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2540" windowHeight="7932" firstSheet="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<sst xmlns="http://schemas.openxmlformats.org/spreadsheetml/2006/main" count="1156" uniqueCount="599">
  <si>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</si>
  <si>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</si>
  <si>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</si>
  <si>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</si>
  <si>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</si>
  <si>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</si>
  <si>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</si>
  <si>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</si>
  <si>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</si>
  <si>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</si>
  <si>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</si>
  <si>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</si>
  <si>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</si>
  <si>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</si>
  <si>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</si>
  <si>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</si>
  <si>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</si>
  <si>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</si>
  <si>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</si>
  <si>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</si>
  <si>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</si>
  <si>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</si>
  <si>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</si>
  <si>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</si>
  <si>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</si>
  <si>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</si>
  <si>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</si>
  <si>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</si>
  <si>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</si>
  <si>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</si>
  <si>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</si>
  <si>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</si>
  <si>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</si>
  <si>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</si>
  <si>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</si>
  <si>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</si>
  <si>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</si>
  <si>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</si>
  <si>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</si>
  <si>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</si>
  <si>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</si>
  <si>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</si>
  <si>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</si>
  <si>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</si>
  <si>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</si>
  <si>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</si>
  <si>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</si>
  <si>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</si>
  <si>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</si>
  <si>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</si>
  <si>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</si>
  <si>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</si>
  <si>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</si>
  <si>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</si>
  <si>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</si>
  <si>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</si>
  <si>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</si>
  <si>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</si>
  <si>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</si>
  <si>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</si>
  <si>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</si>
  <si>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</si>
  <si>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</si>
  <si>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</si>
  <si>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</si>
  <si>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</si>
  <si>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</si>
  <si>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</si>
  <si>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</si>
  <si>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</si>
  <si>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</si>
  <si>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</si>
  <si>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</si>
  <si>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</si>
  <si>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</si>
  <si>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</si>
  <si>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</si>
  <si>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</si>
  <si>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</si>
  <si>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</si>
  <si>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</si>
  <si>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</si>
  <si>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</si>
  <si>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</si>
  <si>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</si>
  <si>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</si>
  <si>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</si>
  <si>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</si>
  <si>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</si>
  <si>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</si>
  <si>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</si>
  <si>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</si>
  <si>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</si>
  <si>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</si>
  <si>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</si>
  <si>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</si>
  <si>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</si>
  <si>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</si>
  <si>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荒川区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</si>
  <si>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</si>
  <si>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</si>
  <si>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</si>
  <si>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</si>
  <si>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</si>
  <si>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</si>
  <si>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</si>
  <si>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</si>
  <si>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</si>
  <si>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</si>
  <si>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</si>
  <si>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</si>
  <si>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</si>
  <si>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</si>
  <si>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</si>
  <si>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</si>
  <si>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</si>
  <si>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</si>
  <si>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</si>
  <si>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</si>
  <si>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</si>
  <si>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</si>
  <si>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</si>
  <si>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</si>
  <si>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</si>
  <si>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</si>
  <si>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</si>
  <si>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</si>
  <si>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</si>
  <si>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</si>
  <si>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</si>
  <si>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</si>
  <si>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</si>
  <si>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</si>
  <si>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</si>
  <si>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</si>
  <si>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</si>
  <si>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</si>
  <si>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</si>
  <si>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</si>
  <si>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</si>
  <si>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</si>
  <si>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</si>
  <si>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</si>
  <si>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</si>
  <si>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</si>
  <si>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</si>
  <si>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</si>
  <si>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</si>
  <si>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</si>
  <si>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</si>
  <si>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</si>
  <si>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</si>
  <si>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</si>
  <si>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</si>
  <si>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</si>
  <si>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</si>
  <si>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</si>
  <si>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</si>
  <si>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</si>
  <si>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</si>
  <si>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</si>
  <si>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</si>
  <si>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</si>
  <si>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</si>
  <si>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</si>
  <si>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</si>
  <si>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</si>
  <si>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</si>
  <si>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</si>
  <si>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</si>
  <si>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</si>
  <si>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</si>
  <si>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</si>
  <si>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</si>
  <si>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</si>
  <si>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</si>
  <si>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</si>
  <si>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</si>
  <si>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</si>
  <si>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</si>
  <si>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</si>
  <si>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</si>
  <si>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</si>
  <si>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</si>
  <si>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</si>
  <si>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</si>
  <si>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</si>
  <si>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</si>
  <si>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</si>
  <si>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</si>
  <si>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</si>
  <si>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</si>
  <si>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</si>
  <si>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</si>
  <si>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</si>
  <si>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</si>
  <si>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</si>
  <si>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</si>
  <si>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</si>
  <si>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</si>
  <si>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</si>
  <si>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</si>
  <si>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</si>
  <si>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</si>
  <si>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</si>
  <si>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</si>
  <si>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</si>
  <si>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</si>
  <si>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</si>
  <si>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</si>
  <si>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</si>
  <si>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</si>
  <si>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</si>
  <si>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</si>
  <si>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</si>
  <si>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</si>
  <si>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</si>
  <si>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</si>
  <si>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</si>
  <si>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</si>
  <si>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東京都荒川区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</si>
  <si>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</si>
  <si>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</si>
  <si>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</si>
  <si>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</si>
  <si>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</si>
  <si>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</si>
  <si>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</si>
  <si>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</si>
  <si>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</si>
  <si>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</si>
  <si>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</si>
  <si>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</si>
  <si>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</si>
  <si>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</si>
  <si>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</si>
  <si>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</si>
  <si>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</si>
  <si>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</si>
  <si>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</si>
  <si>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</si>
  <si>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</si>
  <si>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</si>
  <si>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</si>
  <si>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</si>
  <si>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</si>
  <si>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</si>
  <si>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</si>
  <si>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</si>
  <si>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</si>
  <si>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</si>
  <si>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</si>
  <si>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</si>
  <si>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</si>
  <si>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</si>
  <si>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</si>
  <si>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</si>
  <si>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</si>
  <si>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</si>
  <si>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</si>
  <si>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</si>
  <si>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</si>
  <si>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</si>
  <si>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</si>
  <si>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</si>
  <si>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</si>
  <si>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</si>
  <si>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</si>
  <si>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</si>
  <si>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</si>
  <si>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</si>
  <si>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</si>
  <si>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</si>
  <si>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</si>
  <si>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</si>
  <si>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</si>
  <si>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</si>
  <si>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</si>
  <si>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</si>
  <si>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</si>
  <si>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</si>
  <si>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</si>
  <si>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</si>
  <si>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</si>
  <si>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</si>
  <si>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</si>
  <si>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</si>
  <si>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</si>
  <si>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</si>
  <si>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</si>
  <si>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</si>
  <si>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</si>
  <si>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</si>
  <si>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</si>
  <si>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</si>
  <si>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</si>
  <si>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</si>
  <si>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</si>
  <si>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</si>
  <si>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</si>
  <si>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</si>
  <si>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</si>
  <si>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</si>
  <si>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</si>
  <si>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</si>
  <si>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</si>
  <si>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</si>
  <si>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</si>
  <si>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</si>
  <si>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</si>
  <si>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</si>
  <si>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</si>
  <si>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</si>
  <si>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</si>
  <si>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</si>
  <si>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</si>
  <si>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</si>
  <si>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</si>
  <si>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</si>
  <si>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</si>
  <si>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</si>
  <si>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</si>
  <si>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</si>
  <si>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</si>
  <si>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</si>
  <si>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</si>
  <si>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</si>
  <si>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</si>
  <si>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</si>
  <si>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</si>
  <si>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</si>
  <si>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</si>
  <si>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</si>
  <si>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</si>
  <si>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</si>
  <si>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</si>
  <si>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</si>
  <si>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</si>
  <si>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</si>
  <si>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</si>
  <si>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</si>
  <si>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</si>
  <si>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</si>
  <si>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</si>
  <si>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</si>
  <si>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</si>
  <si>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</si>
  <si>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</si>
  <si>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</si>
  <si>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</si>
  <si>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</si>
  <si>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</si>
  <si>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</si>
  <si>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</si>
  <si>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</si>
  <si>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</si>
  <si>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</si>
  <si>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</si>
  <si>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</si>
  <si>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</si>
  <si>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</si>
  <si>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</si>
  <si>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</si>
  <si>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</si>
  <si>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</si>
  <si>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</si>
  <si>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</si>
  <si>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</si>
  <si>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</si>
  <si>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</si>
  <si>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</si>
  <si>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東京都荒川区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</si>
  <si>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</si>
  <si>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</si>
  <si>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</si>
  <si>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</si>
  <si>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</si>
  <si>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</si>
  <si>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</si>
  <si>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</si>
  <si>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</si>
  <si>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</si>
  <si>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</si>
  <si>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</si>
  <si>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</si>
  <si>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</si>
  <si>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</si>
  <si>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</si>
  <si>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</si>
  <si>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</si>
  <si>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</si>
  <si>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</si>
  <si>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</si>
  <si>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</si>
  <si>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</si>
  <si>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</si>
  <si>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</si>
  <si>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</si>
  <si>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</si>
  <si>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</si>
  <si>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</si>
  <si>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</si>
  <si>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</si>
  <si>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</si>
  <si>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</si>
  <si>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</si>
  <si>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</si>
  <si>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</si>
  <si>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</si>
  <si>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</si>
  <si>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</si>
  <si>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</si>
  <si>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</si>
  <si>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</si>
  <si>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</si>
  <si>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</si>
  <si>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</si>
  <si>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</si>
  <si>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</si>
  <si>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</si>
  <si>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</si>
  <si>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</si>
  <si>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</si>
  <si>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</si>
  <si>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</si>
  <si>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</si>
  <si>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</si>
  <si>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</si>
  <si>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</si>
  <si>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</si>
  <si>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</si>
  <si>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</si>
  <si>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</si>
  <si>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</si>
  <si>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</si>
  <si>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</si>
  <si>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</si>
  <si>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</si>
  <si>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</si>
  <si>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</si>
  <si>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</si>
  <si>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</si>
  <si>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</si>
  <si>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</si>
  <si>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</si>
  <si>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</si>
  <si>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</si>
  <si>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</si>
  <si>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</si>
  <si>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</si>
  <si>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</si>
  <si>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</si>
  <si>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</si>
  <si>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</si>
  <si>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</si>
  <si>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</si>
  <si>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</si>
  <si>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</si>
  <si>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</si>
  <si>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</si>
  <si>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</si>
  <si>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</si>
  <si>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</si>
  <si>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</si>
  <si>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</si>
  <si>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</si>
  <si>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</si>
  <si>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</si>
  <si>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</si>
  <si>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</si>
  <si>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</si>
  <si>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</si>
  <si>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</si>
  <si>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</si>
  <si>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</si>
  <si>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</si>
  <si>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</si>
  <si>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</si>
  <si>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</si>
  <si>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</si>
  <si>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</si>
  <si>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</si>
  <si>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</si>
  <si>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</si>
  <si>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</si>
  <si>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</si>
  <si>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</si>
  <si>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</si>
  <si>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</si>
  <si>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</si>
  <si>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</si>
  <si>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</si>
  <si>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</si>
  <si>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</si>
  <si>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</si>
  <si>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</si>
  <si>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</si>
  <si>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</si>
  <si>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</si>
  <si>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</si>
  <si>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</si>
  <si>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</si>
  <si>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</si>
  <si>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</si>
  <si>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</si>
  <si>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</si>
  <si>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</si>
  <si>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</si>
  <si>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</si>
  <si>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</si>
  <si>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</si>
  <si>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</si>
  <si>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</si>
  <si>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</si>
  <si>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</si>
  <si>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</si>
  <si>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</si>
  <si>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</si>
  <si>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</si>
  <si>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</si>
  <si>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</si>
  <si>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</si>
  <si>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</si>
  <si>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</si>
  <si>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</si>
  <si>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</si>
  <si>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</si>
  <si>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</si>
  <si>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</si>
  <si>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</si>
  <si>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</si>
  <si>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</si>
  <si>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</si>
  <si>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</si>
  <si>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</si>
  <si>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</si>
  <si>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</si>
  <si>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</si>
  <si>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</si>
  <si>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</si>
  <si>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</si>
  <si>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</si>
  <si>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</si>
  <si>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</si>
  <si>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</si>
  <si>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</si>
  <si>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</si>
  <si>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</si>
  <si>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</si>
  <si>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</si>
  <si>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</si>
  <si>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</si>
  <si>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1.47</t>
  </si>
  <si>
    <t>一般会計</t>
  </si>
  <si>
    <t>介護保険事業特別会計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</si>
  <si>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</si>
  <si>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</si>
  <si>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</si>
  <si>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</si>
  <si>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</si>
  <si>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</si>
  <si>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</si>
  <si>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</si>
  <si>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</si>
  <si>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</si>
  <si>
    <t>特別区人事・厚生事務組合</t>
  </si>
  <si>
    <t>特別区競馬組合</t>
  </si>
  <si>
    <t>東京二十三区清掃一部事務組合</t>
  </si>
  <si>
    <t>東京都後期高齢者医療広域連合（一般会計）</t>
  </si>
  <si>
    <t>東京都後期高齢者医療広域連合（後期高齢者医療特別会計）</t>
  </si>
  <si>
    <t>法適用</t>
    <rPh sb="0" eb="1">
      <t>ホウ</t>
    </rPh>
    <rPh sb="1" eb="3">
      <t>テキヨウ</t>
    </rPh>
    <phoneticPr fontId="6"/>
  </si>
  <si>
    <t>荒川区芸術文化振興財団</t>
  </si>
  <si>
    <t>荒川区土地開発公社</t>
  </si>
  <si>
    <t>日暮里駅整備</t>
  </si>
  <si>
    <t>荒川区自治総合研究所</t>
  </si>
  <si>
    <t>○</t>
  </si>
  <si>
    <t>義務教育施設整備基金</t>
  </si>
  <si>
    <t>公共施設等整備基金</t>
  </si>
  <si>
    <t>災害対策基金</t>
  </si>
  <si>
    <t>産業振興基金</t>
  </si>
  <si>
    <t>健康･福祉基金</t>
  </si>
  <si>
    <t>東京広域勤労者サービスセンター</t>
    <rPh sb="2" eb="4">
      <t>コウイキ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</si>
  <si>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</si>
  <si>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</si>
  <si>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</si>
  <si>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将来負担比率は、マイナスの値となっており、健全な財政を維持できている。</t>
    <rPh sb="0" eb="2">
      <t>ショウライ</t>
    </rPh>
    <rPh sb="2" eb="4">
      <t>フタン</t>
    </rPh>
    <rPh sb="4" eb="6">
      <t>ヒリツ</t>
    </rPh>
    <rPh sb="13" eb="14">
      <t>アタイ</t>
    </rPh>
    <rPh sb="21" eb="23">
      <t>ケンゼン</t>
    </rPh>
    <rPh sb="24" eb="26">
      <t>ザイセイ</t>
    </rPh>
    <rPh sb="27" eb="29">
      <t>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</si>
  <si>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</si>
  <si>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</si>
  <si>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</si>
  <si>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</si>
  <si>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</si>
  <si>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</si>
  <si>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</si>
  <si>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将来負担比率は、マイナスの値となっており、健全な財政を維持できている。
　実質公債費比率については、起債償還は順調に進んでいるものの、新規施設の整備に伴う準元利償還金が増加したことにより、前年度より0.6ポイント増加した。数値については、健全な値は保っているが、類似団体の平均を上回っているため、世代間の負担の公平性を考慮しつつ、将来負担も見据え、適切な起債の活用を行っていく。</t>
    <rPh sb="1" eb="3">
      <t>ショウライ</t>
    </rPh>
    <rPh sb="3" eb="5">
      <t>フタン</t>
    </rPh>
    <rPh sb="5" eb="7">
      <t>ヒリツ</t>
    </rPh>
    <rPh sb="14" eb="15">
      <t>アタイ</t>
    </rPh>
    <rPh sb="22" eb="24">
      <t>ケンゼン</t>
    </rPh>
    <rPh sb="25" eb="27">
      <t>ザイセイ</t>
    </rPh>
    <rPh sb="28" eb="30">
      <t>イジ</t>
    </rPh>
    <rPh sb="38" eb="40">
      <t>ジッシツ</t>
    </rPh>
    <rPh sb="40" eb="43">
      <t>コウサイヒ</t>
    </rPh>
    <rPh sb="43" eb="45">
      <t>ヒリツ</t>
    </rPh>
    <rPh sb="51" eb="53">
      <t>キサイ</t>
    </rPh>
    <rPh sb="53" eb="55">
      <t>ショウカン</t>
    </rPh>
    <rPh sb="56" eb="58">
      <t>ジュンチョウ</t>
    </rPh>
    <rPh sb="59" eb="60">
      <t>スス</t>
    </rPh>
    <rPh sb="68" eb="70">
      <t>シンキ</t>
    </rPh>
    <rPh sb="70" eb="72">
      <t>シセツ</t>
    </rPh>
    <rPh sb="73" eb="75">
      <t>セイビ</t>
    </rPh>
    <rPh sb="76" eb="77">
      <t>トモナ</t>
    </rPh>
    <rPh sb="78" eb="79">
      <t>ジュン</t>
    </rPh>
    <rPh sb="79" eb="81">
      <t>ガンリ</t>
    </rPh>
    <rPh sb="81" eb="84">
      <t>ショウカンキン</t>
    </rPh>
    <rPh sb="85" eb="87">
      <t>ゾウカ</t>
    </rPh>
    <rPh sb="95" eb="98">
      <t>ゼンネンド</t>
    </rPh>
    <rPh sb="107" eb="109">
      <t>ゾウカ</t>
    </rPh>
    <rPh sb="112" eb="114">
      <t>スウチ</t>
    </rPh>
    <rPh sb="120" eb="122">
      <t>ケンゼン</t>
    </rPh>
    <rPh sb="123" eb="124">
      <t>アタイ</t>
    </rPh>
    <rPh sb="125" eb="126">
      <t>タモ</t>
    </rPh>
    <rPh sb="132" eb="134">
      <t>ルイジ</t>
    </rPh>
    <rPh sb="134" eb="136">
      <t>ダンタイ</t>
    </rPh>
    <rPh sb="137" eb="139">
      <t>ヘイキン</t>
    </rPh>
    <rPh sb="140" eb="142">
      <t>ウワマワ</t>
    </rPh>
    <rPh sb="149" eb="152">
      <t>セダイカン</t>
    </rPh>
    <rPh sb="153" eb="155">
      <t>フタン</t>
    </rPh>
    <rPh sb="156" eb="159">
      <t>コウヘイセイ</t>
    </rPh>
    <rPh sb="160" eb="162">
      <t>コウリョ</t>
    </rPh>
    <rPh sb="166" eb="168">
      <t>ショウライ</t>
    </rPh>
    <rPh sb="168" eb="170">
      <t>フタン</t>
    </rPh>
    <rPh sb="171" eb="173">
      <t>ミス</t>
    </rPh>
    <rPh sb="175" eb="177">
      <t>テキセツ</t>
    </rPh>
    <rPh sb="178" eb="180">
      <t>キサイ</t>
    </rPh>
    <rPh sb="181" eb="183">
      <t>カツヨウ</t>
    </rPh>
    <rPh sb="184" eb="185">
      <t>オコナ</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</si>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</sst>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B1E4-4EE8-A8E3-B845003371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43102</c:v>
                </c:pt>
                <c:pt idx="1">
                  <c:v>40266</c:v>
                </c:pt>
                <c:pt idx="2">
                  <c:v>58950</c:v>
                </c:pt>
                <c:pt idx="3">
                  <c:v>35778</c:v>
                </c:pt>
                <c:pt idx="4">
                  <c:v>43835</c:v>
                </c:pt>
              </c:numCache>
            </c:numRef>
          </c:val>
          <c:smooth val="0"/>
          <c:extLst>
            <c:ext xmlns:c16="http://schemas.microsoft.com/office/drawing/2014/chart" uri="{C3380CC4-5D6E-409C-BE32-E72D297353CC}">
              <c16:uniqueId val="{00000001-B1E4-4EE8-A8E3-B845003371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5.58</c:v>
                </c:pt>
                <c:pt idx="1">
                  <c:v>7.9</c:v>
                </c:pt>
                <c:pt idx="2">
                  <c:v>4.2</c:v>
                </c:pt>
                <c:pt idx="3">
                  <c:v>3.96</c:v>
                </c:pt>
                <c:pt idx="4">
                  <c:v>4.63</c:v>
                </c:pt>
              </c:numCache>
            </c:numRef>
          </c:val>
          <c:extLst>
            <c:ext xmlns:c16="http://schemas.microsoft.com/office/drawing/2014/chart" uri="{C3380CC4-5D6E-409C-BE32-E72D297353CC}">
              <c16:uniqueId val="{00000000-E39A-4A12-AD59-994FDEFCC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26.39</c:v>
                </c:pt>
                <c:pt idx="1">
                  <c:v>26.34</c:v>
                </c:pt>
                <c:pt idx="2">
                  <c:v>28.44</c:v>
                </c:pt>
                <c:pt idx="3">
                  <c:v>29.86</c:v>
                </c:pt>
                <c:pt idx="4">
                  <c:v>29.39</c:v>
                </c:pt>
              </c:numCache>
            </c:numRef>
          </c:val>
          <c:extLst>
            <c:ext xmlns:c16="http://schemas.microsoft.com/office/drawing/2014/chart" uri="{C3380CC4-5D6E-409C-BE32-E72D297353CC}">
              <c16:uniqueId val="{00000001-E39A-4A12-AD59-994FDEFCC0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c:v>
                </c:pt>
                <c:pt idx="1">
                  <c:v>4.76</c:v>
                </c:pt>
                <c:pt idx="2">
                  <c:v>-1.47</c:v>
                </c:pt>
                <c:pt idx="3">
                  <c:v>0.83</c:v>
                </c:pt>
                <c:pt idx="4">
                  <c:v>1.31</c:v>
                </c:pt>
              </c:numCache>
            </c:numRef>
          </c:val>
          <c:smooth val="0"/>
          <c:extLst>
            <c:ext xmlns:c16="http://schemas.microsoft.com/office/drawing/2014/chart" uri="{C3380CC4-5D6E-409C-BE32-E72D297353CC}">
              <c16:uniqueId val="{00000002-E39A-4A12-AD59-994FDEFCC0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84-4342-BEDD-4CB6F5693A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84-4342-BEDD-4CB6F5693A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84-4342-BEDD-4CB6F5693A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384-4342-BEDD-4CB6F5693A2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384-4342-BEDD-4CB6F5693A20}"/>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384-4342-BEDD-4CB6F5693A2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0.18</c:v>
                </c:pt>
                <c:pt idx="4">
                  <c:v>#N/A</c:v>
                </c:pt>
                <c:pt idx="5">
                  <c:v>0.08</c:v>
                </c:pt>
                <c:pt idx="6">
                  <c:v>#N/A</c:v>
                </c:pt>
                <c:pt idx="7">
                  <c:v>0.06</c:v>
                </c:pt>
                <c:pt idx="8">
                  <c:v>#N/A</c:v>
                </c:pt>
                <c:pt idx="9">
                  <c:v>0.06</c:v>
                </c:pt>
              </c:numCache>
            </c:numRef>
          </c:val>
          <c:extLst>
            <c:ext xmlns:c16="http://schemas.microsoft.com/office/drawing/2014/chart" uri="{C3380CC4-5D6E-409C-BE32-E72D297353CC}">
              <c16:uniqueId val="{00000006-B384-4342-BEDD-4CB6F5693A2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0.17</c:v>
                </c:pt>
                <c:pt idx="2">
                  <c:v>#N/A</c:v>
                </c:pt>
                <c:pt idx="3">
                  <c:v>0.96</c:v>
                </c:pt>
                <c:pt idx="4">
                  <c:v>#N/A</c:v>
                </c:pt>
                <c:pt idx="5">
                  <c:v>0.5</c:v>
                </c:pt>
                <c:pt idx="6">
                  <c:v>#N/A</c:v>
                </c:pt>
                <c:pt idx="7">
                  <c:v>1.25</c:v>
                </c:pt>
                <c:pt idx="8">
                  <c:v>#N/A</c:v>
                </c:pt>
                <c:pt idx="9">
                  <c:v>0.45</c:v>
                </c:pt>
              </c:numCache>
            </c:numRef>
          </c:val>
          <c:extLst>
            <c:ext xmlns:c16="http://schemas.microsoft.com/office/drawing/2014/chart" uri="{C3380CC4-5D6E-409C-BE32-E72D297353CC}">
              <c16:uniqueId val="{00000007-B384-4342-BEDD-4CB6F5693A2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0.85</c:v>
                </c:pt>
                <c:pt idx="2">
                  <c:v>#N/A</c:v>
                </c:pt>
                <c:pt idx="3">
                  <c:v>0.88</c:v>
                </c:pt>
                <c:pt idx="4">
                  <c:v>#N/A</c:v>
                </c:pt>
                <c:pt idx="5">
                  <c:v>0.62</c:v>
                </c:pt>
                <c:pt idx="6">
                  <c:v>#N/A</c:v>
                </c:pt>
                <c:pt idx="7">
                  <c:v>0.56999999999999995</c:v>
                </c:pt>
                <c:pt idx="8">
                  <c:v>#N/A</c:v>
                </c:pt>
                <c:pt idx="9">
                  <c:v>0.74</c:v>
                </c:pt>
              </c:numCache>
            </c:numRef>
          </c:val>
          <c:extLst>
            <c:ext xmlns:c16="http://schemas.microsoft.com/office/drawing/2014/chart" uri="{C3380CC4-5D6E-409C-BE32-E72D297353CC}">
              <c16:uniqueId val="{00000008-B384-4342-BEDD-4CB6F5693A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5.58</c:v>
                </c:pt>
                <c:pt idx="2">
                  <c:v>#N/A</c:v>
                </c:pt>
                <c:pt idx="3">
                  <c:v>7.9</c:v>
                </c:pt>
                <c:pt idx="4">
                  <c:v>#N/A</c:v>
                </c:pt>
                <c:pt idx="5">
                  <c:v>4.2</c:v>
                </c:pt>
                <c:pt idx="6">
                  <c:v>#N/A</c:v>
                </c:pt>
                <c:pt idx="7">
                  <c:v>3.95</c:v>
                </c:pt>
                <c:pt idx="8">
                  <c:v>#N/A</c:v>
                </c:pt>
                <c:pt idx="9">
                  <c:v>4.63</c:v>
                </c:pt>
              </c:numCache>
            </c:numRef>
          </c:val>
          <c:extLst>
            <c:ext xmlns:c16="http://schemas.microsoft.com/office/drawing/2014/chart" uri="{C3380CC4-5D6E-409C-BE32-E72D297353CC}">
              <c16:uniqueId val="{00000009-B384-4342-BEDD-4CB6F5693A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3641</c:v>
                </c:pt>
                <c:pt idx="5">
                  <c:v>3766</c:v>
                </c:pt>
                <c:pt idx="8">
                  <c:v>3636</c:v>
                </c:pt>
                <c:pt idx="11">
                  <c:v>3536</c:v>
                </c:pt>
                <c:pt idx="14">
                  <c:v>3404</c:v>
                </c:pt>
              </c:numCache>
            </c:numRef>
          </c:val>
          <c:extLst>
            <c:ext xmlns:c16="http://schemas.microsoft.com/office/drawing/2014/chart" uri="{C3380CC4-5D6E-409C-BE32-E72D297353CC}">
              <c16:uniqueId val="{00000000-594C-4565-A13F-144DCC830C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4C-4565-A13F-144DCC830C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964</c:v>
                </c:pt>
                <c:pt idx="3">
                  <c:v>1446</c:v>
                </c:pt>
                <c:pt idx="6">
                  <c:v>2719</c:v>
                </c:pt>
                <c:pt idx="9">
                  <c:v>1267</c:v>
                </c:pt>
                <c:pt idx="12">
                  <c:v>2499</c:v>
                </c:pt>
              </c:numCache>
            </c:numRef>
          </c:val>
          <c:extLst>
            <c:ext xmlns:c16="http://schemas.microsoft.com/office/drawing/2014/chart" uri="{C3380CC4-5D6E-409C-BE32-E72D297353CC}">
              <c16:uniqueId val="{00000002-594C-4565-A13F-144DCC830C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124</c:v>
                </c:pt>
                <c:pt idx="3">
                  <c:v>120</c:v>
                </c:pt>
                <c:pt idx="6">
                  <c:v>74</c:v>
                </c:pt>
                <c:pt idx="9">
                  <c:v>65</c:v>
                </c:pt>
                <c:pt idx="12">
                  <c:v>70</c:v>
                </c:pt>
              </c:numCache>
            </c:numRef>
          </c:val>
          <c:extLst>
            <c:ext xmlns:c16="http://schemas.microsoft.com/office/drawing/2014/chart" uri="{C3380CC4-5D6E-409C-BE32-E72D297353CC}">
              <c16:uniqueId val="{00000003-594C-4565-A13F-144DCC830C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4-594C-4565-A13F-144DCC830C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27</c:v>
                </c:pt>
                <c:pt idx="3">
                  <c:v>51</c:v>
                </c:pt>
                <c:pt idx="6">
                  <c:v>31</c:v>
                </c:pt>
                <c:pt idx="9">
                  <c:v>48</c:v>
                </c:pt>
                <c:pt idx="12">
                  <c:v>48</c:v>
                </c:pt>
              </c:numCache>
            </c:numRef>
          </c:val>
          <c:extLst>
            <c:ext xmlns:c16="http://schemas.microsoft.com/office/drawing/2014/chart" uri="{C3380CC4-5D6E-409C-BE32-E72D297353CC}">
              <c16:uniqueId val="{00000005-594C-4565-A13F-144DCC830C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4C-4565-A13F-144DCC830C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2393</c:v>
                </c:pt>
                <c:pt idx="3">
                  <c:v>2149</c:v>
                </c:pt>
                <c:pt idx="6">
                  <c:v>2061</c:v>
                </c:pt>
                <c:pt idx="9">
                  <c:v>2025</c:v>
                </c:pt>
                <c:pt idx="12">
                  <c:v>1847</c:v>
                </c:pt>
              </c:numCache>
            </c:numRef>
          </c:val>
          <c:extLst>
            <c:ext xmlns:c16="http://schemas.microsoft.com/office/drawing/2014/chart" uri="{C3380CC4-5D6E-409C-BE32-E72D297353CC}">
              <c16:uniqueId val="{00000007-594C-4565-A13F-144DCC830C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-124</c:v>
                </c:pt>
                <c:pt idx="2">
                  <c:v>#N/A</c:v>
                </c:pt>
                <c:pt idx="3">
                  <c:v>#N/A</c:v>
                </c:pt>
                <c:pt idx="4">
                  <c:v>0</c:v>
                </c:pt>
                <c:pt idx="5">
                  <c:v>#N/A</c:v>
                </c:pt>
                <c:pt idx="6">
                  <c:v>#N/A</c:v>
                </c:pt>
                <c:pt idx="7">
                  <c:v>1249</c:v>
                </c:pt>
                <c:pt idx="8">
                  <c:v>#N/A</c:v>
                </c:pt>
                <c:pt idx="9">
                  <c:v>#N/A</c:v>
                </c:pt>
                <c:pt idx="10">
                  <c:v>-131</c:v>
                </c:pt>
                <c:pt idx="11">
                  <c:v>#N/A</c:v>
                </c:pt>
                <c:pt idx="12">
                  <c:v>#N/A</c:v>
                </c:pt>
                <c:pt idx="13">
                  <c:v>1060</c:v>
                </c:pt>
                <c:pt idx="14">
                  <c:v>#N/A</c:v>
                </c:pt>
              </c:numCache>
            </c:numRef>
          </c:val>
          <c:smooth val="0"/>
          <c:extLst>
            <c:ext xmlns:c16="http://schemas.microsoft.com/office/drawing/2014/chart" uri="{C3380CC4-5D6E-409C-BE32-E72D297353CC}">
              <c16:uniqueId val="{00000008-594C-4565-A13F-144DCC830C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43001</c:v>
                </c:pt>
                <c:pt idx="5">
                  <c:v>40037</c:v>
                </c:pt>
                <c:pt idx="8">
                  <c:v>37087</c:v>
                </c:pt>
                <c:pt idx="11">
                  <c:v>34124</c:v>
                </c:pt>
                <c:pt idx="14">
                  <c:v>31248</c:v>
                </c:pt>
              </c:numCache>
            </c:numRef>
          </c:val>
          <c:extLst>
            <c:ext xmlns:c16="http://schemas.microsoft.com/office/drawing/2014/chart" uri="{C3380CC4-5D6E-409C-BE32-E72D297353CC}">
              <c16:uniqueId val="{00000000-5715-4C37-8AD6-FEEFF24497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2213</c:v>
                </c:pt>
                <c:pt idx="5">
                  <c:v>2085</c:v>
                </c:pt>
                <c:pt idx="8">
                  <c:v>1785</c:v>
                </c:pt>
                <c:pt idx="11">
                  <c:v>2099</c:v>
                </c:pt>
                <c:pt idx="14">
                  <c:v>2159</c:v>
                </c:pt>
              </c:numCache>
            </c:numRef>
          </c:val>
          <c:extLst>
            <c:ext xmlns:c16="http://schemas.microsoft.com/office/drawing/2014/chart" uri="{C3380CC4-5D6E-409C-BE32-E72D297353CC}">
              <c16:uniqueId val="{00000001-5715-4C37-8AD6-FEEFF24497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25682</c:v>
                </c:pt>
                <c:pt idx="5">
                  <c:v>27962</c:v>
                </c:pt>
                <c:pt idx="8">
                  <c:v>32729</c:v>
                </c:pt>
                <c:pt idx="11">
                  <c:v>35250</c:v>
                </c:pt>
                <c:pt idx="14">
                  <c:v>38226</c:v>
                </c:pt>
              </c:numCache>
            </c:numRef>
          </c:val>
          <c:extLst>
            <c:ext xmlns:c16="http://schemas.microsoft.com/office/drawing/2014/chart" uri="{C3380CC4-5D6E-409C-BE32-E72D297353CC}">
              <c16:uniqueId val="{00000002-5715-4C37-8AD6-FEEFF24497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15-4C37-8AD6-FEEFF24497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15-4C37-8AD6-FEEFF24497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15-4C37-8AD6-FEEFF24497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10383</c:v>
                </c:pt>
                <c:pt idx="3">
                  <c:v>10206</c:v>
                </c:pt>
                <c:pt idx="6">
                  <c:v>8440</c:v>
                </c:pt>
                <c:pt idx="9">
                  <c:v>9391</c:v>
                </c:pt>
                <c:pt idx="12">
                  <c:v>8420</c:v>
                </c:pt>
              </c:numCache>
            </c:numRef>
          </c:val>
          <c:extLst>
            <c:ext xmlns:c16="http://schemas.microsoft.com/office/drawing/2014/chart" uri="{C3380CC4-5D6E-409C-BE32-E72D297353CC}">
              <c16:uniqueId val="{00000006-5715-4C37-8AD6-FEEFF24497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751</c:v>
                </c:pt>
                <c:pt idx="3">
                  <c:v>732</c:v>
                </c:pt>
                <c:pt idx="6">
                  <c:v>765</c:v>
                </c:pt>
                <c:pt idx="9">
                  <c:v>901</c:v>
                </c:pt>
                <c:pt idx="12">
                  <c:v>870</c:v>
                </c:pt>
              </c:numCache>
            </c:numRef>
          </c:val>
          <c:extLst>
            <c:ext xmlns:c16="http://schemas.microsoft.com/office/drawing/2014/chart" uri="{C3380CC4-5D6E-409C-BE32-E72D297353CC}">
              <c16:uniqueId val="{00000007-5715-4C37-8AD6-FEEFF24497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715-4C37-8AD6-FEEFF24497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3381</c:v>
                </c:pt>
                <c:pt idx="3">
                  <c:v>2662</c:v>
                </c:pt>
                <c:pt idx="6">
                  <c:v>5142</c:v>
                </c:pt>
                <c:pt idx="9">
                  <c:v>3721</c:v>
                </c:pt>
                <c:pt idx="12">
                  <c:v>3816</c:v>
                </c:pt>
              </c:numCache>
            </c:numRef>
          </c:val>
          <c:extLst>
            <c:ext xmlns:c16="http://schemas.microsoft.com/office/drawing/2014/chart" uri="{C3380CC4-5D6E-409C-BE32-E72D297353CC}">
              <c16:uniqueId val="{00000009-5715-4C37-8AD6-FEEFF24497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20725</c:v>
                </c:pt>
                <c:pt idx="3">
                  <c:v>19677</c:v>
                </c:pt>
                <c:pt idx="6">
                  <c:v>19820</c:v>
                </c:pt>
                <c:pt idx="9">
                  <c:v>18670</c:v>
                </c:pt>
                <c:pt idx="12">
                  <c:v>18589</c:v>
                </c:pt>
              </c:numCache>
            </c:numRef>
          </c:val>
          <c:extLst>
            <c:ext xmlns:c16="http://schemas.microsoft.com/office/drawing/2014/chart" uri="{C3380CC4-5D6E-409C-BE32-E72D297353CC}">
              <c16:uniqueId val="{0000000A-5715-4C37-8AD6-FEEFF24497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15-4C37-8AD6-FEEFF24497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16803</c:v>
                </c:pt>
                <c:pt idx="1">
                  <c:v>17457</c:v>
                </c:pt>
                <c:pt idx="2">
                  <c:v>17760</c:v>
                </c:pt>
              </c:numCache>
            </c:numRef>
          </c:val>
          <c:extLst>
            <c:ext xmlns:c16="http://schemas.microsoft.com/office/drawing/2014/chart" uri="{C3380CC4-5D6E-409C-BE32-E72D297353CC}">
              <c16:uniqueId val="{00000000-633E-4AE5-9202-C8740C2069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3327</c:v>
                </c:pt>
                <c:pt idx="1">
                  <c:v>3970</c:v>
                </c:pt>
                <c:pt idx="2">
                  <c:v>4263</c:v>
                </c:pt>
              </c:numCache>
            </c:numRef>
          </c:val>
          <c:extLst>
            <c:ext xmlns:c16="http://schemas.microsoft.com/office/drawing/2014/chart" uri="{C3380CC4-5D6E-409C-BE32-E72D297353CC}">
              <c16:uniqueId val="{00000001-633E-4AE5-9202-C8740C2069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11550</c:v>
                </c:pt>
                <c:pt idx="1">
                  <c:v>12672</c:v>
                </c:pt>
                <c:pt idx="2">
                  <c:v>14821</c:v>
                </c:pt>
              </c:numCache>
            </c:numRef>
          </c:val>
          <c:extLst>
            <c:ext xmlns:c16="http://schemas.microsoft.com/office/drawing/2014/chart" uri="{C3380CC4-5D6E-409C-BE32-E72D297353CC}">
              <c16:uniqueId val="{00000002-633E-4AE5-9202-C8740C2069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{409F6AB4-8771-4084-8608-32083B9EA519}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438-49C5-8FF1-5D4F23F2C7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{B8A2FF57-F755-4258-81FE-F4C3F5E9D5CA}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38-49C5-8FF1-5D4F23F2C7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{826EA626-19F1-45CF-BFD6-50D97B111EFD}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38-49C5-8FF1-5D4F23F2C7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{8176CA43-B65D-410B-A991-4F80595C257B}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38-49C5-8FF1-5D4F23F2C7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{8E0433FA-8AAF-4E5C-80FF-136B0A20B4FE}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38-49C5-8FF1-5D4F23F2C79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{630D1697-BE0B-498E-881B-6484FD7EE9B2}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438-49C5-8FF1-5D4F23F2C79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{C3EEA069-64C8-49EB-8963-BF1756746B74}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438-49C5-8FF1-5D4F23F2C79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{ED675D04-A5FC-4B9C-A298-585D966CCCB8}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438-49C5-8FF1-5D4F23F2C79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{9E09CBA9-1923-4C5D-96E6-A5A5E708D33B}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438-49C5-8FF1-5D4F23F2C7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49.2</c:v>
                </c:pt>
                <c:pt idx="32">
                  <c:v>50.7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438-49C5-8FF1-5D4F23F2C7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{6CADD08E-A603-47A9-9080-98D6B87FD9FA}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438-49C5-8FF1-5D4F23F2C7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{B7688FF4-8EC3-4EE4-845E-A67879A7EFE2}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38-49C5-8FF1-5D4F23F2C7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{705EAE32-CF52-45F7-A527-006D4057451F}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38-49C5-8FF1-5D4F23F2C7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{ABD90931-6DCC-44A2-9AD7-2888203CA927}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38-49C5-8FF1-5D4F23F2C7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{F43DBC68-A489-4A29-A9D1-53479A329691}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38-49C5-8FF1-5D4F23F2C79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{0A4AB298-A0EB-4078-9435-CF6A7565D25C}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438-49C5-8FF1-5D4F23F2C79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{5A8D64F0-C386-464D-B4C8-0294BDFC598A}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438-49C5-8FF1-5D4F23F2C79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{BBE59F1B-41EB-42B7-B09A-A4A0C843AF28}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438-49C5-8FF1-5D4F23F2C79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{E634EB95-6CC5-4EB8-A13C-46ED6C242B5C}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438-49C5-8FF1-5D4F23F2C7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56.9</c:v>
                </c:pt>
                <c:pt idx="32">
                  <c:v>57.7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D438-49C5-8FF1-5D4F23F2C79E}"/>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{E7B3E30F-0834-4441-BD86-20544DD2E89E}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A2D-4E05-A992-A46559BC98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{C790E017-B850-4A6C-BE1D-F15EC6EC347B}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2D-4E05-A992-A46559BC98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{4CF93B29-F67C-4617-A5BA-1492C9411AB4}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2D-4E05-A992-A46559BC98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{B912C9F8-B3EA-4711-9087-0E509F1B0509}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2D-4E05-A992-A46559BC98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{F69C09A3-3C0B-4F01-B049-41F52F390E91}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2D-4E05-A992-A46559BC983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{FB7A11B8-50BD-40D5-A647-459AD1191FBD}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A2D-4E05-A992-A46559BC983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{60416D00-0F1A-4563-8E33-8AE39E4D2751}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A2D-4E05-A992-A46559BC983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{0E00EDD0-8BD5-4AC4-AADC-354E05C3EE87}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A2D-4E05-A992-A46559BC983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{CC048395-6137-43EF-A488-367D1CAAE6BA}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A2D-4E05-A992-A46559BC98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-0.1</c:v>
                </c:pt>
                <c:pt idx="16">
                  <c:v>0.6</c:v>
                </c:pt>
                <c:pt idx="24">
                  <c:v>0.6</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A2D-4E05-A992-A46559BC98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{F926D305-2680-4784-8EBA-F97F4E8763A5}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A2D-4E05-A992-A46559BC98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{E80C509A-87A5-44B2-9FCA-711470E93D11}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2D-4E05-A992-A46559BC98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{3D40A10B-DD4C-4DEC-900F-3E1FE7C17090}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2D-4E05-A992-A46559BC98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{EEA6CA22-1C13-4C97-B325-C6C95FA16A6B}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2D-4E05-A992-A46559BC98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{822D9B23-9B08-4658-BD84-4BA341CE9762}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2D-4E05-A992-A46559BC983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{CF41B1FA-E50D-4CB9-BC7D-5F616CD87DFF}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A2D-4E05-A992-A46559BC983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{B63BFBC7-6F97-409F-AAC3-39467D1EDF09}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A2D-4E05-A992-A46559BC983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{6115A4C5-51E7-4BC9-AF61-9E339AB638EF}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A2D-4E05-A992-A46559BC983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{23B74772-41A8-45CC-8395-354635FE158B}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A2D-4E05-A992-A46559BC98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A2D-4E05-A992-A46559BC9832}"/>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元利償還金については、起債の償還が順調に進んだことにより、一貫して減少している。</a:t>
          </a:r>
        </a:p>
        <a:p>
          <a:r>
            <a:rPr kumimoji="1" lang="ja-JP" altLang="en-US" sz="1300">
              <a:latin typeface="ＭＳ Ｐゴシック" panose="020B0600070205080204" pitchFamily="50" charset="-128"/>
              <a:ea typeface="ＭＳ Ｐゴシック" panose="020B0600070205080204" pitchFamily="50" charset="-128"/>
            </a:rPr>
            <a:t>　債務負担行為に基づく支出額については、新規施設の整備に伴い増加している。</a:t>
          </a:r>
        </a:p>
        <a:p>
          <a:r>
            <a:rPr kumimoji="1" lang="ja-JP" altLang="en-US" sz="1300">
              <a:latin typeface="ＭＳ Ｐゴシック" panose="020B0600070205080204" pitchFamily="50" charset="-128"/>
              <a:ea typeface="ＭＳ Ｐゴシック" panose="020B0600070205080204" pitchFamily="50" charset="-128"/>
            </a:rPr>
            <a:t>　今後も公共施設の整備等による起債の活用が見込まれる。将来の財政負担も考慮しながら、引き続き公債費の適正管理に努めていく。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年度に決算剰余金等から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百万円の積み立てを行い、残高が増加している。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年度決算から算定を開始して以来、充当可能財源等が将来負担額を上回っており、実質的な将来負担額は生じていない。</a:t>
          </a:r>
        </a:p>
        <a:p>
          <a:r>
            <a:rPr kumimoji="1" lang="ja-JP" altLang="en-US" sz="1300">
              <a:latin typeface="ＭＳ Ｐゴシック" panose="020B0600070205080204" pitchFamily="50" charset="-128"/>
              <a:ea typeface="ＭＳ Ｐゴシック" panose="020B0600070205080204" pitchFamily="50" charset="-128"/>
            </a:rPr>
            <a:t>　なお、債務負担行為に基づく支出予定額の増加があったものの、一般会計等に係る地方債の現在高や退職手当負担見込額の減少、充当可能基金の増加などにより、将来負担額と充当可能財源等の差額は拡大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東京都荒川区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公共施設等の老朽化対策に係る経費の増大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に対応するため、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特定目的基金の</a:t>
          </a:r>
          <a:r>
            <a:rPr kumimoji="0"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取り崩しを行わなかった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億円積み立てたこと等により、基金全体としては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景気の動向による法人関係等の変動や社会保障関係経費の増大等に対応するため、決算状況を踏まえ、可能な範囲で積立てる。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・義務教育施設整備基金：義務教育施設の整備のため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・公共施設等整備基金：区の公共用又は公用に供する施設の整備その他区の総合的な街づくりに要する資金に充てるため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・災害対策基金：災害の予防、応急対策及び復旧に要する経費の財源に充てるため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・産業振興基金：区内産業の振興に要する資金に充てるため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・健康･福祉基金：区民の健康と福祉の増進に要する資金に充てるため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の増収などにより、決算剰余金を「義務教育施設整備基金」に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億円、「公共施設等整備基金」に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・義務教育施設整備基金：義務教育施設整の老朽化対策等に係る経費の増大に対応するため、当面の間、学校施設の長寿命化・適正な維持保全に資する改修にのみ充当予定。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・公共施設等整備基金：公共施設等の老朽化対策等に係る経費の増大に対応するため、当面の間、充当予定なし。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景気の動向による法人関係等の変動や社会保障関係経費の増大等に対応するため、決算状況を踏まえ、可能な範囲で積立てる。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特別区税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の増収などにより、決算剰余金を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公共施設等の老朽化対策等に係る経費の増大に対応するため、決算状況を踏まえ、可能な範囲で積立てる。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ポイント低いものの、昨年度から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ポイント増加し、徐々に老朽化が進んでいる状態にある。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大規模修繕の計画的な実施により建物の長寿命化を図るなど、公共施設の適正管理に努める。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1" name="直線コネクタ 70"/>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2"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3" name="直線コネクタ 72"/>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4"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5" name="直線コネクタ 74"/>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6" name="有形固定資産減価償却率平均値テキスト"/>
        <xdr:cNvSpPr txBox="1"/>
      </xdr:nvSpPr>
      <xdr:spPr>
        <a:xfrm>
          <a:off x="4813300" y="555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7" name="フローチャート: 判断 76"/>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8" name="フローチャート: 判断 77"/>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79" name="フローチャート: 判断 78"/>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0" name="フローチャート: 判断 79"/>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86" name="楕円 85"/>
        <xdr:cNvSpPr/>
      </xdr:nvSpPr>
      <xdr:spPr>
        <a:xfrm>
          <a:off x="47117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19914</xdr:rowOff>
    </xdr:from>
    <xdr:ext cx="405111" cy="259045"/>
    <xdr:sp macro="" textlink="">
      <xdr:nvSpPr>
        <xdr:cNvPr id="87" name="有形固定資産減価償却率該当値テキスト"/>
        <xdr:cNvSpPr txBox="1"/>
      </xdr:nvSpPr>
      <xdr:spPr>
        <a:xfrm>
          <a:off x="4813300" y="593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8" name="楕円 87"/>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92287</xdr:rowOff>
    </xdr:from>
    <xdr:to>
      <xdr:col>23</xdr:col>
      <xdr:colOff>85725</xdr:colOff>
      <xdr:row>30</xdr:row>
      <xdr:rowOff>146262</xdr:rowOff>
    </xdr:to>
    <xdr:cxnSp macro="">
      <xdr:nvCxnSpPr>
        <xdr:cNvPr id="89" name="直線コネクタ 88"/>
        <xdr:cNvCxnSpPr/>
      </xdr:nvCxnSpPr>
      <xdr:spPr>
        <a:xfrm flipV="1">
          <a:off x="4051300" y="600731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0"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1" name="n_2ave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2" name="n_3ave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16739</xdr:rowOff>
    </xdr:from>
    <xdr:ext cx="405111" cy="259045"/>
    <xdr:sp macro="" textlink="">
      <xdr:nvSpPr>
        <xdr:cNvPr id="93" name="n_1mainValue有形固定資産減価償却率"/>
        <xdr:cNvSpPr txBox="1"/>
      </xdr:nvSpPr>
      <xdr:spPr>
        <a:xfrm>
          <a:off x="38360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将来負担額から充当可能基金残高を引いた値がマイナスとなっており、健全な財政を維持できている。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0" name="テキスト ボックス 10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2" name="テキスト ボックス 111"/>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4" name="テキスト ボックス 11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6" name="テキスト ボックス 115"/>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0" name="直線コネクタ 119"/>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1"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3"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4" name="直線コネクタ 123"/>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5"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6" name="フローチャート: 判断 125"/>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27" name="フローチャート: 判断 126"/>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33"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164210</xdr:rowOff>
    </xdr:from>
    <xdr:ext cx="405111" cy="259045"/>
    <xdr:sp macro="" textlink="">
      <xdr:nvSpPr>
        <xdr:cNvPr id="62" name="【道路】&#10;有形固定資産減価償却率平均値テキスト"/>
        <xdr:cNvSpPr txBox="1"/>
      </xdr:nvSpPr>
      <xdr:spPr>
        <a:xfrm>
          <a:off x="4673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2" name="楕円 71"/>
        <xdr:cNvSpPr/>
      </xdr:nvSpPr>
      <xdr:spPr>
        <a:xfrm>
          <a:off x="458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77305</xdr:rowOff>
    </xdr:from>
    <xdr:ext cx="405111" cy="259045"/>
    <xdr:sp macro="" textlink="">
      <xdr:nvSpPr>
        <xdr:cNvPr id="73" name="【道路】&#10;有形固定資産減価償却率該当値テキスト"/>
        <xdr:cNvSpPr txBox="1"/>
      </xdr:nvSpPr>
      <xdr:spPr>
        <a:xfrm>
          <a:off x="4673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4" name="楕円 73"/>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15784</xdr:rowOff>
    </xdr:to>
    <xdr:cxnSp macro="">
      <xdr:nvCxnSpPr>
        <xdr:cNvPr id="75" name="直線コネクタ 74"/>
        <xdr:cNvCxnSpPr/>
      </xdr:nvCxnSpPr>
      <xdr:spPr>
        <a:xfrm flipV="1">
          <a:off x="3797300" y="666477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127199</xdr:rowOff>
    </xdr:from>
    <xdr:ext cx="405111" cy="259045"/>
    <xdr:sp macro="" textlink="">
      <xdr:nvSpPr>
        <xdr:cNvPr id="76" name="n_1aveValue【道路】&#10;有形固定資産減価償却率"/>
        <xdr:cNvSpPr txBox="1"/>
      </xdr:nvSpPr>
      <xdr:spPr>
        <a:xfrm>
          <a:off x="3582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7"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78" name="n_3ave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79" name="n_1mainValue【道路】&#10;有形固定資産減価償却率"/>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3" name="直線コネクタ 102"/>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04"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05" name="直線コネクタ 104"/>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06"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07" name="直線コネクタ 106"/>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08"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09" name="フローチャート: 判断 108"/>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0" name="フローチャート: 判断 109"/>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1" name="フローチャート: 判断 110"/>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2" name="フローチャート: 判断 111"/>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88874</xdr:rowOff>
    </xdr:from>
    <xdr:to>
      <xdr:col>55</xdr:col>
      <xdr:colOff>50800</xdr:colOff>
      <xdr:row>42</xdr:row>
      <xdr:rowOff>19024</xdr:rowOff>
    </xdr:to>
    <xdr:sp macro="" textlink="">
      <xdr:nvSpPr>
        <xdr:cNvPr id="118" name="楕円 117"/>
        <xdr:cNvSpPr/>
      </xdr:nvSpPr>
      <xdr:spPr>
        <a:xfrm>
          <a:off x="10426700" y="71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7103</xdr:rowOff>
    </xdr:from>
    <xdr:ext cx="469744" cy="259045"/>
    <xdr:sp macro="" textlink="">
      <xdr:nvSpPr>
        <xdr:cNvPr id="119" name="【道路】&#10;一人当たり延長該当値テキスト"/>
        <xdr:cNvSpPr txBox="1"/>
      </xdr:nvSpPr>
      <xdr:spPr>
        <a:xfrm>
          <a:off x="10515600" y="70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88494</xdr:rowOff>
    </xdr:from>
    <xdr:to>
      <xdr:col>50</xdr:col>
      <xdr:colOff>165100</xdr:colOff>
      <xdr:row>42</xdr:row>
      <xdr:rowOff>18644</xdr:rowOff>
    </xdr:to>
    <xdr:sp macro="" textlink="">
      <xdr:nvSpPr>
        <xdr:cNvPr id="120" name="楕円 119"/>
        <xdr:cNvSpPr/>
      </xdr:nvSpPr>
      <xdr:spPr>
        <a:xfrm>
          <a:off x="9588500" y="71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139294</xdr:rowOff>
    </xdr:from>
    <xdr:to>
      <xdr:col>55</xdr:col>
      <xdr:colOff>0</xdr:colOff>
      <xdr:row>41</xdr:row>
      <xdr:rowOff>139674</xdr:rowOff>
    </xdr:to>
    <xdr:cxnSp macro="">
      <xdr:nvCxnSpPr>
        <xdr:cNvPr id="121" name="直線コネクタ 120"/>
        <xdr:cNvCxnSpPr/>
      </xdr:nvCxnSpPr>
      <xdr:spPr>
        <a:xfrm>
          <a:off x="9639300" y="7168744"/>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22"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23" name="n_2aveValue【道路】&#10;一人当たり延長"/>
        <xdr:cNvSpPr txBox="1"/>
      </xdr:nvSpPr>
      <xdr:spPr>
        <a:xfrm>
          <a:off x="8515427" y="68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24"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9771</xdr:rowOff>
    </xdr:from>
    <xdr:ext cx="469744" cy="259045"/>
    <xdr:sp macro="" textlink="">
      <xdr:nvSpPr>
        <xdr:cNvPr id="125" name="n_1mainValue【道路】&#10;一人当たり延長"/>
        <xdr:cNvSpPr txBox="1"/>
      </xdr:nvSpPr>
      <xdr:spPr>
        <a:xfrm>
          <a:off x="9391727" y="721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4" name="正方形/長方形 13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5" name="正方形/長方形 13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6" name="正方形/長方形 13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7" name="正方形/長方形 13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8" name="正方形/長方形 13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9" name="正方形/長方形 13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0" name="正方形/長方形 13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2" name="テキスト ボックス 1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3" name="直線コネクタ 15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4" name="テキスト ボックス 15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5" name="直線コネクタ 15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6" name="テキスト ボックス 15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7" name="直線コネクタ 15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8" name="テキスト ボックス 15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9" name="直線コネクタ 15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60" name="テキスト ボックス 15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164" name="直線コネクタ 163"/>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165"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166" name="直線コネクタ 165"/>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167"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168" name="直線コネクタ 167"/>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169" name="【公営住宅】&#10;有形固定資産減価償却率平均値テキスト"/>
        <xdr:cNvSpPr txBox="1"/>
      </xdr:nvSpPr>
      <xdr:spPr>
        <a:xfrm>
          <a:off x="4673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170" name="フローチャート: 判断 169"/>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171" name="フローチャート: 判断 170"/>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172" name="フローチャート: 判断 171"/>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173" name="フローチャート: 判断 172"/>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79" name="楕円 178"/>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180" name="【公営住宅】&#10;有形固定資産減価償却率該当値テキスト"/>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181" name="楕円 180"/>
        <xdr:cNvSpPr/>
      </xdr:nvSpPr>
      <xdr:spPr>
        <a:xfrm>
          <a:off x="3746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166115</xdr:rowOff>
    </xdr:to>
    <xdr:cxnSp macro="">
      <xdr:nvCxnSpPr>
        <xdr:cNvPr id="182" name="直線コネクタ 181"/>
        <xdr:cNvCxnSpPr/>
      </xdr:nvCxnSpPr>
      <xdr:spPr>
        <a:xfrm flipV="1">
          <a:off x="3797300" y="1417701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183"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184" name="n_2ave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185"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36592</xdr:rowOff>
    </xdr:from>
    <xdr:ext cx="405111" cy="259045"/>
    <xdr:sp macro="" textlink="">
      <xdr:nvSpPr>
        <xdr:cNvPr id="186" name="n_1mainValue【公営住宅】&#10;有形固定資産減価償却率"/>
        <xdr:cNvSpPr txBox="1"/>
      </xdr:nvSpPr>
      <xdr:spPr>
        <a:xfrm>
          <a:off x="35820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7" name="直線コネクタ 19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8" name="テキスト ボックス 19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9" name="直線コネクタ 19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0" name="テキスト ボックス 19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1" name="直線コネクタ 20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2" name="テキスト ボックス 20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3" name="直線コネクタ 20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4" name="テキスト ボックス 20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5" name="直線コネクタ 20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6" name="テキスト ボックス 20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7" name="直線コネクタ 20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8" name="テキスト ボックス 20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212" name="直線コネクタ 211"/>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13"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14" name="直線コネクタ 213"/>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215"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216" name="直線コネクタ 215"/>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217"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218" name="フローチャート: 判断 217"/>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219" name="フローチャート: 判断 218"/>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20" name="フローチャート: 判断 219"/>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221" name="フローチャート: 判断 220"/>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2" name="テキスト ボックス 2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16692</xdr:rowOff>
    </xdr:from>
    <xdr:to>
      <xdr:col>55</xdr:col>
      <xdr:colOff>50800</xdr:colOff>
      <xdr:row>86</xdr:row>
      <xdr:rowOff>118292</xdr:rowOff>
    </xdr:to>
    <xdr:sp macro="" textlink="">
      <xdr:nvSpPr>
        <xdr:cNvPr id="227" name="楕円 226"/>
        <xdr:cNvSpPr/>
      </xdr:nvSpPr>
      <xdr:spPr>
        <a:xfrm>
          <a:off x="10426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111052</xdr:rowOff>
    </xdr:from>
    <xdr:ext cx="469744" cy="259045"/>
    <xdr:sp macro="" textlink="">
      <xdr:nvSpPr>
        <xdr:cNvPr id="228" name="【公営住宅】&#10;一人当たり面積該当値テキスト"/>
        <xdr:cNvSpPr txBox="1"/>
      </xdr:nvSpPr>
      <xdr:spPr>
        <a:xfrm>
          <a:off x="10515600" y="146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16692</xdr:rowOff>
    </xdr:from>
    <xdr:to>
      <xdr:col>50</xdr:col>
      <xdr:colOff>165100</xdr:colOff>
      <xdr:row>86</xdr:row>
      <xdr:rowOff>118292</xdr:rowOff>
    </xdr:to>
    <xdr:sp macro="" textlink="">
      <xdr:nvSpPr>
        <xdr:cNvPr id="229" name="楕円 228"/>
        <xdr:cNvSpPr/>
      </xdr:nvSpPr>
      <xdr:spPr>
        <a:xfrm>
          <a:off x="9588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67492</xdr:rowOff>
    </xdr:from>
    <xdr:to>
      <xdr:col>55</xdr:col>
      <xdr:colOff>0</xdr:colOff>
      <xdr:row>86</xdr:row>
      <xdr:rowOff>67492</xdr:rowOff>
    </xdr:to>
    <xdr:cxnSp macro="">
      <xdr:nvCxnSpPr>
        <xdr:cNvPr id="230" name="直線コネクタ 229"/>
        <xdr:cNvCxnSpPr/>
      </xdr:nvCxnSpPr>
      <xdr:spPr>
        <a:xfrm>
          <a:off x="9639300" y="14812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76035</xdr:rowOff>
    </xdr:from>
    <xdr:ext cx="469744" cy="259045"/>
    <xdr:sp macro="" textlink="">
      <xdr:nvSpPr>
        <xdr:cNvPr id="231" name="n_1aveValue【公営住宅】&#10;一人当たり面積"/>
        <xdr:cNvSpPr txBox="1"/>
      </xdr:nvSpPr>
      <xdr:spPr>
        <a:xfrm>
          <a:off x="93917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232"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233"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109419</xdr:rowOff>
    </xdr:from>
    <xdr:ext cx="469744" cy="259045"/>
    <xdr:sp macro="" textlink="">
      <xdr:nvSpPr>
        <xdr:cNvPr id="234" name="n_1mainValue【公営住宅】&#10;一人当たり面積"/>
        <xdr:cNvSpPr txBox="1"/>
      </xdr:nvSpPr>
      <xdr:spPr>
        <a:xfrm>
          <a:off x="9391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36" name="正方形/長方形 23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37" name="正方形/長方形 23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38" name="正方形/長方形 23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39" name="正方形/長方形 23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1" name="正方形/長方形 2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42" name="正方形/長方形 24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43" name="正方形/長方形 24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44" name="正方形/長方形 24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45" name="正方形/長方形 24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7" name="正方形/長方形 2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8" name="正方形/長方形 2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9" name="正方形/長方形 2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0" name="正方形/長方形 2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1" name="正方形/長方形 2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2" name="正方形/長方形 2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3" name="正方形/長方形 2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4" name="正方形/長方形 2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5" name="テキスト ボックス 2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6" name="直線コネクタ 2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7" name="テキスト ボックス 2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58" name="直線コネクタ 2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59" name="テキスト ボックス 2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60" name="直線コネクタ 2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61" name="テキスト ボックス 2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62" name="直線コネクタ 2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63" name="テキスト ボックス 2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64" name="直線コネクタ 2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65" name="テキスト ボックス 2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269" name="直線コネクタ 268"/>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270"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271" name="直線コネクタ 270"/>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272"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273" name="直線コネクタ 272"/>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158005</xdr:rowOff>
    </xdr:from>
    <xdr:ext cx="405111" cy="259045"/>
    <xdr:sp macro="" textlink="">
      <xdr:nvSpPr>
        <xdr:cNvPr id="274" name="【認定こども園・幼稚園・保育所】&#10;有形固定資産減価償却率平均値テキスト"/>
        <xdr:cNvSpPr txBox="1"/>
      </xdr:nvSpPr>
      <xdr:spPr>
        <a:xfrm>
          <a:off x="16357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275" name="フローチャート: 判断 274"/>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76" name="フローチャート: 判断 275"/>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277" name="フローチャート: 判断 276"/>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278" name="フローチャート: 判断 277"/>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23114</xdr:rowOff>
    </xdr:from>
    <xdr:to>
      <xdr:col>85</xdr:col>
      <xdr:colOff>177800</xdr:colOff>
      <xdr:row>38</xdr:row>
      <xdr:rowOff>124714</xdr:rowOff>
    </xdr:to>
    <xdr:sp macro="" textlink="">
      <xdr:nvSpPr>
        <xdr:cNvPr id="284" name="楕円 283"/>
        <xdr:cNvSpPr/>
      </xdr:nvSpPr>
      <xdr:spPr>
        <a:xfrm>
          <a:off x="16268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1541</xdr:rowOff>
    </xdr:from>
    <xdr:ext cx="405111" cy="259045"/>
    <xdr:sp macro="" textlink="">
      <xdr:nvSpPr>
        <xdr:cNvPr id="285" name="【認定こども園・幼稚園・保育所】&#10;有形固定資産減価償却率該当値テキスト"/>
        <xdr:cNvSpPr txBox="1"/>
      </xdr:nvSpPr>
      <xdr:spPr>
        <a:xfrm>
          <a:off x="16357600"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144272</xdr:rowOff>
    </xdr:from>
    <xdr:to>
      <xdr:col>81</xdr:col>
      <xdr:colOff>101600</xdr:colOff>
      <xdr:row>37</xdr:row>
      <xdr:rowOff>74422</xdr:rowOff>
    </xdr:to>
    <xdr:sp macro="" textlink="">
      <xdr:nvSpPr>
        <xdr:cNvPr id="286" name="楕円 285"/>
        <xdr:cNvSpPr/>
      </xdr:nvSpPr>
      <xdr:spPr>
        <a:xfrm>
          <a:off x="15430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23622</xdr:rowOff>
    </xdr:from>
    <xdr:to>
      <xdr:col>85</xdr:col>
      <xdr:colOff>127000</xdr:colOff>
      <xdr:row>38</xdr:row>
      <xdr:rowOff>73914</xdr:rowOff>
    </xdr:to>
    <xdr:cxnSp macro="">
      <xdr:nvCxnSpPr>
        <xdr:cNvPr id="287" name="直線コネクタ 286"/>
        <xdr:cNvCxnSpPr/>
      </xdr:nvCxnSpPr>
      <xdr:spPr>
        <a:xfrm>
          <a:off x="15481300" y="6367272"/>
          <a:ext cx="8382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288"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289"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290"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65549</xdr:rowOff>
    </xdr:from>
    <xdr:ext cx="405111" cy="259045"/>
    <xdr:sp macro="" textlink="">
      <xdr:nvSpPr>
        <xdr:cNvPr id="291" name="n_1mainValue【認定こども園・幼稚園・保育所】&#10;有形固定資産減価償却率"/>
        <xdr:cNvSpPr txBox="1"/>
      </xdr:nvSpPr>
      <xdr:spPr>
        <a:xfrm>
          <a:off x="15266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9" name="正方形/長方形 2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0" name="テキスト ボックス 2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1" name="直線コネクタ 3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2" name="直線コネクタ 3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3" name="テキスト ボックス 3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4" name="直線コネクタ 3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5" name="テキスト ボックス 3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6" name="直線コネクタ 3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7" name="テキスト ボックス 3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8" name="直線コネクタ 3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9" name="テキスト ボックス 3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1" name="テキスト ボックス 3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313" name="直線コネクタ 312"/>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314"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315" name="直線コネクタ 314"/>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316"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317" name="直線コネクタ 31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318"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319" name="フローチャート: 判断 318"/>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320" name="フローチャート: 判断 319"/>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321" name="フローチャート: 判断 320"/>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322" name="フローチャート: 判断 321"/>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3" name="テキスト ボックス 3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4" name="テキスト ボックス 3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5" name="テキスト ボックス 3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6" name="テキスト ボックス 3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7" name="テキスト ボックス 3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328" name="楕円 327"/>
        <xdr:cNvSpPr/>
      </xdr:nvSpPr>
      <xdr:spPr>
        <a:xfrm>
          <a:off x="22110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329" name="【認定こども園・幼稚園・保育所】&#10;一人当たり面積該当値テキスト"/>
        <xdr:cNvSpPr txBox="1"/>
      </xdr:nvSpPr>
      <xdr:spPr>
        <a:xfrm>
          <a:off x="22199600"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29972</xdr:rowOff>
    </xdr:from>
    <xdr:to>
      <xdr:col>112</xdr:col>
      <xdr:colOff>38100</xdr:colOff>
      <xdr:row>38</xdr:row>
      <xdr:rowOff>131572</xdr:rowOff>
    </xdr:to>
    <xdr:sp macro="" textlink="">
      <xdr:nvSpPr>
        <xdr:cNvPr id="330" name="楕円 329"/>
        <xdr:cNvSpPr/>
      </xdr:nvSpPr>
      <xdr:spPr>
        <a:xfrm>
          <a:off x="21272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140208</xdr:rowOff>
    </xdr:to>
    <xdr:cxnSp macro="">
      <xdr:nvCxnSpPr>
        <xdr:cNvPr id="331" name="直線コネクタ 330"/>
        <xdr:cNvCxnSpPr/>
      </xdr:nvCxnSpPr>
      <xdr:spPr>
        <a:xfrm>
          <a:off x="21323300" y="65958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332"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333"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334"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148099</xdr:rowOff>
    </xdr:from>
    <xdr:ext cx="469744" cy="259045"/>
    <xdr:sp macro="" textlink="">
      <xdr:nvSpPr>
        <xdr:cNvPr id="335" name="n_1mainValue【認定こども園・幼稚園・保育所】&#10;一人当たり面積"/>
        <xdr:cNvSpPr txBox="1"/>
      </xdr:nvSpPr>
      <xdr:spPr>
        <a:xfrm>
          <a:off x="21075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6" name="正方形/長方形 3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7" name="正方形/長方形 3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8" name="正方形/長方形 3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9" name="正方形/長方形 3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0" name="正方形/長方形 3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1" name="正方形/長方形 3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2" name="正方形/長方形 3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3" name="正方形/長方形 3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4" name="テキスト ボックス 3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5" name="直線コネクタ 3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6" name="テキスト ボックス 3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7" name="直線コネクタ 3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8" name="テキスト ボックス 34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9" name="直線コネクタ 3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0" name="テキスト ボックス 3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1" name="直線コネクタ 3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2" name="テキスト ボックス 3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3" name="直線コネクタ 3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4" name="テキスト ボックス 3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5" name="直線コネクタ 3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6" name="テキスト ボックス 3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7" name="直線コネクタ 3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8" name="テキスト ボックス 35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0" name="テキスト ボックス 3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362" name="直線コネクタ 361"/>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363"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364" name="直線コネクタ 363"/>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365"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366" name="直線コネクタ 365"/>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367" name="【学校施設】&#10;有形固定資産減価償却率平均値テキスト"/>
        <xdr:cNvSpPr txBox="1"/>
      </xdr:nvSpPr>
      <xdr:spPr>
        <a:xfrm>
          <a:off x="16357600" y="998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368" name="フローチャート: 判断 367"/>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369" name="フローチャート: 判断 368"/>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370" name="フローチャート: 判断 369"/>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371" name="フローチャート: 判断 370"/>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2" name="テキスト ボックス 3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3" name="テキスト ボックス 3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4" name="テキスト ボックス 3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5" name="テキスト ボックス 3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6" name="テキスト ボックス 3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377" name="楕円 376"/>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378" name="【学校施設】&#10;有形固定資産減価償却率該当値テキスト"/>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379" name="楕円 378"/>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44087</xdr:rowOff>
    </xdr:to>
    <xdr:cxnSp macro="">
      <xdr:nvCxnSpPr>
        <xdr:cNvPr id="380" name="直線コネクタ 379"/>
        <xdr:cNvCxnSpPr/>
      </xdr:nvCxnSpPr>
      <xdr:spPr>
        <a:xfrm flipV="1">
          <a:off x="15481300" y="1045028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381" name="n_1ave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382" name="n_2ave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383"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384"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409" name="直線コネクタ 408"/>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10"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11" name="直線コネクタ 410"/>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412"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413" name="直線コネクタ 412"/>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414"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415" name="フローチャート: 判断 414"/>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416" name="フローチャート: 判断 415"/>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417" name="フローチャート: 判断 416"/>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418" name="フローチャート: 判断 417"/>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9" name="テキスト ボックス 4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0" name="テキスト ボックス 4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1" name="テキスト ボックス 4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2" name="テキスト ボックス 4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3" name="テキスト ボックス 4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30480</xdr:rowOff>
    </xdr:from>
    <xdr:to>
      <xdr:col>116</xdr:col>
      <xdr:colOff>114300</xdr:colOff>
      <xdr:row>61</xdr:row>
      <xdr:rowOff>132080</xdr:rowOff>
    </xdr:to>
    <xdr:sp macro="" textlink="">
      <xdr:nvSpPr>
        <xdr:cNvPr id="424" name="楕円 423"/>
        <xdr:cNvSpPr/>
      </xdr:nvSpPr>
      <xdr:spPr>
        <a:xfrm>
          <a:off x="221107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53357</xdr:rowOff>
    </xdr:from>
    <xdr:ext cx="469744" cy="259045"/>
    <xdr:sp macro="" textlink="">
      <xdr:nvSpPr>
        <xdr:cNvPr id="425" name="【学校施設】&#10;一人当たり面積該当値テキスト"/>
        <xdr:cNvSpPr txBox="1"/>
      </xdr:nvSpPr>
      <xdr:spPr>
        <a:xfrm>
          <a:off x="22199600"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22860</xdr:rowOff>
    </xdr:from>
    <xdr:to>
      <xdr:col>112</xdr:col>
      <xdr:colOff>38100</xdr:colOff>
      <xdr:row>61</xdr:row>
      <xdr:rowOff>124460</xdr:rowOff>
    </xdr:to>
    <xdr:sp macro="" textlink="">
      <xdr:nvSpPr>
        <xdr:cNvPr id="426" name="楕円 425"/>
        <xdr:cNvSpPr/>
      </xdr:nvSpPr>
      <xdr:spPr>
        <a:xfrm>
          <a:off x="21272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73660</xdr:rowOff>
    </xdr:from>
    <xdr:to>
      <xdr:col>116</xdr:col>
      <xdr:colOff>63500</xdr:colOff>
      <xdr:row>61</xdr:row>
      <xdr:rowOff>81280</xdr:rowOff>
    </xdr:to>
    <xdr:cxnSp macro="">
      <xdr:nvCxnSpPr>
        <xdr:cNvPr id="427" name="直線コネクタ 426"/>
        <xdr:cNvCxnSpPr/>
      </xdr:nvCxnSpPr>
      <xdr:spPr>
        <a:xfrm>
          <a:off x="21323300" y="105321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109237</xdr:rowOff>
    </xdr:from>
    <xdr:ext cx="469744" cy="259045"/>
    <xdr:sp macro="" textlink="">
      <xdr:nvSpPr>
        <xdr:cNvPr id="428" name="n_1ave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429"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430"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140987</xdr:rowOff>
    </xdr:from>
    <xdr:ext cx="469744" cy="259045"/>
    <xdr:sp macro="" textlink="">
      <xdr:nvSpPr>
        <xdr:cNvPr id="431" name="n_1mainValue【学校施設】&#10;一人当たり面積"/>
        <xdr:cNvSpPr txBox="1"/>
      </xdr:nvSpPr>
      <xdr:spPr>
        <a:xfrm>
          <a:off x="210757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2" name="直線コネクタ 4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3" name="テキスト ボックス 44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4" name="直線コネクタ 4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5" name="テキスト ボックス 4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6" name="直線コネクタ 4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7" name="テキスト ボックス 4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8" name="直線コネクタ 4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9" name="テキスト ボックス 4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0" name="直線コネクタ 4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1" name="テキスト ボックス 4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2" name="直線コネクタ 4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3" name="テキスト ボックス 45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5" name="テキスト ボックス 4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457" name="直線コネクタ 456"/>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458"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459" name="直線コネクタ 458"/>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460"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461" name="直線コネクタ 460"/>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462" name="【児童館】&#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63" name="フローチャート: 判断 462"/>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464" name="フローチャート: 判断 463"/>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465" name="フローチャート: 判断 464"/>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66" name="フローチャート: 判断 465"/>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472" name="楕円 471"/>
        <xdr:cNvSpPr/>
      </xdr:nvSpPr>
      <xdr:spPr>
        <a:xfrm>
          <a:off x="16268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65332</xdr:rowOff>
    </xdr:from>
    <xdr:ext cx="405111" cy="259045"/>
    <xdr:sp macro="" textlink="">
      <xdr:nvSpPr>
        <xdr:cNvPr id="473" name="【児童館】&#10;有形固定資産減価償却率該当値テキスト"/>
        <xdr:cNvSpPr txBox="1"/>
      </xdr:nvSpPr>
      <xdr:spPr>
        <a:xfrm>
          <a:off x="16357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129358</xdr:rowOff>
    </xdr:from>
    <xdr:to>
      <xdr:col>81</xdr:col>
      <xdr:colOff>101600</xdr:colOff>
      <xdr:row>84</xdr:row>
      <xdr:rowOff>59508</xdr:rowOff>
    </xdr:to>
    <xdr:sp macro="" textlink="">
      <xdr:nvSpPr>
        <xdr:cNvPr id="474" name="楕円 473"/>
        <xdr:cNvSpPr/>
      </xdr:nvSpPr>
      <xdr:spPr>
        <a:xfrm>
          <a:off x="1543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137705</xdr:rowOff>
    </xdr:from>
    <xdr:to>
      <xdr:col>85</xdr:col>
      <xdr:colOff>127000</xdr:colOff>
      <xdr:row>84</xdr:row>
      <xdr:rowOff>8708</xdr:rowOff>
    </xdr:to>
    <xdr:cxnSp macro="">
      <xdr:nvCxnSpPr>
        <xdr:cNvPr id="475" name="直線コネクタ 474"/>
        <xdr:cNvCxnSpPr/>
      </xdr:nvCxnSpPr>
      <xdr:spPr>
        <a:xfrm flipV="1">
          <a:off x="15481300" y="14368055"/>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165843</xdr:rowOff>
    </xdr:from>
    <xdr:ext cx="405111" cy="259045"/>
    <xdr:sp macro="" textlink="">
      <xdr:nvSpPr>
        <xdr:cNvPr id="476" name="n_1aveValue【児童館】&#10;有形固定資産減価償却率"/>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477" name="n_2ave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478"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50635</xdr:rowOff>
    </xdr:from>
    <xdr:ext cx="405111" cy="259045"/>
    <xdr:sp macro="" textlink="">
      <xdr:nvSpPr>
        <xdr:cNvPr id="479" name="n_1mainValue【児童館】&#10;有形固定資産減価償却率"/>
        <xdr:cNvSpPr txBox="1"/>
      </xdr:nvSpPr>
      <xdr:spPr>
        <a:xfrm>
          <a:off x="15266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0" name="直線コネクタ 4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1" name="テキスト ボックス 4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2" name="直線コネクタ 4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3" name="テキスト ボックス 4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4" name="直線コネクタ 4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5" name="テキスト ボックス 4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6" name="直線コネクタ 4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7" name="テキスト ボックス 4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8" name="直線コネクタ 4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9" name="テキスト ボックス 4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0" name="直線コネクタ 4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1" name="テキスト ボックス 5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505" name="直線コネクタ 504"/>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06"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07" name="直線コネクタ 506"/>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508"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509" name="直線コネクタ 50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510"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11" name="フローチャート: 判断 510"/>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12" name="フローチャート: 判断 51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13" name="フローチャート: 判断 5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514" name="フローチャート: 判断 513"/>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142421</xdr:rowOff>
    </xdr:from>
    <xdr:to>
      <xdr:col>116</xdr:col>
      <xdr:colOff>114300</xdr:colOff>
      <xdr:row>80</xdr:row>
      <xdr:rowOff>72571</xdr:rowOff>
    </xdr:to>
    <xdr:sp macro="" textlink="">
      <xdr:nvSpPr>
        <xdr:cNvPr id="520" name="楕円 519"/>
        <xdr:cNvSpPr/>
      </xdr:nvSpPr>
      <xdr:spPr>
        <a:xfrm>
          <a:off x="22110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165298</xdr:rowOff>
    </xdr:from>
    <xdr:ext cx="469744" cy="259045"/>
    <xdr:sp macro="" textlink="">
      <xdr:nvSpPr>
        <xdr:cNvPr id="521" name="【児童館】&#10;一人当たり面積該当値テキスト"/>
        <xdr:cNvSpPr txBox="1"/>
      </xdr:nvSpPr>
      <xdr:spPr>
        <a:xfrm>
          <a:off x="22199600"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126093</xdr:rowOff>
    </xdr:from>
    <xdr:to>
      <xdr:col>112</xdr:col>
      <xdr:colOff>38100</xdr:colOff>
      <xdr:row>80</xdr:row>
      <xdr:rowOff>56243</xdr:rowOff>
    </xdr:to>
    <xdr:sp macro="" textlink="">
      <xdr:nvSpPr>
        <xdr:cNvPr id="522" name="楕円 521"/>
        <xdr:cNvSpPr/>
      </xdr:nvSpPr>
      <xdr:spPr>
        <a:xfrm>
          <a:off x="21272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5443</xdr:rowOff>
    </xdr:from>
    <xdr:to>
      <xdr:col>116</xdr:col>
      <xdr:colOff>63500</xdr:colOff>
      <xdr:row>80</xdr:row>
      <xdr:rowOff>21771</xdr:rowOff>
    </xdr:to>
    <xdr:cxnSp macro="">
      <xdr:nvCxnSpPr>
        <xdr:cNvPr id="523" name="直線コネクタ 522"/>
        <xdr:cNvCxnSpPr/>
      </xdr:nvCxnSpPr>
      <xdr:spPr>
        <a:xfrm>
          <a:off x="21323300" y="137214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524"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25"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526"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72770</xdr:rowOff>
    </xdr:from>
    <xdr:ext cx="469744" cy="259045"/>
    <xdr:sp macro="" textlink="">
      <xdr:nvSpPr>
        <xdr:cNvPr id="527" name="n_1mainValue【児童館】&#10;一人当たり面積"/>
        <xdr:cNvSpPr txBox="1"/>
      </xdr:nvSpPr>
      <xdr:spPr>
        <a:xfrm>
          <a:off x="21075727" y="134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29" name="正方形/長方形 52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30" name="正方形/長方形 52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31" name="正方形/長方形 53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32" name="正方形/長方形 53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正方形/長方形 53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4" name="正方形/長方形 5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35" name="正方形/長方形 53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36" name="正方形/長方形 53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37" name="正方形/長方形 53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38" name="正方形/長方形 53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9" name="正方形/長方形 53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有形固定資産減価償却率は、全体では類似団体より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ポイント低く、本頁における施設類型では類似団体よりも老朽化は進行していない状況にある。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27703</xdr:rowOff>
    </xdr:from>
    <xdr:ext cx="405111" cy="259045"/>
    <xdr:sp macro="" textlink="">
      <xdr:nvSpPr>
        <xdr:cNvPr id="59" name="【図書館】&#10;有形固定資産減価償却率平均値テキスト"/>
        <xdr:cNvSpPr txBox="1"/>
      </xdr:nvSpPr>
      <xdr:spPr>
        <a:xfrm>
          <a:off x="4673600" y="637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103124</xdr:rowOff>
    </xdr:from>
    <xdr:to>
      <xdr:col>24</xdr:col>
      <xdr:colOff>114300</xdr:colOff>
      <xdr:row>42</xdr:row>
      <xdr:rowOff>33274</xdr:rowOff>
    </xdr:to>
    <xdr:sp macro="" textlink="">
      <xdr:nvSpPr>
        <xdr:cNvPr id="69" name="楕円 68"/>
        <xdr:cNvSpPr/>
      </xdr:nvSpPr>
      <xdr:spPr>
        <a:xfrm>
          <a:off x="4584700" y="71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18051</xdr:rowOff>
    </xdr:from>
    <xdr:ext cx="405111" cy="259045"/>
    <xdr:sp macro="" textlink="">
      <xdr:nvSpPr>
        <xdr:cNvPr id="70" name="【図書館】&#10;有形固定資産減価償却率該当値テキスト"/>
        <xdr:cNvSpPr txBox="1"/>
      </xdr:nvSpPr>
      <xdr:spPr>
        <a:xfrm>
          <a:off x="4673600" y="704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9398</xdr:rowOff>
    </xdr:from>
    <xdr:to>
      <xdr:col>20</xdr:col>
      <xdr:colOff>38100</xdr:colOff>
      <xdr:row>42</xdr:row>
      <xdr:rowOff>110998</xdr:rowOff>
    </xdr:to>
    <xdr:sp macro="" textlink="">
      <xdr:nvSpPr>
        <xdr:cNvPr id="71" name="楕円 70"/>
        <xdr:cNvSpPr/>
      </xdr:nvSpPr>
      <xdr:spPr>
        <a:xfrm>
          <a:off x="3746500" y="72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153924</xdr:rowOff>
    </xdr:from>
    <xdr:to>
      <xdr:col>24</xdr:col>
      <xdr:colOff>63500</xdr:colOff>
      <xdr:row>42</xdr:row>
      <xdr:rowOff>60198</xdr:rowOff>
    </xdr:to>
    <xdr:cxnSp macro="">
      <xdr:nvCxnSpPr>
        <xdr:cNvPr id="72" name="直線コネクタ 71"/>
        <xdr:cNvCxnSpPr/>
      </xdr:nvCxnSpPr>
      <xdr:spPr>
        <a:xfrm flipV="1">
          <a:off x="3797300" y="718337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3"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4" name="n_2aveValue【図書館】&#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5" name="n_3aveValue【図書館】&#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102125</xdr:rowOff>
    </xdr:from>
    <xdr:ext cx="405111" cy="259045"/>
    <xdr:sp macro="" textlink="">
      <xdr:nvSpPr>
        <xdr:cNvPr id="76" name="n_1mainValue【図書館】&#10;有形固定資産減価償却率"/>
        <xdr:cNvSpPr txBox="1"/>
      </xdr:nvSpPr>
      <xdr:spPr>
        <a:xfrm>
          <a:off x="3582044" y="730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98" name="直線コネクタ 97"/>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99"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0" name="直線コネクタ 99"/>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1"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2" name="直線コネクタ 101"/>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3"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4" name="フローチャート: 判断 103"/>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5" name="フローチャート: 判断 104"/>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6" name="フローチャート: 判断 105"/>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07" name="フローチャート: 判断 106"/>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楕円 112"/>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14" name="【図書館】&#10;一人当たり面積該当値テキスト"/>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15" name="楕円 114"/>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16" name="直線コネクタ 115"/>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17"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18"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19"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20"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3" name="直線コネクタ 142"/>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44"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45" name="直線コネクタ 144"/>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48" name="【体育館・プール】&#10;有形固定資産減価償却率平均値テキスト"/>
        <xdr:cNvSpPr txBox="1"/>
      </xdr:nvSpPr>
      <xdr:spPr>
        <a:xfrm>
          <a:off x="4673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49" name="フローチャート: 判断 148"/>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0" name="フローチャート: 判断 149"/>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1" name="フローチャート: 判断 150"/>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2" name="フローチャート: 判断 151"/>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143510</xdr:rowOff>
    </xdr:from>
    <xdr:to>
      <xdr:col>24</xdr:col>
      <xdr:colOff>114300</xdr:colOff>
      <xdr:row>56</xdr:row>
      <xdr:rowOff>73660</xdr:rowOff>
    </xdr:to>
    <xdr:sp macro="" textlink="">
      <xdr:nvSpPr>
        <xdr:cNvPr id="158" name="楕円 157"/>
        <xdr:cNvSpPr/>
      </xdr:nvSpPr>
      <xdr:spPr>
        <a:xfrm>
          <a:off x="4584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96537</xdr:rowOff>
    </xdr:from>
    <xdr:ext cx="405111" cy="259045"/>
    <xdr:sp macro="" textlink="">
      <xdr:nvSpPr>
        <xdr:cNvPr id="159" name="【体育館・プール】&#10;有形固定資産減価償却率該当値テキスト"/>
        <xdr:cNvSpPr txBox="1"/>
      </xdr:nvSpPr>
      <xdr:spPr>
        <a:xfrm>
          <a:off x="4673600"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33782</xdr:rowOff>
    </xdr:from>
    <xdr:to>
      <xdr:col>20</xdr:col>
      <xdr:colOff>38100</xdr:colOff>
      <xdr:row>56</xdr:row>
      <xdr:rowOff>135382</xdr:rowOff>
    </xdr:to>
    <xdr:sp macro="" textlink="">
      <xdr:nvSpPr>
        <xdr:cNvPr id="160" name="楕円 159"/>
        <xdr:cNvSpPr/>
      </xdr:nvSpPr>
      <xdr:spPr>
        <a:xfrm>
          <a:off x="3746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22860</xdr:rowOff>
    </xdr:from>
    <xdr:to>
      <xdr:col>24</xdr:col>
      <xdr:colOff>63500</xdr:colOff>
      <xdr:row>56</xdr:row>
      <xdr:rowOff>84582</xdr:rowOff>
    </xdr:to>
    <xdr:cxnSp macro="">
      <xdr:nvCxnSpPr>
        <xdr:cNvPr id="161" name="直線コネクタ 160"/>
        <xdr:cNvCxnSpPr/>
      </xdr:nvCxnSpPr>
      <xdr:spPr>
        <a:xfrm flipV="1">
          <a:off x="3797300" y="962406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92219</xdr:rowOff>
    </xdr:from>
    <xdr:ext cx="405111" cy="259045"/>
    <xdr:sp macro="" textlink="">
      <xdr:nvSpPr>
        <xdr:cNvPr id="162" name="n_1aveValue【体育館・プール】&#10;有形固定資産減価償却率"/>
        <xdr:cNvSpPr txBox="1"/>
      </xdr:nvSpPr>
      <xdr:spPr>
        <a:xfrm>
          <a:off x="3582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63"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64"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151909</xdr:rowOff>
    </xdr:from>
    <xdr:ext cx="405111" cy="259045"/>
    <xdr:sp macro="" textlink="">
      <xdr:nvSpPr>
        <xdr:cNvPr id="165" name="n_1mainValue【体育館・プール】&#10;有形固定資産減価償却率"/>
        <xdr:cNvSpPr txBox="1"/>
      </xdr:nvSpPr>
      <xdr:spPr>
        <a:xfrm>
          <a:off x="3582044" y="941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89" name="直線コネクタ 188"/>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0"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191" name="直線コネクタ 190"/>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92"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93" name="直線コネクタ 192"/>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194" name="【体育館・プール】&#10;一人当たり面積平均値テキスト"/>
        <xdr:cNvSpPr txBox="1"/>
      </xdr:nvSpPr>
      <xdr:spPr>
        <a:xfrm>
          <a:off x="105156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195" name="フローチャート: 判断 194"/>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196" name="フローチャート: 判断 19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197" name="フローチャート: 判断 196"/>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198" name="フローチャート: 判断 197"/>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124460</xdr:rowOff>
    </xdr:from>
    <xdr:to>
      <xdr:col>55</xdr:col>
      <xdr:colOff>50800</xdr:colOff>
      <xdr:row>61</xdr:row>
      <xdr:rowOff>54610</xdr:rowOff>
    </xdr:to>
    <xdr:sp macro="" textlink="">
      <xdr:nvSpPr>
        <xdr:cNvPr id="204" name="楕円 203"/>
        <xdr:cNvSpPr/>
      </xdr:nvSpPr>
      <xdr:spPr>
        <a:xfrm>
          <a:off x="10426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147337</xdr:rowOff>
    </xdr:from>
    <xdr:ext cx="469744" cy="259045"/>
    <xdr:sp macro="" textlink="">
      <xdr:nvSpPr>
        <xdr:cNvPr id="205" name="【体育館・プール】&#10;一人当たり面積該当値テキスト"/>
        <xdr:cNvSpPr txBox="1"/>
      </xdr:nvSpPr>
      <xdr:spPr>
        <a:xfrm>
          <a:off x="10515600"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124460</xdr:rowOff>
    </xdr:from>
    <xdr:to>
      <xdr:col>50</xdr:col>
      <xdr:colOff>165100</xdr:colOff>
      <xdr:row>61</xdr:row>
      <xdr:rowOff>54610</xdr:rowOff>
    </xdr:to>
    <xdr:sp macro="" textlink="">
      <xdr:nvSpPr>
        <xdr:cNvPr id="206" name="楕円 205"/>
        <xdr:cNvSpPr/>
      </xdr:nvSpPr>
      <xdr:spPr>
        <a:xfrm>
          <a:off x="9588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3810</xdr:rowOff>
    </xdr:from>
    <xdr:to>
      <xdr:col>55</xdr:col>
      <xdr:colOff>0</xdr:colOff>
      <xdr:row>61</xdr:row>
      <xdr:rowOff>3810</xdr:rowOff>
    </xdr:to>
    <xdr:cxnSp macro="">
      <xdr:nvCxnSpPr>
        <xdr:cNvPr id="207" name="直線コネクタ 206"/>
        <xdr:cNvCxnSpPr/>
      </xdr:nvCxnSpPr>
      <xdr:spPr>
        <a:xfrm>
          <a:off x="9639300" y="10462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0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09"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10"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71137</xdr:rowOff>
    </xdr:from>
    <xdr:ext cx="469744" cy="259045"/>
    <xdr:sp macro="" textlink="">
      <xdr:nvSpPr>
        <xdr:cNvPr id="211" name="n_1mainValue【体育館・プール】&#10;一人当たり面積"/>
        <xdr:cNvSpPr txBox="1"/>
      </xdr:nvSpPr>
      <xdr:spPr>
        <a:xfrm>
          <a:off x="93917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38" name="直線コネクタ 237"/>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39"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40" name="直線コネクタ 239"/>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41"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42" name="直線コネクタ 241"/>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43" name="【福祉施設】&#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44" name="フローチャート: 判断 243"/>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45" name="フローチャート: 判断 244"/>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46" name="フローチャート: 判断 245"/>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47" name="フローチャート: 判断 246"/>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10161</xdr:rowOff>
    </xdr:from>
    <xdr:to>
      <xdr:col>24</xdr:col>
      <xdr:colOff>114300</xdr:colOff>
      <xdr:row>78</xdr:row>
      <xdr:rowOff>111761</xdr:rowOff>
    </xdr:to>
    <xdr:sp macro="" textlink="">
      <xdr:nvSpPr>
        <xdr:cNvPr id="253" name="楕円 252"/>
        <xdr:cNvSpPr/>
      </xdr:nvSpPr>
      <xdr:spPr>
        <a:xfrm>
          <a:off x="4584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134638</xdr:rowOff>
    </xdr:from>
    <xdr:ext cx="405111" cy="259045"/>
    <xdr:sp macro="" textlink="">
      <xdr:nvSpPr>
        <xdr:cNvPr id="254" name="【福祉施設】&#10;有形固定資産減価償却率該当値テキスト"/>
        <xdr:cNvSpPr txBox="1"/>
      </xdr:nvSpPr>
      <xdr:spPr>
        <a:xfrm>
          <a:off x="46736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78739</xdr:rowOff>
    </xdr:from>
    <xdr:to>
      <xdr:col>20</xdr:col>
      <xdr:colOff>38100</xdr:colOff>
      <xdr:row>79</xdr:row>
      <xdr:rowOff>8889</xdr:rowOff>
    </xdr:to>
    <xdr:sp macro="" textlink="">
      <xdr:nvSpPr>
        <xdr:cNvPr id="255" name="楕円 254"/>
        <xdr:cNvSpPr/>
      </xdr:nvSpPr>
      <xdr:spPr>
        <a:xfrm>
          <a:off x="3746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60961</xdr:rowOff>
    </xdr:from>
    <xdr:to>
      <xdr:col>24</xdr:col>
      <xdr:colOff>63500</xdr:colOff>
      <xdr:row>78</xdr:row>
      <xdr:rowOff>129539</xdr:rowOff>
    </xdr:to>
    <xdr:cxnSp macro="">
      <xdr:nvCxnSpPr>
        <xdr:cNvPr id="256" name="直線コネクタ 255"/>
        <xdr:cNvCxnSpPr/>
      </xdr:nvCxnSpPr>
      <xdr:spPr>
        <a:xfrm flipV="1">
          <a:off x="3797300" y="13434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31041</xdr:rowOff>
    </xdr:from>
    <xdr:ext cx="405111" cy="259045"/>
    <xdr:sp macro="" textlink="">
      <xdr:nvSpPr>
        <xdr:cNvPr id="257" name="n_1aveValue【福祉施設】&#10;有形固定資産減価償却率"/>
        <xdr:cNvSpPr txBox="1"/>
      </xdr:nvSpPr>
      <xdr:spPr>
        <a:xfrm>
          <a:off x="3582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58" name="n_2ave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59"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25416</xdr:rowOff>
    </xdr:from>
    <xdr:ext cx="405111" cy="259045"/>
    <xdr:sp macro="" textlink="">
      <xdr:nvSpPr>
        <xdr:cNvPr id="260" name="n_1mainValue【福祉施設】&#10;有形固定資産減価償却率"/>
        <xdr:cNvSpPr txBox="1"/>
      </xdr:nvSpPr>
      <xdr:spPr>
        <a:xfrm>
          <a:off x="3582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1" name="直線コネクタ 27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2" name="テキスト ボックス 27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3" name="直線コネクタ 27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4" name="テキスト ボックス 27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5" name="直線コネクタ 27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6" name="テキスト ボックス 27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7" name="直線コネクタ 27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8" name="テキスト ボックス 27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9" name="直線コネクタ 27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0" name="テキスト ボックス 27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1" name="直線コネクタ 28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2" name="テキスト ボックス 28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286" name="直線コネクタ 285"/>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8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88" name="直線コネクタ 28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8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90" name="直線コネクタ 28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291"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92" name="フローチャート: 判断 291"/>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293" name="フローチャート: 判断 292"/>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294" name="フローチャート: 判断 293"/>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295" name="フローチャート: 判断 294"/>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37919</xdr:rowOff>
    </xdr:from>
    <xdr:to>
      <xdr:col>55</xdr:col>
      <xdr:colOff>50800</xdr:colOff>
      <xdr:row>85</xdr:row>
      <xdr:rowOff>139519</xdr:rowOff>
    </xdr:to>
    <xdr:sp macro="" textlink="">
      <xdr:nvSpPr>
        <xdr:cNvPr id="301" name="楕円 300"/>
        <xdr:cNvSpPr/>
      </xdr:nvSpPr>
      <xdr:spPr>
        <a:xfrm>
          <a:off x="10426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16346</xdr:rowOff>
    </xdr:from>
    <xdr:ext cx="469744" cy="259045"/>
    <xdr:sp macro="" textlink="">
      <xdr:nvSpPr>
        <xdr:cNvPr id="302" name="【福祉施設】&#10;一人当たり面積該当値テキスト"/>
        <xdr:cNvSpPr txBox="1"/>
      </xdr:nvSpPr>
      <xdr:spPr>
        <a:xfrm>
          <a:off x="10515600"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37919</xdr:rowOff>
    </xdr:from>
    <xdr:to>
      <xdr:col>50</xdr:col>
      <xdr:colOff>165100</xdr:colOff>
      <xdr:row>85</xdr:row>
      <xdr:rowOff>139519</xdr:rowOff>
    </xdr:to>
    <xdr:sp macro="" textlink="">
      <xdr:nvSpPr>
        <xdr:cNvPr id="303" name="楕円 302"/>
        <xdr:cNvSpPr/>
      </xdr:nvSpPr>
      <xdr:spPr>
        <a:xfrm>
          <a:off x="9588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88719</xdr:rowOff>
    </xdr:from>
    <xdr:to>
      <xdr:col>55</xdr:col>
      <xdr:colOff>0</xdr:colOff>
      <xdr:row>85</xdr:row>
      <xdr:rowOff>88719</xdr:rowOff>
    </xdr:to>
    <xdr:cxnSp macro="">
      <xdr:nvCxnSpPr>
        <xdr:cNvPr id="304" name="直線コネクタ 303"/>
        <xdr:cNvCxnSpPr/>
      </xdr:nvCxnSpPr>
      <xdr:spPr>
        <a:xfrm>
          <a:off x="9639300" y="146619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139716</xdr:rowOff>
    </xdr:from>
    <xdr:ext cx="469744" cy="259045"/>
    <xdr:sp macro="" textlink="">
      <xdr:nvSpPr>
        <xdr:cNvPr id="305" name="n_1aveValue【福祉施設】&#10;一人当たり面積"/>
        <xdr:cNvSpPr txBox="1"/>
      </xdr:nvSpPr>
      <xdr:spPr>
        <a:xfrm>
          <a:off x="9391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06"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07"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130646</xdr:rowOff>
    </xdr:from>
    <xdr:ext cx="469744" cy="259045"/>
    <xdr:sp macro="" textlink="">
      <xdr:nvSpPr>
        <xdr:cNvPr id="308" name="n_1mainValue【福祉施設】&#10;一人当たり面積"/>
        <xdr:cNvSpPr txBox="1"/>
      </xdr:nvSpPr>
      <xdr:spPr>
        <a:xfrm>
          <a:off x="93917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9" name="テキスト ボックス 31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0" name="直線コネクタ 31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1" name="テキスト ボックス 32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2" name="直線コネクタ 32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3" name="テキスト ボックス 32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4" name="直線コネクタ 32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5" name="テキスト ボックス 32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6" name="直線コネクタ 32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7" name="テキスト ボックス 32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31" name="直線コネクタ 330"/>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32"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33" name="直線コネクタ 332"/>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34"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35" name="直線コネクタ 334"/>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138701</xdr:rowOff>
    </xdr:from>
    <xdr:ext cx="405111" cy="259045"/>
    <xdr:sp macro="" textlink="">
      <xdr:nvSpPr>
        <xdr:cNvPr id="336" name="【市民会館】&#10;有形固定資産減価償却率平均値テキスト"/>
        <xdr:cNvSpPr txBox="1"/>
      </xdr:nvSpPr>
      <xdr:spPr>
        <a:xfrm>
          <a:off x="4673600" y="1779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37" name="フローチャート: 判断 336"/>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38" name="フローチャート: 判断 337"/>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39" name="フローチャート: 判断 33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40" name="フローチャート: 判断 339"/>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93980</xdr:rowOff>
    </xdr:from>
    <xdr:to>
      <xdr:col>24</xdr:col>
      <xdr:colOff>114300</xdr:colOff>
      <xdr:row>101</xdr:row>
      <xdr:rowOff>24130</xdr:rowOff>
    </xdr:to>
    <xdr:sp macro="" textlink="">
      <xdr:nvSpPr>
        <xdr:cNvPr id="346" name="楕円 345"/>
        <xdr:cNvSpPr/>
      </xdr:nvSpPr>
      <xdr:spPr>
        <a:xfrm>
          <a:off x="4584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47007</xdr:rowOff>
    </xdr:from>
    <xdr:ext cx="405111" cy="259045"/>
    <xdr:sp macro="" textlink="">
      <xdr:nvSpPr>
        <xdr:cNvPr id="347" name="【市民会館】&#10;有形固定資産減価償却率該当値テキスト"/>
        <xdr:cNvSpPr txBox="1"/>
      </xdr:nvSpPr>
      <xdr:spPr>
        <a:xfrm>
          <a:off x="4673600" y="1719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137413</xdr:rowOff>
    </xdr:from>
    <xdr:to>
      <xdr:col>20</xdr:col>
      <xdr:colOff>38100</xdr:colOff>
      <xdr:row>101</xdr:row>
      <xdr:rowOff>67563</xdr:rowOff>
    </xdr:to>
    <xdr:sp macro="" textlink="">
      <xdr:nvSpPr>
        <xdr:cNvPr id="348" name="楕円 347"/>
        <xdr:cNvSpPr/>
      </xdr:nvSpPr>
      <xdr:spPr>
        <a:xfrm>
          <a:off x="3746500" y="17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144780</xdr:rowOff>
    </xdr:from>
    <xdr:to>
      <xdr:col>24</xdr:col>
      <xdr:colOff>63500</xdr:colOff>
      <xdr:row>101</xdr:row>
      <xdr:rowOff>16763</xdr:rowOff>
    </xdr:to>
    <xdr:cxnSp macro="">
      <xdr:nvCxnSpPr>
        <xdr:cNvPr id="349" name="直線コネクタ 348"/>
        <xdr:cNvCxnSpPr/>
      </xdr:nvCxnSpPr>
      <xdr:spPr>
        <a:xfrm flipV="1">
          <a:off x="3797300" y="1728978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50"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51"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5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84090</xdr:rowOff>
    </xdr:from>
    <xdr:ext cx="405111" cy="259045"/>
    <xdr:sp macro="" textlink="">
      <xdr:nvSpPr>
        <xdr:cNvPr id="353" name="n_1mainValue【市民会館】&#10;有形固定資産減価償却率"/>
        <xdr:cNvSpPr txBox="1"/>
      </xdr:nvSpPr>
      <xdr:spPr>
        <a:xfrm>
          <a:off x="3582044" y="1705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5" name="テキスト ボックス 36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7" name="テキスト ボックス 36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9" name="テキスト ボックス 3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1" name="テキスト ボックス 37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3" name="テキスト ボックス 37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77" name="直線コネクタ 376"/>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7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9" name="直線コネクタ 37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0"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81" name="直線コネクタ 380"/>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82"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3" name="フローチャート: 判断 382"/>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384" name="フローチャート: 判断 383"/>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385" name="フローチャート: 判断 384"/>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386" name="フローチャート: 判断 385"/>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92" name="楕円 391"/>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393" name="【市民会館】&#10;一人当たり面積該当値テキスト"/>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74930</xdr:rowOff>
    </xdr:from>
    <xdr:to>
      <xdr:col>50</xdr:col>
      <xdr:colOff>165100</xdr:colOff>
      <xdr:row>106</xdr:row>
      <xdr:rowOff>5080</xdr:rowOff>
    </xdr:to>
    <xdr:sp macro="" textlink="">
      <xdr:nvSpPr>
        <xdr:cNvPr id="394" name="楕円 393"/>
        <xdr:cNvSpPr/>
      </xdr:nvSpPr>
      <xdr:spPr>
        <a:xfrm>
          <a:off x="9588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125730</xdr:rowOff>
    </xdr:from>
    <xdr:to>
      <xdr:col>55</xdr:col>
      <xdr:colOff>0</xdr:colOff>
      <xdr:row>105</xdr:row>
      <xdr:rowOff>133350</xdr:rowOff>
    </xdr:to>
    <xdr:cxnSp macro="">
      <xdr:nvCxnSpPr>
        <xdr:cNvPr id="395" name="直線コネクタ 394"/>
        <xdr:cNvCxnSpPr/>
      </xdr:nvCxnSpPr>
      <xdr:spPr>
        <a:xfrm>
          <a:off x="9639300" y="1812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396"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397"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398"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167657</xdr:rowOff>
    </xdr:from>
    <xdr:ext cx="469744" cy="259045"/>
    <xdr:sp macro="" textlink="">
      <xdr:nvSpPr>
        <xdr:cNvPr id="399" name="n_1main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0" name="テキスト ボックス 40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2" name="テキスト ボックス 41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0" name="テキスト ボックス 4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22" name="直線コネクタ 421"/>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23"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24" name="直線コネクタ 423"/>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25"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26" name="直線コネクタ 425"/>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27"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28" name="フローチャート: 判断 427"/>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9" name="フローチャート: 判断 4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30" name="フローチャート: 判断 429"/>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36" name="楕円 435"/>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37"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38" name="楕円 437"/>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39" name="直線コネクタ 438"/>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0"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132097</xdr:rowOff>
    </xdr:from>
    <xdr:ext cx="405111" cy="259045"/>
    <xdr:sp macro="" textlink="">
      <xdr:nvSpPr>
        <xdr:cNvPr id="441" name="n_2aveValue【一般廃棄物処理施設】&#10;有形固定資産減価償却率"/>
        <xdr:cNvSpPr txBox="1"/>
      </xdr:nvSpPr>
      <xdr:spPr>
        <a:xfrm>
          <a:off x="14389744"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42"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4" name="テキスト ボックス 4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56" name="テキスト ボックス 45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8" name="テキスト ボックス 4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0" name="テキスト ボックス 4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64" name="直線コネクタ 463"/>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65"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66" name="直線コネクタ 465"/>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67"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68" name="直線コネクタ 467"/>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69"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70" name="フローチャート: 判断 469"/>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71" name="フローチャート: 判断 470"/>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72" name="フローチャート: 判断 471"/>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70078</xdr:rowOff>
    </xdr:from>
    <xdr:to>
      <xdr:col>116</xdr:col>
      <xdr:colOff>114300</xdr:colOff>
      <xdr:row>38</xdr:row>
      <xdr:rowOff>228</xdr:rowOff>
    </xdr:to>
    <xdr:sp macro="" textlink="">
      <xdr:nvSpPr>
        <xdr:cNvPr id="478" name="楕円 477"/>
        <xdr:cNvSpPr/>
      </xdr:nvSpPr>
      <xdr:spPr>
        <a:xfrm>
          <a:off x="22110700" y="64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92955</xdr:rowOff>
    </xdr:from>
    <xdr:ext cx="534377" cy="259045"/>
    <xdr:sp macro="" textlink="">
      <xdr:nvSpPr>
        <xdr:cNvPr id="479" name="【一般廃棄物処理施設】&#10;一人当たり有形固定資産（償却資産）額該当値テキスト"/>
        <xdr:cNvSpPr txBox="1"/>
      </xdr:nvSpPr>
      <xdr:spPr>
        <a:xfrm>
          <a:off x="22199600" y="62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60604</xdr:rowOff>
    </xdr:from>
    <xdr:to>
      <xdr:col>112</xdr:col>
      <xdr:colOff>38100</xdr:colOff>
      <xdr:row>37</xdr:row>
      <xdr:rowOff>162204</xdr:rowOff>
    </xdr:to>
    <xdr:sp macro="" textlink="">
      <xdr:nvSpPr>
        <xdr:cNvPr id="480" name="楕円 479"/>
        <xdr:cNvSpPr/>
      </xdr:nvSpPr>
      <xdr:spPr>
        <a:xfrm>
          <a:off x="21272500" y="64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111404</xdr:rowOff>
    </xdr:from>
    <xdr:to>
      <xdr:col>116</xdr:col>
      <xdr:colOff>63500</xdr:colOff>
      <xdr:row>37</xdr:row>
      <xdr:rowOff>120878</xdr:rowOff>
    </xdr:to>
    <xdr:cxnSp macro="">
      <xdr:nvCxnSpPr>
        <xdr:cNvPr id="481" name="直線コネクタ 480"/>
        <xdr:cNvCxnSpPr/>
      </xdr:nvCxnSpPr>
      <xdr:spPr>
        <a:xfrm>
          <a:off x="21323300" y="6455054"/>
          <a:ext cx="8382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23861</xdr:rowOff>
    </xdr:from>
    <xdr:ext cx="534377" cy="259045"/>
    <xdr:sp macro="" textlink="">
      <xdr:nvSpPr>
        <xdr:cNvPr id="482" name="n_1aveValue【一般廃棄物処理施設】&#10;一人当たり有形固定資産（償却資産）額"/>
        <xdr:cNvSpPr txBox="1"/>
      </xdr:nvSpPr>
      <xdr:spPr>
        <a:xfrm>
          <a:off x="210434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483"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7281</xdr:rowOff>
    </xdr:from>
    <xdr:ext cx="534377" cy="259045"/>
    <xdr:sp macro="" textlink="">
      <xdr:nvSpPr>
        <xdr:cNvPr id="484" name="n_1mainValue【一般廃棄物処理施設】&#10;一人当たり有形固定資産（償却資産）額"/>
        <xdr:cNvSpPr txBox="1"/>
      </xdr:nvSpPr>
      <xdr:spPr>
        <a:xfrm>
          <a:off x="21043411" y="61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5" name="テキスト ボックス 49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7" name="テキスト ボックス 4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5" name="テキスト ボックス 50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7" name="テキスト ボックス 5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09" name="直線コネクタ 508"/>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10"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11" name="直線コネクタ 510"/>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12"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13" name="直線コネクタ 512"/>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14"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15" name="フローチャート: 判断 514"/>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16" name="フローチャート: 判断 515"/>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17" name="フローチャート: 判断 516"/>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18" name="フローチャート: 判断 517"/>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24" name="楕円 523"/>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40657</xdr:rowOff>
    </xdr:from>
    <xdr:ext cx="405111" cy="259045"/>
    <xdr:sp macro="" textlink="">
      <xdr:nvSpPr>
        <xdr:cNvPr id="525" name="【保健センター・保健所】&#10;有形固定資産減価償却率該当値テキスト"/>
        <xdr:cNvSpPr txBox="1"/>
      </xdr:nvSpPr>
      <xdr:spPr>
        <a:xfrm>
          <a:off x="16357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55880</xdr:rowOff>
    </xdr:from>
    <xdr:to>
      <xdr:col>81</xdr:col>
      <xdr:colOff>101600</xdr:colOff>
      <xdr:row>60</xdr:row>
      <xdr:rowOff>157480</xdr:rowOff>
    </xdr:to>
    <xdr:sp macro="" textlink="">
      <xdr:nvSpPr>
        <xdr:cNvPr id="526" name="楕円 525"/>
        <xdr:cNvSpPr/>
      </xdr:nvSpPr>
      <xdr:spPr>
        <a:xfrm>
          <a:off x="15430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106680</xdr:rowOff>
    </xdr:to>
    <xdr:cxnSp macro="">
      <xdr:nvCxnSpPr>
        <xdr:cNvPr id="527" name="直線コネクタ 526"/>
        <xdr:cNvCxnSpPr/>
      </xdr:nvCxnSpPr>
      <xdr:spPr>
        <a:xfrm flipV="1">
          <a:off x="15481300" y="10355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28"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92092</xdr:rowOff>
    </xdr:from>
    <xdr:ext cx="405111" cy="259045"/>
    <xdr:sp macro="" textlink="">
      <xdr:nvSpPr>
        <xdr:cNvPr id="529" name="n_2aveValue【保健センター・保健所】&#10;有形固定資産減価償却率"/>
        <xdr:cNvSpPr txBox="1"/>
      </xdr:nvSpPr>
      <xdr:spPr>
        <a:xfrm>
          <a:off x="143897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86377</xdr:rowOff>
    </xdr:from>
    <xdr:ext cx="405111" cy="259045"/>
    <xdr:sp macro="" textlink="">
      <xdr:nvSpPr>
        <xdr:cNvPr id="530" name="n_3aveValue【保健センター・保健所】&#10;有形固定資産減価償却率"/>
        <xdr:cNvSpPr txBox="1"/>
      </xdr:nvSpPr>
      <xdr:spPr>
        <a:xfrm>
          <a:off x="13500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2557</xdr:rowOff>
    </xdr:from>
    <xdr:ext cx="405111" cy="259045"/>
    <xdr:sp macro="" textlink="">
      <xdr:nvSpPr>
        <xdr:cNvPr id="531" name="n_1mainValue【保健センター・保健所】&#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2" name="直線コネクタ 5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3" name="テキスト ボックス 5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4" name="直線コネクタ 5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5" name="テキスト ボックス 5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6" name="直線コネクタ 5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7" name="テキスト ボックス 5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8" name="直線コネクタ 5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9" name="テキスト ボックス 5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0" name="直線コネクタ 5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1" name="テキスト ボックス 5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2" name="直線コネクタ 5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3" name="テキスト ボックス 5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57" name="直線コネクタ 556"/>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58"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59" name="直線コネクタ 558"/>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60"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61" name="直線コネクタ 560"/>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562" name="【保健センター・保健所】&#10;一人当たり面積平均値テキスト"/>
        <xdr:cNvSpPr txBox="1"/>
      </xdr:nvSpPr>
      <xdr:spPr>
        <a:xfrm>
          <a:off x="22199600" y="1073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63" name="フローチャート: 判断 562"/>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64" name="フローチャート: 判断 563"/>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65" name="フローチャート: 判断 564"/>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66" name="フローチャート: 判断 565"/>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572" name="楕円 571"/>
        <xdr:cNvSpPr/>
      </xdr:nvSpPr>
      <xdr:spPr>
        <a:xfrm>
          <a:off x="22110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102705</xdr:rowOff>
    </xdr:from>
    <xdr:ext cx="469744" cy="259045"/>
    <xdr:sp macro="" textlink="">
      <xdr:nvSpPr>
        <xdr:cNvPr id="573" name="【保健センター・保健所】&#10;一人当たり面積該当値テキスト"/>
        <xdr:cNvSpPr txBox="1"/>
      </xdr:nvSpPr>
      <xdr:spPr>
        <a:xfrm>
          <a:off x="22199600" y="1056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574" name="楕円 573"/>
        <xdr:cNvSpPr/>
      </xdr:nvSpPr>
      <xdr:spPr>
        <a:xfrm>
          <a:off x="2127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130628</xdr:rowOff>
    </xdr:from>
    <xdr:to>
      <xdr:col>116</xdr:col>
      <xdr:colOff>63500</xdr:colOff>
      <xdr:row>62</xdr:row>
      <xdr:rowOff>130628</xdr:rowOff>
    </xdr:to>
    <xdr:cxnSp macro="">
      <xdr:nvCxnSpPr>
        <xdr:cNvPr id="575" name="直線コネクタ 574"/>
        <xdr:cNvCxnSpPr/>
      </xdr:nvCxnSpPr>
      <xdr:spPr>
        <a:xfrm>
          <a:off x="21323300" y="1076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82749</xdr:rowOff>
    </xdr:from>
    <xdr:ext cx="469744" cy="259045"/>
    <xdr:sp macro="" textlink="">
      <xdr:nvSpPr>
        <xdr:cNvPr id="576" name="n_1ave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577"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578"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26505</xdr:rowOff>
    </xdr:from>
    <xdr:ext cx="469744" cy="259045"/>
    <xdr:sp macro="" textlink="">
      <xdr:nvSpPr>
        <xdr:cNvPr id="579" name="n_1mainValue【保健センター・保健所】&#10;一人当たり面積"/>
        <xdr:cNvSpPr txBox="1"/>
      </xdr:nvSpPr>
      <xdr:spPr>
        <a:xfrm>
          <a:off x="21075727" y="104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81" name="正方形/長方形 58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82" name="正方形/長方形 58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83" name="正方形/長方形 58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84" name="正方形/長方形 58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87" name="正方形/長方形 58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88" name="正方形/長方形 58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89" name="正方形/長方形 58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90" name="正方形/長方形 58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3" name="テキスト ボックス 60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1" name="テキスト ボックス 6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15" name="直線コネクタ 614"/>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16"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17" name="直線コネクタ 616"/>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18"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19" name="直線コネクタ 618"/>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620" name="【庁舎】&#10;有形固定資産減価償却率平均値テキスト"/>
        <xdr:cNvSpPr txBox="1"/>
      </xdr:nvSpPr>
      <xdr:spPr>
        <a:xfrm>
          <a:off x="163576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21" name="フローチャート: 判断 620"/>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22" name="フローチャート: 判断 621"/>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23" name="フローチャート: 判断 622"/>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24" name="フローチャート: 判断 623"/>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151130</xdr:rowOff>
    </xdr:from>
    <xdr:to>
      <xdr:col>85</xdr:col>
      <xdr:colOff>177800</xdr:colOff>
      <xdr:row>101</xdr:row>
      <xdr:rowOff>81280</xdr:rowOff>
    </xdr:to>
    <xdr:sp macro="" textlink="">
      <xdr:nvSpPr>
        <xdr:cNvPr id="630" name="楕円 629"/>
        <xdr:cNvSpPr/>
      </xdr:nvSpPr>
      <xdr:spPr>
        <a:xfrm>
          <a:off x="16268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2557</xdr:rowOff>
    </xdr:from>
    <xdr:ext cx="405111" cy="259045"/>
    <xdr:sp macro="" textlink="">
      <xdr:nvSpPr>
        <xdr:cNvPr id="631" name="【庁舎】&#10;有形固定資産減価償却率該当値テキスト"/>
        <xdr:cNvSpPr txBox="1"/>
      </xdr:nvSpPr>
      <xdr:spPr>
        <a:xfrm>
          <a:off x="16357600"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116839</xdr:rowOff>
    </xdr:from>
    <xdr:to>
      <xdr:col>81</xdr:col>
      <xdr:colOff>101600</xdr:colOff>
      <xdr:row>101</xdr:row>
      <xdr:rowOff>46989</xdr:rowOff>
    </xdr:to>
    <xdr:sp macro="" textlink="">
      <xdr:nvSpPr>
        <xdr:cNvPr id="632" name="楕円 631"/>
        <xdr:cNvSpPr/>
      </xdr:nvSpPr>
      <xdr:spPr>
        <a:xfrm>
          <a:off x="15430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30480</xdr:rowOff>
    </xdr:to>
    <xdr:cxnSp macro="">
      <xdr:nvCxnSpPr>
        <xdr:cNvPr id="633" name="直線コネクタ 632"/>
        <xdr:cNvCxnSpPr/>
      </xdr:nvCxnSpPr>
      <xdr:spPr>
        <a:xfrm>
          <a:off x="15481300" y="173126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131463</xdr:rowOff>
    </xdr:from>
    <xdr:ext cx="405111" cy="259045"/>
    <xdr:sp macro="" textlink="">
      <xdr:nvSpPr>
        <xdr:cNvPr id="634" name="n_1aveValue【庁舎】&#10;有形固定資産減価償却率"/>
        <xdr:cNvSpPr txBox="1"/>
      </xdr:nvSpPr>
      <xdr:spPr>
        <a:xfrm>
          <a:off x="15266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635"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36"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63516</xdr:rowOff>
    </xdr:from>
    <xdr:ext cx="405111" cy="259045"/>
    <xdr:sp macro="" textlink="">
      <xdr:nvSpPr>
        <xdr:cNvPr id="637" name="n_1mainValue【庁舎】&#10;有形固定資産減価償却率"/>
        <xdr:cNvSpPr txBox="1"/>
      </xdr:nvSpPr>
      <xdr:spPr>
        <a:xfrm>
          <a:off x="15266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8" name="直線コネクタ 6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9" name="テキスト ボックス 6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0" name="直線コネクタ 6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1" name="テキスト ボックス 6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2" name="直線コネクタ 6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3" name="テキスト ボックス 6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4" name="直線コネクタ 6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5" name="テキスト ボックス 6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6" name="直線コネクタ 6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7" name="テキスト ボックス 6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8" name="直線コネクタ 6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9" name="テキスト ボックス 6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663" name="直線コネクタ 662"/>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64"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65" name="直線コネクタ 66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666"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667" name="直線コネクタ 666"/>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668" name="【庁舎】&#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69" name="フローチャート: 判断 66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670" name="フローチャート: 判断 669"/>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671" name="フローチャート: 判断 670"/>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672" name="フローチャート: 判断 671"/>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678" name="楕円 677"/>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679" name="【庁舎】&#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680" name="楕円 679"/>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68036</xdr:rowOff>
    </xdr:to>
    <xdr:cxnSp macro="">
      <xdr:nvCxnSpPr>
        <xdr:cNvPr id="681" name="直線コネクタ 680"/>
        <xdr:cNvCxnSpPr/>
      </xdr:nvCxnSpPr>
      <xdr:spPr>
        <a:xfrm flipV="1">
          <a:off x="21323300" y="18409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56985</xdr:rowOff>
    </xdr:from>
    <xdr:ext cx="469744" cy="259045"/>
    <xdr:sp macro="" textlink="">
      <xdr:nvSpPr>
        <xdr:cNvPr id="682" name="n_1aveValue【庁舎】&#10;一人当たり面積"/>
        <xdr:cNvSpPr txBox="1"/>
      </xdr:nvSpPr>
      <xdr:spPr>
        <a:xfrm>
          <a:off x="210757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683" name="n_2aveValue【庁舎】&#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684"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685" name="n_1mainValue【庁舎】&#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有形固定資産減価償却率は、全体では類似団体より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ポイント低いものの、「体育館・プール」「福祉施設」などポイントの高い施設類型もあるため、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大規模修繕の計画的な実施により建物の長寿命化を図るなど、公共施設の適正管理に努める。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、類似団体内平均値を下回る値で推移している。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の推進、時代状況の変化や役割分担の明確化の視点等を踏まえた施策の見直しを行うとともに、特別区民税の収納率アップや新たな財源確保を図るなど、歳入歳出の両面から、健全な財政運営のための取り組み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134938</xdr:rowOff>
    </xdr:from>
    <xdr:to>
      <xdr:col>23</xdr:col>
      <xdr:colOff>133350</xdr:colOff>
      <xdr:row>44</xdr:row>
      <xdr:rowOff>134938</xdr:rowOff>
    </xdr:to>
    <xdr:cxnSp macro="">
      <xdr:nvCxnSpPr>
        <xdr:cNvPr id="73" name="直線コネクタ 72"/>
        <xdr:cNvCxnSpPr/>
      </xdr:nvCxnSpPr>
      <xdr:spPr>
        <a:xfrm>
          <a:off x="4114800" y="76787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134938</xdr:rowOff>
    </xdr:from>
    <xdr:to>
      <xdr:col>19</xdr:col>
      <xdr:colOff>133350</xdr:colOff>
      <xdr:row>44</xdr:row>
      <xdr:rowOff>150019</xdr:rowOff>
    </xdr:to>
    <xdr:cxnSp macro="">
      <xdr:nvCxnSpPr>
        <xdr:cNvPr id="76" name="直線コネクタ 75"/>
        <xdr:cNvCxnSpPr/>
      </xdr:nvCxnSpPr>
      <xdr:spPr>
        <a:xfrm flipV="1">
          <a:off x="3225800" y="76787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150019</xdr:rowOff>
    </xdr:from>
    <xdr:to>
      <xdr:col>15</xdr:col>
      <xdr:colOff>82550</xdr:colOff>
      <xdr:row>44</xdr:row>
      <xdr:rowOff>165100</xdr:rowOff>
    </xdr:to>
    <xdr:cxnSp macro="">
      <xdr:nvCxnSpPr>
        <xdr:cNvPr id="79" name="直線コネクタ 78"/>
        <xdr:cNvCxnSpPr/>
      </xdr:nvCxnSpPr>
      <xdr:spPr>
        <a:xfrm flipV="1">
          <a:off x="2336800" y="76938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8731</xdr:rowOff>
    </xdr:to>
    <xdr:cxnSp macro="">
      <xdr:nvCxnSpPr>
        <xdr:cNvPr id="82" name="直線コネクタ 81"/>
        <xdr:cNvCxnSpPr/>
      </xdr:nvCxnSpPr>
      <xdr:spPr>
        <a:xfrm flipV="1">
          <a:off x="1447800" y="770890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84138</xdr:rowOff>
    </xdr:from>
    <xdr:to>
      <xdr:col>23</xdr:col>
      <xdr:colOff>184150</xdr:colOff>
      <xdr:row>45</xdr:row>
      <xdr:rowOff>14288</xdr:rowOff>
    </xdr:to>
    <xdr:sp macro="" textlink="">
      <xdr:nvSpPr>
        <xdr:cNvPr id="92" name="楕円 91"/>
        <xdr:cNvSpPr/>
      </xdr:nvSpPr>
      <xdr:spPr>
        <a:xfrm>
          <a:off x="49022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151465</xdr:rowOff>
    </xdr:from>
    <xdr:ext cx="762000" cy="259045"/>
    <xdr:sp macro="" textlink="">
      <xdr:nvSpPr>
        <xdr:cNvPr id="93" name="財政力該当値テキスト"/>
        <xdr:cNvSpPr txBox="1"/>
      </xdr:nvSpPr>
      <xdr:spPr>
        <a:xfrm>
          <a:off x="5041900" y="752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84138</xdr:rowOff>
    </xdr:from>
    <xdr:to>
      <xdr:col>19</xdr:col>
      <xdr:colOff>184150</xdr:colOff>
      <xdr:row>45</xdr:row>
      <xdr:rowOff>14288</xdr:rowOff>
    </xdr:to>
    <xdr:sp macro="" textlink="">
      <xdr:nvSpPr>
        <xdr:cNvPr id="94" name="楕円 93"/>
        <xdr:cNvSpPr/>
      </xdr:nvSpPr>
      <xdr:spPr>
        <a:xfrm>
          <a:off x="4064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170515</xdr:rowOff>
    </xdr:from>
    <xdr:ext cx="736600" cy="259045"/>
    <xdr:sp macro="" textlink="">
      <xdr:nvSpPr>
        <xdr:cNvPr id="95" name="テキスト ボックス 94"/>
        <xdr:cNvSpPr txBox="1"/>
      </xdr:nvSpPr>
      <xdr:spPr>
        <a:xfrm>
          <a:off x="3733800" y="771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99219</xdr:rowOff>
    </xdr:from>
    <xdr:to>
      <xdr:col>15</xdr:col>
      <xdr:colOff>133350</xdr:colOff>
      <xdr:row>45</xdr:row>
      <xdr:rowOff>29369</xdr:rowOff>
    </xdr:to>
    <xdr:sp macro="" textlink="">
      <xdr:nvSpPr>
        <xdr:cNvPr id="96" name="楕円 95"/>
        <xdr:cNvSpPr/>
      </xdr:nvSpPr>
      <xdr:spPr>
        <a:xfrm>
          <a:off x="3175000" y="76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14146</xdr:rowOff>
    </xdr:from>
    <xdr:ext cx="762000" cy="259045"/>
    <xdr:sp macro="" textlink="">
      <xdr:nvSpPr>
        <xdr:cNvPr id="97" name="テキスト ボックス 96"/>
        <xdr:cNvSpPr txBox="1"/>
      </xdr:nvSpPr>
      <xdr:spPr>
        <a:xfrm>
          <a:off x="2844800" y="772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8" name="楕円 97"/>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9" name="テキスト ボックス 98"/>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129381</xdr:rowOff>
    </xdr:from>
    <xdr:to>
      <xdr:col>7</xdr:col>
      <xdr:colOff>31750</xdr:colOff>
      <xdr:row>45</xdr:row>
      <xdr:rowOff>59531</xdr:rowOff>
    </xdr:to>
    <xdr:sp macro="" textlink="">
      <xdr:nvSpPr>
        <xdr:cNvPr id="100" name="楕円 99"/>
        <xdr:cNvSpPr/>
      </xdr:nvSpPr>
      <xdr:spPr>
        <a:xfrm>
          <a:off x="1397000" y="76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44308</xdr:rowOff>
    </xdr:from>
    <xdr:ext cx="762000" cy="259045"/>
    <xdr:sp macro="" textlink="">
      <xdr:nvSpPr>
        <xdr:cNvPr id="101" name="テキスト ボックス 100"/>
        <xdr:cNvSpPr txBox="1"/>
      </xdr:nvSpPr>
      <xdr:spPr>
        <a:xfrm>
          <a:off x="1066800" y="775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物件費や扶助費などの経常的経費充当一般財源等が増加したが、特別区税や財調交付金などの経常的一般財源等総額が増加したため、前年度と比較して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引き続き、義務的経費の抑制に努めるとともに、区税収納対策の強化等、歳入確保の取り組みを進める。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87376</xdr:rowOff>
    </xdr:to>
    <xdr:cxnSp macro="">
      <xdr:nvCxnSpPr>
        <xdr:cNvPr id="134" name="直線コネクタ 133"/>
        <xdr:cNvCxnSpPr/>
      </xdr:nvCxnSpPr>
      <xdr:spPr>
        <a:xfrm flipV="1">
          <a:off x="4114800" y="1132586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66</xdr:row>
      <xdr:rowOff>87376</xdr:rowOff>
    </xdr:to>
    <xdr:cxnSp macro="">
      <xdr:nvCxnSpPr>
        <xdr:cNvPr id="137" name="直線コネクタ 136"/>
        <xdr:cNvCxnSpPr/>
      </xdr:nvCxnSpPr>
      <xdr:spPr>
        <a:xfrm>
          <a:off x="3225800" y="1120038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65786</xdr:rowOff>
    </xdr:to>
    <xdr:cxnSp macro="">
      <xdr:nvCxnSpPr>
        <xdr:cNvPr id="140" name="直線コネクタ 139"/>
        <xdr:cNvCxnSpPr/>
      </xdr:nvCxnSpPr>
      <xdr:spPr>
        <a:xfrm flipV="1">
          <a:off x="2336800" y="1120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67</xdr:row>
      <xdr:rowOff>80010</xdr:rowOff>
    </xdr:to>
    <xdr:cxnSp macro="">
      <xdr:nvCxnSpPr>
        <xdr:cNvPr id="143" name="直線コネクタ 142"/>
        <xdr:cNvCxnSpPr/>
      </xdr:nvCxnSpPr>
      <xdr:spPr>
        <a:xfrm flipV="1">
          <a:off x="1447800" y="1121003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3" name="楕円 152"/>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4"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36576</xdr:rowOff>
    </xdr:from>
    <xdr:to>
      <xdr:col>19</xdr:col>
      <xdr:colOff>184150</xdr:colOff>
      <xdr:row>66</xdr:row>
      <xdr:rowOff>138176</xdr:rowOff>
    </xdr:to>
    <xdr:sp macro="" textlink="">
      <xdr:nvSpPr>
        <xdr:cNvPr id="155" name="楕円 154"/>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122953</xdr:rowOff>
    </xdr:from>
    <xdr:ext cx="736600" cy="259045"/>
    <xdr:sp macro="" textlink="">
      <xdr:nvSpPr>
        <xdr:cNvPr id="156" name="テキスト ボックス 155"/>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7" name="楕円 156"/>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58" name="テキスト ボックス 157"/>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9" name="楕円 158"/>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60" name="テキスト ボックス 159"/>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29210</xdr:rowOff>
    </xdr:from>
    <xdr:to>
      <xdr:col>7</xdr:col>
      <xdr:colOff>31750</xdr:colOff>
      <xdr:row>67</xdr:row>
      <xdr:rowOff>130810</xdr:rowOff>
    </xdr:to>
    <xdr:sp macro="" textlink="">
      <xdr:nvSpPr>
        <xdr:cNvPr id="161" name="楕円 160"/>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115587</xdr:rowOff>
    </xdr:from>
    <xdr:ext cx="762000" cy="259045"/>
    <xdr:sp macro="" textlink="">
      <xdr:nvSpPr>
        <xdr:cNvPr id="162" name="テキスト ボックス 161"/>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収集作業運営費の増加等による物件費の増加があったものの、地方公務員共済組合等負担金の減などによる人件費の減少により前年度決算額より減少した。</a:t>
          </a:r>
        </a:p>
        <a:p>
          <a:r>
            <a:rPr kumimoji="1" lang="ja-JP" altLang="en-US" sz="1300">
              <a:latin typeface="ＭＳ Ｐゴシック" panose="020B0600070205080204" pitchFamily="50" charset="-128"/>
              <a:ea typeface="ＭＳ Ｐゴシック" panose="020B0600070205080204" pitchFamily="50" charset="-128"/>
            </a:rPr>
            <a:t>　類似団体内平均値を若干上回っているため、引き続き、業務の効率化に努め、コストの縮減を図っていく。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60956</xdr:rowOff>
    </xdr:from>
    <xdr:to>
      <xdr:col>23</xdr:col>
      <xdr:colOff>133350</xdr:colOff>
      <xdr:row>82</xdr:row>
      <xdr:rowOff>63365</xdr:rowOff>
    </xdr:to>
    <xdr:cxnSp macro="">
      <xdr:nvCxnSpPr>
        <xdr:cNvPr id="195" name="直線コネクタ 194"/>
        <xdr:cNvCxnSpPr/>
      </xdr:nvCxnSpPr>
      <xdr:spPr>
        <a:xfrm flipV="1">
          <a:off x="4114800" y="14119856"/>
          <a:ext cx="8382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53389</xdr:rowOff>
    </xdr:from>
    <xdr:to>
      <xdr:col>19</xdr:col>
      <xdr:colOff>133350</xdr:colOff>
      <xdr:row>82</xdr:row>
      <xdr:rowOff>63365</xdr:rowOff>
    </xdr:to>
    <xdr:cxnSp macro="">
      <xdr:nvCxnSpPr>
        <xdr:cNvPr id="198" name="直線コネクタ 197"/>
        <xdr:cNvCxnSpPr/>
      </xdr:nvCxnSpPr>
      <xdr:spPr>
        <a:xfrm>
          <a:off x="3225800" y="14112289"/>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21779</xdr:rowOff>
    </xdr:from>
    <xdr:to>
      <xdr:col>15</xdr:col>
      <xdr:colOff>82550</xdr:colOff>
      <xdr:row>82</xdr:row>
      <xdr:rowOff>53389</xdr:rowOff>
    </xdr:to>
    <xdr:cxnSp macro="">
      <xdr:nvCxnSpPr>
        <xdr:cNvPr id="201" name="直線コネクタ 200"/>
        <xdr:cNvCxnSpPr/>
      </xdr:nvCxnSpPr>
      <xdr:spPr>
        <a:xfrm>
          <a:off x="2336800" y="14080679"/>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21779</xdr:rowOff>
    </xdr:from>
    <xdr:to>
      <xdr:col>11</xdr:col>
      <xdr:colOff>31750</xdr:colOff>
      <xdr:row>82</xdr:row>
      <xdr:rowOff>23840</xdr:rowOff>
    </xdr:to>
    <xdr:cxnSp macro="">
      <xdr:nvCxnSpPr>
        <xdr:cNvPr id="204" name="直線コネクタ 203"/>
        <xdr:cNvCxnSpPr/>
      </xdr:nvCxnSpPr>
      <xdr:spPr>
        <a:xfrm flipV="1">
          <a:off x="1447800" y="14080679"/>
          <a:ext cx="889000" cy="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10156</xdr:rowOff>
    </xdr:from>
    <xdr:to>
      <xdr:col>23</xdr:col>
      <xdr:colOff>184150</xdr:colOff>
      <xdr:row>82</xdr:row>
      <xdr:rowOff>111756</xdr:rowOff>
    </xdr:to>
    <xdr:sp macro="" textlink="">
      <xdr:nvSpPr>
        <xdr:cNvPr id="214" name="楕円 213"/>
        <xdr:cNvSpPr/>
      </xdr:nvSpPr>
      <xdr:spPr>
        <a:xfrm>
          <a:off x="4902200" y="140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153683</xdr:rowOff>
    </xdr:from>
    <xdr:ext cx="762000" cy="259045"/>
    <xdr:sp macro="" textlink="">
      <xdr:nvSpPr>
        <xdr:cNvPr id="215" name="人件費・物件費等の状況該当値テキスト"/>
        <xdr:cNvSpPr txBox="1"/>
      </xdr:nvSpPr>
      <xdr:spPr>
        <a:xfrm>
          <a:off x="5041900" y="1404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12565</xdr:rowOff>
    </xdr:from>
    <xdr:to>
      <xdr:col>19</xdr:col>
      <xdr:colOff>184150</xdr:colOff>
      <xdr:row>82</xdr:row>
      <xdr:rowOff>114165</xdr:rowOff>
    </xdr:to>
    <xdr:sp macro="" textlink="">
      <xdr:nvSpPr>
        <xdr:cNvPr id="216" name="楕円 215"/>
        <xdr:cNvSpPr/>
      </xdr:nvSpPr>
      <xdr:spPr>
        <a:xfrm>
          <a:off x="4064000" y="14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98942</xdr:rowOff>
    </xdr:from>
    <xdr:ext cx="736600" cy="259045"/>
    <xdr:sp macro="" textlink="">
      <xdr:nvSpPr>
        <xdr:cNvPr id="217" name="テキスト ボックス 216"/>
        <xdr:cNvSpPr txBox="1"/>
      </xdr:nvSpPr>
      <xdr:spPr>
        <a:xfrm>
          <a:off x="3733800" y="14157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2589</xdr:rowOff>
    </xdr:from>
    <xdr:to>
      <xdr:col>15</xdr:col>
      <xdr:colOff>133350</xdr:colOff>
      <xdr:row>82</xdr:row>
      <xdr:rowOff>104189</xdr:rowOff>
    </xdr:to>
    <xdr:sp macro="" textlink="">
      <xdr:nvSpPr>
        <xdr:cNvPr id="218" name="楕円 217"/>
        <xdr:cNvSpPr/>
      </xdr:nvSpPr>
      <xdr:spPr>
        <a:xfrm>
          <a:off x="3175000" y="140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88966</xdr:rowOff>
    </xdr:from>
    <xdr:ext cx="762000" cy="259045"/>
    <xdr:sp macro="" textlink="">
      <xdr:nvSpPr>
        <xdr:cNvPr id="219" name="テキスト ボックス 218"/>
        <xdr:cNvSpPr txBox="1"/>
      </xdr:nvSpPr>
      <xdr:spPr>
        <a:xfrm>
          <a:off x="2844800" y="1414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142429</xdr:rowOff>
    </xdr:from>
    <xdr:to>
      <xdr:col>11</xdr:col>
      <xdr:colOff>82550</xdr:colOff>
      <xdr:row>82</xdr:row>
      <xdr:rowOff>72579</xdr:rowOff>
    </xdr:to>
    <xdr:sp macro="" textlink="">
      <xdr:nvSpPr>
        <xdr:cNvPr id="220" name="楕円 219"/>
        <xdr:cNvSpPr/>
      </xdr:nvSpPr>
      <xdr:spPr>
        <a:xfrm>
          <a:off x="2286000" y="1402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57356</xdr:rowOff>
    </xdr:from>
    <xdr:ext cx="762000" cy="259045"/>
    <xdr:sp macro="" textlink="">
      <xdr:nvSpPr>
        <xdr:cNvPr id="221" name="テキスト ボックス 220"/>
        <xdr:cNvSpPr txBox="1"/>
      </xdr:nvSpPr>
      <xdr:spPr>
        <a:xfrm>
          <a:off x="1955800" y="141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144490</xdr:rowOff>
    </xdr:from>
    <xdr:to>
      <xdr:col>7</xdr:col>
      <xdr:colOff>31750</xdr:colOff>
      <xdr:row>82</xdr:row>
      <xdr:rowOff>74640</xdr:rowOff>
    </xdr:to>
    <xdr:sp macro="" textlink="">
      <xdr:nvSpPr>
        <xdr:cNvPr id="222" name="楕円 221"/>
        <xdr:cNvSpPr/>
      </xdr:nvSpPr>
      <xdr:spPr>
        <a:xfrm>
          <a:off x="1397000" y="140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59417</xdr:rowOff>
    </xdr:from>
    <xdr:ext cx="762000" cy="259045"/>
    <xdr:sp macro="" textlink="">
      <xdr:nvSpPr>
        <xdr:cNvPr id="223" name="テキスト ボックス 222"/>
        <xdr:cNvSpPr txBox="1"/>
      </xdr:nvSpPr>
      <xdr:spPr>
        <a:xfrm>
          <a:off x="1066800" y="1411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類似団体の中において、低い水準で推移している。今後も引き続き給与水準の適正化に努めていく。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82</xdr:row>
      <xdr:rowOff>63500</xdr:rowOff>
    </xdr:to>
    <xdr:cxnSp macro="">
      <xdr:nvCxnSpPr>
        <xdr:cNvPr id="257" name="直線コネクタ 256"/>
        <xdr:cNvCxnSpPr/>
      </xdr:nvCxnSpPr>
      <xdr:spPr>
        <a:xfrm>
          <a:off x="16179800" y="138811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8"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154516</xdr:rowOff>
    </xdr:to>
    <xdr:cxnSp macro="">
      <xdr:nvCxnSpPr>
        <xdr:cNvPr id="260" name="直線コネクタ 259"/>
        <xdr:cNvCxnSpPr/>
      </xdr:nvCxnSpPr>
      <xdr:spPr>
        <a:xfrm flipV="1">
          <a:off x="15290800" y="138811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81</xdr:row>
      <xdr:rowOff>154516</xdr:rowOff>
    </xdr:to>
    <xdr:cxnSp macro="">
      <xdr:nvCxnSpPr>
        <xdr:cNvPr id="263" name="直線コネクタ 262"/>
        <xdr:cNvCxnSpPr/>
      </xdr:nvCxnSpPr>
      <xdr:spPr>
        <a:xfrm>
          <a:off x="14401800" y="14041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81</xdr:row>
      <xdr:rowOff>154516</xdr:rowOff>
    </xdr:to>
    <xdr:cxnSp macro="">
      <xdr:nvCxnSpPr>
        <xdr:cNvPr id="266" name="直線コネクタ 265"/>
        <xdr:cNvCxnSpPr/>
      </xdr:nvCxnSpPr>
      <xdr:spPr>
        <a:xfrm>
          <a:off x="13512800" y="13720234"/>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69443</xdr:rowOff>
    </xdr:from>
    <xdr:ext cx="762000" cy="259045"/>
    <xdr:sp macro="" textlink="">
      <xdr:nvSpPr>
        <xdr:cNvPr id="270" name="テキスト ボックス 269"/>
        <xdr:cNvSpPr txBox="1"/>
      </xdr:nvSpPr>
      <xdr:spPr>
        <a:xfrm>
          <a:off x="13131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6" name="楕円 275"/>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105427</xdr:rowOff>
    </xdr:from>
    <xdr:ext cx="762000" cy="259045"/>
    <xdr:sp macro="" textlink="">
      <xdr:nvSpPr>
        <xdr:cNvPr id="277"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8" name="楕円 277"/>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9" name="テキスト ボックス 278"/>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103716</xdr:rowOff>
    </xdr:from>
    <xdr:to>
      <xdr:col>73</xdr:col>
      <xdr:colOff>44450</xdr:colOff>
      <xdr:row>82</xdr:row>
      <xdr:rowOff>33866</xdr:rowOff>
    </xdr:to>
    <xdr:sp macro="" textlink="">
      <xdr:nvSpPr>
        <xdr:cNvPr id="280" name="楕円 279"/>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44043</xdr:rowOff>
    </xdr:from>
    <xdr:ext cx="762000" cy="259045"/>
    <xdr:sp macro="" textlink="">
      <xdr:nvSpPr>
        <xdr:cNvPr id="281" name="テキスト ボックス 280"/>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2" name="楕円 281"/>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3" name="テキスト ボックス 282"/>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84" name="楕円 283"/>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85" name="テキスト ボックス 284"/>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雇用と年金との接続に伴う年金受給開始年齢の引上げ等の影響による、再任用フルタイム職員の増加及び区の重点課題に対応するための体制強化により、職員数は増加傾向にあるが、民間活力の活用等、今後も引き続き適正な執行体制の確保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150646</xdr:rowOff>
    </xdr:from>
    <xdr:to>
      <xdr:col>81</xdr:col>
      <xdr:colOff>44450</xdr:colOff>
      <xdr:row>60</xdr:row>
      <xdr:rowOff>164435</xdr:rowOff>
    </xdr:to>
    <xdr:cxnSp macro="">
      <xdr:nvCxnSpPr>
        <xdr:cNvPr id="322" name="直線コネクタ 321"/>
        <xdr:cNvCxnSpPr/>
      </xdr:nvCxnSpPr>
      <xdr:spPr>
        <a:xfrm>
          <a:off x="16179800" y="1043764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139156</xdr:rowOff>
    </xdr:from>
    <xdr:to>
      <xdr:col>77</xdr:col>
      <xdr:colOff>44450</xdr:colOff>
      <xdr:row>60</xdr:row>
      <xdr:rowOff>150646</xdr:rowOff>
    </xdr:to>
    <xdr:cxnSp macro="">
      <xdr:nvCxnSpPr>
        <xdr:cNvPr id="325" name="直線コネクタ 324"/>
        <xdr:cNvCxnSpPr/>
      </xdr:nvCxnSpPr>
      <xdr:spPr>
        <a:xfrm>
          <a:off x="15290800" y="1042615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133410</xdr:rowOff>
    </xdr:from>
    <xdr:to>
      <xdr:col>72</xdr:col>
      <xdr:colOff>203200</xdr:colOff>
      <xdr:row>60</xdr:row>
      <xdr:rowOff>139156</xdr:rowOff>
    </xdr:to>
    <xdr:cxnSp macro="">
      <xdr:nvCxnSpPr>
        <xdr:cNvPr id="328" name="直線コネクタ 327"/>
        <xdr:cNvCxnSpPr/>
      </xdr:nvCxnSpPr>
      <xdr:spPr>
        <a:xfrm>
          <a:off x="14401800" y="1042041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123069</xdr:rowOff>
    </xdr:from>
    <xdr:to>
      <xdr:col>68</xdr:col>
      <xdr:colOff>152400</xdr:colOff>
      <xdr:row>60</xdr:row>
      <xdr:rowOff>133410</xdr:rowOff>
    </xdr:to>
    <xdr:cxnSp macro="">
      <xdr:nvCxnSpPr>
        <xdr:cNvPr id="331" name="直線コネクタ 330"/>
        <xdr:cNvCxnSpPr/>
      </xdr:nvCxnSpPr>
      <xdr:spPr>
        <a:xfrm>
          <a:off x="13512800" y="1041006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113635</xdr:rowOff>
    </xdr:from>
    <xdr:to>
      <xdr:col>81</xdr:col>
      <xdr:colOff>95250</xdr:colOff>
      <xdr:row>61</xdr:row>
      <xdr:rowOff>43785</xdr:rowOff>
    </xdr:to>
    <xdr:sp macro="" textlink="">
      <xdr:nvSpPr>
        <xdr:cNvPr id="341" name="楕円 340"/>
        <xdr:cNvSpPr/>
      </xdr:nvSpPr>
      <xdr:spPr>
        <a:xfrm>
          <a:off x="169672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85712</xdr:rowOff>
    </xdr:from>
    <xdr:ext cx="762000" cy="259045"/>
    <xdr:sp macro="" textlink="">
      <xdr:nvSpPr>
        <xdr:cNvPr id="342" name="定員管理の状況該当値テキスト"/>
        <xdr:cNvSpPr txBox="1"/>
      </xdr:nvSpPr>
      <xdr:spPr>
        <a:xfrm>
          <a:off x="17106900" y="1037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99846</xdr:rowOff>
    </xdr:from>
    <xdr:to>
      <xdr:col>77</xdr:col>
      <xdr:colOff>95250</xdr:colOff>
      <xdr:row>61</xdr:row>
      <xdr:rowOff>29996</xdr:rowOff>
    </xdr:to>
    <xdr:sp macro="" textlink="">
      <xdr:nvSpPr>
        <xdr:cNvPr id="343" name="楕円 342"/>
        <xdr:cNvSpPr/>
      </xdr:nvSpPr>
      <xdr:spPr>
        <a:xfrm>
          <a:off x="16129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14773</xdr:rowOff>
    </xdr:from>
    <xdr:ext cx="736600" cy="259045"/>
    <xdr:sp macro="" textlink="">
      <xdr:nvSpPr>
        <xdr:cNvPr id="344" name="テキスト ボックス 343"/>
        <xdr:cNvSpPr txBox="1"/>
      </xdr:nvSpPr>
      <xdr:spPr>
        <a:xfrm>
          <a:off x="15798800" y="104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5" name="楕円 344"/>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3283</xdr:rowOff>
    </xdr:from>
    <xdr:ext cx="762000" cy="259045"/>
    <xdr:sp macro="" textlink="">
      <xdr:nvSpPr>
        <xdr:cNvPr id="346" name="テキスト ボックス 345"/>
        <xdr:cNvSpPr txBox="1"/>
      </xdr:nvSpPr>
      <xdr:spPr>
        <a:xfrm>
          <a:off x="14909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82610</xdr:rowOff>
    </xdr:from>
    <xdr:to>
      <xdr:col>68</xdr:col>
      <xdr:colOff>203200</xdr:colOff>
      <xdr:row>61</xdr:row>
      <xdr:rowOff>12760</xdr:rowOff>
    </xdr:to>
    <xdr:sp macro="" textlink="">
      <xdr:nvSpPr>
        <xdr:cNvPr id="347" name="楕円 346"/>
        <xdr:cNvSpPr/>
      </xdr:nvSpPr>
      <xdr:spPr>
        <a:xfrm>
          <a:off x="14351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168987</xdr:rowOff>
    </xdr:from>
    <xdr:ext cx="762000" cy="259045"/>
    <xdr:sp macro="" textlink="">
      <xdr:nvSpPr>
        <xdr:cNvPr id="348" name="テキスト ボックス 347"/>
        <xdr:cNvSpPr txBox="1"/>
      </xdr:nvSpPr>
      <xdr:spPr>
        <a:xfrm>
          <a:off x="14020800" y="1045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72269</xdr:rowOff>
    </xdr:from>
    <xdr:to>
      <xdr:col>64</xdr:col>
      <xdr:colOff>152400</xdr:colOff>
      <xdr:row>61</xdr:row>
      <xdr:rowOff>2419</xdr:rowOff>
    </xdr:to>
    <xdr:sp macro="" textlink="">
      <xdr:nvSpPr>
        <xdr:cNvPr id="349" name="楕円 348"/>
        <xdr:cNvSpPr/>
      </xdr:nvSpPr>
      <xdr:spPr>
        <a:xfrm>
          <a:off x="13462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158646</xdr:rowOff>
    </xdr:from>
    <xdr:ext cx="762000" cy="259045"/>
    <xdr:sp macro="" textlink="">
      <xdr:nvSpPr>
        <xdr:cNvPr id="350" name="テキスト ボックス 349"/>
        <xdr:cNvSpPr txBox="1"/>
      </xdr:nvSpPr>
      <xdr:spPr>
        <a:xfrm>
          <a:off x="131318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実質公債費比率は、過去５年間で最も高い値となった。</a:t>
          </a:r>
        </a:p>
        <a:p>
          <a:r>
            <a:rPr kumimoji="1" lang="ja-JP" altLang="en-US" sz="1300">
              <a:latin typeface="ＭＳ Ｐゴシック" panose="020B0600070205080204" pitchFamily="50" charset="-128"/>
              <a:ea typeface="ＭＳ Ｐゴシック" panose="020B0600070205080204" pitchFamily="50" charset="-128"/>
            </a:rPr>
            <a:t>　要因としては、施設整備による債務負担額の増が挙げられる。</a:t>
          </a:r>
        </a:p>
        <a:p>
          <a:r>
            <a:rPr kumimoji="1" lang="ja-JP" altLang="en-US" sz="1300">
              <a:latin typeface="ＭＳ Ｐゴシック" panose="020B0600070205080204" pitchFamily="50" charset="-128"/>
              <a:ea typeface="ＭＳ Ｐゴシック" panose="020B0600070205080204" pitchFamily="50" charset="-128"/>
            </a:rPr>
            <a:t>　類似団体の平均値を上回っていることから、今後も、将来の財政負担を考慮しつつ、引き続き公債費の適正管理に努めていく。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84667</xdr:rowOff>
    </xdr:to>
    <xdr:cxnSp macro="">
      <xdr:nvCxnSpPr>
        <xdr:cNvPr id="381" name="直線コネクタ 380"/>
        <xdr:cNvCxnSpPr/>
      </xdr:nvCxnSpPr>
      <xdr:spPr>
        <a:xfrm>
          <a:off x="16179800" y="75078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135467</xdr:rowOff>
    </xdr:to>
    <xdr:cxnSp macro="">
      <xdr:nvCxnSpPr>
        <xdr:cNvPr id="384" name="直線コネクタ 383"/>
        <xdr:cNvCxnSpPr/>
      </xdr:nvCxnSpPr>
      <xdr:spPr>
        <a:xfrm>
          <a:off x="15290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43</xdr:row>
      <xdr:rowOff>135467</xdr:rowOff>
    </xdr:to>
    <xdr:cxnSp macro="">
      <xdr:nvCxnSpPr>
        <xdr:cNvPr id="387" name="直線コネクタ 386"/>
        <xdr:cNvCxnSpPr/>
      </xdr:nvCxnSpPr>
      <xdr:spPr>
        <a:xfrm>
          <a:off x="14401800" y="73670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42</xdr:row>
      <xdr:rowOff>166158</xdr:rowOff>
    </xdr:to>
    <xdr:cxnSp macro="">
      <xdr:nvCxnSpPr>
        <xdr:cNvPr id="390" name="直線コネクタ 389"/>
        <xdr:cNvCxnSpPr/>
      </xdr:nvCxnSpPr>
      <xdr:spPr>
        <a:xfrm>
          <a:off x="13512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33867</xdr:rowOff>
    </xdr:from>
    <xdr:to>
      <xdr:col>81</xdr:col>
      <xdr:colOff>95250</xdr:colOff>
      <xdr:row>44</xdr:row>
      <xdr:rowOff>135467</xdr:rowOff>
    </xdr:to>
    <xdr:sp macro="" textlink="">
      <xdr:nvSpPr>
        <xdr:cNvPr id="400" name="楕円 399"/>
        <xdr:cNvSpPr/>
      </xdr:nvSpPr>
      <xdr:spPr>
        <a:xfrm>
          <a:off x="16967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101194</xdr:rowOff>
    </xdr:from>
    <xdr:ext cx="762000" cy="259045"/>
    <xdr:sp macro="" textlink="">
      <xdr:nvSpPr>
        <xdr:cNvPr id="401" name="公債費負担の状況該当値テキスト"/>
        <xdr:cNvSpPr txBox="1"/>
      </xdr:nvSpPr>
      <xdr:spPr>
        <a:xfrm>
          <a:off x="17106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2" name="楕円 401"/>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3" name="テキスト ボックス 402"/>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4" name="楕円 403"/>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5" name="テキスト ボックス 404"/>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06" name="楕円 405"/>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07" name="テキスト ボックス 406"/>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08" name="楕円 407"/>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09" name="テキスト ボックス 408"/>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地方債償還額等に充当可能な基金など充当可能財源等が、将来負担額を上回っているため、実質的な将来負担額は生じていない。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地方公務員共済組合等負担金の減などが主な要因となり、人件費は前年度と比較して、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数値自体は類似団体内平均値を若干上回る水準であるが、今後も執行体制の見直し等を進め、人件費の抑制に努めていく。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38</xdr:row>
      <xdr:rowOff>12700</xdr:rowOff>
    </xdr:to>
    <xdr:cxnSp macro="">
      <xdr:nvCxnSpPr>
        <xdr:cNvPr id="66" name="直線コネクタ 65"/>
        <xdr:cNvCxnSpPr/>
      </xdr:nvCxnSpPr>
      <xdr:spPr>
        <a:xfrm flipV="1">
          <a:off x="3987800" y="6464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158750</xdr:rowOff>
    </xdr:from>
    <xdr:to>
      <xdr:col>19</xdr:col>
      <xdr:colOff>187325</xdr:colOff>
      <xdr:row>38</xdr:row>
      <xdr:rowOff>12700</xdr:rowOff>
    </xdr:to>
    <xdr:cxnSp macro="">
      <xdr:nvCxnSpPr>
        <xdr:cNvPr id="69" name="直線コネクタ 68"/>
        <xdr:cNvCxnSpPr/>
      </xdr:nvCxnSpPr>
      <xdr:spPr>
        <a:xfrm>
          <a:off x="30988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37</xdr:row>
      <xdr:rowOff>158750</xdr:rowOff>
    </xdr:to>
    <xdr:cxnSp macro="">
      <xdr:nvCxnSpPr>
        <xdr:cNvPr id="72" name="直線コネクタ 71"/>
        <xdr:cNvCxnSpPr/>
      </xdr:nvCxnSpPr>
      <xdr:spPr>
        <a:xfrm>
          <a:off x="2209800" y="640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57150</xdr:rowOff>
    </xdr:from>
    <xdr:to>
      <xdr:col>11</xdr:col>
      <xdr:colOff>9525</xdr:colOff>
      <xdr:row>39</xdr:row>
      <xdr:rowOff>107950</xdr:rowOff>
    </xdr:to>
    <xdr:cxnSp macro="">
      <xdr:nvCxnSpPr>
        <xdr:cNvPr id="75" name="直線コネクタ 74"/>
        <xdr:cNvCxnSpPr/>
      </xdr:nvCxnSpPr>
      <xdr:spPr>
        <a:xfrm flipV="1">
          <a:off x="1320800" y="64008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69850</xdr:rowOff>
    </xdr:from>
    <xdr:to>
      <xdr:col>24</xdr:col>
      <xdr:colOff>76200</xdr:colOff>
      <xdr:row>38</xdr:row>
      <xdr:rowOff>0</xdr:rowOff>
    </xdr:to>
    <xdr:sp macro="" textlink="">
      <xdr:nvSpPr>
        <xdr:cNvPr id="85" name="楕円 84"/>
        <xdr:cNvSpPr/>
      </xdr:nvSpPr>
      <xdr:spPr>
        <a:xfrm>
          <a:off x="4775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41927</xdr:rowOff>
    </xdr:from>
    <xdr:ext cx="762000" cy="259045"/>
    <xdr:sp macro="" textlink="">
      <xdr:nvSpPr>
        <xdr:cNvPr id="86" name="人件費該当値テキスト"/>
        <xdr:cNvSpPr txBox="1"/>
      </xdr:nvSpPr>
      <xdr:spPr>
        <a:xfrm>
          <a:off x="4914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107950</xdr:rowOff>
    </xdr:from>
    <xdr:to>
      <xdr:col>15</xdr:col>
      <xdr:colOff>149225</xdr:colOff>
      <xdr:row>38</xdr:row>
      <xdr:rowOff>38100</xdr:rowOff>
    </xdr:to>
    <xdr:sp macro="" textlink="">
      <xdr:nvSpPr>
        <xdr:cNvPr id="89" name="楕円 88"/>
        <xdr:cNvSpPr/>
      </xdr:nvSpPr>
      <xdr:spPr>
        <a:xfrm>
          <a:off x="3048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22877</xdr:rowOff>
    </xdr:from>
    <xdr:ext cx="762000" cy="259045"/>
    <xdr:sp macro="" textlink="">
      <xdr:nvSpPr>
        <xdr:cNvPr id="90" name="テキスト ボックス 89"/>
        <xdr:cNvSpPr txBox="1"/>
      </xdr:nvSpPr>
      <xdr:spPr>
        <a:xfrm>
          <a:off x="2717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6350</xdr:rowOff>
    </xdr:from>
    <xdr:to>
      <xdr:col>11</xdr:col>
      <xdr:colOff>60325</xdr:colOff>
      <xdr:row>37</xdr:row>
      <xdr:rowOff>107950</xdr:rowOff>
    </xdr:to>
    <xdr:sp macro="" textlink="">
      <xdr:nvSpPr>
        <xdr:cNvPr id="91" name="楕円 90"/>
        <xdr:cNvSpPr/>
      </xdr:nvSpPr>
      <xdr:spPr>
        <a:xfrm>
          <a:off x="2159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不燃ごみの資源化について、対象地域を拡大したため、収集作業運営費の増加があり、分子である物件費の経常的経費充当一般財源等が前年度と比較して増加した。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分母である経常的一般財源等総額も若干の増となり、数値は前年度と比較して、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類似団体内平均値を下回っているが、引き続き歳出削減に努める。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146050</xdr:rowOff>
    </xdr:to>
    <xdr:cxnSp macro="">
      <xdr:nvCxnSpPr>
        <xdr:cNvPr id="124" name="直線コネクタ 123"/>
        <xdr:cNvCxnSpPr/>
      </xdr:nvCxnSpPr>
      <xdr:spPr>
        <a:xfrm flipV="1">
          <a:off x="16510000" y="2396671"/>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7"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28" name="直線コネクタ 127"/>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107950</xdr:rowOff>
    </xdr:to>
    <xdr:cxnSp macro="">
      <xdr:nvCxnSpPr>
        <xdr:cNvPr id="129" name="直線コネクタ 128"/>
        <xdr:cNvCxnSpPr/>
      </xdr:nvCxnSpPr>
      <xdr:spPr>
        <a:xfrm>
          <a:off x="15671800" y="2668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83656</xdr:rowOff>
    </xdr:from>
    <xdr:ext cx="762000" cy="259045"/>
    <xdr:sp macro="" textlink="">
      <xdr:nvSpPr>
        <xdr:cNvPr id="130" name="物件費平均値テキスト"/>
        <xdr:cNvSpPr txBox="1"/>
      </xdr:nvSpPr>
      <xdr:spPr>
        <a:xfrm>
          <a:off x="16598900" y="2655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31" name="フローチャート: 判断 130"/>
        <xdr:cNvSpPr/>
      </xdr:nvSpPr>
      <xdr:spPr>
        <a:xfrm>
          <a:off x="164592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97064</xdr:rowOff>
    </xdr:to>
    <xdr:cxnSp macro="">
      <xdr:nvCxnSpPr>
        <xdr:cNvPr id="132" name="直線コネクタ 131"/>
        <xdr:cNvCxnSpPr/>
      </xdr:nvCxnSpPr>
      <xdr:spPr>
        <a:xfrm>
          <a:off x="14782800" y="2592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68036</xdr:rowOff>
    </xdr:from>
    <xdr:to>
      <xdr:col>78</xdr:col>
      <xdr:colOff>120650</xdr:colOff>
      <xdr:row>15</xdr:row>
      <xdr:rowOff>169636</xdr:rowOff>
    </xdr:to>
    <xdr:sp macro="" textlink="">
      <xdr:nvSpPr>
        <xdr:cNvPr id="133" name="フローチャート: 判断 132"/>
        <xdr:cNvSpPr/>
      </xdr:nvSpPr>
      <xdr:spPr>
        <a:xfrm>
          <a:off x="15621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154413</xdr:rowOff>
    </xdr:from>
    <xdr:ext cx="736600" cy="259045"/>
    <xdr:sp macro="" textlink="">
      <xdr:nvSpPr>
        <xdr:cNvPr id="134" name="テキスト ボックス 133"/>
        <xdr:cNvSpPr txBox="1"/>
      </xdr:nvSpPr>
      <xdr:spPr>
        <a:xfrm>
          <a:off x="15290800" y="272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15</xdr:row>
      <xdr:rowOff>20864</xdr:rowOff>
    </xdr:to>
    <xdr:cxnSp macro="">
      <xdr:nvCxnSpPr>
        <xdr:cNvPr id="135" name="直線コネクタ 134"/>
        <xdr:cNvCxnSpPr/>
      </xdr:nvCxnSpPr>
      <xdr:spPr>
        <a:xfrm>
          <a:off x="13893800" y="23640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6" name="フローチャート: 判断 135"/>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7" name="テキスト ボックス 136"/>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116114</xdr:rowOff>
    </xdr:to>
    <xdr:cxnSp macro="">
      <xdr:nvCxnSpPr>
        <xdr:cNvPr id="138" name="直線コネクタ 137"/>
        <xdr:cNvCxnSpPr/>
      </xdr:nvCxnSpPr>
      <xdr:spPr>
        <a:xfrm flipV="1">
          <a:off x="13004800" y="23640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163286</xdr:rowOff>
    </xdr:from>
    <xdr:to>
      <xdr:col>69</xdr:col>
      <xdr:colOff>142875</xdr:colOff>
      <xdr:row>15</xdr:row>
      <xdr:rowOff>93436</xdr:rowOff>
    </xdr:to>
    <xdr:sp macro="" textlink="">
      <xdr:nvSpPr>
        <xdr:cNvPr id="139" name="フローチャート: 判断 138"/>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78213</xdr:rowOff>
    </xdr:from>
    <xdr:ext cx="762000" cy="259045"/>
    <xdr:sp macro="" textlink="">
      <xdr:nvSpPr>
        <xdr:cNvPr id="140" name="テキスト ボックス 139"/>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待機児童対策の強化に伴う私立認可保育園の開設などによる保育園運営費の増や、医療扶助の増などにより、前年度と比較して、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今後も保育需要等の動向を注視しつつ、扶助費の適正な執行に努めていく。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7" name="直線コネクタ 186"/>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9" name="直線コネクタ 18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88900</xdr:rowOff>
    </xdr:to>
    <xdr:cxnSp macro="">
      <xdr:nvCxnSpPr>
        <xdr:cNvPr id="192" name="直線コネクタ 191"/>
        <xdr:cNvCxnSpPr/>
      </xdr:nvCxnSpPr>
      <xdr:spPr>
        <a:xfrm>
          <a:off x="3987800" y="10332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3"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4" name="フローチャート: 判断 193"/>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162378</xdr:rowOff>
    </xdr:from>
    <xdr:to>
      <xdr:col>19</xdr:col>
      <xdr:colOff>187325</xdr:colOff>
      <xdr:row>60</xdr:row>
      <xdr:rowOff>45357</xdr:rowOff>
    </xdr:to>
    <xdr:cxnSp macro="">
      <xdr:nvCxnSpPr>
        <xdr:cNvPr id="195" name="直線コネクタ 194"/>
        <xdr:cNvCxnSpPr/>
      </xdr:nvCxnSpPr>
      <xdr:spPr>
        <a:xfrm>
          <a:off x="3098800" y="10277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6" name="フローチャート: 判断 195"/>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7" name="テキスト ボックス 196"/>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162378</xdr:rowOff>
    </xdr:from>
    <xdr:to>
      <xdr:col>15</xdr:col>
      <xdr:colOff>98425</xdr:colOff>
      <xdr:row>60</xdr:row>
      <xdr:rowOff>67128</xdr:rowOff>
    </xdr:to>
    <xdr:cxnSp macro="">
      <xdr:nvCxnSpPr>
        <xdr:cNvPr id="198" name="直線コネクタ 197"/>
        <xdr:cNvCxnSpPr/>
      </xdr:nvCxnSpPr>
      <xdr:spPr>
        <a:xfrm flipV="1">
          <a:off x="2209800" y="10277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9" name="フローチャート: 判断 198"/>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200" name="テキスト ボックス 199"/>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64407</xdr:rowOff>
    </xdr:from>
    <xdr:to>
      <xdr:col>11</xdr:col>
      <xdr:colOff>9525</xdr:colOff>
      <xdr:row>60</xdr:row>
      <xdr:rowOff>67128</xdr:rowOff>
    </xdr:to>
    <xdr:cxnSp macro="">
      <xdr:nvCxnSpPr>
        <xdr:cNvPr id="201" name="直線コネクタ 200"/>
        <xdr:cNvCxnSpPr/>
      </xdr:nvCxnSpPr>
      <xdr:spPr>
        <a:xfrm>
          <a:off x="1320800" y="101799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2" name="フローチャート: 判断 201"/>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3" name="テキスト ボックス 202"/>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5" name="テキスト ボックス 20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11" name="楕円 210"/>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12"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13" name="楕円 212"/>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14" name="テキスト ボックス 213"/>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111578</xdr:rowOff>
    </xdr:from>
    <xdr:to>
      <xdr:col>15</xdr:col>
      <xdr:colOff>149225</xdr:colOff>
      <xdr:row>60</xdr:row>
      <xdr:rowOff>41728</xdr:rowOff>
    </xdr:to>
    <xdr:sp macro="" textlink="">
      <xdr:nvSpPr>
        <xdr:cNvPr id="215" name="楕円 214"/>
        <xdr:cNvSpPr/>
      </xdr:nvSpPr>
      <xdr:spPr>
        <a:xfrm>
          <a:off x="3048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26505</xdr:rowOff>
    </xdr:from>
    <xdr:ext cx="762000" cy="259045"/>
    <xdr:sp macro="" textlink="">
      <xdr:nvSpPr>
        <xdr:cNvPr id="216" name="テキスト ボックス 215"/>
        <xdr:cNvSpPr txBox="1"/>
      </xdr:nvSpPr>
      <xdr:spPr>
        <a:xfrm>
          <a:off x="2717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16328</xdr:rowOff>
    </xdr:from>
    <xdr:to>
      <xdr:col>11</xdr:col>
      <xdr:colOff>60325</xdr:colOff>
      <xdr:row>60</xdr:row>
      <xdr:rowOff>117928</xdr:rowOff>
    </xdr:to>
    <xdr:sp macro="" textlink="">
      <xdr:nvSpPr>
        <xdr:cNvPr id="217" name="楕円 216"/>
        <xdr:cNvSpPr/>
      </xdr:nvSpPr>
      <xdr:spPr>
        <a:xfrm>
          <a:off x="2159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102705</xdr:rowOff>
    </xdr:from>
    <xdr:ext cx="762000" cy="259045"/>
    <xdr:sp macro="" textlink="">
      <xdr:nvSpPr>
        <xdr:cNvPr id="218" name="テキスト ボックス 217"/>
        <xdr:cNvSpPr txBox="1"/>
      </xdr:nvSpPr>
      <xdr:spPr>
        <a:xfrm>
          <a:off x="1828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13607</xdr:rowOff>
    </xdr:from>
    <xdr:to>
      <xdr:col>6</xdr:col>
      <xdr:colOff>171450</xdr:colOff>
      <xdr:row>59</xdr:row>
      <xdr:rowOff>115207</xdr:rowOff>
    </xdr:to>
    <xdr:sp macro="" textlink="">
      <xdr:nvSpPr>
        <xdr:cNvPr id="219" name="楕円 218"/>
        <xdr:cNvSpPr/>
      </xdr:nvSpPr>
      <xdr:spPr>
        <a:xfrm>
          <a:off x="1270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99984</xdr:rowOff>
    </xdr:from>
    <xdr:ext cx="762000" cy="259045"/>
    <xdr:sp macro="" textlink="">
      <xdr:nvSpPr>
        <xdr:cNvPr id="220" name="テキスト ボックス 219"/>
        <xdr:cNvSpPr txBox="1"/>
      </xdr:nvSpPr>
      <xdr:spPr>
        <a:xfrm>
          <a:off x="939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分子の経常的経費充当一般財源等である繰出金が減少し、分母の経常的一般財源等総額である財調交付金や特別区民税等が増加したため、前年度と比較して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今後も、国民健康保険事業特別会計に係る職員給与費等繰出といった普通会計の負担をこれまで以上に減らしていくよう努める。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8" name="直線コネクタ 247"/>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9"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0" name="直線コネクタ 249"/>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51"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2" name="直線コネクタ 251"/>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88900</xdr:rowOff>
    </xdr:to>
    <xdr:cxnSp macro="">
      <xdr:nvCxnSpPr>
        <xdr:cNvPr id="253" name="直線コネクタ 252"/>
        <xdr:cNvCxnSpPr/>
      </xdr:nvCxnSpPr>
      <xdr:spPr>
        <a:xfrm flipV="1">
          <a:off x="15671800" y="10128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4"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5" name="フローチャート: 判断 254"/>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88900</xdr:rowOff>
    </xdr:to>
    <xdr:cxnSp macro="">
      <xdr:nvCxnSpPr>
        <xdr:cNvPr id="256" name="直線コネクタ 255"/>
        <xdr:cNvCxnSpPr/>
      </xdr:nvCxnSpPr>
      <xdr:spPr>
        <a:xfrm>
          <a:off x="14782800" y="10109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7" name="フローチャート: 判断 256"/>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8" name="テキスト ボックス 257"/>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31750</xdr:rowOff>
    </xdr:to>
    <xdr:cxnSp macro="">
      <xdr:nvCxnSpPr>
        <xdr:cNvPr id="259" name="直線コネクタ 258"/>
        <xdr:cNvCxnSpPr/>
      </xdr:nvCxnSpPr>
      <xdr:spPr>
        <a:xfrm flipV="1">
          <a:off x="13893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165100</xdr:rowOff>
    </xdr:to>
    <xdr:cxnSp macro="">
      <xdr:nvCxnSpPr>
        <xdr:cNvPr id="262" name="直線コネクタ 261"/>
        <xdr:cNvCxnSpPr/>
      </xdr:nvCxnSpPr>
      <xdr:spPr>
        <a:xfrm flipV="1">
          <a:off x="13004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3" name="フローチャート: 判断 262"/>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4" name="テキスト ボックス 263"/>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5" name="フローチャート: 判断 264"/>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6" name="テキスト ボックス 265"/>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72" name="楕円 271"/>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149877</xdr:rowOff>
    </xdr:from>
    <xdr:ext cx="762000" cy="259045"/>
    <xdr:sp macro="" textlink="">
      <xdr:nvSpPr>
        <xdr:cNvPr id="273" name="その他該当値テキスト"/>
        <xdr:cNvSpPr txBox="1"/>
      </xdr:nvSpPr>
      <xdr:spPr>
        <a:xfrm>
          <a:off x="165989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4" name="楕円 273"/>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149877</xdr:rowOff>
    </xdr:from>
    <xdr:ext cx="736600" cy="259045"/>
    <xdr:sp macro="" textlink="">
      <xdr:nvSpPr>
        <xdr:cNvPr id="275" name="テキスト ボックス 274"/>
        <xdr:cNvSpPr txBox="1"/>
      </xdr:nvSpPr>
      <xdr:spPr>
        <a:xfrm>
          <a:off x="15290800" y="992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6" name="楕円 275"/>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77" name="テキスト ボックス 276"/>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8" name="楕円 277"/>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9" name="テキスト ボックス 278"/>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114300</xdr:rowOff>
    </xdr:from>
    <xdr:to>
      <xdr:col>65</xdr:col>
      <xdr:colOff>53975</xdr:colOff>
      <xdr:row>60</xdr:row>
      <xdr:rowOff>44450</xdr:rowOff>
    </xdr:to>
    <xdr:sp macro="" textlink="">
      <xdr:nvSpPr>
        <xdr:cNvPr id="280" name="楕円 279"/>
        <xdr:cNvSpPr/>
      </xdr:nvSpPr>
      <xdr:spPr>
        <a:xfrm>
          <a:off x="12954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29227</xdr:rowOff>
    </xdr:from>
    <xdr:ext cx="762000" cy="259045"/>
    <xdr:sp macro="" textlink="">
      <xdr:nvSpPr>
        <xdr:cNvPr id="281" name="テキスト ボックス 280"/>
        <xdr:cNvSpPr txBox="1"/>
      </xdr:nvSpPr>
      <xdr:spPr>
        <a:xfrm>
          <a:off x="12623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待機児童対策の強化に伴う私立認可保育園の開設などに伴い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補助費が増加したものの、分母である財調交付金の増等により、指数は前年度より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ポイント上回っているため、今後も効率的な事業運営に努める。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7" name="直線コネクタ 306"/>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8"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9" name="直線コネクタ 308"/>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0"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46990</xdr:rowOff>
    </xdr:to>
    <xdr:cxnSp macro="">
      <xdr:nvCxnSpPr>
        <xdr:cNvPr id="312" name="直線コネクタ 311"/>
        <xdr:cNvCxnSpPr/>
      </xdr:nvCxnSpPr>
      <xdr:spPr>
        <a:xfrm flipV="1">
          <a:off x="15671800" y="668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3"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46990</xdr:rowOff>
    </xdr:to>
    <xdr:cxnSp macro="">
      <xdr:nvCxnSpPr>
        <xdr:cNvPr id="315" name="直線コネクタ 314"/>
        <xdr:cNvCxnSpPr/>
      </xdr:nvCxnSpPr>
      <xdr:spPr>
        <a:xfrm>
          <a:off x="14782800" y="659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6" name="フローチャート: 判断 315"/>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7" name="テキスト ボックス 316"/>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39</xdr:row>
      <xdr:rowOff>46990</xdr:rowOff>
    </xdr:to>
    <xdr:cxnSp macro="">
      <xdr:nvCxnSpPr>
        <xdr:cNvPr id="318" name="直線コネクタ 317"/>
        <xdr:cNvCxnSpPr/>
      </xdr:nvCxnSpPr>
      <xdr:spPr>
        <a:xfrm flipV="1">
          <a:off x="13893800" y="659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9" name="フローチャート: 判断 318"/>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20" name="テキスト ボックス 319"/>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41</xdr:row>
      <xdr:rowOff>161290</xdr:rowOff>
    </xdr:to>
    <xdr:cxnSp macro="">
      <xdr:nvCxnSpPr>
        <xdr:cNvPr id="321" name="直線コネクタ 320"/>
        <xdr:cNvCxnSpPr/>
      </xdr:nvCxnSpPr>
      <xdr:spPr>
        <a:xfrm flipV="1">
          <a:off x="13004800" y="67335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2" name="フローチャート: 判断 321"/>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142257</xdr:rowOff>
    </xdr:from>
    <xdr:ext cx="762000" cy="259045"/>
    <xdr:sp macro="" textlink="">
      <xdr:nvSpPr>
        <xdr:cNvPr id="323" name="テキスト ボックス 322"/>
        <xdr:cNvSpPr txBox="1"/>
      </xdr:nvSpPr>
      <xdr:spPr>
        <a:xfrm>
          <a:off x="13512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4" name="フローチャート: 判断 323"/>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5097</xdr:rowOff>
    </xdr:from>
    <xdr:ext cx="762000" cy="259045"/>
    <xdr:sp macro="" textlink="">
      <xdr:nvSpPr>
        <xdr:cNvPr id="325" name="テキスト ボックス 324"/>
        <xdr:cNvSpPr txBox="1"/>
      </xdr:nvSpPr>
      <xdr:spPr>
        <a:xfrm>
          <a:off x="12623800" y="686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1" name="楕円 330"/>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2"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3" name="楕円 332"/>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4" name="テキスト ボックス 333"/>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5" name="楕円 334"/>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6" name="テキスト ボックス 335"/>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7" name="楕円 336"/>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8" name="テキスト ボックス 337"/>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110490</xdr:rowOff>
    </xdr:from>
    <xdr:to>
      <xdr:col>65</xdr:col>
      <xdr:colOff>53975</xdr:colOff>
      <xdr:row>42</xdr:row>
      <xdr:rowOff>40640</xdr:rowOff>
    </xdr:to>
    <xdr:sp macro="" textlink="">
      <xdr:nvSpPr>
        <xdr:cNvPr id="339" name="楕円 338"/>
        <xdr:cNvSpPr/>
      </xdr:nvSpPr>
      <xdr:spPr>
        <a:xfrm>
          <a:off x="12954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25417</xdr:rowOff>
    </xdr:from>
    <xdr:ext cx="762000" cy="259045"/>
    <xdr:sp macro="" textlink="">
      <xdr:nvSpPr>
        <xdr:cNvPr id="340" name="テキスト ボックス 339"/>
        <xdr:cNvSpPr txBox="1"/>
      </xdr:nvSpPr>
      <xdr:spPr>
        <a:xfrm>
          <a:off x="12623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起債の償還が順調に進んだことにより、前年度と比較して、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今後も、公共施設の整備等による起債の活用が見込まれるため、将来の財政負担を考慮しながら、引き続き公債費の適正管理に努めていく。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29029</xdr:rowOff>
    </xdr:from>
    <xdr:to>
      <xdr:col>24</xdr:col>
      <xdr:colOff>25400</xdr:colOff>
      <xdr:row>78</xdr:row>
      <xdr:rowOff>127000</xdr:rowOff>
    </xdr:to>
    <xdr:cxnSp macro="">
      <xdr:nvCxnSpPr>
        <xdr:cNvPr id="374" name="直線コネクタ 373"/>
        <xdr:cNvCxnSpPr/>
      </xdr:nvCxnSpPr>
      <xdr:spPr>
        <a:xfrm flipV="1">
          <a:off x="3987800" y="134021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5"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159657</xdr:rowOff>
    </xdr:to>
    <xdr:cxnSp macro="">
      <xdr:nvCxnSpPr>
        <xdr:cNvPr id="377" name="直線コネクタ 376"/>
        <xdr:cNvCxnSpPr/>
      </xdr:nvCxnSpPr>
      <xdr:spPr>
        <a:xfrm flipV="1">
          <a:off x="3098800" y="1350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9" name="テキスト ボックス 378"/>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82</xdr:row>
      <xdr:rowOff>61686</xdr:rowOff>
    </xdr:to>
    <xdr:cxnSp macro="">
      <xdr:nvCxnSpPr>
        <xdr:cNvPr id="380" name="直線コネクタ 379"/>
        <xdr:cNvCxnSpPr/>
      </xdr:nvCxnSpPr>
      <xdr:spPr>
        <a:xfrm flipV="1">
          <a:off x="2209800" y="13532757"/>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2" name="テキスト ボックス 381"/>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110671</xdr:rowOff>
    </xdr:from>
    <xdr:to>
      <xdr:col>11</xdr:col>
      <xdr:colOff>9525</xdr:colOff>
      <xdr:row>82</xdr:row>
      <xdr:rowOff>61686</xdr:rowOff>
    </xdr:to>
    <xdr:cxnSp macro="">
      <xdr:nvCxnSpPr>
        <xdr:cNvPr id="383" name="直線コネクタ 382"/>
        <xdr:cNvCxnSpPr/>
      </xdr:nvCxnSpPr>
      <xdr:spPr>
        <a:xfrm>
          <a:off x="1320800" y="13826671"/>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85" name="テキスト ボックス 384"/>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7" name="テキスト ボックス 386"/>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149679</xdr:rowOff>
    </xdr:from>
    <xdr:to>
      <xdr:col>24</xdr:col>
      <xdr:colOff>76200</xdr:colOff>
      <xdr:row>78</xdr:row>
      <xdr:rowOff>79829</xdr:rowOff>
    </xdr:to>
    <xdr:sp macro="" textlink="">
      <xdr:nvSpPr>
        <xdr:cNvPr id="393" name="楕円 392"/>
        <xdr:cNvSpPr/>
      </xdr:nvSpPr>
      <xdr:spPr>
        <a:xfrm>
          <a:off x="4775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121756</xdr:rowOff>
    </xdr:from>
    <xdr:ext cx="762000" cy="259045"/>
    <xdr:sp macro="" textlink="">
      <xdr:nvSpPr>
        <xdr:cNvPr id="394" name="公債費該当値テキスト"/>
        <xdr:cNvSpPr txBox="1"/>
      </xdr:nvSpPr>
      <xdr:spPr>
        <a:xfrm>
          <a:off x="4914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5" name="楕円 394"/>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6" name="テキスト ボックス 395"/>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7" name="楕円 396"/>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8" name="テキスト ボックス 397"/>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82</xdr:row>
      <xdr:rowOff>10886</xdr:rowOff>
    </xdr:from>
    <xdr:to>
      <xdr:col>11</xdr:col>
      <xdr:colOff>60325</xdr:colOff>
      <xdr:row>82</xdr:row>
      <xdr:rowOff>112486</xdr:rowOff>
    </xdr:to>
    <xdr:sp macro="" textlink="">
      <xdr:nvSpPr>
        <xdr:cNvPr id="399" name="楕円 398"/>
        <xdr:cNvSpPr/>
      </xdr:nvSpPr>
      <xdr:spPr>
        <a:xfrm>
          <a:off x="2159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97263</xdr:rowOff>
    </xdr:from>
    <xdr:ext cx="762000" cy="259045"/>
    <xdr:sp macro="" textlink="">
      <xdr:nvSpPr>
        <xdr:cNvPr id="400" name="テキスト ボックス 399"/>
        <xdr:cNvSpPr txBox="1"/>
      </xdr:nvSpPr>
      <xdr:spPr>
        <a:xfrm>
          <a:off x="1828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59871</xdr:rowOff>
    </xdr:from>
    <xdr:to>
      <xdr:col>6</xdr:col>
      <xdr:colOff>171450</xdr:colOff>
      <xdr:row>80</xdr:row>
      <xdr:rowOff>161471</xdr:rowOff>
    </xdr:to>
    <xdr:sp macro="" textlink="">
      <xdr:nvSpPr>
        <xdr:cNvPr id="401" name="楕円 400"/>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198</xdr:rowOff>
    </xdr:from>
    <xdr:ext cx="762000" cy="259045"/>
    <xdr:sp macro="" textlink="">
      <xdr:nvSpPr>
        <xdr:cNvPr id="402" name="テキスト ボックス 401"/>
        <xdr:cNvSpPr txBox="1"/>
      </xdr:nvSpPr>
      <xdr:spPr>
        <a:xfrm>
          <a:off x="939800" y="1354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物件費や扶助費などが増加したものの、経常的一般財源等総額が増加したことにより、前年度と比較して、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ポイント低下しているが、類似団体の平均値を上回る状況が続いている。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今後も、行財政改革を推進し、時代状況の変化や役割分担の視点等を踏まえた施策の見直しを行うとともに、歳入の確保につとめ、健全な財政運営に向けた取り組みを推進していく。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102507</xdr:rowOff>
    </xdr:from>
    <xdr:to>
      <xdr:col>82</xdr:col>
      <xdr:colOff>107950</xdr:colOff>
      <xdr:row>81</xdr:row>
      <xdr:rowOff>156936</xdr:rowOff>
    </xdr:to>
    <xdr:cxnSp macro="">
      <xdr:nvCxnSpPr>
        <xdr:cNvPr id="437" name="直線コネクタ 436"/>
        <xdr:cNvCxnSpPr/>
      </xdr:nvCxnSpPr>
      <xdr:spPr>
        <a:xfrm flipV="1">
          <a:off x="15671800" y="1398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8"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88900</xdr:rowOff>
    </xdr:from>
    <xdr:to>
      <xdr:col>78</xdr:col>
      <xdr:colOff>69850</xdr:colOff>
      <xdr:row>81</xdr:row>
      <xdr:rowOff>156936</xdr:rowOff>
    </xdr:to>
    <xdr:cxnSp macro="">
      <xdr:nvCxnSpPr>
        <xdr:cNvPr id="440" name="直線コネクタ 439"/>
        <xdr:cNvCxnSpPr/>
      </xdr:nvCxnSpPr>
      <xdr:spPr>
        <a:xfrm>
          <a:off x="14782800" y="13804900"/>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42" name="テキスト ボックス 441"/>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75293</xdr:rowOff>
    </xdr:from>
    <xdr:to>
      <xdr:col>73</xdr:col>
      <xdr:colOff>180975</xdr:colOff>
      <xdr:row>80</xdr:row>
      <xdr:rowOff>88900</xdr:rowOff>
    </xdr:to>
    <xdr:cxnSp macro="">
      <xdr:nvCxnSpPr>
        <xdr:cNvPr id="443" name="直線コネクタ 442"/>
        <xdr:cNvCxnSpPr/>
      </xdr:nvCxnSpPr>
      <xdr:spPr>
        <a:xfrm>
          <a:off x="13893800" y="13619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5" name="テキスト ボックス 444"/>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75293</xdr:rowOff>
    </xdr:from>
    <xdr:to>
      <xdr:col>69</xdr:col>
      <xdr:colOff>92075</xdr:colOff>
      <xdr:row>82</xdr:row>
      <xdr:rowOff>61686</xdr:rowOff>
    </xdr:to>
    <xdr:cxnSp macro="">
      <xdr:nvCxnSpPr>
        <xdr:cNvPr id="446" name="直線コネクタ 445"/>
        <xdr:cNvCxnSpPr/>
      </xdr:nvCxnSpPr>
      <xdr:spPr>
        <a:xfrm flipV="1">
          <a:off x="13004800" y="13619843"/>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8" name="テキスト ボックス 447"/>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50" name="テキスト ボックス 449"/>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51707</xdr:rowOff>
    </xdr:from>
    <xdr:to>
      <xdr:col>82</xdr:col>
      <xdr:colOff>158750</xdr:colOff>
      <xdr:row>81</xdr:row>
      <xdr:rowOff>153307</xdr:rowOff>
    </xdr:to>
    <xdr:sp macro="" textlink="">
      <xdr:nvSpPr>
        <xdr:cNvPr id="456" name="楕円 455"/>
        <xdr:cNvSpPr/>
      </xdr:nvSpPr>
      <xdr:spPr>
        <a:xfrm>
          <a:off x="164592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131734</xdr:rowOff>
    </xdr:from>
    <xdr:ext cx="762000" cy="259045"/>
    <xdr:sp macro="" textlink="">
      <xdr:nvSpPr>
        <xdr:cNvPr id="457" name="公債費以外該当値テキスト"/>
        <xdr:cNvSpPr txBox="1"/>
      </xdr:nvSpPr>
      <xdr:spPr>
        <a:xfrm>
          <a:off x="16598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106136</xdr:rowOff>
    </xdr:from>
    <xdr:to>
      <xdr:col>78</xdr:col>
      <xdr:colOff>120650</xdr:colOff>
      <xdr:row>82</xdr:row>
      <xdr:rowOff>36286</xdr:rowOff>
    </xdr:to>
    <xdr:sp macro="" textlink="">
      <xdr:nvSpPr>
        <xdr:cNvPr id="458" name="楕円 457"/>
        <xdr:cNvSpPr/>
      </xdr:nvSpPr>
      <xdr:spPr>
        <a:xfrm>
          <a:off x="15621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21063</xdr:rowOff>
    </xdr:from>
    <xdr:ext cx="736600" cy="259045"/>
    <xdr:sp macro="" textlink="">
      <xdr:nvSpPr>
        <xdr:cNvPr id="459" name="テキスト ボックス 458"/>
        <xdr:cNvSpPr txBox="1"/>
      </xdr:nvSpPr>
      <xdr:spPr>
        <a:xfrm>
          <a:off x="15290800" y="1407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38100</xdr:rowOff>
    </xdr:from>
    <xdr:to>
      <xdr:col>74</xdr:col>
      <xdr:colOff>31750</xdr:colOff>
      <xdr:row>80</xdr:row>
      <xdr:rowOff>139700</xdr:rowOff>
    </xdr:to>
    <xdr:sp macro="" textlink="">
      <xdr:nvSpPr>
        <xdr:cNvPr id="460" name="楕円 459"/>
        <xdr:cNvSpPr/>
      </xdr:nvSpPr>
      <xdr:spPr>
        <a:xfrm>
          <a:off x="14732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124477</xdr:rowOff>
    </xdr:from>
    <xdr:ext cx="762000" cy="259045"/>
    <xdr:sp macro="" textlink="">
      <xdr:nvSpPr>
        <xdr:cNvPr id="461" name="テキスト ボックス 460"/>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24493</xdr:rowOff>
    </xdr:from>
    <xdr:to>
      <xdr:col>69</xdr:col>
      <xdr:colOff>142875</xdr:colOff>
      <xdr:row>79</xdr:row>
      <xdr:rowOff>126093</xdr:rowOff>
    </xdr:to>
    <xdr:sp macro="" textlink="">
      <xdr:nvSpPr>
        <xdr:cNvPr id="462" name="楕円 461"/>
        <xdr:cNvSpPr/>
      </xdr:nvSpPr>
      <xdr:spPr>
        <a:xfrm>
          <a:off x="13843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110870</xdr:rowOff>
    </xdr:from>
    <xdr:ext cx="762000" cy="259045"/>
    <xdr:sp macro="" textlink="">
      <xdr:nvSpPr>
        <xdr:cNvPr id="463" name="テキスト ボックス 462"/>
        <xdr:cNvSpPr txBox="1"/>
      </xdr:nvSpPr>
      <xdr:spPr>
        <a:xfrm>
          <a:off x="13512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82</xdr:row>
      <xdr:rowOff>10886</xdr:rowOff>
    </xdr:from>
    <xdr:to>
      <xdr:col>65</xdr:col>
      <xdr:colOff>53975</xdr:colOff>
      <xdr:row>82</xdr:row>
      <xdr:rowOff>112486</xdr:rowOff>
    </xdr:to>
    <xdr:sp macro="" textlink="">
      <xdr:nvSpPr>
        <xdr:cNvPr id="464" name="楕円 463"/>
        <xdr:cNvSpPr/>
      </xdr:nvSpPr>
      <xdr:spPr>
        <a:xfrm>
          <a:off x="12954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97263</xdr:rowOff>
    </xdr:from>
    <xdr:ext cx="762000" cy="259045"/>
    <xdr:sp macro="" textlink="">
      <xdr:nvSpPr>
        <xdr:cNvPr id="465" name="テキスト ボックス 464"/>
        <xdr:cNvSpPr txBox="1"/>
      </xdr:nvSpPr>
      <xdr:spPr>
        <a:xfrm>
          <a:off x="12623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124235</xdr:rowOff>
    </xdr:from>
    <xdr:to>
      <xdr:col>29</xdr:col>
      <xdr:colOff>127000</xdr:colOff>
      <xdr:row>17</xdr:row>
      <xdr:rowOff>127044</xdr:rowOff>
    </xdr:to>
    <xdr:cxnSp macro="">
      <xdr:nvCxnSpPr>
        <xdr:cNvPr id="52" name="直線コネクタ 51"/>
        <xdr:cNvCxnSpPr/>
      </xdr:nvCxnSpPr>
      <xdr:spPr bwMode="auto">
        <a:xfrm>
          <a:off x="5003800" y="3086510"/>
          <a:ext cx="6477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42029</xdr:rowOff>
    </xdr:from>
    <xdr:ext cx="762000" cy="259045"/>
    <xdr:sp macro="" textlink="">
      <xdr:nvSpPr>
        <xdr:cNvPr id="53" name="人口1人当たり決算額の推移平均値テキスト130"/>
        <xdr:cNvSpPr txBox="1"/>
      </xdr:nvSpPr>
      <xdr:spPr>
        <a:xfrm>
          <a:off x="5740400" y="317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124235</xdr:rowOff>
    </xdr:from>
    <xdr:to>
      <xdr:col>26</xdr:col>
      <xdr:colOff>50800</xdr:colOff>
      <xdr:row>17</xdr:row>
      <xdr:rowOff>131452</xdr:rowOff>
    </xdr:to>
    <xdr:cxnSp macro="">
      <xdr:nvCxnSpPr>
        <xdr:cNvPr id="55" name="直線コネクタ 54"/>
        <xdr:cNvCxnSpPr/>
      </xdr:nvCxnSpPr>
      <xdr:spPr bwMode="auto">
        <a:xfrm flipV="1">
          <a:off x="4305300" y="3086510"/>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131452</xdr:rowOff>
    </xdr:from>
    <xdr:to>
      <xdr:col>22</xdr:col>
      <xdr:colOff>114300</xdr:colOff>
      <xdr:row>17</xdr:row>
      <xdr:rowOff>136656</xdr:rowOff>
    </xdr:to>
    <xdr:cxnSp macro="">
      <xdr:nvCxnSpPr>
        <xdr:cNvPr id="58" name="直線コネクタ 57"/>
        <xdr:cNvCxnSpPr/>
      </xdr:nvCxnSpPr>
      <xdr:spPr bwMode="auto">
        <a:xfrm flipV="1">
          <a:off x="3606800" y="3093727"/>
          <a:ext cx="698500" cy="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131474</xdr:rowOff>
    </xdr:from>
    <xdr:to>
      <xdr:col>18</xdr:col>
      <xdr:colOff>177800</xdr:colOff>
      <xdr:row>17</xdr:row>
      <xdr:rowOff>136656</xdr:rowOff>
    </xdr:to>
    <xdr:cxnSp macro="">
      <xdr:nvCxnSpPr>
        <xdr:cNvPr id="61" name="直線コネクタ 60"/>
        <xdr:cNvCxnSpPr/>
      </xdr:nvCxnSpPr>
      <xdr:spPr bwMode="auto">
        <a:xfrm>
          <a:off x="2908300" y="3093749"/>
          <a:ext cx="698500" cy="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76244</xdr:rowOff>
    </xdr:from>
    <xdr:to>
      <xdr:col>29</xdr:col>
      <xdr:colOff>177800</xdr:colOff>
      <xdr:row>18</xdr:row>
      <xdr:rowOff>6394</xdr:rowOff>
    </xdr:to>
    <xdr:sp macro="" textlink="">
      <xdr:nvSpPr>
        <xdr:cNvPr id="71" name="楕円 70"/>
        <xdr:cNvSpPr/>
      </xdr:nvSpPr>
      <xdr:spPr bwMode="auto">
        <a:xfrm>
          <a:off x="5600700" y="30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92771</xdr:rowOff>
    </xdr:from>
    <xdr:ext cx="762000" cy="259045"/>
    <xdr:sp macro="" textlink="">
      <xdr:nvSpPr>
        <xdr:cNvPr id="72" name="人口1人当たり決算額の推移該当値テキスト130"/>
        <xdr:cNvSpPr txBox="1"/>
      </xdr:nvSpPr>
      <xdr:spPr>
        <a:xfrm>
          <a:off x="5740400" y="28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73435</xdr:rowOff>
    </xdr:from>
    <xdr:to>
      <xdr:col>26</xdr:col>
      <xdr:colOff>101600</xdr:colOff>
      <xdr:row>18</xdr:row>
      <xdr:rowOff>3585</xdr:rowOff>
    </xdr:to>
    <xdr:sp macro="" textlink="">
      <xdr:nvSpPr>
        <xdr:cNvPr id="73" name="楕円 72"/>
        <xdr:cNvSpPr/>
      </xdr:nvSpPr>
      <xdr:spPr bwMode="auto">
        <a:xfrm>
          <a:off x="4953000" y="303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13762</xdr:rowOff>
    </xdr:from>
    <xdr:ext cx="736600" cy="259045"/>
    <xdr:sp macro="" textlink="">
      <xdr:nvSpPr>
        <xdr:cNvPr id="74" name="テキスト ボックス 73"/>
        <xdr:cNvSpPr txBox="1"/>
      </xdr:nvSpPr>
      <xdr:spPr>
        <a:xfrm>
          <a:off x="4622800" y="280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80652</xdr:rowOff>
    </xdr:from>
    <xdr:to>
      <xdr:col>22</xdr:col>
      <xdr:colOff>165100</xdr:colOff>
      <xdr:row>18</xdr:row>
      <xdr:rowOff>10802</xdr:rowOff>
    </xdr:to>
    <xdr:sp macro="" textlink="">
      <xdr:nvSpPr>
        <xdr:cNvPr id="75" name="楕円 74"/>
        <xdr:cNvSpPr/>
      </xdr:nvSpPr>
      <xdr:spPr bwMode="auto">
        <a:xfrm>
          <a:off x="4254500" y="304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20979</xdr:rowOff>
    </xdr:from>
    <xdr:ext cx="762000" cy="259045"/>
    <xdr:sp macro="" textlink="">
      <xdr:nvSpPr>
        <xdr:cNvPr id="76" name="テキスト ボックス 75"/>
        <xdr:cNvSpPr txBox="1"/>
      </xdr:nvSpPr>
      <xdr:spPr>
        <a:xfrm>
          <a:off x="3924300" y="281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85856</xdr:rowOff>
    </xdr:from>
    <xdr:to>
      <xdr:col>19</xdr:col>
      <xdr:colOff>38100</xdr:colOff>
      <xdr:row>18</xdr:row>
      <xdr:rowOff>16006</xdr:rowOff>
    </xdr:to>
    <xdr:sp macro="" textlink="">
      <xdr:nvSpPr>
        <xdr:cNvPr id="77" name="楕円 76"/>
        <xdr:cNvSpPr/>
      </xdr:nvSpPr>
      <xdr:spPr bwMode="auto">
        <a:xfrm>
          <a:off x="3556000" y="304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26183</xdr:rowOff>
    </xdr:from>
    <xdr:ext cx="762000" cy="259045"/>
    <xdr:sp macro="" textlink="">
      <xdr:nvSpPr>
        <xdr:cNvPr id="78" name="テキスト ボックス 77"/>
        <xdr:cNvSpPr txBox="1"/>
      </xdr:nvSpPr>
      <xdr:spPr>
        <a:xfrm>
          <a:off x="3225800" y="281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80674</xdr:rowOff>
    </xdr:from>
    <xdr:to>
      <xdr:col>15</xdr:col>
      <xdr:colOff>101600</xdr:colOff>
      <xdr:row>18</xdr:row>
      <xdr:rowOff>10824</xdr:rowOff>
    </xdr:to>
    <xdr:sp macro="" textlink="">
      <xdr:nvSpPr>
        <xdr:cNvPr id="79" name="楕円 78"/>
        <xdr:cNvSpPr/>
      </xdr:nvSpPr>
      <xdr:spPr bwMode="auto">
        <a:xfrm>
          <a:off x="2857500" y="304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21001</xdr:rowOff>
    </xdr:from>
    <xdr:ext cx="762000" cy="259045"/>
    <xdr:sp macro="" textlink="">
      <xdr:nvSpPr>
        <xdr:cNvPr id="80" name="テキスト ボックス 79"/>
        <xdr:cNvSpPr txBox="1"/>
      </xdr:nvSpPr>
      <xdr:spPr>
        <a:xfrm>
          <a:off x="2527300" y="281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114960</xdr:rowOff>
    </xdr:from>
    <xdr:to>
      <xdr:col>29</xdr:col>
      <xdr:colOff>127000</xdr:colOff>
      <xdr:row>34</xdr:row>
      <xdr:rowOff>192608</xdr:rowOff>
    </xdr:to>
    <xdr:cxnSp macro="">
      <xdr:nvCxnSpPr>
        <xdr:cNvPr id="111" name="直線コネクタ 110"/>
        <xdr:cNvCxnSpPr/>
      </xdr:nvCxnSpPr>
      <xdr:spPr bwMode="auto">
        <a:xfrm flipV="1">
          <a:off x="5003800" y="6039510"/>
          <a:ext cx="647700" cy="42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2"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41808</xdr:rowOff>
    </xdr:from>
    <xdr:to>
      <xdr:col>26</xdr:col>
      <xdr:colOff>50800</xdr:colOff>
      <xdr:row>34</xdr:row>
      <xdr:rowOff>192608</xdr:rowOff>
    </xdr:to>
    <xdr:cxnSp macro="">
      <xdr:nvCxnSpPr>
        <xdr:cNvPr id="114" name="直線コネクタ 113"/>
        <xdr:cNvCxnSpPr/>
      </xdr:nvCxnSpPr>
      <xdr:spPr bwMode="auto">
        <a:xfrm>
          <a:off x="4305300" y="5966358"/>
          <a:ext cx="698500" cy="49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41808</xdr:rowOff>
    </xdr:from>
    <xdr:to>
      <xdr:col>22</xdr:col>
      <xdr:colOff>114300</xdr:colOff>
      <xdr:row>34</xdr:row>
      <xdr:rowOff>146126</xdr:rowOff>
    </xdr:to>
    <xdr:cxnSp macro="">
      <xdr:nvCxnSpPr>
        <xdr:cNvPr id="117" name="直線コネクタ 116"/>
        <xdr:cNvCxnSpPr/>
      </xdr:nvCxnSpPr>
      <xdr:spPr bwMode="auto">
        <a:xfrm flipV="1">
          <a:off x="3606800" y="5966358"/>
          <a:ext cx="698500" cy="44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41571</xdr:rowOff>
    </xdr:from>
    <xdr:ext cx="762000" cy="259045"/>
    <xdr:sp macro="" textlink="">
      <xdr:nvSpPr>
        <xdr:cNvPr id="119" name="テキスト ボックス 118"/>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146126</xdr:rowOff>
    </xdr:from>
    <xdr:to>
      <xdr:col>18</xdr:col>
      <xdr:colOff>177800</xdr:colOff>
      <xdr:row>34</xdr:row>
      <xdr:rowOff>191541</xdr:rowOff>
    </xdr:to>
    <xdr:cxnSp macro="">
      <xdr:nvCxnSpPr>
        <xdr:cNvPr id="120" name="直線コネクタ 119"/>
        <xdr:cNvCxnSpPr/>
      </xdr:nvCxnSpPr>
      <xdr:spPr bwMode="auto">
        <a:xfrm flipV="1">
          <a:off x="2908300" y="6413576"/>
          <a:ext cx="698500" cy="4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64160</xdr:rowOff>
    </xdr:from>
    <xdr:to>
      <xdr:col>29</xdr:col>
      <xdr:colOff>177800</xdr:colOff>
      <xdr:row>33</xdr:row>
      <xdr:rowOff>165760</xdr:rowOff>
    </xdr:to>
    <xdr:sp macro="" textlink="">
      <xdr:nvSpPr>
        <xdr:cNvPr id="130" name="楕円 129"/>
        <xdr:cNvSpPr/>
      </xdr:nvSpPr>
      <xdr:spPr bwMode="auto">
        <a:xfrm>
          <a:off x="5600700" y="598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10837</xdr:rowOff>
    </xdr:from>
    <xdr:ext cx="762000" cy="259045"/>
    <xdr:sp macro="" textlink="">
      <xdr:nvSpPr>
        <xdr:cNvPr id="131" name="人口1人当たり決算額の推移該当値テキスト445"/>
        <xdr:cNvSpPr txBox="1"/>
      </xdr:nvSpPr>
      <xdr:spPr>
        <a:xfrm>
          <a:off x="5740400" y="593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141808</xdr:rowOff>
    </xdr:from>
    <xdr:to>
      <xdr:col>26</xdr:col>
      <xdr:colOff>101600</xdr:colOff>
      <xdr:row>34</xdr:row>
      <xdr:rowOff>243408</xdr:rowOff>
    </xdr:to>
    <xdr:sp macro="" textlink="">
      <xdr:nvSpPr>
        <xdr:cNvPr id="132" name="楕円 131"/>
        <xdr:cNvSpPr/>
      </xdr:nvSpPr>
      <xdr:spPr bwMode="auto">
        <a:xfrm>
          <a:off x="4953000" y="640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253585</xdr:rowOff>
    </xdr:from>
    <xdr:ext cx="736600" cy="259045"/>
    <xdr:sp macro="" textlink="">
      <xdr:nvSpPr>
        <xdr:cNvPr id="133" name="テキスト ボックス 132"/>
        <xdr:cNvSpPr txBox="1"/>
      </xdr:nvSpPr>
      <xdr:spPr>
        <a:xfrm>
          <a:off x="4622800" y="617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32</xdr:row>
      <xdr:rowOff>162458</xdr:rowOff>
    </xdr:from>
    <xdr:to>
      <xdr:col>22</xdr:col>
      <xdr:colOff>165100</xdr:colOff>
      <xdr:row>33</xdr:row>
      <xdr:rowOff>92608</xdr:rowOff>
    </xdr:to>
    <xdr:sp macro="" textlink="">
      <xdr:nvSpPr>
        <xdr:cNvPr id="134" name="楕円 133"/>
        <xdr:cNvSpPr/>
      </xdr:nvSpPr>
      <xdr:spPr bwMode="auto">
        <a:xfrm>
          <a:off x="4254500" y="591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274235</xdr:rowOff>
    </xdr:from>
    <xdr:ext cx="762000" cy="259045"/>
    <xdr:sp macro="" textlink="">
      <xdr:nvSpPr>
        <xdr:cNvPr id="135" name="テキスト ボックス 134"/>
        <xdr:cNvSpPr txBox="1"/>
      </xdr:nvSpPr>
      <xdr:spPr>
        <a:xfrm>
          <a:off x="3924300" y="568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95326</xdr:rowOff>
    </xdr:from>
    <xdr:to>
      <xdr:col>19</xdr:col>
      <xdr:colOff>38100</xdr:colOff>
      <xdr:row>34</xdr:row>
      <xdr:rowOff>196926</xdr:rowOff>
    </xdr:to>
    <xdr:sp macro="" textlink="">
      <xdr:nvSpPr>
        <xdr:cNvPr id="136" name="楕円 135"/>
        <xdr:cNvSpPr/>
      </xdr:nvSpPr>
      <xdr:spPr bwMode="auto">
        <a:xfrm>
          <a:off x="3556000" y="636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207103</xdr:rowOff>
    </xdr:from>
    <xdr:ext cx="762000" cy="259045"/>
    <xdr:sp macro="" textlink="">
      <xdr:nvSpPr>
        <xdr:cNvPr id="137" name="テキスト ボックス 136"/>
        <xdr:cNvSpPr txBox="1"/>
      </xdr:nvSpPr>
      <xdr:spPr>
        <a:xfrm>
          <a:off x="3225800" y="613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140741</xdr:rowOff>
    </xdr:from>
    <xdr:to>
      <xdr:col>15</xdr:col>
      <xdr:colOff>101600</xdr:colOff>
      <xdr:row>34</xdr:row>
      <xdr:rowOff>242342</xdr:rowOff>
    </xdr:to>
    <xdr:sp macro="" textlink="">
      <xdr:nvSpPr>
        <xdr:cNvPr id="138" name="楕円 137"/>
        <xdr:cNvSpPr/>
      </xdr:nvSpPr>
      <xdr:spPr bwMode="auto">
        <a:xfrm>
          <a:off x="2857500" y="64081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252518</xdr:rowOff>
    </xdr:from>
    <xdr:ext cx="762000" cy="259045"/>
    <xdr:sp macro="" textlink="">
      <xdr:nvSpPr>
        <xdr:cNvPr id="139" name="テキスト ボックス 138"/>
        <xdr:cNvSpPr txBox="1"/>
      </xdr:nvSpPr>
      <xdr:spPr>
        <a:xfrm>
          <a:off x="2527300" y="617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124329</xdr:rowOff>
    </xdr:from>
    <xdr:to>
      <xdr:col>24</xdr:col>
      <xdr:colOff>63500</xdr:colOff>
      <xdr:row>36</xdr:row>
      <xdr:rowOff>126637</xdr:rowOff>
    </xdr:to>
    <xdr:cxnSp macro="">
      <xdr:nvCxnSpPr>
        <xdr:cNvPr id="63" name="直線コネクタ 62"/>
        <xdr:cNvCxnSpPr/>
      </xdr:nvCxnSpPr>
      <xdr:spPr>
        <a:xfrm>
          <a:off x="3797300" y="6296529"/>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123524</xdr:rowOff>
    </xdr:from>
    <xdr:to>
      <xdr:col>19</xdr:col>
      <xdr:colOff>177800</xdr:colOff>
      <xdr:row>36</xdr:row>
      <xdr:rowOff>124329</xdr:rowOff>
    </xdr:to>
    <xdr:cxnSp macro="">
      <xdr:nvCxnSpPr>
        <xdr:cNvPr id="66" name="直線コネクタ 65"/>
        <xdr:cNvCxnSpPr/>
      </xdr:nvCxnSpPr>
      <xdr:spPr>
        <a:xfrm>
          <a:off x="2908300" y="629572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123524</xdr:rowOff>
    </xdr:from>
    <xdr:to>
      <xdr:col>15</xdr:col>
      <xdr:colOff>50800</xdr:colOff>
      <xdr:row>36</xdr:row>
      <xdr:rowOff>135651</xdr:rowOff>
    </xdr:to>
    <xdr:cxnSp macro="">
      <xdr:nvCxnSpPr>
        <xdr:cNvPr id="69" name="直線コネクタ 68"/>
        <xdr:cNvCxnSpPr/>
      </xdr:nvCxnSpPr>
      <xdr:spPr>
        <a:xfrm flipV="1">
          <a:off x="2019300" y="6295724"/>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95471</xdr:rowOff>
    </xdr:from>
    <xdr:to>
      <xdr:col>10</xdr:col>
      <xdr:colOff>114300</xdr:colOff>
      <xdr:row>36</xdr:row>
      <xdr:rowOff>135651</xdr:rowOff>
    </xdr:to>
    <xdr:cxnSp macro="">
      <xdr:nvCxnSpPr>
        <xdr:cNvPr id="72" name="直線コネクタ 71"/>
        <xdr:cNvCxnSpPr/>
      </xdr:nvCxnSpPr>
      <xdr:spPr>
        <a:xfrm>
          <a:off x="1130300" y="6267671"/>
          <a:ext cx="889000" cy="4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75837</xdr:rowOff>
    </xdr:from>
    <xdr:to>
      <xdr:col>24</xdr:col>
      <xdr:colOff>114300</xdr:colOff>
      <xdr:row>37</xdr:row>
      <xdr:rowOff>5987</xdr:rowOff>
    </xdr:to>
    <xdr:sp macro="" textlink="">
      <xdr:nvSpPr>
        <xdr:cNvPr id="82" name="楕円 81"/>
        <xdr:cNvSpPr/>
      </xdr:nvSpPr>
      <xdr:spPr>
        <a:xfrm>
          <a:off x="45847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98714</xdr:rowOff>
    </xdr:from>
    <xdr:ext cx="534377" cy="259045"/>
    <xdr:sp macro="" textlink="">
      <xdr:nvSpPr>
        <xdr:cNvPr id="83" name="人件費該当値テキスト"/>
        <xdr:cNvSpPr txBox="1"/>
      </xdr:nvSpPr>
      <xdr:spPr>
        <a:xfrm>
          <a:off x="4686300" y="609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73529</xdr:rowOff>
    </xdr:from>
    <xdr:to>
      <xdr:col>20</xdr:col>
      <xdr:colOff>38100</xdr:colOff>
      <xdr:row>37</xdr:row>
      <xdr:rowOff>3679</xdr:rowOff>
    </xdr:to>
    <xdr:sp macro="" textlink="">
      <xdr:nvSpPr>
        <xdr:cNvPr id="84" name="楕円 83"/>
        <xdr:cNvSpPr/>
      </xdr:nvSpPr>
      <xdr:spPr>
        <a:xfrm>
          <a:off x="3746500" y="62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20206</xdr:rowOff>
    </xdr:from>
    <xdr:ext cx="534377" cy="259045"/>
    <xdr:sp macro="" textlink="">
      <xdr:nvSpPr>
        <xdr:cNvPr id="85" name="テキスト ボックス 84"/>
        <xdr:cNvSpPr txBox="1"/>
      </xdr:nvSpPr>
      <xdr:spPr>
        <a:xfrm>
          <a:off x="3530111" y="60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72724</xdr:rowOff>
    </xdr:from>
    <xdr:to>
      <xdr:col>15</xdr:col>
      <xdr:colOff>101600</xdr:colOff>
      <xdr:row>37</xdr:row>
      <xdr:rowOff>2874</xdr:rowOff>
    </xdr:to>
    <xdr:sp macro="" textlink="">
      <xdr:nvSpPr>
        <xdr:cNvPr id="86" name="楕円 85"/>
        <xdr:cNvSpPr/>
      </xdr:nvSpPr>
      <xdr:spPr>
        <a:xfrm>
          <a:off x="2857500" y="62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19401</xdr:rowOff>
    </xdr:from>
    <xdr:ext cx="534377" cy="259045"/>
    <xdr:sp macro="" textlink="">
      <xdr:nvSpPr>
        <xdr:cNvPr id="87" name="テキスト ボックス 86"/>
        <xdr:cNvSpPr txBox="1"/>
      </xdr:nvSpPr>
      <xdr:spPr>
        <a:xfrm>
          <a:off x="2641111" y="60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84851</xdr:rowOff>
    </xdr:from>
    <xdr:to>
      <xdr:col>10</xdr:col>
      <xdr:colOff>165100</xdr:colOff>
      <xdr:row>37</xdr:row>
      <xdr:rowOff>15001</xdr:rowOff>
    </xdr:to>
    <xdr:sp macro="" textlink="">
      <xdr:nvSpPr>
        <xdr:cNvPr id="88" name="楕円 87"/>
        <xdr:cNvSpPr/>
      </xdr:nvSpPr>
      <xdr:spPr>
        <a:xfrm>
          <a:off x="1968500" y="62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31528</xdr:rowOff>
    </xdr:from>
    <xdr:ext cx="534377" cy="259045"/>
    <xdr:sp macro="" textlink="">
      <xdr:nvSpPr>
        <xdr:cNvPr id="89" name="テキスト ボックス 88"/>
        <xdr:cNvSpPr txBox="1"/>
      </xdr:nvSpPr>
      <xdr:spPr>
        <a:xfrm>
          <a:off x="1752111" y="60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44671</xdr:rowOff>
    </xdr:from>
    <xdr:to>
      <xdr:col>6</xdr:col>
      <xdr:colOff>38100</xdr:colOff>
      <xdr:row>36</xdr:row>
      <xdr:rowOff>146271</xdr:rowOff>
    </xdr:to>
    <xdr:sp macro="" textlink="">
      <xdr:nvSpPr>
        <xdr:cNvPr id="90" name="楕円 89"/>
        <xdr:cNvSpPr/>
      </xdr:nvSpPr>
      <xdr:spPr>
        <a:xfrm>
          <a:off x="1079500" y="62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162798</xdr:rowOff>
    </xdr:from>
    <xdr:ext cx="534377" cy="259045"/>
    <xdr:sp macro="" textlink="">
      <xdr:nvSpPr>
        <xdr:cNvPr id="91" name="テキスト ボックス 90"/>
        <xdr:cNvSpPr txBox="1"/>
      </xdr:nvSpPr>
      <xdr:spPr>
        <a:xfrm>
          <a:off x="863111" y="59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91259</xdr:rowOff>
    </xdr:from>
    <xdr:to>
      <xdr:col>24</xdr:col>
      <xdr:colOff>63500</xdr:colOff>
      <xdr:row>58</xdr:row>
      <xdr:rowOff>96342</xdr:rowOff>
    </xdr:to>
    <xdr:cxnSp macro="">
      <xdr:nvCxnSpPr>
        <xdr:cNvPr id="123" name="直線コネクタ 122"/>
        <xdr:cNvCxnSpPr/>
      </xdr:nvCxnSpPr>
      <xdr:spPr>
        <a:xfrm>
          <a:off x="3797300" y="10035359"/>
          <a:ext cx="8382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4"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91259</xdr:rowOff>
    </xdr:from>
    <xdr:to>
      <xdr:col>19</xdr:col>
      <xdr:colOff>177800</xdr:colOff>
      <xdr:row>58</xdr:row>
      <xdr:rowOff>105084</xdr:rowOff>
    </xdr:to>
    <xdr:cxnSp macro="">
      <xdr:nvCxnSpPr>
        <xdr:cNvPr id="126" name="直線コネクタ 125"/>
        <xdr:cNvCxnSpPr/>
      </xdr:nvCxnSpPr>
      <xdr:spPr>
        <a:xfrm flipV="1">
          <a:off x="2908300" y="10035359"/>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28" name="テキスト ボックス 127"/>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105084</xdr:rowOff>
    </xdr:from>
    <xdr:to>
      <xdr:col>15</xdr:col>
      <xdr:colOff>50800</xdr:colOff>
      <xdr:row>58</xdr:row>
      <xdr:rowOff>171171</xdr:rowOff>
    </xdr:to>
    <xdr:cxnSp macro="">
      <xdr:nvCxnSpPr>
        <xdr:cNvPr id="129" name="直線コネクタ 128"/>
        <xdr:cNvCxnSpPr/>
      </xdr:nvCxnSpPr>
      <xdr:spPr>
        <a:xfrm flipV="1">
          <a:off x="2019300" y="10049184"/>
          <a:ext cx="889000" cy="6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168678</xdr:rowOff>
    </xdr:from>
    <xdr:to>
      <xdr:col>10</xdr:col>
      <xdr:colOff>114300</xdr:colOff>
      <xdr:row>58</xdr:row>
      <xdr:rowOff>171171</xdr:rowOff>
    </xdr:to>
    <xdr:cxnSp macro="">
      <xdr:nvCxnSpPr>
        <xdr:cNvPr id="132" name="直線コネクタ 131"/>
        <xdr:cNvCxnSpPr/>
      </xdr:nvCxnSpPr>
      <xdr:spPr>
        <a:xfrm>
          <a:off x="1130300" y="10112778"/>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45542</xdr:rowOff>
    </xdr:from>
    <xdr:to>
      <xdr:col>24</xdr:col>
      <xdr:colOff>114300</xdr:colOff>
      <xdr:row>58</xdr:row>
      <xdr:rowOff>147142</xdr:rowOff>
    </xdr:to>
    <xdr:sp macro="" textlink="">
      <xdr:nvSpPr>
        <xdr:cNvPr id="142" name="楕円 141"/>
        <xdr:cNvSpPr/>
      </xdr:nvSpPr>
      <xdr:spPr>
        <a:xfrm>
          <a:off x="4584700" y="99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68419</xdr:rowOff>
    </xdr:from>
    <xdr:ext cx="534377" cy="259045"/>
    <xdr:sp macro="" textlink="">
      <xdr:nvSpPr>
        <xdr:cNvPr id="143" name="物件費該当値テキスト"/>
        <xdr:cNvSpPr txBox="1"/>
      </xdr:nvSpPr>
      <xdr:spPr>
        <a:xfrm>
          <a:off x="4686300" y="98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40459</xdr:rowOff>
    </xdr:from>
    <xdr:to>
      <xdr:col>20</xdr:col>
      <xdr:colOff>38100</xdr:colOff>
      <xdr:row>58</xdr:row>
      <xdr:rowOff>142059</xdr:rowOff>
    </xdr:to>
    <xdr:sp macro="" textlink="">
      <xdr:nvSpPr>
        <xdr:cNvPr id="144" name="楕円 143"/>
        <xdr:cNvSpPr/>
      </xdr:nvSpPr>
      <xdr:spPr>
        <a:xfrm>
          <a:off x="3746500" y="99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158586</xdr:rowOff>
    </xdr:from>
    <xdr:ext cx="534377" cy="259045"/>
    <xdr:sp macro="" textlink="">
      <xdr:nvSpPr>
        <xdr:cNvPr id="145" name="テキスト ボックス 144"/>
        <xdr:cNvSpPr txBox="1"/>
      </xdr:nvSpPr>
      <xdr:spPr>
        <a:xfrm>
          <a:off x="3530111" y="97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54284</xdr:rowOff>
    </xdr:from>
    <xdr:to>
      <xdr:col>15</xdr:col>
      <xdr:colOff>101600</xdr:colOff>
      <xdr:row>58</xdr:row>
      <xdr:rowOff>155884</xdr:rowOff>
    </xdr:to>
    <xdr:sp macro="" textlink="">
      <xdr:nvSpPr>
        <xdr:cNvPr id="146" name="楕円 145"/>
        <xdr:cNvSpPr/>
      </xdr:nvSpPr>
      <xdr:spPr>
        <a:xfrm>
          <a:off x="2857500" y="99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961</xdr:rowOff>
    </xdr:from>
    <xdr:ext cx="534377" cy="259045"/>
    <xdr:sp macro="" textlink="">
      <xdr:nvSpPr>
        <xdr:cNvPr id="147" name="テキスト ボックス 146"/>
        <xdr:cNvSpPr txBox="1"/>
      </xdr:nvSpPr>
      <xdr:spPr>
        <a:xfrm>
          <a:off x="2641111" y="97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120371</xdr:rowOff>
    </xdr:from>
    <xdr:to>
      <xdr:col>10</xdr:col>
      <xdr:colOff>165100</xdr:colOff>
      <xdr:row>59</xdr:row>
      <xdr:rowOff>50521</xdr:rowOff>
    </xdr:to>
    <xdr:sp macro="" textlink="">
      <xdr:nvSpPr>
        <xdr:cNvPr id="148" name="楕円 147"/>
        <xdr:cNvSpPr/>
      </xdr:nvSpPr>
      <xdr:spPr>
        <a:xfrm>
          <a:off x="1968500" y="10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67048</xdr:rowOff>
    </xdr:from>
    <xdr:ext cx="534377" cy="259045"/>
    <xdr:sp macro="" textlink="">
      <xdr:nvSpPr>
        <xdr:cNvPr id="149" name="テキスト ボックス 148"/>
        <xdr:cNvSpPr txBox="1"/>
      </xdr:nvSpPr>
      <xdr:spPr>
        <a:xfrm>
          <a:off x="1752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117878</xdr:rowOff>
    </xdr:from>
    <xdr:to>
      <xdr:col>6</xdr:col>
      <xdr:colOff>38100</xdr:colOff>
      <xdr:row>59</xdr:row>
      <xdr:rowOff>48028</xdr:rowOff>
    </xdr:to>
    <xdr:sp macro="" textlink="">
      <xdr:nvSpPr>
        <xdr:cNvPr id="150" name="楕円 149"/>
        <xdr:cNvSpPr/>
      </xdr:nvSpPr>
      <xdr:spPr>
        <a:xfrm>
          <a:off x="1079500" y="1006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64555</xdr:rowOff>
    </xdr:from>
    <xdr:ext cx="534377" cy="259045"/>
    <xdr:sp macro="" textlink="">
      <xdr:nvSpPr>
        <xdr:cNvPr id="151" name="テキスト ボックス 150"/>
        <xdr:cNvSpPr txBox="1"/>
      </xdr:nvSpPr>
      <xdr:spPr>
        <a:xfrm>
          <a:off x="863111" y="98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21808</xdr:rowOff>
    </xdr:from>
    <xdr:to>
      <xdr:col>24</xdr:col>
      <xdr:colOff>63500</xdr:colOff>
      <xdr:row>78</xdr:row>
      <xdr:rowOff>42490</xdr:rowOff>
    </xdr:to>
    <xdr:cxnSp macro="">
      <xdr:nvCxnSpPr>
        <xdr:cNvPr id="182" name="直線コネクタ 181"/>
        <xdr:cNvCxnSpPr/>
      </xdr:nvCxnSpPr>
      <xdr:spPr>
        <a:xfrm flipV="1">
          <a:off x="3797300" y="1339490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42490</xdr:rowOff>
    </xdr:from>
    <xdr:to>
      <xdr:col>19</xdr:col>
      <xdr:colOff>177800</xdr:colOff>
      <xdr:row>78</xdr:row>
      <xdr:rowOff>66439</xdr:rowOff>
    </xdr:to>
    <xdr:cxnSp macro="">
      <xdr:nvCxnSpPr>
        <xdr:cNvPr id="185" name="直線コネクタ 184"/>
        <xdr:cNvCxnSpPr/>
      </xdr:nvCxnSpPr>
      <xdr:spPr>
        <a:xfrm flipV="1">
          <a:off x="2908300" y="1341559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66439</xdr:rowOff>
    </xdr:from>
    <xdr:to>
      <xdr:col>15</xdr:col>
      <xdr:colOff>50800</xdr:colOff>
      <xdr:row>78</xdr:row>
      <xdr:rowOff>71228</xdr:rowOff>
    </xdr:to>
    <xdr:cxnSp macro="">
      <xdr:nvCxnSpPr>
        <xdr:cNvPr id="188" name="直線コネクタ 187"/>
        <xdr:cNvCxnSpPr/>
      </xdr:nvCxnSpPr>
      <xdr:spPr>
        <a:xfrm flipV="1">
          <a:off x="2019300" y="13439539"/>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0" name="テキスト ボックス 189"/>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71228</xdr:rowOff>
    </xdr:from>
    <xdr:to>
      <xdr:col>10</xdr:col>
      <xdr:colOff>114300</xdr:colOff>
      <xdr:row>78</xdr:row>
      <xdr:rowOff>83747</xdr:rowOff>
    </xdr:to>
    <xdr:cxnSp macro="">
      <xdr:nvCxnSpPr>
        <xdr:cNvPr id="191" name="直線コネクタ 190"/>
        <xdr:cNvCxnSpPr/>
      </xdr:nvCxnSpPr>
      <xdr:spPr>
        <a:xfrm flipV="1">
          <a:off x="1130300" y="13444328"/>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5" name="テキスト ボックス 194"/>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142458</xdr:rowOff>
    </xdr:from>
    <xdr:to>
      <xdr:col>24</xdr:col>
      <xdr:colOff>114300</xdr:colOff>
      <xdr:row>78</xdr:row>
      <xdr:rowOff>72608</xdr:rowOff>
    </xdr:to>
    <xdr:sp macro="" textlink="">
      <xdr:nvSpPr>
        <xdr:cNvPr id="201" name="楕円 200"/>
        <xdr:cNvSpPr/>
      </xdr:nvSpPr>
      <xdr:spPr>
        <a:xfrm>
          <a:off x="4584700" y="133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120885</xdr:rowOff>
    </xdr:from>
    <xdr:ext cx="469744" cy="259045"/>
    <xdr:sp macro="" textlink="">
      <xdr:nvSpPr>
        <xdr:cNvPr id="202" name="維持補修費該当値テキスト"/>
        <xdr:cNvSpPr txBox="1"/>
      </xdr:nvSpPr>
      <xdr:spPr>
        <a:xfrm>
          <a:off x="4686300" y="133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163140</xdr:rowOff>
    </xdr:from>
    <xdr:to>
      <xdr:col>20</xdr:col>
      <xdr:colOff>38100</xdr:colOff>
      <xdr:row>78</xdr:row>
      <xdr:rowOff>93290</xdr:rowOff>
    </xdr:to>
    <xdr:sp macro="" textlink="">
      <xdr:nvSpPr>
        <xdr:cNvPr id="203" name="楕円 202"/>
        <xdr:cNvSpPr/>
      </xdr:nvSpPr>
      <xdr:spPr>
        <a:xfrm>
          <a:off x="3746500" y="133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84417</xdr:rowOff>
    </xdr:from>
    <xdr:ext cx="469744" cy="259045"/>
    <xdr:sp macro="" textlink="">
      <xdr:nvSpPr>
        <xdr:cNvPr id="204" name="テキスト ボックス 203"/>
        <xdr:cNvSpPr txBox="1"/>
      </xdr:nvSpPr>
      <xdr:spPr>
        <a:xfrm>
          <a:off x="3562428" y="1345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15639</xdr:rowOff>
    </xdr:from>
    <xdr:to>
      <xdr:col>15</xdr:col>
      <xdr:colOff>101600</xdr:colOff>
      <xdr:row>78</xdr:row>
      <xdr:rowOff>117239</xdr:rowOff>
    </xdr:to>
    <xdr:sp macro="" textlink="">
      <xdr:nvSpPr>
        <xdr:cNvPr id="205" name="楕円 204"/>
        <xdr:cNvSpPr/>
      </xdr:nvSpPr>
      <xdr:spPr>
        <a:xfrm>
          <a:off x="2857500" y="133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108366</xdr:rowOff>
    </xdr:from>
    <xdr:ext cx="469744" cy="259045"/>
    <xdr:sp macro="" textlink="">
      <xdr:nvSpPr>
        <xdr:cNvPr id="206" name="テキスト ボックス 205"/>
        <xdr:cNvSpPr txBox="1"/>
      </xdr:nvSpPr>
      <xdr:spPr>
        <a:xfrm>
          <a:off x="2673428" y="1348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20428</xdr:rowOff>
    </xdr:from>
    <xdr:to>
      <xdr:col>10</xdr:col>
      <xdr:colOff>165100</xdr:colOff>
      <xdr:row>78</xdr:row>
      <xdr:rowOff>122028</xdr:rowOff>
    </xdr:to>
    <xdr:sp macro="" textlink="">
      <xdr:nvSpPr>
        <xdr:cNvPr id="207" name="楕円 206"/>
        <xdr:cNvSpPr/>
      </xdr:nvSpPr>
      <xdr:spPr>
        <a:xfrm>
          <a:off x="1968500" y="133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113155</xdr:rowOff>
    </xdr:from>
    <xdr:ext cx="469744" cy="259045"/>
    <xdr:sp macro="" textlink="">
      <xdr:nvSpPr>
        <xdr:cNvPr id="208" name="テキスト ボックス 207"/>
        <xdr:cNvSpPr txBox="1"/>
      </xdr:nvSpPr>
      <xdr:spPr>
        <a:xfrm>
          <a:off x="1784428" y="1348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32947</xdr:rowOff>
    </xdr:from>
    <xdr:to>
      <xdr:col>6</xdr:col>
      <xdr:colOff>38100</xdr:colOff>
      <xdr:row>78</xdr:row>
      <xdr:rowOff>134547</xdr:rowOff>
    </xdr:to>
    <xdr:sp macro="" textlink="">
      <xdr:nvSpPr>
        <xdr:cNvPr id="209" name="楕円 208"/>
        <xdr:cNvSpPr/>
      </xdr:nvSpPr>
      <xdr:spPr>
        <a:xfrm>
          <a:off x="1079500" y="134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125674</xdr:rowOff>
    </xdr:from>
    <xdr:ext cx="469744" cy="259045"/>
    <xdr:sp macro="" textlink="">
      <xdr:nvSpPr>
        <xdr:cNvPr id="210" name="テキスト ボックス 209"/>
        <xdr:cNvSpPr txBox="1"/>
      </xdr:nvSpPr>
      <xdr:spPr>
        <a:xfrm>
          <a:off x="895428" y="1349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7" name="直線コネクタ 236"/>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38"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39" name="直線コネクタ 238"/>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0"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1" name="直線コネクタ 240"/>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21155</xdr:rowOff>
    </xdr:from>
    <xdr:to>
      <xdr:col>24</xdr:col>
      <xdr:colOff>63500</xdr:colOff>
      <xdr:row>93</xdr:row>
      <xdr:rowOff>42219</xdr:rowOff>
    </xdr:to>
    <xdr:cxnSp macro="">
      <xdr:nvCxnSpPr>
        <xdr:cNvPr id="242" name="直線コネクタ 241"/>
        <xdr:cNvCxnSpPr/>
      </xdr:nvCxnSpPr>
      <xdr:spPr>
        <a:xfrm>
          <a:off x="3797300" y="15966005"/>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3"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4" name="フローチャート: 判断 243"/>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21155</xdr:rowOff>
    </xdr:from>
    <xdr:to>
      <xdr:col>19</xdr:col>
      <xdr:colOff>177800</xdr:colOff>
      <xdr:row>93</xdr:row>
      <xdr:rowOff>57192</xdr:rowOff>
    </xdr:to>
    <xdr:cxnSp macro="">
      <xdr:nvCxnSpPr>
        <xdr:cNvPr id="245" name="直線コネクタ 244"/>
        <xdr:cNvCxnSpPr/>
      </xdr:nvCxnSpPr>
      <xdr:spPr>
        <a:xfrm flipV="1">
          <a:off x="2908300" y="15966005"/>
          <a:ext cx="889000" cy="3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6" name="フローチャート: 判断 245"/>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7" name="テキスト ボックス 246"/>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57192</xdr:rowOff>
    </xdr:from>
    <xdr:to>
      <xdr:col>15</xdr:col>
      <xdr:colOff>50800</xdr:colOff>
      <xdr:row>93</xdr:row>
      <xdr:rowOff>96217</xdr:rowOff>
    </xdr:to>
    <xdr:cxnSp macro="">
      <xdr:nvCxnSpPr>
        <xdr:cNvPr id="248" name="直線コネクタ 247"/>
        <xdr:cNvCxnSpPr/>
      </xdr:nvCxnSpPr>
      <xdr:spPr>
        <a:xfrm flipV="1">
          <a:off x="2019300" y="16002042"/>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49" name="フローチャート: 判断 248"/>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0" name="テキスト ボックス 249"/>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96217</xdr:rowOff>
    </xdr:from>
    <xdr:to>
      <xdr:col>10</xdr:col>
      <xdr:colOff>114300</xdr:colOff>
      <xdr:row>94</xdr:row>
      <xdr:rowOff>59837</xdr:rowOff>
    </xdr:to>
    <xdr:cxnSp macro="">
      <xdr:nvCxnSpPr>
        <xdr:cNvPr id="251" name="直線コネクタ 250"/>
        <xdr:cNvCxnSpPr/>
      </xdr:nvCxnSpPr>
      <xdr:spPr>
        <a:xfrm flipV="1">
          <a:off x="1130300" y="16041067"/>
          <a:ext cx="889000" cy="1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2" name="フローチャート: 判断 251"/>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3" name="テキスト ボックス 252"/>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4" name="フローチャート: 判断 253"/>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5" name="テキスト ボックス 254"/>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162869</xdr:rowOff>
    </xdr:from>
    <xdr:to>
      <xdr:col>24</xdr:col>
      <xdr:colOff>114300</xdr:colOff>
      <xdr:row>93</xdr:row>
      <xdr:rowOff>93019</xdr:rowOff>
    </xdr:to>
    <xdr:sp macro="" textlink="">
      <xdr:nvSpPr>
        <xdr:cNvPr id="261" name="楕円 260"/>
        <xdr:cNvSpPr/>
      </xdr:nvSpPr>
      <xdr:spPr>
        <a:xfrm>
          <a:off x="4584700" y="1593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14296</xdr:rowOff>
    </xdr:from>
    <xdr:ext cx="599010" cy="259045"/>
    <xdr:sp macro="" textlink="">
      <xdr:nvSpPr>
        <xdr:cNvPr id="262" name="扶助費該当値テキスト"/>
        <xdr:cNvSpPr txBox="1"/>
      </xdr:nvSpPr>
      <xdr:spPr>
        <a:xfrm>
          <a:off x="4686300" y="1578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141805</xdr:rowOff>
    </xdr:from>
    <xdr:to>
      <xdr:col>20</xdr:col>
      <xdr:colOff>38100</xdr:colOff>
      <xdr:row>93</xdr:row>
      <xdr:rowOff>71955</xdr:rowOff>
    </xdr:to>
    <xdr:sp macro="" textlink="">
      <xdr:nvSpPr>
        <xdr:cNvPr id="263" name="楕円 262"/>
        <xdr:cNvSpPr/>
      </xdr:nvSpPr>
      <xdr:spPr>
        <a:xfrm>
          <a:off x="3746500" y="159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88482</xdr:rowOff>
    </xdr:from>
    <xdr:ext cx="599010" cy="259045"/>
    <xdr:sp macro="" textlink="">
      <xdr:nvSpPr>
        <xdr:cNvPr id="264" name="テキスト ボックス 263"/>
        <xdr:cNvSpPr txBox="1"/>
      </xdr:nvSpPr>
      <xdr:spPr>
        <a:xfrm>
          <a:off x="3497795" y="1569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6392</xdr:rowOff>
    </xdr:from>
    <xdr:to>
      <xdr:col>15</xdr:col>
      <xdr:colOff>101600</xdr:colOff>
      <xdr:row>93</xdr:row>
      <xdr:rowOff>107992</xdr:rowOff>
    </xdr:to>
    <xdr:sp macro="" textlink="">
      <xdr:nvSpPr>
        <xdr:cNvPr id="265" name="楕円 264"/>
        <xdr:cNvSpPr/>
      </xdr:nvSpPr>
      <xdr:spPr>
        <a:xfrm>
          <a:off x="2857500" y="1595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124519</xdr:rowOff>
    </xdr:from>
    <xdr:ext cx="599010" cy="259045"/>
    <xdr:sp macro="" textlink="">
      <xdr:nvSpPr>
        <xdr:cNvPr id="266" name="テキスト ボックス 265"/>
        <xdr:cNvSpPr txBox="1"/>
      </xdr:nvSpPr>
      <xdr:spPr>
        <a:xfrm>
          <a:off x="2608795" y="1572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45417</xdr:rowOff>
    </xdr:from>
    <xdr:to>
      <xdr:col>10</xdr:col>
      <xdr:colOff>165100</xdr:colOff>
      <xdr:row>93</xdr:row>
      <xdr:rowOff>147017</xdr:rowOff>
    </xdr:to>
    <xdr:sp macro="" textlink="">
      <xdr:nvSpPr>
        <xdr:cNvPr id="267" name="楕円 266"/>
        <xdr:cNvSpPr/>
      </xdr:nvSpPr>
      <xdr:spPr>
        <a:xfrm>
          <a:off x="1968500" y="159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163544</xdr:rowOff>
    </xdr:from>
    <xdr:ext cx="599010" cy="259045"/>
    <xdr:sp macro="" textlink="">
      <xdr:nvSpPr>
        <xdr:cNvPr id="268" name="テキスト ボックス 267"/>
        <xdr:cNvSpPr txBox="1"/>
      </xdr:nvSpPr>
      <xdr:spPr>
        <a:xfrm>
          <a:off x="1719795" y="1576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9037</xdr:rowOff>
    </xdr:from>
    <xdr:to>
      <xdr:col>6</xdr:col>
      <xdr:colOff>38100</xdr:colOff>
      <xdr:row>94</xdr:row>
      <xdr:rowOff>110637</xdr:rowOff>
    </xdr:to>
    <xdr:sp macro="" textlink="">
      <xdr:nvSpPr>
        <xdr:cNvPr id="269" name="楕円 268"/>
        <xdr:cNvSpPr/>
      </xdr:nvSpPr>
      <xdr:spPr>
        <a:xfrm>
          <a:off x="1079500" y="161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127164</xdr:rowOff>
    </xdr:from>
    <xdr:ext cx="599010" cy="259045"/>
    <xdr:sp macro="" textlink="">
      <xdr:nvSpPr>
        <xdr:cNvPr id="270" name="テキスト ボックス 269"/>
        <xdr:cNvSpPr txBox="1"/>
      </xdr:nvSpPr>
      <xdr:spPr>
        <a:xfrm>
          <a:off x="830795" y="159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7" name="直線コネクタ 296"/>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8"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9" name="直線コネクタ 298"/>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0"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1" name="直線コネクタ 300"/>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159719</xdr:rowOff>
    </xdr:from>
    <xdr:to>
      <xdr:col>55</xdr:col>
      <xdr:colOff>0</xdr:colOff>
      <xdr:row>37</xdr:row>
      <xdr:rowOff>56000</xdr:rowOff>
    </xdr:to>
    <xdr:cxnSp macro="">
      <xdr:nvCxnSpPr>
        <xdr:cNvPr id="302" name="直線コネクタ 301"/>
        <xdr:cNvCxnSpPr/>
      </xdr:nvCxnSpPr>
      <xdr:spPr>
        <a:xfrm flipV="1">
          <a:off x="9639300" y="6331919"/>
          <a:ext cx="8382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3"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4" name="フローチャート: 判断 303"/>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56000</xdr:rowOff>
    </xdr:from>
    <xdr:to>
      <xdr:col>50</xdr:col>
      <xdr:colOff>114300</xdr:colOff>
      <xdr:row>37</xdr:row>
      <xdr:rowOff>89702</xdr:rowOff>
    </xdr:to>
    <xdr:cxnSp macro="">
      <xdr:nvCxnSpPr>
        <xdr:cNvPr id="305" name="直線コネクタ 304"/>
        <xdr:cNvCxnSpPr/>
      </xdr:nvCxnSpPr>
      <xdr:spPr>
        <a:xfrm flipV="1">
          <a:off x="8750300" y="6399650"/>
          <a:ext cx="8890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6" name="フローチャート: 判断 305"/>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7" name="テキスト ボックス 306"/>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51362</xdr:rowOff>
    </xdr:from>
    <xdr:to>
      <xdr:col>45</xdr:col>
      <xdr:colOff>177800</xdr:colOff>
      <xdr:row>37</xdr:row>
      <xdr:rowOff>89702</xdr:rowOff>
    </xdr:to>
    <xdr:cxnSp macro="">
      <xdr:nvCxnSpPr>
        <xdr:cNvPr id="308" name="直線コネクタ 307"/>
        <xdr:cNvCxnSpPr/>
      </xdr:nvCxnSpPr>
      <xdr:spPr>
        <a:xfrm>
          <a:off x="7861300" y="6395012"/>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9" name="フローチャート: 判断 308"/>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24056</xdr:rowOff>
    </xdr:from>
    <xdr:ext cx="534377" cy="259045"/>
    <xdr:sp macro="" textlink="">
      <xdr:nvSpPr>
        <xdr:cNvPr id="310" name="テキスト ボックス 309"/>
        <xdr:cNvSpPr txBox="1"/>
      </xdr:nvSpPr>
      <xdr:spPr>
        <a:xfrm>
          <a:off x="8483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143129</xdr:rowOff>
    </xdr:from>
    <xdr:to>
      <xdr:col>41</xdr:col>
      <xdr:colOff>50800</xdr:colOff>
      <xdr:row>37</xdr:row>
      <xdr:rowOff>51362</xdr:rowOff>
    </xdr:to>
    <xdr:cxnSp macro="">
      <xdr:nvCxnSpPr>
        <xdr:cNvPr id="311" name="直線コネクタ 310"/>
        <xdr:cNvCxnSpPr/>
      </xdr:nvCxnSpPr>
      <xdr:spPr>
        <a:xfrm>
          <a:off x="6972300" y="6315329"/>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2" name="フローチャート: 判断 311"/>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170393</xdr:rowOff>
    </xdr:from>
    <xdr:ext cx="534377" cy="259045"/>
    <xdr:sp macro="" textlink="">
      <xdr:nvSpPr>
        <xdr:cNvPr id="313" name="テキスト ボックス 312"/>
        <xdr:cNvSpPr txBox="1"/>
      </xdr:nvSpPr>
      <xdr:spPr>
        <a:xfrm>
          <a:off x="7594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4" name="フローチャート: 判断 313"/>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72748</xdr:rowOff>
    </xdr:from>
    <xdr:ext cx="534377" cy="259045"/>
    <xdr:sp macro="" textlink="">
      <xdr:nvSpPr>
        <xdr:cNvPr id="315" name="テキスト ボックス 314"/>
        <xdr:cNvSpPr txBox="1"/>
      </xdr:nvSpPr>
      <xdr:spPr>
        <a:xfrm>
          <a:off x="6705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108919</xdr:rowOff>
    </xdr:from>
    <xdr:to>
      <xdr:col>55</xdr:col>
      <xdr:colOff>50800</xdr:colOff>
      <xdr:row>37</xdr:row>
      <xdr:rowOff>39069</xdr:rowOff>
    </xdr:to>
    <xdr:sp macro="" textlink="">
      <xdr:nvSpPr>
        <xdr:cNvPr id="321" name="楕円 320"/>
        <xdr:cNvSpPr/>
      </xdr:nvSpPr>
      <xdr:spPr>
        <a:xfrm>
          <a:off x="10426700" y="62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131796</xdr:rowOff>
    </xdr:from>
    <xdr:ext cx="534377" cy="259045"/>
    <xdr:sp macro="" textlink="">
      <xdr:nvSpPr>
        <xdr:cNvPr id="322" name="補助費等該当値テキスト"/>
        <xdr:cNvSpPr txBox="1"/>
      </xdr:nvSpPr>
      <xdr:spPr>
        <a:xfrm>
          <a:off x="10528300" y="61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5200</xdr:rowOff>
    </xdr:from>
    <xdr:to>
      <xdr:col>50</xdr:col>
      <xdr:colOff>165100</xdr:colOff>
      <xdr:row>37</xdr:row>
      <xdr:rowOff>106800</xdr:rowOff>
    </xdr:to>
    <xdr:sp macro="" textlink="">
      <xdr:nvSpPr>
        <xdr:cNvPr id="323" name="楕円 322"/>
        <xdr:cNvSpPr/>
      </xdr:nvSpPr>
      <xdr:spPr>
        <a:xfrm>
          <a:off x="9588500" y="63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123327</xdr:rowOff>
    </xdr:from>
    <xdr:ext cx="534377" cy="259045"/>
    <xdr:sp macro="" textlink="">
      <xdr:nvSpPr>
        <xdr:cNvPr id="324" name="テキスト ボックス 323"/>
        <xdr:cNvSpPr txBox="1"/>
      </xdr:nvSpPr>
      <xdr:spPr>
        <a:xfrm>
          <a:off x="9372111" y="61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38902</xdr:rowOff>
    </xdr:from>
    <xdr:to>
      <xdr:col>46</xdr:col>
      <xdr:colOff>38100</xdr:colOff>
      <xdr:row>37</xdr:row>
      <xdr:rowOff>140502</xdr:rowOff>
    </xdr:to>
    <xdr:sp macro="" textlink="">
      <xdr:nvSpPr>
        <xdr:cNvPr id="325" name="楕円 324"/>
        <xdr:cNvSpPr/>
      </xdr:nvSpPr>
      <xdr:spPr>
        <a:xfrm>
          <a:off x="8699500" y="63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157029</xdr:rowOff>
    </xdr:from>
    <xdr:ext cx="534377" cy="259045"/>
    <xdr:sp macro="" textlink="">
      <xdr:nvSpPr>
        <xdr:cNvPr id="326" name="テキスト ボックス 325"/>
        <xdr:cNvSpPr txBox="1"/>
      </xdr:nvSpPr>
      <xdr:spPr>
        <a:xfrm>
          <a:off x="8483111" y="61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562</xdr:rowOff>
    </xdr:from>
    <xdr:to>
      <xdr:col>41</xdr:col>
      <xdr:colOff>101600</xdr:colOff>
      <xdr:row>37</xdr:row>
      <xdr:rowOff>102162</xdr:rowOff>
    </xdr:to>
    <xdr:sp macro="" textlink="">
      <xdr:nvSpPr>
        <xdr:cNvPr id="327" name="楕円 326"/>
        <xdr:cNvSpPr/>
      </xdr:nvSpPr>
      <xdr:spPr>
        <a:xfrm>
          <a:off x="7810500" y="63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118689</xdr:rowOff>
    </xdr:from>
    <xdr:ext cx="534377" cy="259045"/>
    <xdr:sp macro="" textlink="">
      <xdr:nvSpPr>
        <xdr:cNvPr id="328" name="テキスト ボックス 327"/>
        <xdr:cNvSpPr txBox="1"/>
      </xdr:nvSpPr>
      <xdr:spPr>
        <a:xfrm>
          <a:off x="7594111" y="61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92329</xdr:rowOff>
    </xdr:from>
    <xdr:to>
      <xdr:col>36</xdr:col>
      <xdr:colOff>165100</xdr:colOff>
      <xdr:row>37</xdr:row>
      <xdr:rowOff>22479</xdr:rowOff>
    </xdr:to>
    <xdr:sp macro="" textlink="">
      <xdr:nvSpPr>
        <xdr:cNvPr id="329" name="楕円 328"/>
        <xdr:cNvSpPr/>
      </xdr:nvSpPr>
      <xdr:spPr>
        <a:xfrm>
          <a:off x="6921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39006</xdr:rowOff>
    </xdr:from>
    <xdr:ext cx="534377" cy="259045"/>
    <xdr:sp macro="" textlink="">
      <xdr:nvSpPr>
        <xdr:cNvPr id="330" name="テキスト ボックス 329"/>
        <xdr:cNvSpPr txBox="1"/>
      </xdr:nvSpPr>
      <xdr:spPr>
        <a:xfrm>
          <a:off x="6705111" y="60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4" name="直線コネクタ 353"/>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5"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6" name="直線コネクタ 355"/>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7"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8" name="直線コネクタ 357"/>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53327</xdr:rowOff>
    </xdr:from>
    <xdr:to>
      <xdr:col>55</xdr:col>
      <xdr:colOff>0</xdr:colOff>
      <xdr:row>57</xdr:row>
      <xdr:rowOff>114722</xdr:rowOff>
    </xdr:to>
    <xdr:cxnSp macro="">
      <xdr:nvCxnSpPr>
        <xdr:cNvPr id="359" name="直線コネクタ 358"/>
        <xdr:cNvCxnSpPr/>
      </xdr:nvCxnSpPr>
      <xdr:spPr>
        <a:xfrm flipV="1">
          <a:off x="9639300" y="9825977"/>
          <a:ext cx="8382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60"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1" name="フローチャート: 判断 360"/>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109601</xdr:rowOff>
    </xdr:from>
    <xdr:to>
      <xdr:col>50</xdr:col>
      <xdr:colOff>114300</xdr:colOff>
      <xdr:row>57</xdr:row>
      <xdr:rowOff>114722</xdr:rowOff>
    </xdr:to>
    <xdr:cxnSp macro="">
      <xdr:nvCxnSpPr>
        <xdr:cNvPr id="362" name="直線コネクタ 361"/>
        <xdr:cNvCxnSpPr/>
      </xdr:nvCxnSpPr>
      <xdr:spPr>
        <a:xfrm>
          <a:off x="8750300" y="9710801"/>
          <a:ext cx="889000" cy="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3" name="フローチャート: 判断 362"/>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4" name="テキスト ボックス 363"/>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109601</xdr:rowOff>
    </xdr:from>
    <xdr:to>
      <xdr:col>45</xdr:col>
      <xdr:colOff>177800</xdr:colOff>
      <xdr:row>57</xdr:row>
      <xdr:rowOff>80523</xdr:rowOff>
    </xdr:to>
    <xdr:cxnSp macro="">
      <xdr:nvCxnSpPr>
        <xdr:cNvPr id="365" name="直線コネクタ 364"/>
        <xdr:cNvCxnSpPr/>
      </xdr:nvCxnSpPr>
      <xdr:spPr>
        <a:xfrm flipV="1">
          <a:off x="7861300" y="9710801"/>
          <a:ext cx="889000" cy="14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6" name="フローチャート: 判断 365"/>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36351</xdr:rowOff>
    </xdr:from>
    <xdr:ext cx="534377" cy="259045"/>
    <xdr:sp macro="" textlink="">
      <xdr:nvSpPr>
        <xdr:cNvPr id="367" name="テキスト ボックス 366"/>
        <xdr:cNvSpPr txBox="1"/>
      </xdr:nvSpPr>
      <xdr:spPr>
        <a:xfrm>
          <a:off x="848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58913</xdr:rowOff>
    </xdr:from>
    <xdr:to>
      <xdr:col>41</xdr:col>
      <xdr:colOff>50800</xdr:colOff>
      <xdr:row>57</xdr:row>
      <xdr:rowOff>80523</xdr:rowOff>
    </xdr:to>
    <xdr:cxnSp macro="">
      <xdr:nvCxnSpPr>
        <xdr:cNvPr id="368" name="直線コネクタ 367"/>
        <xdr:cNvCxnSpPr/>
      </xdr:nvCxnSpPr>
      <xdr:spPr>
        <a:xfrm>
          <a:off x="6972300" y="9831563"/>
          <a:ext cx="889000" cy="2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9" name="フローチャート: 判断 368"/>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0" name="テキスト ボックス 369"/>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1" name="フローチャート: 判断 370"/>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2" name="テキスト ボックス 371"/>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2527</xdr:rowOff>
    </xdr:from>
    <xdr:to>
      <xdr:col>55</xdr:col>
      <xdr:colOff>50800</xdr:colOff>
      <xdr:row>57</xdr:row>
      <xdr:rowOff>104127</xdr:rowOff>
    </xdr:to>
    <xdr:sp macro="" textlink="">
      <xdr:nvSpPr>
        <xdr:cNvPr id="378" name="楕円 377"/>
        <xdr:cNvSpPr/>
      </xdr:nvSpPr>
      <xdr:spPr>
        <a:xfrm>
          <a:off x="10426700" y="97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152404</xdr:rowOff>
    </xdr:from>
    <xdr:ext cx="534377" cy="259045"/>
    <xdr:sp macro="" textlink="">
      <xdr:nvSpPr>
        <xdr:cNvPr id="379" name="普通建設事業費該当値テキスト"/>
        <xdr:cNvSpPr txBox="1"/>
      </xdr:nvSpPr>
      <xdr:spPr>
        <a:xfrm>
          <a:off x="10528300"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63922</xdr:rowOff>
    </xdr:from>
    <xdr:to>
      <xdr:col>50</xdr:col>
      <xdr:colOff>165100</xdr:colOff>
      <xdr:row>57</xdr:row>
      <xdr:rowOff>165522</xdr:rowOff>
    </xdr:to>
    <xdr:sp macro="" textlink="">
      <xdr:nvSpPr>
        <xdr:cNvPr id="380" name="楕円 379"/>
        <xdr:cNvSpPr/>
      </xdr:nvSpPr>
      <xdr:spPr>
        <a:xfrm>
          <a:off x="9588500" y="98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156649</xdr:rowOff>
    </xdr:from>
    <xdr:ext cx="534377" cy="259045"/>
    <xdr:sp macro="" textlink="">
      <xdr:nvSpPr>
        <xdr:cNvPr id="381" name="テキスト ボックス 380"/>
        <xdr:cNvSpPr txBox="1"/>
      </xdr:nvSpPr>
      <xdr:spPr>
        <a:xfrm>
          <a:off x="9372111" y="99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58801</xdr:rowOff>
    </xdr:from>
    <xdr:to>
      <xdr:col>46</xdr:col>
      <xdr:colOff>38100</xdr:colOff>
      <xdr:row>56</xdr:row>
      <xdr:rowOff>160401</xdr:rowOff>
    </xdr:to>
    <xdr:sp macro="" textlink="">
      <xdr:nvSpPr>
        <xdr:cNvPr id="382" name="楕円 381"/>
        <xdr:cNvSpPr/>
      </xdr:nvSpPr>
      <xdr:spPr>
        <a:xfrm>
          <a:off x="8699500" y="96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5478</xdr:rowOff>
    </xdr:from>
    <xdr:ext cx="534377" cy="259045"/>
    <xdr:sp macro="" textlink="">
      <xdr:nvSpPr>
        <xdr:cNvPr id="383" name="テキスト ボックス 382"/>
        <xdr:cNvSpPr txBox="1"/>
      </xdr:nvSpPr>
      <xdr:spPr>
        <a:xfrm>
          <a:off x="8483111" y="94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29723</xdr:rowOff>
    </xdr:from>
    <xdr:to>
      <xdr:col>41</xdr:col>
      <xdr:colOff>101600</xdr:colOff>
      <xdr:row>57</xdr:row>
      <xdr:rowOff>131323</xdr:rowOff>
    </xdr:to>
    <xdr:sp macro="" textlink="">
      <xdr:nvSpPr>
        <xdr:cNvPr id="384" name="楕円 383"/>
        <xdr:cNvSpPr/>
      </xdr:nvSpPr>
      <xdr:spPr>
        <a:xfrm>
          <a:off x="7810500" y="98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122450</xdr:rowOff>
    </xdr:from>
    <xdr:ext cx="534377" cy="259045"/>
    <xdr:sp macro="" textlink="">
      <xdr:nvSpPr>
        <xdr:cNvPr id="385" name="テキスト ボックス 384"/>
        <xdr:cNvSpPr txBox="1"/>
      </xdr:nvSpPr>
      <xdr:spPr>
        <a:xfrm>
          <a:off x="7594111" y="98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8113</xdr:rowOff>
    </xdr:from>
    <xdr:to>
      <xdr:col>36</xdr:col>
      <xdr:colOff>165100</xdr:colOff>
      <xdr:row>57</xdr:row>
      <xdr:rowOff>109713</xdr:rowOff>
    </xdr:to>
    <xdr:sp macro="" textlink="">
      <xdr:nvSpPr>
        <xdr:cNvPr id="386" name="楕円 385"/>
        <xdr:cNvSpPr/>
      </xdr:nvSpPr>
      <xdr:spPr>
        <a:xfrm>
          <a:off x="6921500" y="9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100840</xdr:rowOff>
    </xdr:from>
    <xdr:ext cx="534377" cy="259045"/>
    <xdr:sp macro="" textlink="">
      <xdr:nvSpPr>
        <xdr:cNvPr id="387" name="テキスト ボックス 386"/>
        <xdr:cNvSpPr txBox="1"/>
      </xdr:nvSpPr>
      <xdr:spPr>
        <a:xfrm>
          <a:off x="6705111" y="987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125207</xdr:rowOff>
    </xdr:from>
    <xdr:to>
      <xdr:col>55</xdr:col>
      <xdr:colOff>0</xdr:colOff>
      <xdr:row>77</xdr:row>
      <xdr:rowOff>97592</xdr:rowOff>
    </xdr:to>
    <xdr:cxnSp macro="">
      <xdr:nvCxnSpPr>
        <xdr:cNvPr id="414" name="直線コネクタ 413"/>
        <xdr:cNvCxnSpPr/>
      </xdr:nvCxnSpPr>
      <xdr:spPr>
        <a:xfrm flipV="1">
          <a:off x="9639300" y="12983957"/>
          <a:ext cx="838200" cy="3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5"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104724</xdr:rowOff>
    </xdr:from>
    <xdr:to>
      <xdr:col>50</xdr:col>
      <xdr:colOff>114300</xdr:colOff>
      <xdr:row>77</xdr:row>
      <xdr:rowOff>97592</xdr:rowOff>
    </xdr:to>
    <xdr:cxnSp macro="">
      <xdr:nvCxnSpPr>
        <xdr:cNvPr id="417" name="直線コネクタ 416"/>
        <xdr:cNvCxnSpPr/>
      </xdr:nvCxnSpPr>
      <xdr:spPr>
        <a:xfrm>
          <a:off x="8750300" y="12449124"/>
          <a:ext cx="889000" cy="8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9" name="テキスト ボックス 418"/>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104724</xdr:rowOff>
    </xdr:from>
    <xdr:to>
      <xdr:col>45</xdr:col>
      <xdr:colOff>177800</xdr:colOff>
      <xdr:row>76</xdr:row>
      <xdr:rowOff>85201</xdr:rowOff>
    </xdr:to>
    <xdr:cxnSp macro="">
      <xdr:nvCxnSpPr>
        <xdr:cNvPr id="420" name="直線コネクタ 419"/>
        <xdr:cNvCxnSpPr/>
      </xdr:nvCxnSpPr>
      <xdr:spPr>
        <a:xfrm flipV="1">
          <a:off x="7861300" y="12449124"/>
          <a:ext cx="889000" cy="66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2" name="テキスト ボックス 421"/>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71806</xdr:rowOff>
    </xdr:from>
    <xdr:to>
      <xdr:col>41</xdr:col>
      <xdr:colOff>50800</xdr:colOff>
      <xdr:row>76</xdr:row>
      <xdr:rowOff>85201</xdr:rowOff>
    </xdr:to>
    <xdr:cxnSp macro="">
      <xdr:nvCxnSpPr>
        <xdr:cNvPr id="423" name="直線コネクタ 422"/>
        <xdr:cNvCxnSpPr/>
      </xdr:nvCxnSpPr>
      <xdr:spPr>
        <a:xfrm>
          <a:off x="6972300" y="13102006"/>
          <a:ext cx="889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5" name="テキスト ボックス 424"/>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7" name="テキスト ボックス 426"/>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74407</xdr:rowOff>
    </xdr:from>
    <xdr:to>
      <xdr:col>55</xdr:col>
      <xdr:colOff>50800</xdr:colOff>
      <xdr:row>76</xdr:row>
      <xdr:rowOff>4558</xdr:rowOff>
    </xdr:to>
    <xdr:sp macro="" textlink="">
      <xdr:nvSpPr>
        <xdr:cNvPr id="433" name="楕円 432"/>
        <xdr:cNvSpPr/>
      </xdr:nvSpPr>
      <xdr:spPr>
        <a:xfrm>
          <a:off x="10426700" y="12933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97284</xdr:rowOff>
    </xdr:from>
    <xdr:ext cx="534377" cy="259045"/>
    <xdr:sp macro="" textlink="">
      <xdr:nvSpPr>
        <xdr:cNvPr id="434" name="普通建設事業費 （ うち新規整備　）該当値テキスト"/>
        <xdr:cNvSpPr txBox="1"/>
      </xdr:nvSpPr>
      <xdr:spPr>
        <a:xfrm>
          <a:off x="10528300" y="1278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46792</xdr:rowOff>
    </xdr:from>
    <xdr:to>
      <xdr:col>50</xdr:col>
      <xdr:colOff>165100</xdr:colOff>
      <xdr:row>77</xdr:row>
      <xdr:rowOff>148392</xdr:rowOff>
    </xdr:to>
    <xdr:sp macro="" textlink="">
      <xdr:nvSpPr>
        <xdr:cNvPr id="435" name="楕円 434"/>
        <xdr:cNvSpPr/>
      </xdr:nvSpPr>
      <xdr:spPr>
        <a:xfrm>
          <a:off x="9588500" y="132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139519</xdr:rowOff>
    </xdr:from>
    <xdr:ext cx="469744" cy="259045"/>
    <xdr:sp macro="" textlink="">
      <xdr:nvSpPr>
        <xdr:cNvPr id="436" name="テキスト ボックス 435"/>
        <xdr:cNvSpPr txBox="1"/>
      </xdr:nvSpPr>
      <xdr:spPr>
        <a:xfrm>
          <a:off x="9404428" y="133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53924</xdr:rowOff>
    </xdr:from>
    <xdr:to>
      <xdr:col>46</xdr:col>
      <xdr:colOff>38100</xdr:colOff>
      <xdr:row>72</xdr:row>
      <xdr:rowOff>155524</xdr:rowOff>
    </xdr:to>
    <xdr:sp macro="" textlink="">
      <xdr:nvSpPr>
        <xdr:cNvPr id="437" name="楕円 436"/>
        <xdr:cNvSpPr/>
      </xdr:nvSpPr>
      <xdr:spPr>
        <a:xfrm>
          <a:off x="8699500" y="123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601</xdr:rowOff>
    </xdr:from>
    <xdr:ext cx="534377" cy="259045"/>
    <xdr:sp macro="" textlink="">
      <xdr:nvSpPr>
        <xdr:cNvPr id="438" name="テキスト ボックス 437"/>
        <xdr:cNvSpPr txBox="1"/>
      </xdr:nvSpPr>
      <xdr:spPr>
        <a:xfrm>
          <a:off x="8483111" y="121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34401</xdr:rowOff>
    </xdr:from>
    <xdr:to>
      <xdr:col>41</xdr:col>
      <xdr:colOff>101600</xdr:colOff>
      <xdr:row>76</xdr:row>
      <xdr:rowOff>136001</xdr:rowOff>
    </xdr:to>
    <xdr:sp macro="" textlink="">
      <xdr:nvSpPr>
        <xdr:cNvPr id="439" name="楕円 438"/>
        <xdr:cNvSpPr/>
      </xdr:nvSpPr>
      <xdr:spPr>
        <a:xfrm>
          <a:off x="7810500" y="130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127128</xdr:rowOff>
    </xdr:from>
    <xdr:ext cx="469744" cy="259045"/>
    <xdr:sp macro="" textlink="">
      <xdr:nvSpPr>
        <xdr:cNvPr id="440" name="テキスト ボックス 439"/>
        <xdr:cNvSpPr txBox="1"/>
      </xdr:nvSpPr>
      <xdr:spPr>
        <a:xfrm>
          <a:off x="7626428" y="1315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21006</xdr:rowOff>
    </xdr:from>
    <xdr:to>
      <xdr:col>36</xdr:col>
      <xdr:colOff>165100</xdr:colOff>
      <xdr:row>76</xdr:row>
      <xdr:rowOff>122606</xdr:rowOff>
    </xdr:to>
    <xdr:sp macro="" textlink="">
      <xdr:nvSpPr>
        <xdr:cNvPr id="441" name="楕円 440"/>
        <xdr:cNvSpPr/>
      </xdr:nvSpPr>
      <xdr:spPr>
        <a:xfrm>
          <a:off x="6921500" y="130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139133</xdr:rowOff>
    </xdr:from>
    <xdr:ext cx="469744" cy="259045"/>
    <xdr:sp macro="" textlink="">
      <xdr:nvSpPr>
        <xdr:cNvPr id="442" name="テキスト ボックス 441"/>
        <xdr:cNvSpPr txBox="1"/>
      </xdr:nvSpPr>
      <xdr:spPr>
        <a:xfrm>
          <a:off x="6737428" y="1282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61094</xdr:rowOff>
    </xdr:from>
    <xdr:to>
      <xdr:col>55</xdr:col>
      <xdr:colOff>0</xdr:colOff>
      <xdr:row>98</xdr:row>
      <xdr:rowOff>130676</xdr:rowOff>
    </xdr:to>
    <xdr:cxnSp macro="">
      <xdr:nvCxnSpPr>
        <xdr:cNvPr id="473" name="直線コネクタ 472"/>
        <xdr:cNvCxnSpPr/>
      </xdr:nvCxnSpPr>
      <xdr:spPr>
        <a:xfrm flipV="1">
          <a:off x="9639300" y="16863194"/>
          <a:ext cx="8382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4"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130676</xdr:rowOff>
    </xdr:from>
    <xdr:to>
      <xdr:col>50</xdr:col>
      <xdr:colOff>114300</xdr:colOff>
      <xdr:row>98</xdr:row>
      <xdr:rowOff>163333</xdr:rowOff>
    </xdr:to>
    <xdr:cxnSp macro="">
      <xdr:nvCxnSpPr>
        <xdr:cNvPr id="476" name="直線コネクタ 475"/>
        <xdr:cNvCxnSpPr/>
      </xdr:nvCxnSpPr>
      <xdr:spPr>
        <a:xfrm flipV="1">
          <a:off x="8750300" y="169327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78" name="テキスト ボックス 477"/>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78316</xdr:rowOff>
    </xdr:from>
    <xdr:to>
      <xdr:col>45</xdr:col>
      <xdr:colOff>177800</xdr:colOff>
      <xdr:row>98</xdr:row>
      <xdr:rowOff>163333</xdr:rowOff>
    </xdr:to>
    <xdr:cxnSp macro="">
      <xdr:nvCxnSpPr>
        <xdr:cNvPr id="479" name="直線コネクタ 478"/>
        <xdr:cNvCxnSpPr/>
      </xdr:nvCxnSpPr>
      <xdr:spPr>
        <a:xfrm>
          <a:off x="7861300" y="16880416"/>
          <a:ext cx="889000" cy="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81" name="テキスト ボックス 480"/>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30756</xdr:rowOff>
    </xdr:from>
    <xdr:to>
      <xdr:col>41</xdr:col>
      <xdr:colOff>50800</xdr:colOff>
      <xdr:row>98</xdr:row>
      <xdr:rowOff>78316</xdr:rowOff>
    </xdr:to>
    <xdr:cxnSp macro="">
      <xdr:nvCxnSpPr>
        <xdr:cNvPr id="482" name="直線コネクタ 481"/>
        <xdr:cNvCxnSpPr/>
      </xdr:nvCxnSpPr>
      <xdr:spPr>
        <a:xfrm>
          <a:off x="6972300" y="16832856"/>
          <a:ext cx="889000" cy="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4" name="テキスト ボックス 483"/>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6" name="テキスト ボックス 485"/>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10294</xdr:rowOff>
    </xdr:from>
    <xdr:to>
      <xdr:col>55</xdr:col>
      <xdr:colOff>50800</xdr:colOff>
      <xdr:row>98</xdr:row>
      <xdr:rowOff>111894</xdr:rowOff>
    </xdr:to>
    <xdr:sp macro="" textlink="">
      <xdr:nvSpPr>
        <xdr:cNvPr id="492" name="楕円 491"/>
        <xdr:cNvSpPr/>
      </xdr:nvSpPr>
      <xdr:spPr>
        <a:xfrm>
          <a:off x="10426700" y="168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96671</xdr:rowOff>
    </xdr:from>
    <xdr:ext cx="534377" cy="259045"/>
    <xdr:sp macro="" textlink="">
      <xdr:nvSpPr>
        <xdr:cNvPr id="493" name="普通建設事業費 （ うち更新整備　）該当値テキスト"/>
        <xdr:cNvSpPr txBox="1"/>
      </xdr:nvSpPr>
      <xdr:spPr>
        <a:xfrm>
          <a:off x="10528300" y="167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79876</xdr:rowOff>
    </xdr:from>
    <xdr:to>
      <xdr:col>50</xdr:col>
      <xdr:colOff>165100</xdr:colOff>
      <xdr:row>99</xdr:row>
      <xdr:rowOff>10026</xdr:rowOff>
    </xdr:to>
    <xdr:sp macro="" textlink="">
      <xdr:nvSpPr>
        <xdr:cNvPr id="494" name="楕円 493"/>
        <xdr:cNvSpPr/>
      </xdr:nvSpPr>
      <xdr:spPr>
        <a:xfrm>
          <a:off x="9588500" y="1688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1153</xdr:rowOff>
    </xdr:from>
    <xdr:ext cx="534377" cy="259045"/>
    <xdr:sp macro="" textlink="">
      <xdr:nvSpPr>
        <xdr:cNvPr id="495" name="テキスト ボックス 494"/>
        <xdr:cNvSpPr txBox="1"/>
      </xdr:nvSpPr>
      <xdr:spPr>
        <a:xfrm>
          <a:off x="9372111" y="1697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112533</xdr:rowOff>
    </xdr:from>
    <xdr:to>
      <xdr:col>46</xdr:col>
      <xdr:colOff>38100</xdr:colOff>
      <xdr:row>99</xdr:row>
      <xdr:rowOff>42683</xdr:rowOff>
    </xdr:to>
    <xdr:sp macro="" textlink="">
      <xdr:nvSpPr>
        <xdr:cNvPr id="496" name="楕円 495"/>
        <xdr:cNvSpPr/>
      </xdr:nvSpPr>
      <xdr:spPr>
        <a:xfrm>
          <a:off x="8699500" y="169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33810</xdr:rowOff>
    </xdr:from>
    <xdr:ext cx="469744" cy="259045"/>
    <xdr:sp macro="" textlink="">
      <xdr:nvSpPr>
        <xdr:cNvPr id="497" name="テキスト ボックス 496"/>
        <xdr:cNvSpPr txBox="1"/>
      </xdr:nvSpPr>
      <xdr:spPr>
        <a:xfrm>
          <a:off x="8515428" y="1700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27516</xdr:rowOff>
    </xdr:from>
    <xdr:to>
      <xdr:col>41</xdr:col>
      <xdr:colOff>101600</xdr:colOff>
      <xdr:row>98</xdr:row>
      <xdr:rowOff>129116</xdr:rowOff>
    </xdr:to>
    <xdr:sp macro="" textlink="">
      <xdr:nvSpPr>
        <xdr:cNvPr id="498" name="楕円 497"/>
        <xdr:cNvSpPr/>
      </xdr:nvSpPr>
      <xdr:spPr>
        <a:xfrm>
          <a:off x="7810500" y="168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120243</xdr:rowOff>
    </xdr:from>
    <xdr:ext cx="534377" cy="259045"/>
    <xdr:sp macro="" textlink="">
      <xdr:nvSpPr>
        <xdr:cNvPr id="499" name="テキスト ボックス 498"/>
        <xdr:cNvSpPr txBox="1"/>
      </xdr:nvSpPr>
      <xdr:spPr>
        <a:xfrm>
          <a:off x="7594111" y="169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151406</xdr:rowOff>
    </xdr:from>
    <xdr:to>
      <xdr:col>36</xdr:col>
      <xdr:colOff>165100</xdr:colOff>
      <xdr:row>98</xdr:row>
      <xdr:rowOff>81556</xdr:rowOff>
    </xdr:to>
    <xdr:sp macro="" textlink="">
      <xdr:nvSpPr>
        <xdr:cNvPr id="500" name="楕円 499"/>
        <xdr:cNvSpPr/>
      </xdr:nvSpPr>
      <xdr:spPr>
        <a:xfrm>
          <a:off x="6921500" y="16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98083</xdr:rowOff>
    </xdr:from>
    <xdr:ext cx="534377" cy="259045"/>
    <xdr:sp macro="" textlink="">
      <xdr:nvSpPr>
        <xdr:cNvPr id="501" name="テキスト ボックス 500"/>
        <xdr:cNvSpPr txBox="1"/>
      </xdr:nvSpPr>
      <xdr:spPr>
        <a:xfrm>
          <a:off x="6705111" y="1655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3" name="テキスト ボックス 542"/>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5" name="テキスト ボックス 544"/>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142857</xdr:rowOff>
    </xdr:from>
    <xdr:to>
      <xdr:col>85</xdr:col>
      <xdr:colOff>127000</xdr:colOff>
      <xdr:row>74</xdr:row>
      <xdr:rowOff>58819</xdr:rowOff>
    </xdr:to>
    <xdr:cxnSp macro="">
      <xdr:nvCxnSpPr>
        <xdr:cNvPr id="640" name="直線コネクタ 639"/>
        <xdr:cNvCxnSpPr/>
      </xdr:nvCxnSpPr>
      <xdr:spPr>
        <a:xfrm>
          <a:off x="15481300" y="12658707"/>
          <a:ext cx="838200" cy="8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46209</xdr:rowOff>
    </xdr:from>
    <xdr:ext cx="469744" cy="259045"/>
    <xdr:sp macro="" textlink="">
      <xdr:nvSpPr>
        <xdr:cNvPr id="641" name="公債費平均値テキスト"/>
        <xdr:cNvSpPr txBox="1"/>
      </xdr:nvSpPr>
      <xdr:spPr>
        <a:xfrm>
          <a:off x="16370300" y="1290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128705</xdr:rowOff>
    </xdr:from>
    <xdr:to>
      <xdr:col>81</xdr:col>
      <xdr:colOff>50800</xdr:colOff>
      <xdr:row>73</xdr:row>
      <xdr:rowOff>142857</xdr:rowOff>
    </xdr:to>
    <xdr:cxnSp macro="">
      <xdr:nvCxnSpPr>
        <xdr:cNvPr id="643" name="直線コネクタ 642"/>
        <xdr:cNvCxnSpPr/>
      </xdr:nvCxnSpPr>
      <xdr:spPr>
        <a:xfrm>
          <a:off x="14592300" y="12644555"/>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16055</xdr:rowOff>
    </xdr:from>
    <xdr:ext cx="469744" cy="259045"/>
    <xdr:sp macro="" textlink="">
      <xdr:nvSpPr>
        <xdr:cNvPr id="645" name="テキスト ボックス 644"/>
        <xdr:cNvSpPr txBox="1"/>
      </xdr:nvSpPr>
      <xdr:spPr>
        <a:xfrm>
          <a:off x="1524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48804</xdr:rowOff>
    </xdr:from>
    <xdr:to>
      <xdr:col>76</xdr:col>
      <xdr:colOff>114300</xdr:colOff>
      <xdr:row>73</xdr:row>
      <xdr:rowOff>128705</xdr:rowOff>
    </xdr:to>
    <xdr:cxnSp macro="">
      <xdr:nvCxnSpPr>
        <xdr:cNvPr id="646" name="直線コネクタ 645"/>
        <xdr:cNvCxnSpPr/>
      </xdr:nvCxnSpPr>
      <xdr:spPr>
        <a:xfrm>
          <a:off x="13703300" y="12050304"/>
          <a:ext cx="889000" cy="59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48" name="テキスト ボックス 647"/>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48804</xdr:rowOff>
    </xdr:from>
    <xdr:to>
      <xdr:col>71</xdr:col>
      <xdr:colOff>177800</xdr:colOff>
      <xdr:row>72</xdr:row>
      <xdr:rowOff>73515</xdr:rowOff>
    </xdr:to>
    <xdr:cxnSp macro="">
      <xdr:nvCxnSpPr>
        <xdr:cNvPr id="649" name="直線コネクタ 648"/>
        <xdr:cNvCxnSpPr/>
      </xdr:nvCxnSpPr>
      <xdr:spPr>
        <a:xfrm flipV="1">
          <a:off x="12814300" y="12050304"/>
          <a:ext cx="889000" cy="3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126545</xdr:rowOff>
    </xdr:from>
    <xdr:ext cx="469744" cy="259045"/>
    <xdr:sp macro="" textlink="">
      <xdr:nvSpPr>
        <xdr:cNvPr id="651" name="テキスト ボックス 650"/>
        <xdr:cNvSpPr txBox="1"/>
      </xdr:nvSpPr>
      <xdr:spPr>
        <a:xfrm>
          <a:off x="13468428" y="12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3" name="テキスト ボックス 652"/>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8019</xdr:rowOff>
    </xdr:from>
    <xdr:to>
      <xdr:col>85</xdr:col>
      <xdr:colOff>177800</xdr:colOff>
      <xdr:row>74</xdr:row>
      <xdr:rowOff>109619</xdr:rowOff>
    </xdr:to>
    <xdr:sp macro="" textlink="">
      <xdr:nvSpPr>
        <xdr:cNvPr id="659" name="楕円 658"/>
        <xdr:cNvSpPr/>
      </xdr:nvSpPr>
      <xdr:spPr>
        <a:xfrm>
          <a:off x="16268700" y="126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30896</xdr:rowOff>
    </xdr:from>
    <xdr:ext cx="469744" cy="259045"/>
    <xdr:sp macro="" textlink="">
      <xdr:nvSpPr>
        <xdr:cNvPr id="660" name="公債費該当値テキスト"/>
        <xdr:cNvSpPr txBox="1"/>
      </xdr:nvSpPr>
      <xdr:spPr>
        <a:xfrm>
          <a:off x="16370300" y="125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92057</xdr:rowOff>
    </xdr:from>
    <xdr:to>
      <xdr:col>81</xdr:col>
      <xdr:colOff>101600</xdr:colOff>
      <xdr:row>74</xdr:row>
      <xdr:rowOff>22207</xdr:rowOff>
    </xdr:to>
    <xdr:sp macro="" textlink="">
      <xdr:nvSpPr>
        <xdr:cNvPr id="661" name="楕円 660"/>
        <xdr:cNvSpPr/>
      </xdr:nvSpPr>
      <xdr:spPr>
        <a:xfrm>
          <a:off x="15430500" y="126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38734</xdr:rowOff>
    </xdr:from>
    <xdr:ext cx="469744" cy="259045"/>
    <xdr:sp macro="" textlink="">
      <xdr:nvSpPr>
        <xdr:cNvPr id="662" name="テキスト ボックス 661"/>
        <xdr:cNvSpPr txBox="1"/>
      </xdr:nvSpPr>
      <xdr:spPr>
        <a:xfrm>
          <a:off x="15246428" y="1238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77905</xdr:rowOff>
    </xdr:from>
    <xdr:to>
      <xdr:col>76</xdr:col>
      <xdr:colOff>165100</xdr:colOff>
      <xdr:row>74</xdr:row>
      <xdr:rowOff>8055</xdr:rowOff>
    </xdr:to>
    <xdr:sp macro="" textlink="">
      <xdr:nvSpPr>
        <xdr:cNvPr id="663" name="楕円 662"/>
        <xdr:cNvSpPr/>
      </xdr:nvSpPr>
      <xdr:spPr>
        <a:xfrm>
          <a:off x="14541500" y="125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24582</xdr:rowOff>
    </xdr:from>
    <xdr:ext cx="469744" cy="259045"/>
    <xdr:sp macro="" textlink="">
      <xdr:nvSpPr>
        <xdr:cNvPr id="664" name="テキスト ボックス 663"/>
        <xdr:cNvSpPr txBox="1"/>
      </xdr:nvSpPr>
      <xdr:spPr>
        <a:xfrm>
          <a:off x="14357428" y="123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169454</xdr:rowOff>
    </xdr:from>
    <xdr:to>
      <xdr:col>72</xdr:col>
      <xdr:colOff>38100</xdr:colOff>
      <xdr:row>70</xdr:row>
      <xdr:rowOff>99604</xdr:rowOff>
    </xdr:to>
    <xdr:sp macro="" textlink="">
      <xdr:nvSpPr>
        <xdr:cNvPr id="665" name="楕円 664"/>
        <xdr:cNvSpPr/>
      </xdr:nvSpPr>
      <xdr:spPr>
        <a:xfrm>
          <a:off x="13652500" y="119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116131</xdr:rowOff>
    </xdr:from>
    <xdr:ext cx="534377" cy="259045"/>
    <xdr:sp macro="" textlink="">
      <xdr:nvSpPr>
        <xdr:cNvPr id="666" name="テキスト ボックス 665"/>
        <xdr:cNvSpPr txBox="1"/>
      </xdr:nvSpPr>
      <xdr:spPr>
        <a:xfrm>
          <a:off x="13436111" y="117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22715</xdr:rowOff>
    </xdr:from>
    <xdr:to>
      <xdr:col>67</xdr:col>
      <xdr:colOff>101600</xdr:colOff>
      <xdr:row>72</xdr:row>
      <xdr:rowOff>124315</xdr:rowOff>
    </xdr:to>
    <xdr:sp macro="" textlink="">
      <xdr:nvSpPr>
        <xdr:cNvPr id="667" name="楕円 666"/>
        <xdr:cNvSpPr/>
      </xdr:nvSpPr>
      <xdr:spPr>
        <a:xfrm>
          <a:off x="12763500" y="123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140842</xdr:rowOff>
    </xdr:from>
    <xdr:ext cx="534377" cy="259045"/>
    <xdr:sp macro="" textlink="">
      <xdr:nvSpPr>
        <xdr:cNvPr id="668" name="テキスト ボックス 667"/>
        <xdr:cNvSpPr txBox="1"/>
      </xdr:nvSpPr>
      <xdr:spPr>
        <a:xfrm>
          <a:off x="12547111" y="1214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2" name="直線コネクタ 691"/>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3"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4" name="直線コネクタ 693"/>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5"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6" name="直線コネクタ 695"/>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144596</xdr:rowOff>
    </xdr:from>
    <xdr:to>
      <xdr:col>85</xdr:col>
      <xdr:colOff>127000</xdr:colOff>
      <xdr:row>97</xdr:row>
      <xdr:rowOff>153091</xdr:rowOff>
    </xdr:to>
    <xdr:cxnSp macro="">
      <xdr:nvCxnSpPr>
        <xdr:cNvPr id="697" name="直線コネクタ 696"/>
        <xdr:cNvCxnSpPr/>
      </xdr:nvCxnSpPr>
      <xdr:spPr>
        <a:xfrm flipV="1">
          <a:off x="15481300" y="16775246"/>
          <a:ext cx="8382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698"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9" name="フローチャート: 判断 698"/>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86894</xdr:rowOff>
    </xdr:from>
    <xdr:to>
      <xdr:col>81</xdr:col>
      <xdr:colOff>50800</xdr:colOff>
      <xdr:row>97</xdr:row>
      <xdr:rowOff>153091</xdr:rowOff>
    </xdr:to>
    <xdr:cxnSp macro="">
      <xdr:nvCxnSpPr>
        <xdr:cNvPr id="700" name="直線コネクタ 699"/>
        <xdr:cNvCxnSpPr/>
      </xdr:nvCxnSpPr>
      <xdr:spPr>
        <a:xfrm>
          <a:off x="14592300" y="16546094"/>
          <a:ext cx="889000" cy="23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1" name="フローチャート: 判断 700"/>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2" name="テキスト ボックス 701"/>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86894</xdr:rowOff>
    </xdr:from>
    <xdr:to>
      <xdr:col>76</xdr:col>
      <xdr:colOff>114300</xdr:colOff>
      <xdr:row>97</xdr:row>
      <xdr:rowOff>170162</xdr:rowOff>
    </xdr:to>
    <xdr:cxnSp macro="">
      <xdr:nvCxnSpPr>
        <xdr:cNvPr id="703" name="直線コネクタ 702"/>
        <xdr:cNvCxnSpPr/>
      </xdr:nvCxnSpPr>
      <xdr:spPr>
        <a:xfrm flipV="1">
          <a:off x="13703300" y="16546094"/>
          <a:ext cx="889000" cy="25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4" name="フローチャート: 判断 703"/>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13149</xdr:rowOff>
    </xdr:from>
    <xdr:ext cx="534377" cy="259045"/>
    <xdr:sp macro="" textlink="">
      <xdr:nvSpPr>
        <xdr:cNvPr id="705" name="テキスト ボックス 704"/>
        <xdr:cNvSpPr txBox="1"/>
      </xdr:nvSpPr>
      <xdr:spPr>
        <a:xfrm>
          <a:off x="14325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170162</xdr:rowOff>
    </xdr:from>
    <xdr:to>
      <xdr:col>71</xdr:col>
      <xdr:colOff>177800</xdr:colOff>
      <xdr:row>98</xdr:row>
      <xdr:rowOff>38545</xdr:rowOff>
    </xdr:to>
    <xdr:cxnSp macro="">
      <xdr:nvCxnSpPr>
        <xdr:cNvPr id="706" name="直線コネクタ 705"/>
        <xdr:cNvCxnSpPr/>
      </xdr:nvCxnSpPr>
      <xdr:spPr>
        <a:xfrm flipV="1">
          <a:off x="12814300" y="16800812"/>
          <a:ext cx="889000" cy="3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7" name="フローチャート: 判断 706"/>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08" name="テキスト ボックス 707"/>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9" name="フローチャート: 判断 708"/>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0" name="テキスト ボックス 709"/>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93796</xdr:rowOff>
    </xdr:from>
    <xdr:to>
      <xdr:col>85</xdr:col>
      <xdr:colOff>177800</xdr:colOff>
      <xdr:row>98</xdr:row>
      <xdr:rowOff>23946</xdr:rowOff>
    </xdr:to>
    <xdr:sp macro="" textlink="">
      <xdr:nvSpPr>
        <xdr:cNvPr id="716" name="楕円 715"/>
        <xdr:cNvSpPr/>
      </xdr:nvSpPr>
      <xdr:spPr>
        <a:xfrm>
          <a:off x="16268700" y="16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72223</xdr:rowOff>
    </xdr:from>
    <xdr:ext cx="534377" cy="259045"/>
    <xdr:sp macro="" textlink="">
      <xdr:nvSpPr>
        <xdr:cNvPr id="717" name="積立金該当値テキスト"/>
        <xdr:cNvSpPr txBox="1"/>
      </xdr:nvSpPr>
      <xdr:spPr>
        <a:xfrm>
          <a:off x="16370300" y="167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102291</xdr:rowOff>
    </xdr:from>
    <xdr:to>
      <xdr:col>81</xdr:col>
      <xdr:colOff>101600</xdr:colOff>
      <xdr:row>98</xdr:row>
      <xdr:rowOff>32441</xdr:rowOff>
    </xdr:to>
    <xdr:sp macro="" textlink="">
      <xdr:nvSpPr>
        <xdr:cNvPr id="718" name="楕円 717"/>
        <xdr:cNvSpPr/>
      </xdr:nvSpPr>
      <xdr:spPr>
        <a:xfrm>
          <a:off x="15430500" y="167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23568</xdr:rowOff>
    </xdr:from>
    <xdr:ext cx="534377" cy="259045"/>
    <xdr:sp macro="" textlink="">
      <xdr:nvSpPr>
        <xdr:cNvPr id="719" name="テキスト ボックス 718"/>
        <xdr:cNvSpPr txBox="1"/>
      </xdr:nvSpPr>
      <xdr:spPr>
        <a:xfrm>
          <a:off x="15214111" y="1682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36094</xdr:rowOff>
    </xdr:from>
    <xdr:to>
      <xdr:col>76</xdr:col>
      <xdr:colOff>165100</xdr:colOff>
      <xdr:row>96</xdr:row>
      <xdr:rowOff>137694</xdr:rowOff>
    </xdr:to>
    <xdr:sp macro="" textlink="">
      <xdr:nvSpPr>
        <xdr:cNvPr id="720" name="楕円 719"/>
        <xdr:cNvSpPr/>
      </xdr:nvSpPr>
      <xdr:spPr>
        <a:xfrm>
          <a:off x="14541500" y="164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154221</xdr:rowOff>
    </xdr:from>
    <xdr:ext cx="534377" cy="259045"/>
    <xdr:sp macro="" textlink="">
      <xdr:nvSpPr>
        <xdr:cNvPr id="721" name="テキスト ボックス 720"/>
        <xdr:cNvSpPr txBox="1"/>
      </xdr:nvSpPr>
      <xdr:spPr>
        <a:xfrm>
          <a:off x="14325111" y="162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119362</xdr:rowOff>
    </xdr:from>
    <xdr:to>
      <xdr:col>72</xdr:col>
      <xdr:colOff>38100</xdr:colOff>
      <xdr:row>98</xdr:row>
      <xdr:rowOff>49512</xdr:rowOff>
    </xdr:to>
    <xdr:sp macro="" textlink="">
      <xdr:nvSpPr>
        <xdr:cNvPr id="722" name="楕円 721"/>
        <xdr:cNvSpPr/>
      </xdr:nvSpPr>
      <xdr:spPr>
        <a:xfrm>
          <a:off x="136525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40639</xdr:rowOff>
    </xdr:from>
    <xdr:ext cx="534377" cy="259045"/>
    <xdr:sp macro="" textlink="">
      <xdr:nvSpPr>
        <xdr:cNvPr id="723" name="テキスト ボックス 722"/>
        <xdr:cNvSpPr txBox="1"/>
      </xdr:nvSpPr>
      <xdr:spPr>
        <a:xfrm>
          <a:off x="13436111" y="1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159195</xdr:rowOff>
    </xdr:from>
    <xdr:to>
      <xdr:col>67</xdr:col>
      <xdr:colOff>101600</xdr:colOff>
      <xdr:row>98</xdr:row>
      <xdr:rowOff>89345</xdr:rowOff>
    </xdr:to>
    <xdr:sp macro="" textlink="">
      <xdr:nvSpPr>
        <xdr:cNvPr id="724" name="楕円 723"/>
        <xdr:cNvSpPr/>
      </xdr:nvSpPr>
      <xdr:spPr>
        <a:xfrm>
          <a:off x="12763500" y="167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80472</xdr:rowOff>
    </xdr:from>
    <xdr:ext cx="469744" cy="259045"/>
    <xdr:sp macro="" textlink="">
      <xdr:nvSpPr>
        <xdr:cNvPr id="725" name="テキスト ボックス 724"/>
        <xdr:cNvSpPr txBox="1"/>
      </xdr:nvSpPr>
      <xdr:spPr>
        <a:xfrm>
          <a:off x="12579428" y="1688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1" name="直線コネクタ 750"/>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2"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4"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5" name="直線コネクタ 754"/>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7"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8" name="フローチャート: 判断 757"/>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0" name="フローチャート: 判断 75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3" name="フローチャート: 判断 762"/>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4" name="テキスト ボックス 763"/>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6" name="フローチャート: 判断 765"/>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7" name="テキスト ボックス 766"/>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フローチャート: 判断 767"/>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6"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8" name="テキスト ボックス 77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4" name="テキスト ボックス 783"/>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8" name="テキスト ボックス 79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6" name="直線コネクタ 805"/>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7"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8" name="直線コネクタ 807"/>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9"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0" name="直線コネクタ 809"/>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76606</xdr:rowOff>
    </xdr:from>
    <xdr:to>
      <xdr:col>116</xdr:col>
      <xdr:colOff>63500</xdr:colOff>
      <xdr:row>56</xdr:row>
      <xdr:rowOff>24668</xdr:rowOff>
    </xdr:to>
    <xdr:cxnSp macro="">
      <xdr:nvCxnSpPr>
        <xdr:cNvPr id="811" name="直線コネクタ 810"/>
        <xdr:cNvCxnSpPr/>
      </xdr:nvCxnSpPr>
      <xdr:spPr>
        <a:xfrm>
          <a:off x="21323300" y="9506356"/>
          <a:ext cx="838200" cy="1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2"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3" name="フローチャート: 判断 812"/>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76606</xdr:rowOff>
    </xdr:from>
    <xdr:to>
      <xdr:col>111</xdr:col>
      <xdr:colOff>177800</xdr:colOff>
      <xdr:row>55</xdr:row>
      <xdr:rowOff>83648</xdr:rowOff>
    </xdr:to>
    <xdr:cxnSp macro="">
      <xdr:nvCxnSpPr>
        <xdr:cNvPr id="814" name="直線コネクタ 813"/>
        <xdr:cNvCxnSpPr/>
      </xdr:nvCxnSpPr>
      <xdr:spPr>
        <a:xfrm flipV="1">
          <a:off x="20434300" y="9506356"/>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5" name="フローチャート: 判断 814"/>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165076</xdr:rowOff>
    </xdr:from>
    <xdr:ext cx="469744" cy="259045"/>
    <xdr:sp macro="" textlink="">
      <xdr:nvSpPr>
        <xdr:cNvPr id="816" name="テキスト ボックス 815"/>
        <xdr:cNvSpPr txBox="1"/>
      </xdr:nvSpPr>
      <xdr:spPr>
        <a:xfrm>
          <a:off x="21088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83648</xdr:rowOff>
    </xdr:from>
    <xdr:to>
      <xdr:col>107</xdr:col>
      <xdr:colOff>50800</xdr:colOff>
      <xdr:row>55</xdr:row>
      <xdr:rowOff>116017</xdr:rowOff>
    </xdr:to>
    <xdr:cxnSp macro="">
      <xdr:nvCxnSpPr>
        <xdr:cNvPr id="817" name="直線コネクタ 816"/>
        <xdr:cNvCxnSpPr/>
      </xdr:nvCxnSpPr>
      <xdr:spPr>
        <a:xfrm flipV="1">
          <a:off x="19545300" y="9513398"/>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8" name="フローチャート: 判断 817"/>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151452</xdr:rowOff>
    </xdr:from>
    <xdr:ext cx="469744" cy="259045"/>
    <xdr:sp macro="" textlink="">
      <xdr:nvSpPr>
        <xdr:cNvPr id="819" name="テキスト ボックス 818"/>
        <xdr:cNvSpPr txBox="1"/>
      </xdr:nvSpPr>
      <xdr:spPr>
        <a:xfrm>
          <a:off x="20199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116017</xdr:rowOff>
    </xdr:from>
    <xdr:to>
      <xdr:col>102</xdr:col>
      <xdr:colOff>114300</xdr:colOff>
      <xdr:row>56</xdr:row>
      <xdr:rowOff>33904</xdr:rowOff>
    </xdr:to>
    <xdr:cxnSp macro="">
      <xdr:nvCxnSpPr>
        <xdr:cNvPr id="820" name="直線コネクタ 819"/>
        <xdr:cNvCxnSpPr/>
      </xdr:nvCxnSpPr>
      <xdr:spPr>
        <a:xfrm flipV="1">
          <a:off x="18656300" y="9545767"/>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1" name="フローチャート: 判断 820"/>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121368</xdr:rowOff>
    </xdr:from>
    <xdr:ext cx="469744" cy="259045"/>
    <xdr:sp macro="" textlink="">
      <xdr:nvSpPr>
        <xdr:cNvPr id="822" name="テキスト ボックス 821"/>
        <xdr:cNvSpPr txBox="1"/>
      </xdr:nvSpPr>
      <xdr:spPr>
        <a:xfrm>
          <a:off x="19310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3" name="フローチャート: 判断 822"/>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108749</xdr:rowOff>
    </xdr:from>
    <xdr:ext cx="469744" cy="259045"/>
    <xdr:sp macro="" textlink="">
      <xdr:nvSpPr>
        <xdr:cNvPr id="824" name="テキスト ボックス 823"/>
        <xdr:cNvSpPr txBox="1"/>
      </xdr:nvSpPr>
      <xdr:spPr>
        <a:xfrm>
          <a:off x="18421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145318</xdr:rowOff>
    </xdr:from>
    <xdr:to>
      <xdr:col>116</xdr:col>
      <xdr:colOff>114300</xdr:colOff>
      <xdr:row>56</xdr:row>
      <xdr:rowOff>75468</xdr:rowOff>
    </xdr:to>
    <xdr:sp macro="" textlink="">
      <xdr:nvSpPr>
        <xdr:cNvPr id="830" name="楕円 829"/>
        <xdr:cNvSpPr/>
      </xdr:nvSpPr>
      <xdr:spPr>
        <a:xfrm>
          <a:off x="22110700" y="95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168195</xdr:rowOff>
    </xdr:from>
    <xdr:ext cx="469744" cy="259045"/>
    <xdr:sp macro="" textlink="">
      <xdr:nvSpPr>
        <xdr:cNvPr id="831" name="貸付金該当値テキスト"/>
        <xdr:cNvSpPr txBox="1"/>
      </xdr:nvSpPr>
      <xdr:spPr>
        <a:xfrm>
          <a:off x="22212300" y="942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25806</xdr:rowOff>
    </xdr:from>
    <xdr:to>
      <xdr:col>112</xdr:col>
      <xdr:colOff>38100</xdr:colOff>
      <xdr:row>55</xdr:row>
      <xdr:rowOff>127406</xdr:rowOff>
    </xdr:to>
    <xdr:sp macro="" textlink="">
      <xdr:nvSpPr>
        <xdr:cNvPr id="832" name="楕円 831"/>
        <xdr:cNvSpPr/>
      </xdr:nvSpPr>
      <xdr:spPr>
        <a:xfrm>
          <a:off x="21272500" y="9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143933</xdr:rowOff>
    </xdr:from>
    <xdr:ext cx="469744" cy="259045"/>
    <xdr:sp macro="" textlink="">
      <xdr:nvSpPr>
        <xdr:cNvPr id="833" name="テキスト ボックス 832"/>
        <xdr:cNvSpPr txBox="1"/>
      </xdr:nvSpPr>
      <xdr:spPr>
        <a:xfrm>
          <a:off x="21088428" y="923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32848</xdr:rowOff>
    </xdr:from>
    <xdr:to>
      <xdr:col>107</xdr:col>
      <xdr:colOff>101600</xdr:colOff>
      <xdr:row>55</xdr:row>
      <xdr:rowOff>134448</xdr:rowOff>
    </xdr:to>
    <xdr:sp macro="" textlink="">
      <xdr:nvSpPr>
        <xdr:cNvPr id="834" name="楕円 833"/>
        <xdr:cNvSpPr/>
      </xdr:nvSpPr>
      <xdr:spPr>
        <a:xfrm>
          <a:off x="20383500" y="94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150975</xdr:rowOff>
    </xdr:from>
    <xdr:ext cx="469744" cy="259045"/>
    <xdr:sp macro="" textlink="">
      <xdr:nvSpPr>
        <xdr:cNvPr id="835" name="テキスト ボックス 834"/>
        <xdr:cNvSpPr txBox="1"/>
      </xdr:nvSpPr>
      <xdr:spPr>
        <a:xfrm>
          <a:off x="20199428" y="92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65217</xdr:rowOff>
    </xdr:from>
    <xdr:to>
      <xdr:col>102</xdr:col>
      <xdr:colOff>165100</xdr:colOff>
      <xdr:row>55</xdr:row>
      <xdr:rowOff>166817</xdr:rowOff>
    </xdr:to>
    <xdr:sp macro="" textlink="">
      <xdr:nvSpPr>
        <xdr:cNvPr id="836" name="楕円 835"/>
        <xdr:cNvSpPr/>
      </xdr:nvSpPr>
      <xdr:spPr>
        <a:xfrm>
          <a:off x="19494500" y="94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11894</xdr:rowOff>
    </xdr:from>
    <xdr:ext cx="469744" cy="259045"/>
    <xdr:sp macro="" textlink="">
      <xdr:nvSpPr>
        <xdr:cNvPr id="837" name="テキスト ボックス 836"/>
        <xdr:cNvSpPr txBox="1"/>
      </xdr:nvSpPr>
      <xdr:spPr>
        <a:xfrm>
          <a:off x="19310428" y="92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154554</xdr:rowOff>
    </xdr:from>
    <xdr:to>
      <xdr:col>98</xdr:col>
      <xdr:colOff>38100</xdr:colOff>
      <xdr:row>56</xdr:row>
      <xdr:rowOff>84704</xdr:rowOff>
    </xdr:to>
    <xdr:sp macro="" textlink="">
      <xdr:nvSpPr>
        <xdr:cNvPr id="838" name="楕円 837"/>
        <xdr:cNvSpPr/>
      </xdr:nvSpPr>
      <xdr:spPr>
        <a:xfrm>
          <a:off x="18605500" y="95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101231</xdr:rowOff>
    </xdr:from>
    <xdr:ext cx="469744" cy="259045"/>
    <xdr:sp macro="" textlink="">
      <xdr:nvSpPr>
        <xdr:cNvPr id="839" name="テキスト ボックス 838"/>
        <xdr:cNvSpPr txBox="1"/>
      </xdr:nvSpPr>
      <xdr:spPr>
        <a:xfrm>
          <a:off x="18421428" y="935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51" name="直線コネクタ 85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2" name="テキスト ボックス 85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3" name="直線コネクタ 85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4" name="テキスト ボックス 85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5" name="直線コネクタ 85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6" name="テキスト ボックス 85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7" name="直線コネクタ 85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8" name="テキスト ボックス 85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90002</xdr:rowOff>
    </xdr:from>
    <xdr:to>
      <xdr:col>116</xdr:col>
      <xdr:colOff>62864</xdr:colOff>
      <xdr:row>77</xdr:row>
      <xdr:rowOff>113229</xdr:rowOff>
    </xdr:to>
    <xdr:cxnSp macro="">
      <xdr:nvCxnSpPr>
        <xdr:cNvPr id="862" name="直線コネクタ 861"/>
        <xdr:cNvCxnSpPr/>
      </xdr:nvCxnSpPr>
      <xdr:spPr>
        <a:xfrm flipV="1">
          <a:off x="22159595" y="12434402"/>
          <a:ext cx="1269" cy="88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117056</xdr:rowOff>
    </xdr:from>
    <xdr:ext cx="534377" cy="259045"/>
    <xdr:sp macro="" textlink="">
      <xdr:nvSpPr>
        <xdr:cNvPr id="863" name="繰出金最小値テキスト"/>
        <xdr:cNvSpPr txBox="1"/>
      </xdr:nvSpPr>
      <xdr:spPr>
        <a:xfrm>
          <a:off x="22212300" y="133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113229</xdr:rowOff>
    </xdr:from>
    <xdr:to>
      <xdr:col>116</xdr:col>
      <xdr:colOff>152400</xdr:colOff>
      <xdr:row>77</xdr:row>
      <xdr:rowOff>113229</xdr:rowOff>
    </xdr:to>
    <xdr:cxnSp macro="">
      <xdr:nvCxnSpPr>
        <xdr:cNvPr id="864" name="直線コネクタ 863"/>
        <xdr:cNvCxnSpPr/>
      </xdr:nvCxnSpPr>
      <xdr:spPr>
        <a:xfrm>
          <a:off x="22072600" y="133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36679</xdr:rowOff>
    </xdr:from>
    <xdr:ext cx="534377" cy="259045"/>
    <xdr:sp macro="" textlink="">
      <xdr:nvSpPr>
        <xdr:cNvPr id="865" name="繰出金最大値テキスト"/>
        <xdr:cNvSpPr txBox="1"/>
      </xdr:nvSpPr>
      <xdr:spPr>
        <a:xfrm>
          <a:off x="22212300" y="1220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90002</xdr:rowOff>
    </xdr:from>
    <xdr:to>
      <xdr:col>116</xdr:col>
      <xdr:colOff>152400</xdr:colOff>
      <xdr:row>72</xdr:row>
      <xdr:rowOff>90002</xdr:rowOff>
    </xdr:to>
    <xdr:cxnSp macro="">
      <xdr:nvCxnSpPr>
        <xdr:cNvPr id="866" name="直線コネクタ 865"/>
        <xdr:cNvCxnSpPr/>
      </xdr:nvCxnSpPr>
      <xdr:spPr>
        <a:xfrm>
          <a:off x="22072600" y="12434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39665</xdr:rowOff>
    </xdr:from>
    <xdr:to>
      <xdr:col>116</xdr:col>
      <xdr:colOff>63500</xdr:colOff>
      <xdr:row>74</xdr:row>
      <xdr:rowOff>52146</xdr:rowOff>
    </xdr:to>
    <xdr:cxnSp macro="">
      <xdr:nvCxnSpPr>
        <xdr:cNvPr id="867" name="直線コネクタ 866"/>
        <xdr:cNvCxnSpPr/>
      </xdr:nvCxnSpPr>
      <xdr:spPr>
        <a:xfrm>
          <a:off x="21323300" y="12555515"/>
          <a:ext cx="838200" cy="18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1033</xdr:rowOff>
    </xdr:from>
    <xdr:ext cx="534377" cy="259045"/>
    <xdr:sp macro="" textlink="">
      <xdr:nvSpPr>
        <xdr:cNvPr id="868" name="繰出金平均値テキスト"/>
        <xdr:cNvSpPr txBox="1"/>
      </xdr:nvSpPr>
      <xdr:spPr>
        <a:xfrm>
          <a:off x="22212300" y="12859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22606</xdr:rowOff>
    </xdr:from>
    <xdr:to>
      <xdr:col>116</xdr:col>
      <xdr:colOff>114300</xdr:colOff>
      <xdr:row>75</xdr:row>
      <xdr:rowOff>124206</xdr:rowOff>
    </xdr:to>
    <xdr:sp macro="" textlink="">
      <xdr:nvSpPr>
        <xdr:cNvPr id="869" name="フローチャート: 判断 868"/>
        <xdr:cNvSpPr/>
      </xdr:nvSpPr>
      <xdr:spPr>
        <a:xfrm>
          <a:off x="221107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39665</xdr:rowOff>
    </xdr:from>
    <xdr:to>
      <xdr:col>111</xdr:col>
      <xdr:colOff>177800</xdr:colOff>
      <xdr:row>73</xdr:row>
      <xdr:rowOff>105547</xdr:rowOff>
    </xdr:to>
    <xdr:cxnSp macro="">
      <xdr:nvCxnSpPr>
        <xdr:cNvPr id="870" name="直線コネクタ 869"/>
        <xdr:cNvCxnSpPr/>
      </xdr:nvCxnSpPr>
      <xdr:spPr>
        <a:xfrm flipV="1">
          <a:off x="20434300" y="12555515"/>
          <a:ext cx="889000" cy="6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3632</xdr:rowOff>
    </xdr:from>
    <xdr:to>
      <xdr:col>112</xdr:col>
      <xdr:colOff>38100</xdr:colOff>
      <xdr:row>75</xdr:row>
      <xdr:rowOff>105232</xdr:rowOff>
    </xdr:to>
    <xdr:sp macro="" textlink="">
      <xdr:nvSpPr>
        <xdr:cNvPr id="871" name="フローチャート: 判断 870"/>
        <xdr:cNvSpPr/>
      </xdr:nvSpPr>
      <xdr:spPr>
        <a:xfrm>
          <a:off x="21272500" y="128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96359</xdr:rowOff>
    </xdr:from>
    <xdr:ext cx="534377" cy="259045"/>
    <xdr:sp macro="" textlink="">
      <xdr:nvSpPr>
        <xdr:cNvPr id="872" name="テキスト ボックス 871"/>
        <xdr:cNvSpPr txBox="1"/>
      </xdr:nvSpPr>
      <xdr:spPr>
        <a:xfrm>
          <a:off x="21056111" y="129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46431</xdr:rowOff>
    </xdr:from>
    <xdr:to>
      <xdr:col>107</xdr:col>
      <xdr:colOff>50800</xdr:colOff>
      <xdr:row>73</xdr:row>
      <xdr:rowOff>105547</xdr:rowOff>
    </xdr:to>
    <xdr:cxnSp macro="">
      <xdr:nvCxnSpPr>
        <xdr:cNvPr id="873" name="直線コネクタ 872"/>
        <xdr:cNvCxnSpPr/>
      </xdr:nvCxnSpPr>
      <xdr:spPr>
        <a:xfrm>
          <a:off x="19545300" y="12390831"/>
          <a:ext cx="889000" cy="23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69423</xdr:rowOff>
    </xdr:from>
    <xdr:to>
      <xdr:col>107</xdr:col>
      <xdr:colOff>101600</xdr:colOff>
      <xdr:row>74</xdr:row>
      <xdr:rowOff>171023</xdr:rowOff>
    </xdr:to>
    <xdr:sp macro="" textlink="">
      <xdr:nvSpPr>
        <xdr:cNvPr id="874" name="フローチャート: 判断 873"/>
        <xdr:cNvSpPr/>
      </xdr:nvSpPr>
      <xdr:spPr>
        <a:xfrm>
          <a:off x="203835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162150</xdr:rowOff>
    </xdr:from>
    <xdr:ext cx="534377" cy="259045"/>
    <xdr:sp macro="" textlink="">
      <xdr:nvSpPr>
        <xdr:cNvPr id="875" name="テキスト ボックス 874"/>
        <xdr:cNvSpPr txBox="1"/>
      </xdr:nvSpPr>
      <xdr:spPr>
        <a:xfrm>
          <a:off x="20167111" y="128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46431</xdr:rowOff>
    </xdr:from>
    <xdr:to>
      <xdr:col>102</xdr:col>
      <xdr:colOff>114300</xdr:colOff>
      <xdr:row>73</xdr:row>
      <xdr:rowOff>14061</xdr:rowOff>
    </xdr:to>
    <xdr:cxnSp macro="">
      <xdr:nvCxnSpPr>
        <xdr:cNvPr id="876" name="直線コネクタ 875"/>
        <xdr:cNvCxnSpPr/>
      </xdr:nvCxnSpPr>
      <xdr:spPr>
        <a:xfrm flipV="1">
          <a:off x="18656300" y="12390831"/>
          <a:ext cx="889000" cy="1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75367</xdr:rowOff>
    </xdr:from>
    <xdr:to>
      <xdr:col>102</xdr:col>
      <xdr:colOff>165100</xdr:colOff>
      <xdr:row>75</xdr:row>
      <xdr:rowOff>5517</xdr:rowOff>
    </xdr:to>
    <xdr:sp macro="" textlink="">
      <xdr:nvSpPr>
        <xdr:cNvPr id="877" name="フローチャート: 判断 876"/>
        <xdr:cNvSpPr/>
      </xdr:nvSpPr>
      <xdr:spPr>
        <a:xfrm>
          <a:off x="19494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168094</xdr:rowOff>
    </xdr:from>
    <xdr:ext cx="534377" cy="259045"/>
    <xdr:sp macro="" textlink="">
      <xdr:nvSpPr>
        <xdr:cNvPr id="878" name="テキスト ボックス 877"/>
        <xdr:cNvSpPr txBox="1"/>
      </xdr:nvSpPr>
      <xdr:spPr>
        <a:xfrm>
          <a:off x="19278111" y="128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139832</xdr:rowOff>
    </xdr:from>
    <xdr:to>
      <xdr:col>98</xdr:col>
      <xdr:colOff>38100</xdr:colOff>
      <xdr:row>75</xdr:row>
      <xdr:rowOff>69982</xdr:rowOff>
    </xdr:to>
    <xdr:sp macro="" textlink="">
      <xdr:nvSpPr>
        <xdr:cNvPr id="879" name="フローチャート: 判断 878"/>
        <xdr:cNvSpPr/>
      </xdr:nvSpPr>
      <xdr:spPr>
        <a:xfrm>
          <a:off x="18605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61109</xdr:rowOff>
    </xdr:from>
    <xdr:ext cx="534377" cy="259045"/>
    <xdr:sp macro="" textlink="">
      <xdr:nvSpPr>
        <xdr:cNvPr id="880" name="テキスト ボックス 879"/>
        <xdr:cNvSpPr txBox="1"/>
      </xdr:nvSpPr>
      <xdr:spPr>
        <a:xfrm>
          <a:off x="18389111" y="129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1346</xdr:rowOff>
    </xdr:from>
    <xdr:to>
      <xdr:col>116</xdr:col>
      <xdr:colOff>114300</xdr:colOff>
      <xdr:row>74</xdr:row>
      <xdr:rowOff>102946</xdr:rowOff>
    </xdr:to>
    <xdr:sp macro="" textlink="">
      <xdr:nvSpPr>
        <xdr:cNvPr id="886" name="楕円 885"/>
        <xdr:cNvSpPr/>
      </xdr:nvSpPr>
      <xdr:spPr>
        <a:xfrm>
          <a:off x="22110700" y="126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24223</xdr:rowOff>
    </xdr:from>
    <xdr:ext cx="534377" cy="259045"/>
    <xdr:sp macro="" textlink="">
      <xdr:nvSpPr>
        <xdr:cNvPr id="887" name="繰出金該当値テキスト"/>
        <xdr:cNvSpPr txBox="1"/>
      </xdr:nvSpPr>
      <xdr:spPr>
        <a:xfrm>
          <a:off x="22212300" y="125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160315</xdr:rowOff>
    </xdr:from>
    <xdr:to>
      <xdr:col>112</xdr:col>
      <xdr:colOff>38100</xdr:colOff>
      <xdr:row>73</xdr:row>
      <xdr:rowOff>90465</xdr:rowOff>
    </xdr:to>
    <xdr:sp macro="" textlink="">
      <xdr:nvSpPr>
        <xdr:cNvPr id="888" name="楕円 887"/>
        <xdr:cNvSpPr/>
      </xdr:nvSpPr>
      <xdr:spPr>
        <a:xfrm>
          <a:off x="21272500" y="125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106992</xdr:rowOff>
    </xdr:from>
    <xdr:ext cx="534377" cy="259045"/>
    <xdr:sp macro="" textlink="">
      <xdr:nvSpPr>
        <xdr:cNvPr id="889" name="テキスト ボックス 888"/>
        <xdr:cNvSpPr txBox="1"/>
      </xdr:nvSpPr>
      <xdr:spPr>
        <a:xfrm>
          <a:off x="21056111" y="12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54747</xdr:rowOff>
    </xdr:from>
    <xdr:to>
      <xdr:col>107</xdr:col>
      <xdr:colOff>101600</xdr:colOff>
      <xdr:row>73</xdr:row>
      <xdr:rowOff>156347</xdr:rowOff>
    </xdr:to>
    <xdr:sp macro="" textlink="">
      <xdr:nvSpPr>
        <xdr:cNvPr id="890" name="楕円 889"/>
        <xdr:cNvSpPr/>
      </xdr:nvSpPr>
      <xdr:spPr>
        <a:xfrm>
          <a:off x="20383500" y="125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1424</xdr:rowOff>
    </xdr:from>
    <xdr:ext cx="534377" cy="259045"/>
    <xdr:sp macro="" textlink="">
      <xdr:nvSpPr>
        <xdr:cNvPr id="891" name="テキスト ボックス 890"/>
        <xdr:cNvSpPr txBox="1"/>
      </xdr:nvSpPr>
      <xdr:spPr>
        <a:xfrm>
          <a:off x="20167111" y="1234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167081</xdr:rowOff>
    </xdr:from>
    <xdr:to>
      <xdr:col>102</xdr:col>
      <xdr:colOff>165100</xdr:colOff>
      <xdr:row>72</xdr:row>
      <xdr:rowOff>97231</xdr:rowOff>
    </xdr:to>
    <xdr:sp macro="" textlink="">
      <xdr:nvSpPr>
        <xdr:cNvPr id="892" name="楕円 891"/>
        <xdr:cNvSpPr/>
      </xdr:nvSpPr>
      <xdr:spPr>
        <a:xfrm>
          <a:off x="19494500" y="123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113758</xdr:rowOff>
    </xdr:from>
    <xdr:ext cx="534377" cy="259045"/>
    <xdr:sp macro="" textlink="">
      <xdr:nvSpPr>
        <xdr:cNvPr id="893" name="テキスト ボックス 892"/>
        <xdr:cNvSpPr txBox="1"/>
      </xdr:nvSpPr>
      <xdr:spPr>
        <a:xfrm>
          <a:off x="19278111" y="1211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134711</xdr:rowOff>
    </xdr:from>
    <xdr:to>
      <xdr:col>98</xdr:col>
      <xdr:colOff>38100</xdr:colOff>
      <xdr:row>73</xdr:row>
      <xdr:rowOff>64861</xdr:rowOff>
    </xdr:to>
    <xdr:sp macro="" textlink="">
      <xdr:nvSpPr>
        <xdr:cNvPr id="894" name="楕円 893"/>
        <xdr:cNvSpPr/>
      </xdr:nvSpPr>
      <xdr:spPr>
        <a:xfrm>
          <a:off x="18605500" y="124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81388</xdr:rowOff>
    </xdr:from>
    <xdr:ext cx="534377" cy="259045"/>
    <xdr:sp macro="" textlink="">
      <xdr:nvSpPr>
        <xdr:cNvPr id="895" name="テキスト ボックス 894"/>
        <xdr:cNvSpPr txBox="1"/>
      </xdr:nvSpPr>
      <xdr:spPr>
        <a:xfrm>
          <a:off x="18389111" y="122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430,067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このうち、扶助費は増加傾向にあり、住民一人当たり</a:t>
          </a:r>
          <a:r>
            <a:rPr kumimoji="1" lang="en-US" altLang="ja-JP" sz="1300">
              <a:latin typeface="ＭＳ Ｐゴシック" panose="020B0600070205080204" pitchFamily="50" charset="-128"/>
              <a:ea typeface="ＭＳ Ｐゴシック" panose="020B0600070205080204" pitchFamily="50" charset="-128"/>
            </a:rPr>
            <a:t>146,470</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11,579</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これは、待機児童の解消を図るため、新たに私立認可保育園を開設するなど、子育て世代への支援に重点的に取り組んだことが主な要因である。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215,966
196,835
10.16
95,712,403
92,879,934
2,799,358
60,421,541
18,467,597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22733</xdr:rowOff>
    </xdr:from>
    <xdr:to>
      <xdr:col>24</xdr:col>
      <xdr:colOff>63500</xdr:colOff>
      <xdr:row>36</xdr:row>
      <xdr:rowOff>40640</xdr:rowOff>
    </xdr:to>
    <xdr:cxnSp macro="">
      <xdr:nvCxnSpPr>
        <xdr:cNvPr id="60" name="直線コネクタ 59"/>
        <xdr:cNvCxnSpPr/>
      </xdr:nvCxnSpPr>
      <xdr:spPr>
        <a:xfrm>
          <a:off x="3797300" y="6194933"/>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163322</xdr:rowOff>
    </xdr:from>
    <xdr:to>
      <xdr:col>19</xdr:col>
      <xdr:colOff>177800</xdr:colOff>
      <xdr:row>36</xdr:row>
      <xdr:rowOff>22733</xdr:rowOff>
    </xdr:to>
    <xdr:cxnSp macro="">
      <xdr:nvCxnSpPr>
        <xdr:cNvPr id="63" name="直線コネクタ 62"/>
        <xdr:cNvCxnSpPr/>
      </xdr:nvCxnSpPr>
      <xdr:spPr>
        <a:xfrm>
          <a:off x="2908300" y="6164072"/>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134176</xdr:rowOff>
    </xdr:from>
    <xdr:to>
      <xdr:col>15</xdr:col>
      <xdr:colOff>50800</xdr:colOff>
      <xdr:row>35</xdr:row>
      <xdr:rowOff>163322</xdr:rowOff>
    </xdr:to>
    <xdr:cxnSp macro="">
      <xdr:nvCxnSpPr>
        <xdr:cNvPr id="66" name="直線コネクタ 65"/>
        <xdr:cNvCxnSpPr/>
      </xdr:nvCxnSpPr>
      <xdr:spPr>
        <a:xfrm>
          <a:off x="2019300" y="6134926"/>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134176</xdr:rowOff>
    </xdr:from>
    <xdr:to>
      <xdr:col>10</xdr:col>
      <xdr:colOff>114300</xdr:colOff>
      <xdr:row>35</xdr:row>
      <xdr:rowOff>161798</xdr:rowOff>
    </xdr:to>
    <xdr:cxnSp macro="">
      <xdr:nvCxnSpPr>
        <xdr:cNvPr id="69" name="直線コネクタ 68"/>
        <xdr:cNvCxnSpPr/>
      </xdr:nvCxnSpPr>
      <xdr:spPr>
        <a:xfrm flipV="1">
          <a:off x="1130300" y="6134926"/>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161290</xdr:rowOff>
    </xdr:from>
    <xdr:to>
      <xdr:col>24</xdr:col>
      <xdr:colOff>114300</xdr:colOff>
      <xdr:row>36</xdr:row>
      <xdr:rowOff>91440</xdr:rowOff>
    </xdr:to>
    <xdr:sp macro="" textlink="">
      <xdr:nvSpPr>
        <xdr:cNvPr id="79" name="楕円 78"/>
        <xdr:cNvSpPr/>
      </xdr:nvSpPr>
      <xdr:spPr>
        <a:xfrm>
          <a:off x="45847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12717</xdr:rowOff>
    </xdr:from>
    <xdr:ext cx="469744" cy="259045"/>
    <xdr:sp macro="" textlink="">
      <xdr:nvSpPr>
        <xdr:cNvPr id="80" name="議会費該当値テキスト"/>
        <xdr:cNvSpPr txBox="1"/>
      </xdr:nvSpPr>
      <xdr:spPr>
        <a:xfrm>
          <a:off x="4686300"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143383</xdr:rowOff>
    </xdr:from>
    <xdr:to>
      <xdr:col>20</xdr:col>
      <xdr:colOff>38100</xdr:colOff>
      <xdr:row>36</xdr:row>
      <xdr:rowOff>73533</xdr:rowOff>
    </xdr:to>
    <xdr:sp macro="" textlink="">
      <xdr:nvSpPr>
        <xdr:cNvPr id="81" name="楕円 80"/>
        <xdr:cNvSpPr/>
      </xdr:nvSpPr>
      <xdr:spPr>
        <a:xfrm>
          <a:off x="3746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90060</xdr:rowOff>
    </xdr:from>
    <xdr:ext cx="469744" cy="259045"/>
    <xdr:sp macro="" textlink="">
      <xdr:nvSpPr>
        <xdr:cNvPr id="82" name="テキスト ボックス 81"/>
        <xdr:cNvSpPr txBox="1"/>
      </xdr:nvSpPr>
      <xdr:spPr>
        <a:xfrm>
          <a:off x="3562428" y="591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112522</xdr:rowOff>
    </xdr:from>
    <xdr:to>
      <xdr:col>15</xdr:col>
      <xdr:colOff>101600</xdr:colOff>
      <xdr:row>36</xdr:row>
      <xdr:rowOff>42672</xdr:rowOff>
    </xdr:to>
    <xdr:sp macro="" textlink="">
      <xdr:nvSpPr>
        <xdr:cNvPr id="83" name="楕円 82"/>
        <xdr:cNvSpPr/>
      </xdr:nvSpPr>
      <xdr:spPr>
        <a:xfrm>
          <a:off x="2857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59199</xdr:rowOff>
    </xdr:from>
    <xdr:ext cx="469744" cy="259045"/>
    <xdr:sp macro="" textlink="">
      <xdr:nvSpPr>
        <xdr:cNvPr id="84" name="テキスト ボックス 83"/>
        <xdr:cNvSpPr txBox="1"/>
      </xdr:nvSpPr>
      <xdr:spPr>
        <a:xfrm>
          <a:off x="2673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83376</xdr:rowOff>
    </xdr:from>
    <xdr:to>
      <xdr:col>10</xdr:col>
      <xdr:colOff>165100</xdr:colOff>
      <xdr:row>36</xdr:row>
      <xdr:rowOff>13526</xdr:rowOff>
    </xdr:to>
    <xdr:sp macro="" textlink="">
      <xdr:nvSpPr>
        <xdr:cNvPr id="85" name="楕円 84"/>
        <xdr:cNvSpPr/>
      </xdr:nvSpPr>
      <xdr:spPr>
        <a:xfrm>
          <a:off x="1968500" y="60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30053</xdr:rowOff>
    </xdr:from>
    <xdr:ext cx="469744" cy="259045"/>
    <xdr:sp macro="" textlink="">
      <xdr:nvSpPr>
        <xdr:cNvPr id="86" name="テキスト ボックス 85"/>
        <xdr:cNvSpPr txBox="1"/>
      </xdr:nvSpPr>
      <xdr:spPr>
        <a:xfrm>
          <a:off x="1784428" y="58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110998</xdr:rowOff>
    </xdr:from>
    <xdr:to>
      <xdr:col>6</xdr:col>
      <xdr:colOff>38100</xdr:colOff>
      <xdr:row>36</xdr:row>
      <xdr:rowOff>41148</xdr:rowOff>
    </xdr:to>
    <xdr:sp macro="" textlink="">
      <xdr:nvSpPr>
        <xdr:cNvPr id="87" name="楕円 86"/>
        <xdr:cNvSpPr/>
      </xdr:nvSpPr>
      <xdr:spPr>
        <a:xfrm>
          <a:off x="1079500" y="61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57675</xdr:rowOff>
    </xdr:from>
    <xdr:ext cx="469744" cy="259045"/>
    <xdr:sp macro="" textlink="">
      <xdr:nvSpPr>
        <xdr:cNvPr id="88" name="テキスト ボックス 87"/>
        <xdr:cNvSpPr txBox="1"/>
      </xdr:nvSpPr>
      <xdr:spPr>
        <a:xfrm>
          <a:off x="895428" y="58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70979</xdr:rowOff>
    </xdr:from>
    <xdr:to>
      <xdr:col>24</xdr:col>
      <xdr:colOff>63500</xdr:colOff>
      <xdr:row>58</xdr:row>
      <xdr:rowOff>103026</xdr:rowOff>
    </xdr:to>
    <xdr:cxnSp macro="">
      <xdr:nvCxnSpPr>
        <xdr:cNvPr id="120" name="直線コネクタ 119"/>
        <xdr:cNvCxnSpPr/>
      </xdr:nvCxnSpPr>
      <xdr:spPr>
        <a:xfrm>
          <a:off x="3797300" y="10015079"/>
          <a:ext cx="838200" cy="3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134083</xdr:rowOff>
    </xdr:from>
    <xdr:to>
      <xdr:col>19</xdr:col>
      <xdr:colOff>177800</xdr:colOff>
      <xdr:row>58</xdr:row>
      <xdr:rowOff>70979</xdr:rowOff>
    </xdr:to>
    <xdr:cxnSp macro="">
      <xdr:nvCxnSpPr>
        <xdr:cNvPr id="123" name="直線コネクタ 122"/>
        <xdr:cNvCxnSpPr/>
      </xdr:nvCxnSpPr>
      <xdr:spPr>
        <a:xfrm>
          <a:off x="2908300" y="9906733"/>
          <a:ext cx="889000" cy="10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134083</xdr:rowOff>
    </xdr:from>
    <xdr:to>
      <xdr:col>15</xdr:col>
      <xdr:colOff>50800</xdr:colOff>
      <xdr:row>58</xdr:row>
      <xdr:rowOff>6807</xdr:rowOff>
    </xdr:to>
    <xdr:cxnSp macro="">
      <xdr:nvCxnSpPr>
        <xdr:cNvPr id="126" name="直線コネクタ 125"/>
        <xdr:cNvCxnSpPr/>
      </xdr:nvCxnSpPr>
      <xdr:spPr>
        <a:xfrm flipV="1">
          <a:off x="2019300" y="9906733"/>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6807</xdr:rowOff>
    </xdr:from>
    <xdr:to>
      <xdr:col>10</xdr:col>
      <xdr:colOff>114300</xdr:colOff>
      <xdr:row>58</xdr:row>
      <xdr:rowOff>23833</xdr:rowOff>
    </xdr:to>
    <xdr:cxnSp macro="">
      <xdr:nvCxnSpPr>
        <xdr:cNvPr id="129" name="直線コネクタ 128"/>
        <xdr:cNvCxnSpPr/>
      </xdr:nvCxnSpPr>
      <xdr:spPr>
        <a:xfrm flipV="1">
          <a:off x="1130300" y="9950907"/>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52226</xdr:rowOff>
    </xdr:from>
    <xdr:to>
      <xdr:col>24</xdr:col>
      <xdr:colOff>114300</xdr:colOff>
      <xdr:row>58</xdr:row>
      <xdr:rowOff>153826</xdr:rowOff>
    </xdr:to>
    <xdr:sp macro="" textlink="">
      <xdr:nvSpPr>
        <xdr:cNvPr id="139" name="楕円 138"/>
        <xdr:cNvSpPr/>
      </xdr:nvSpPr>
      <xdr:spPr>
        <a:xfrm>
          <a:off x="4584700" y="99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30653</xdr:rowOff>
    </xdr:from>
    <xdr:ext cx="534377" cy="259045"/>
    <xdr:sp macro="" textlink="">
      <xdr:nvSpPr>
        <xdr:cNvPr id="140" name="総務費該当値テキスト"/>
        <xdr:cNvSpPr txBox="1"/>
      </xdr:nvSpPr>
      <xdr:spPr>
        <a:xfrm>
          <a:off x="4686300" y="997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20179</xdr:rowOff>
    </xdr:from>
    <xdr:to>
      <xdr:col>20</xdr:col>
      <xdr:colOff>38100</xdr:colOff>
      <xdr:row>58</xdr:row>
      <xdr:rowOff>121779</xdr:rowOff>
    </xdr:to>
    <xdr:sp macro="" textlink="">
      <xdr:nvSpPr>
        <xdr:cNvPr id="141" name="楕円 140"/>
        <xdr:cNvSpPr/>
      </xdr:nvSpPr>
      <xdr:spPr>
        <a:xfrm>
          <a:off x="3746500" y="99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138306</xdr:rowOff>
    </xdr:from>
    <xdr:ext cx="534377" cy="259045"/>
    <xdr:sp macro="" textlink="">
      <xdr:nvSpPr>
        <xdr:cNvPr id="142" name="テキスト ボックス 141"/>
        <xdr:cNvSpPr txBox="1"/>
      </xdr:nvSpPr>
      <xdr:spPr>
        <a:xfrm>
          <a:off x="3530111" y="97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83283</xdr:rowOff>
    </xdr:from>
    <xdr:to>
      <xdr:col>15</xdr:col>
      <xdr:colOff>101600</xdr:colOff>
      <xdr:row>58</xdr:row>
      <xdr:rowOff>13433</xdr:rowOff>
    </xdr:to>
    <xdr:sp macro="" textlink="">
      <xdr:nvSpPr>
        <xdr:cNvPr id="143" name="楕円 142"/>
        <xdr:cNvSpPr/>
      </xdr:nvSpPr>
      <xdr:spPr>
        <a:xfrm>
          <a:off x="2857500" y="98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29960</xdr:rowOff>
    </xdr:from>
    <xdr:ext cx="534377" cy="259045"/>
    <xdr:sp macro="" textlink="">
      <xdr:nvSpPr>
        <xdr:cNvPr id="144" name="テキスト ボックス 143"/>
        <xdr:cNvSpPr txBox="1"/>
      </xdr:nvSpPr>
      <xdr:spPr>
        <a:xfrm>
          <a:off x="2641111" y="963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127457</xdr:rowOff>
    </xdr:from>
    <xdr:to>
      <xdr:col>10</xdr:col>
      <xdr:colOff>165100</xdr:colOff>
      <xdr:row>58</xdr:row>
      <xdr:rowOff>57607</xdr:rowOff>
    </xdr:to>
    <xdr:sp macro="" textlink="">
      <xdr:nvSpPr>
        <xdr:cNvPr id="145" name="楕円 144"/>
        <xdr:cNvSpPr/>
      </xdr:nvSpPr>
      <xdr:spPr>
        <a:xfrm>
          <a:off x="19685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74134</xdr:rowOff>
    </xdr:from>
    <xdr:ext cx="534377" cy="259045"/>
    <xdr:sp macro="" textlink="">
      <xdr:nvSpPr>
        <xdr:cNvPr id="146" name="テキスト ボックス 145"/>
        <xdr:cNvSpPr txBox="1"/>
      </xdr:nvSpPr>
      <xdr:spPr>
        <a:xfrm>
          <a:off x="1752111" y="96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144483</xdr:rowOff>
    </xdr:from>
    <xdr:to>
      <xdr:col>6</xdr:col>
      <xdr:colOff>38100</xdr:colOff>
      <xdr:row>58</xdr:row>
      <xdr:rowOff>74633</xdr:rowOff>
    </xdr:to>
    <xdr:sp macro="" textlink="">
      <xdr:nvSpPr>
        <xdr:cNvPr id="147" name="楕円 146"/>
        <xdr:cNvSpPr/>
      </xdr:nvSpPr>
      <xdr:spPr>
        <a:xfrm>
          <a:off x="1079500" y="99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91160</xdr:rowOff>
    </xdr:from>
    <xdr:ext cx="534377" cy="259045"/>
    <xdr:sp macro="" textlink="">
      <xdr:nvSpPr>
        <xdr:cNvPr id="148" name="テキスト ボックス 147"/>
        <xdr:cNvSpPr txBox="1"/>
      </xdr:nvSpPr>
      <xdr:spPr>
        <a:xfrm>
          <a:off x="863111" y="96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129489</xdr:rowOff>
    </xdr:from>
    <xdr:to>
      <xdr:col>24</xdr:col>
      <xdr:colOff>63500</xdr:colOff>
      <xdr:row>73</xdr:row>
      <xdr:rowOff>131580</xdr:rowOff>
    </xdr:to>
    <xdr:cxnSp macro="">
      <xdr:nvCxnSpPr>
        <xdr:cNvPr id="180" name="直線コネクタ 179"/>
        <xdr:cNvCxnSpPr/>
      </xdr:nvCxnSpPr>
      <xdr:spPr>
        <a:xfrm>
          <a:off x="3797300" y="12645339"/>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85848</xdr:rowOff>
    </xdr:from>
    <xdr:to>
      <xdr:col>19</xdr:col>
      <xdr:colOff>177800</xdr:colOff>
      <xdr:row>73</xdr:row>
      <xdr:rowOff>129489</xdr:rowOff>
    </xdr:to>
    <xdr:cxnSp macro="">
      <xdr:nvCxnSpPr>
        <xdr:cNvPr id="183" name="直線コネクタ 182"/>
        <xdr:cNvCxnSpPr/>
      </xdr:nvCxnSpPr>
      <xdr:spPr>
        <a:xfrm>
          <a:off x="2908300" y="12601698"/>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85848</xdr:rowOff>
    </xdr:from>
    <xdr:to>
      <xdr:col>15</xdr:col>
      <xdr:colOff>50800</xdr:colOff>
      <xdr:row>74</xdr:row>
      <xdr:rowOff>35480</xdr:rowOff>
    </xdr:to>
    <xdr:cxnSp macro="">
      <xdr:nvCxnSpPr>
        <xdr:cNvPr id="186" name="直線コネクタ 185"/>
        <xdr:cNvCxnSpPr/>
      </xdr:nvCxnSpPr>
      <xdr:spPr>
        <a:xfrm flipV="1">
          <a:off x="2019300" y="12601698"/>
          <a:ext cx="889000" cy="1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35480</xdr:rowOff>
    </xdr:from>
    <xdr:to>
      <xdr:col>10</xdr:col>
      <xdr:colOff>114300</xdr:colOff>
      <xdr:row>74</xdr:row>
      <xdr:rowOff>103026</xdr:rowOff>
    </xdr:to>
    <xdr:cxnSp macro="">
      <xdr:nvCxnSpPr>
        <xdr:cNvPr id="189" name="直線コネクタ 188"/>
        <xdr:cNvCxnSpPr/>
      </xdr:nvCxnSpPr>
      <xdr:spPr>
        <a:xfrm flipV="1">
          <a:off x="1130300" y="12722780"/>
          <a:ext cx="889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80780</xdr:rowOff>
    </xdr:from>
    <xdr:to>
      <xdr:col>24</xdr:col>
      <xdr:colOff>114300</xdr:colOff>
      <xdr:row>74</xdr:row>
      <xdr:rowOff>10930</xdr:rowOff>
    </xdr:to>
    <xdr:sp macro="" textlink="">
      <xdr:nvSpPr>
        <xdr:cNvPr id="199" name="楕円 198"/>
        <xdr:cNvSpPr/>
      </xdr:nvSpPr>
      <xdr:spPr>
        <a:xfrm>
          <a:off x="4584700" y="125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103657</xdr:rowOff>
    </xdr:from>
    <xdr:ext cx="599010" cy="259045"/>
    <xdr:sp macro="" textlink="">
      <xdr:nvSpPr>
        <xdr:cNvPr id="200" name="民生費該当値テキスト"/>
        <xdr:cNvSpPr txBox="1"/>
      </xdr:nvSpPr>
      <xdr:spPr>
        <a:xfrm>
          <a:off x="4686300" y="1244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78689</xdr:rowOff>
    </xdr:from>
    <xdr:to>
      <xdr:col>20</xdr:col>
      <xdr:colOff>38100</xdr:colOff>
      <xdr:row>74</xdr:row>
      <xdr:rowOff>8839</xdr:rowOff>
    </xdr:to>
    <xdr:sp macro="" textlink="">
      <xdr:nvSpPr>
        <xdr:cNvPr id="201" name="楕円 200"/>
        <xdr:cNvSpPr/>
      </xdr:nvSpPr>
      <xdr:spPr>
        <a:xfrm>
          <a:off x="3746500" y="125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25366</xdr:rowOff>
    </xdr:from>
    <xdr:ext cx="599010" cy="259045"/>
    <xdr:sp macro="" textlink="">
      <xdr:nvSpPr>
        <xdr:cNvPr id="202" name="テキスト ボックス 201"/>
        <xdr:cNvSpPr txBox="1"/>
      </xdr:nvSpPr>
      <xdr:spPr>
        <a:xfrm>
          <a:off x="3497795" y="1236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35048</xdr:rowOff>
    </xdr:from>
    <xdr:to>
      <xdr:col>15</xdr:col>
      <xdr:colOff>101600</xdr:colOff>
      <xdr:row>73</xdr:row>
      <xdr:rowOff>136648</xdr:rowOff>
    </xdr:to>
    <xdr:sp macro="" textlink="">
      <xdr:nvSpPr>
        <xdr:cNvPr id="203" name="楕円 202"/>
        <xdr:cNvSpPr/>
      </xdr:nvSpPr>
      <xdr:spPr>
        <a:xfrm>
          <a:off x="2857500" y="125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153175</xdr:rowOff>
    </xdr:from>
    <xdr:ext cx="599010" cy="259045"/>
    <xdr:sp macro="" textlink="">
      <xdr:nvSpPr>
        <xdr:cNvPr id="204" name="テキスト ボックス 203"/>
        <xdr:cNvSpPr txBox="1"/>
      </xdr:nvSpPr>
      <xdr:spPr>
        <a:xfrm>
          <a:off x="2608795" y="1232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156130</xdr:rowOff>
    </xdr:from>
    <xdr:to>
      <xdr:col>10</xdr:col>
      <xdr:colOff>165100</xdr:colOff>
      <xdr:row>74</xdr:row>
      <xdr:rowOff>86280</xdr:rowOff>
    </xdr:to>
    <xdr:sp macro="" textlink="">
      <xdr:nvSpPr>
        <xdr:cNvPr id="205" name="楕円 204"/>
        <xdr:cNvSpPr/>
      </xdr:nvSpPr>
      <xdr:spPr>
        <a:xfrm>
          <a:off x="1968500" y="126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102807</xdr:rowOff>
    </xdr:from>
    <xdr:ext cx="599010" cy="259045"/>
    <xdr:sp macro="" textlink="">
      <xdr:nvSpPr>
        <xdr:cNvPr id="206" name="テキスト ボックス 205"/>
        <xdr:cNvSpPr txBox="1"/>
      </xdr:nvSpPr>
      <xdr:spPr>
        <a:xfrm>
          <a:off x="1719795" y="1244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52226</xdr:rowOff>
    </xdr:from>
    <xdr:to>
      <xdr:col>6</xdr:col>
      <xdr:colOff>38100</xdr:colOff>
      <xdr:row>74</xdr:row>
      <xdr:rowOff>153826</xdr:rowOff>
    </xdr:to>
    <xdr:sp macro="" textlink="">
      <xdr:nvSpPr>
        <xdr:cNvPr id="207" name="楕円 206"/>
        <xdr:cNvSpPr/>
      </xdr:nvSpPr>
      <xdr:spPr>
        <a:xfrm>
          <a:off x="1079500" y="127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170353</xdr:rowOff>
    </xdr:from>
    <xdr:ext cx="599010" cy="259045"/>
    <xdr:sp macro="" textlink="">
      <xdr:nvSpPr>
        <xdr:cNvPr id="208" name="テキスト ボックス 207"/>
        <xdr:cNvSpPr txBox="1"/>
      </xdr:nvSpPr>
      <xdr:spPr>
        <a:xfrm>
          <a:off x="830795" y="1251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48031</xdr:rowOff>
    </xdr:from>
    <xdr:to>
      <xdr:col>24</xdr:col>
      <xdr:colOff>63500</xdr:colOff>
      <xdr:row>97</xdr:row>
      <xdr:rowOff>75166</xdr:rowOff>
    </xdr:to>
    <xdr:cxnSp macro="">
      <xdr:nvCxnSpPr>
        <xdr:cNvPr id="236" name="直線コネクタ 235"/>
        <xdr:cNvCxnSpPr/>
      </xdr:nvCxnSpPr>
      <xdr:spPr>
        <a:xfrm>
          <a:off x="3797300" y="16678681"/>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35390</xdr:rowOff>
    </xdr:from>
    <xdr:to>
      <xdr:col>19</xdr:col>
      <xdr:colOff>177800</xdr:colOff>
      <xdr:row>97</xdr:row>
      <xdr:rowOff>48031</xdr:rowOff>
    </xdr:to>
    <xdr:cxnSp macro="">
      <xdr:nvCxnSpPr>
        <xdr:cNvPr id="239" name="直線コネクタ 238"/>
        <xdr:cNvCxnSpPr/>
      </xdr:nvCxnSpPr>
      <xdr:spPr>
        <a:xfrm>
          <a:off x="2908300" y="16666040"/>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16236</xdr:rowOff>
    </xdr:from>
    <xdr:ext cx="534377" cy="259045"/>
    <xdr:sp macro="" textlink="">
      <xdr:nvSpPr>
        <xdr:cNvPr id="241" name="テキスト ボックス 240"/>
        <xdr:cNvSpPr txBox="1"/>
      </xdr:nvSpPr>
      <xdr:spPr>
        <a:xfrm>
          <a:off x="3530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35390</xdr:rowOff>
    </xdr:from>
    <xdr:to>
      <xdr:col>15</xdr:col>
      <xdr:colOff>50800</xdr:colOff>
      <xdr:row>97</xdr:row>
      <xdr:rowOff>68856</xdr:rowOff>
    </xdr:to>
    <xdr:cxnSp macro="">
      <xdr:nvCxnSpPr>
        <xdr:cNvPr id="242" name="直線コネクタ 241"/>
        <xdr:cNvCxnSpPr/>
      </xdr:nvCxnSpPr>
      <xdr:spPr>
        <a:xfrm flipV="1">
          <a:off x="2019300" y="16666040"/>
          <a:ext cx="889000" cy="3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165306</xdr:rowOff>
    </xdr:from>
    <xdr:ext cx="534377" cy="259045"/>
    <xdr:sp macro="" textlink="">
      <xdr:nvSpPr>
        <xdr:cNvPr id="244" name="テキスト ボックス 243"/>
        <xdr:cNvSpPr txBox="1"/>
      </xdr:nvSpPr>
      <xdr:spPr>
        <a:xfrm>
          <a:off x="2641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68856</xdr:rowOff>
    </xdr:from>
    <xdr:to>
      <xdr:col>10</xdr:col>
      <xdr:colOff>114300</xdr:colOff>
      <xdr:row>97</xdr:row>
      <xdr:rowOff>77223</xdr:rowOff>
    </xdr:to>
    <xdr:cxnSp macro="">
      <xdr:nvCxnSpPr>
        <xdr:cNvPr id="245" name="直線コネクタ 244"/>
        <xdr:cNvCxnSpPr/>
      </xdr:nvCxnSpPr>
      <xdr:spPr>
        <a:xfrm flipV="1">
          <a:off x="1130300" y="1669950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150972</xdr:rowOff>
    </xdr:from>
    <xdr:ext cx="534377" cy="259045"/>
    <xdr:sp macro="" textlink="">
      <xdr:nvSpPr>
        <xdr:cNvPr id="249" name="テキスト ボックス 248"/>
        <xdr:cNvSpPr txBox="1"/>
      </xdr:nvSpPr>
      <xdr:spPr>
        <a:xfrm>
          <a:off x="863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24366</xdr:rowOff>
    </xdr:from>
    <xdr:to>
      <xdr:col>24</xdr:col>
      <xdr:colOff>114300</xdr:colOff>
      <xdr:row>97</xdr:row>
      <xdr:rowOff>125966</xdr:rowOff>
    </xdr:to>
    <xdr:sp macro="" textlink="">
      <xdr:nvSpPr>
        <xdr:cNvPr id="255" name="楕円 254"/>
        <xdr:cNvSpPr/>
      </xdr:nvSpPr>
      <xdr:spPr>
        <a:xfrm>
          <a:off x="4584700" y="166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47243</xdr:rowOff>
    </xdr:from>
    <xdr:ext cx="534377" cy="259045"/>
    <xdr:sp macro="" textlink="">
      <xdr:nvSpPr>
        <xdr:cNvPr id="256" name="衛生費該当値テキスト"/>
        <xdr:cNvSpPr txBox="1"/>
      </xdr:nvSpPr>
      <xdr:spPr>
        <a:xfrm>
          <a:off x="4686300" y="165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168681</xdr:rowOff>
    </xdr:from>
    <xdr:to>
      <xdr:col>20</xdr:col>
      <xdr:colOff>38100</xdr:colOff>
      <xdr:row>97</xdr:row>
      <xdr:rowOff>98831</xdr:rowOff>
    </xdr:to>
    <xdr:sp macro="" textlink="">
      <xdr:nvSpPr>
        <xdr:cNvPr id="257" name="楕円 256"/>
        <xdr:cNvSpPr/>
      </xdr:nvSpPr>
      <xdr:spPr>
        <a:xfrm>
          <a:off x="3746500" y="166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115358</xdr:rowOff>
    </xdr:from>
    <xdr:ext cx="534377" cy="259045"/>
    <xdr:sp macro="" textlink="">
      <xdr:nvSpPr>
        <xdr:cNvPr id="258" name="テキスト ボックス 257"/>
        <xdr:cNvSpPr txBox="1"/>
      </xdr:nvSpPr>
      <xdr:spPr>
        <a:xfrm>
          <a:off x="3530111" y="164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156040</xdr:rowOff>
    </xdr:from>
    <xdr:to>
      <xdr:col>15</xdr:col>
      <xdr:colOff>101600</xdr:colOff>
      <xdr:row>97</xdr:row>
      <xdr:rowOff>86190</xdr:rowOff>
    </xdr:to>
    <xdr:sp macro="" textlink="">
      <xdr:nvSpPr>
        <xdr:cNvPr id="259" name="楕円 258"/>
        <xdr:cNvSpPr/>
      </xdr:nvSpPr>
      <xdr:spPr>
        <a:xfrm>
          <a:off x="2857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102717</xdr:rowOff>
    </xdr:from>
    <xdr:ext cx="534377" cy="259045"/>
    <xdr:sp macro="" textlink="">
      <xdr:nvSpPr>
        <xdr:cNvPr id="260" name="テキスト ボックス 259"/>
        <xdr:cNvSpPr txBox="1"/>
      </xdr:nvSpPr>
      <xdr:spPr>
        <a:xfrm>
          <a:off x="2641111" y="163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18056</xdr:rowOff>
    </xdr:from>
    <xdr:to>
      <xdr:col>10</xdr:col>
      <xdr:colOff>165100</xdr:colOff>
      <xdr:row>97</xdr:row>
      <xdr:rowOff>119656</xdr:rowOff>
    </xdr:to>
    <xdr:sp macro="" textlink="">
      <xdr:nvSpPr>
        <xdr:cNvPr id="261" name="楕円 260"/>
        <xdr:cNvSpPr/>
      </xdr:nvSpPr>
      <xdr:spPr>
        <a:xfrm>
          <a:off x="1968500" y="166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136183</xdr:rowOff>
    </xdr:from>
    <xdr:ext cx="534377" cy="259045"/>
    <xdr:sp macro="" textlink="">
      <xdr:nvSpPr>
        <xdr:cNvPr id="262" name="テキスト ボックス 261"/>
        <xdr:cNvSpPr txBox="1"/>
      </xdr:nvSpPr>
      <xdr:spPr>
        <a:xfrm>
          <a:off x="1752111" y="164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26423</xdr:rowOff>
    </xdr:from>
    <xdr:to>
      <xdr:col>6</xdr:col>
      <xdr:colOff>38100</xdr:colOff>
      <xdr:row>97</xdr:row>
      <xdr:rowOff>128023</xdr:rowOff>
    </xdr:to>
    <xdr:sp macro="" textlink="">
      <xdr:nvSpPr>
        <xdr:cNvPr id="263" name="楕円 262"/>
        <xdr:cNvSpPr/>
      </xdr:nvSpPr>
      <xdr:spPr>
        <a:xfrm>
          <a:off x="1079500" y="166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144550</xdr:rowOff>
    </xdr:from>
    <xdr:ext cx="534377" cy="259045"/>
    <xdr:sp macro="" textlink="">
      <xdr:nvSpPr>
        <xdr:cNvPr id="264" name="テキスト ボックス 263"/>
        <xdr:cNvSpPr txBox="1"/>
      </xdr:nvSpPr>
      <xdr:spPr>
        <a:xfrm>
          <a:off x="863111" y="164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39116</xdr:rowOff>
    </xdr:from>
    <xdr:to>
      <xdr:col>55</xdr:col>
      <xdr:colOff>0</xdr:colOff>
      <xdr:row>37</xdr:row>
      <xdr:rowOff>39573</xdr:rowOff>
    </xdr:to>
    <xdr:cxnSp macro="">
      <xdr:nvCxnSpPr>
        <xdr:cNvPr id="291" name="直線コネクタ 290"/>
        <xdr:cNvCxnSpPr/>
      </xdr:nvCxnSpPr>
      <xdr:spPr>
        <a:xfrm flipV="1">
          <a:off x="9639300" y="638276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39573</xdr:rowOff>
    </xdr:from>
    <xdr:to>
      <xdr:col>50</xdr:col>
      <xdr:colOff>114300</xdr:colOff>
      <xdr:row>37</xdr:row>
      <xdr:rowOff>61519</xdr:rowOff>
    </xdr:to>
    <xdr:cxnSp macro="">
      <xdr:nvCxnSpPr>
        <xdr:cNvPr id="294" name="直線コネクタ 293"/>
        <xdr:cNvCxnSpPr/>
      </xdr:nvCxnSpPr>
      <xdr:spPr>
        <a:xfrm flipV="1">
          <a:off x="8750300" y="638322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37744</xdr:rowOff>
    </xdr:from>
    <xdr:to>
      <xdr:col>45</xdr:col>
      <xdr:colOff>177800</xdr:colOff>
      <xdr:row>37</xdr:row>
      <xdr:rowOff>61519</xdr:rowOff>
    </xdr:to>
    <xdr:cxnSp macro="">
      <xdr:nvCxnSpPr>
        <xdr:cNvPr id="297" name="直線コネクタ 296"/>
        <xdr:cNvCxnSpPr/>
      </xdr:nvCxnSpPr>
      <xdr:spPr>
        <a:xfrm>
          <a:off x="7861300" y="6381394"/>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37744</xdr:rowOff>
    </xdr:from>
    <xdr:to>
      <xdr:col>41</xdr:col>
      <xdr:colOff>50800</xdr:colOff>
      <xdr:row>37</xdr:row>
      <xdr:rowOff>58319</xdr:rowOff>
    </xdr:to>
    <xdr:cxnSp macro="">
      <xdr:nvCxnSpPr>
        <xdr:cNvPr id="300" name="直線コネクタ 299"/>
        <xdr:cNvCxnSpPr/>
      </xdr:nvCxnSpPr>
      <xdr:spPr>
        <a:xfrm flipV="1">
          <a:off x="6972300" y="6381394"/>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159766</xdr:rowOff>
    </xdr:from>
    <xdr:to>
      <xdr:col>55</xdr:col>
      <xdr:colOff>50800</xdr:colOff>
      <xdr:row>37</xdr:row>
      <xdr:rowOff>89916</xdr:rowOff>
    </xdr:to>
    <xdr:sp macro="" textlink="">
      <xdr:nvSpPr>
        <xdr:cNvPr id="310" name="楕円 309"/>
        <xdr:cNvSpPr/>
      </xdr:nvSpPr>
      <xdr:spPr>
        <a:xfrm>
          <a:off x="104267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138193</xdr:rowOff>
    </xdr:from>
    <xdr:ext cx="378565" cy="259045"/>
    <xdr:sp macro="" textlink="">
      <xdr:nvSpPr>
        <xdr:cNvPr id="311" name="労働費該当値テキスト"/>
        <xdr:cNvSpPr txBox="1"/>
      </xdr:nvSpPr>
      <xdr:spPr>
        <a:xfrm>
          <a:off x="10528300" y="631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160223</xdr:rowOff>
    </xdr:from>
    <xdr:to>
      <xdr:col>50</xdr:col>
      <xdr:colOff>165100</xdr:colOff>
      <xdr:row>37</xdr:row>
      <xdr:rowOff>90373</xdr:rowOff>
    </xdr:to>
    <xdr:sp macro="" textlink="">
      <xdr:nvSpPr>
        <xdr:cNvPr id="312" name="楕円 311"/>
        <xdr:cNvSpPr/>
      </xdr:nvSpPr>
      <xdr:spPr>
        <a:xfrm>
          <a:off x="9588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81500</xdr:rowOff>
    </xdr:from>
    <xdr:ext cx="378565" cy="259045"/>
    <xdr:sp macro="" textlink="">
      <xdr:nvSpPr>
        <xdr:cNvPr id="313" name="テキスト ボックス 312"/>
        <xdr:cNvSpPr txBox="1"/>
      </xdr:nvSpPr>
      <xdr:spPr>
        <a:xfrm>
          <a:off x="9450017" y="64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10719</xdr:rowOff>
    </xdr:from>
    <xdr:to>
      <xdr:col>46</xdr:col>
      <xdr:colOff>38100</xdr:colOff>
      <xdr:row>37</xdr:row>
      <xdr:rowOff>112319</xdr:rowOff>
    </xdr:to>
    <xdr:sp macro="" textlink="">
      <xdr:nvSpPr>
        <xdr:cNvPr id="314" name="楕円 313"/>
        <xdr:cNvSpPr/>
      </xdr:nvSpPr>
      <xdr:spPr>
        <a:xfrm>
          <a:off x="8699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103446</xdr:rowOff>
    </xdr:from>
    <xdr:ext cx="378565" cy="259045"/>
    <xdr:sp macro="" textlink="">
      <xdr:nvSpPr>
        <xdr:cNvPr id="315" name="テキスト ボックス 314"/>
        <xdr:cNvSpPr txBox="1"/>
      </xdr:nvSpPr>
      <xdr:spPr>
        <a:xfrm>
          <a:off x="8561017" y="64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158394</xdr:rowOff>
    </xdr:from>
    <xdr:to>
      <xdr:col>41</xdr:col>
      <xdr:colOff>101600</xdr:colOff>
      <xdr:row>37</xdr:row>
      <xdr:rowOff>88544</xdr:rowOff>
    </xdr:to>
    <xdr:sp macro="" textlink="">
      <xdr:nvSpPr>
        <xdr:cNvPr id="316" name="楕円 315"/>
        <xdr:cNvSpPr/>
      </xdr:nvSpPr>
      <xdr:spPr>
        <a:xfrm>
          <a:off x="7810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79671</xdr:rowOff>
    </xdr:from>
    <xdr:ext cx="378565" cy="259045"/>
    <xdr:sp macro="" textlink="">
      <xdr:nvSpPr>
        <xdr:cNvPr id="317" name="テキスト ボックス 316"/>
        <xdr:cNvSpPr txBox="1"/>
      </xdr:nvSpPr>
      <xdr:spPr>
        <a:xfrm>
          <a:off x="7672017" y="64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7519</xdr:rowOff>
    </xdr:from>
    <xdr:to>
      <xdr:col>36</xdr:col>
      <xdr:colOff>165100</xdr:colOff>
      <xdr:row>37</xdr:row>
      <xdr:rowOff>109119</xdr:rowOff>
    </xdr:to>
    <xdr:sp macro="" textlink="">
      <xdr:nvSpPr>
        <xdr:cNvPr id="318" name="楕円 317"/>
        <xdr:cNvSpPr/>
      </xdr:nvSpPr>
      <xdr:spPr>
        <a:xfrm>
          <a:off x="6921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100246</xdr:rowOff>
    </xdr:from>
    <xdr:ext cx="378565" cy="259045"/>
    <xdr:sp macro="" textlink="">
      <xdr:nvSpPr>
        <xdr:cNvPr id="319" name="テキスト ボックス 318"/>
        <xdr:cNvSpPr txBox="1"/>
      </xdr:nvSpPr>
      <xdr:spPr>
        <a:xfrm>
          <a:off x="6783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160776</xdr:rowOff>
    </xdr:from>
    <xdr:to>
      <xdr:col>55</xdr:col>
      <xdr:colOff>0</xdr:colOff>
      <xdr:row>76</xdr:row>
      <xdr:rowOff>81407</xdr:rowOff>
    </xdr:to>
    <xdr:cxnSp macro="">
      <xdr:nvCxnSpPr>
        <xdr:cNvPr id="401" name="直線コネクタ 400"/>
        <xdr:cNvCxnSpPr/>
      </xdr:nvCxnSpPr>
      <xdr:spPr>
        <a:xfrm flipV="1">
          <a:off x="9639300" y="13019526"/>
          <a:ext cx="8382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2"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79395</xdr:rowOff>
    </xdr:from>
    <xdr:to>
      <xdr:col>50</xdr:col>
      <xdr:colOff>114300</xdr:colOff>
      <xdr:row>76</xdr:row>
      <xdr:rowOff>81407</xdr:rowOff>
    </xdr:to>
    <xdr:cxnSp macro="">
      <xdr:nvCxnSpPr>
        <xdr:cNvPr id="404" name="直線コネクタ 403"/>
        <xdr:cNvCxnSpPr/>
      </xdr:nvCxnSpPr>
      <xdr:spPr>
        <a:xfrm>
          <a:off x="8750300" y="1310959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74823</xdr:rowOff>
    </xdr:from>
    <xdr:to>
      <xdr:col>45</xdr:col>
      <xdr:colOff>177800</xdr:colOff>
      <xdr:row>76</xdr:row>
      <xdr:rowOff>79395</xdr:rowOff>
    </xdr:to>
    <xdr:cxnSp macro="">
      <xdr:nvCxnSpPr>
        <xdr:cNvPr id="407" name="直線コネクタ 406"/>
        <xdr:cNvCxnSpPr/>
      </xdr:nvCxnSpPr>
      <xdr:spPr>
        <a:xfrm>
          <a:off x="7861300" y="131050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74823</xdr:rowOff>
    </xdr:from>
    <xdr:to>
      <xdr:col>41</xdr:col>
      <xdr:colOff>50800</xdr:colOff>
      <xdr:row>76</xdr:row>
      <xdr:rowOff>84928</xdr:rowOff>
    </xdr:to>
    <xdr:cxnSp macro="">
      <xdr:nvCxnSpPr>
        <xdr:cNvPr id="410" name="直線コネクタ 409"/>
        <xdr:cNvCxnSpPr/>
      </xdr:nvCxnSpPr>
      <xdr:spPr>
        <a:xfrm flipV="1">
          <a:off x="6972300" y="13105023"/>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109977</xdr:rowOff>
    </xdr:from>
    <xdr:to>
      <xdr:col>55</xdr:col>
      <xdr:colOff>50800</xdr:colOff>
      <xdr:row>76</xdr:row>
      <xdr:rowOff>40128</xdr:rowOff>
    </xdr:to>
    <xdr:sp macro="" textlink="">
      <xdr:nvSpPr>
        <xdr:cNvPr id="420" name="楕円 419"/>
        <xdr:cNvSpPr/>
      </xdr:nvSpPr>
      <xdr:spPr>
        <a:xfrm>
          <a:off x="10426700" y="12968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132854</xdr:rowOff>
    </xdr:from>
    <xdr:ext cx="534377" cy="259045"/>
    <xdr:sp macro="" textlink="">
      <xdr:nvSpPr>
        <xdr:cNvPr id="421" name="商工費該当値テキスト"/>
        <xdr:cNvSpPr txBox="1"/>
      </xdr:nvSpPr>
      <xdr:spPr>
        <a:xfrm>
          <a:off x="10528300" y="1282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30607</xdr:rowOff>
    </xdr:from>
    <xdr:to>
      <xdr:col>50</xdr:col>
      <xdr:colOff>165100</xdr:colOff>
      <xdr:row>76</xdr:row>
      <xdr:rowOff>132207</xdr:rowOff>
    </xdr:to>
    <xdr:sp macro="" textlink="">
      <xdr:nvSpPr>
        <xdr:cNvPr id="422" name="楕円 421"/>
        <xdr:cNvSpPr/>
      </xdr:nvSpPr>
      <xdr:spPr>
        <a:xfrm>
          <a:off x="9588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148734</xdr:rowOff>
    </xdr:from>
    <xdr:ext cx="469744" cy="259045"/>
    <xdr:sp macro="" textlink="">
      <xdr:nvSpPr>
        <xdr:cNvPr id="423" name="テキスト ボックス 422"/>
        <xdr:cNvSpPr txBox="1"/>
      </xdr:nvSpPr>
      <xdr:spPr>
        <a:xfrm>
          <a:off x="9404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28595</xdr:rowOff>
    </xdr:from>
    <xdr:to>
      <xdr:col>46</xdr:col>
      <xdr:colOff>38100</xdr:colOff>
      <xdr:row>76</xdr:row>
      <xdr:rowOff>130195</xdr:rowOff>
    </xdr:to>
    <xdr:sp macro="" textlink="">
      <xdr:nvSpPr>
        <xdr:cNvPr id="424" name="楕円 423"/>
        <xdr:cNvSpPr/>
      </xdr:nvSpPr>
      <xdr:spPr>
        <a:xfrm>
          <a:off x="8699500" y="130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146722</xdr:rowOff>
    </xdr:from>
    <xdr:ext cx="469744" cy="259045"/>
    <xdr:sp macro="" textlink="">
      <xdr:nvSpPr>
        <xdr:cNvPr id="425" name="テキスト ボックス 424"/>
        <xdr:cNvSpPr txBox="1"/>
      </xdr:nvSpPr>
      <xdr:spPr>
        <a:xfrm>
          <a:off x="8515428" y="1283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24023</xdr:rowOff>
    </xdr:from>
    <xdr:to>
      <xdr:col>41</xdr:col>
      <xdr:colOff>101600</xdr:colOff>
      <xdr:row>76</xdr:row>
      <xdr:rowOff>125623</xdr:rowOff>
    </xdr:to>
    <xdr:sp macro="" textlink="">
      <xdr:nvSpPr>
        <xdr:cNvPr id="426" name="楕円 425"/>
        <xdr:cNvSpPr/>
      </xdr:nvSpPr>
      <xdr:spPr>
        <a:xfrm>
          <a:off x="7810500" y="1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142150</xdr:rowOff>
    </xdr:from>
    <xdr:ext cx="469744" cy="259045"/>
    <xdr:sp macro="" textlink="">
      <xdr:nvSpPr>
        <xdr:cNvPr id="427" name="テキスト ボックス 426"/>
        <xdr:cNvSpPr txBox="1"/>
      </xdr:nvSpPr>
      <xdr:spPr>
        <a:xfrm>
          <a:off x="7626428" y="1282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34128</xdr:rowOff>
    </xdr:from>
    <xdr:to>
      <xdr:col>36</xdr:col>
      <xdr:colOff>165100</xdr:colOff>
      <xdr:row>76</xdr:row>
      <xdr:rowOff>135728</xdr:rowOff>
    </xdr:to>
    <xdr:sp macro="" textlink="">
      <xdr:nvSpPr>
        <xdr:cNvPr id="428" name="楕円 427"/>
        <xdr:cNvSpPr/>
      </xdr:nvSpPr>
      <xdr:spPr>
        <a:xfrm>
          <a:off x="6921500" y="130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152254</xdr:rowOff>
    </xdr:from>
    <xdr:ext cx="469744" cy="259045"/>
    <xdr:sp macro="" textlink="">
      <xdr:nvSpPr>
        <xdr:cNvPr id="429" name="テキスト ボックス 428"/>
        <xdr:cNvSpPr txBox="1"/>
      </xdr:nvSpPr>
      <xdr:spPr>
        <a:xfrm>
          <a:off x="6737428" y="1283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142011</xdr:rowOff>
    </xdr:from>
    <xdr:to>
      <xdr:col>55</xdr:col>
      <xdr:colOff>0</xdr:colOff>
      <xdr:row>97</xdr:row>
      <xdr:rowOff>4914</xdr:rowOff>
    </xdr:to>
    <xdr:cxnSp macro="">
      <xdr:nvCxnSpPr>
        <xdr:cNvPr id="458" name="直線コネクタ 457"/>
        <xdr:cNvCxnSpPr/>
      </xdr:nvCxnSpPr>
      <xdr:spPr>
        <a:xfrm>
          <a:off x="9639300" y="16601211"/>
          <a:ext cx="8382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103479</xdr:rowOff>
    </xdr:from>
    <xdr:to>
      <xdr:col>50</xdr:col>
      <xdr:colOff>114300</xdr:colOff>
      <xdr:row>96</xdr:row>
      <xdr:rowOff>142011</xdr:rowOff>
    </xdr:to>
    <xdr:cxnSp macro="">
      <xdr:nvCxnSpPr>
        <xdr:cNvPr id="461" name="直線コネクタ 460"/>
        <xdr:cNvCxnSpPr/>
      </xdr:nvCxnSpPr>
      <xdr:spPr>
        <a:xfrm>
          <a:off x="8750300" y="16562679"/>
          <a:ext cx="889000" cy="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103479</xdr:rowOff>
    </xdr:from>
    <xdr:to>
      <xdr:col>45</xdr:col>
      <xdr:colOff>177800</xdr:colOff>
      <xdr:row>97</xdr:row>
      <xdr:rowOff>43638</xdr:rowOff>
    </xdr:to>
    <xdr:cxnSp macro="">
      <xdr:nvCxnSpPr>
        <xdr:cNvPr id="464" name="直線コネクタ 463"/>
        <xdr:cNvCxnSpPr/>
      </xdr:nvCxnSpPr>
      <xdr:spPr>
        <a:xfrm flipV="1">
          <a:off x="7861300" y="16562679"/>
          <a:ext cx="889000" cy="1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43638</xdr:rowOff>
    </xdr:from>
    <xdr:to>
      <xdr:col>41</xdr:col>
      <xdr:colOff>50800</xdr:colOff>
      <xdr:row>97</xdr:row>
      <xdr:rowOff>59995</xdr:rowOff>
    </xdr:to>
    <xdr:cxnSp macro="">
      <xdr:nvCxnSpPr>
        <xdr:cNvPr id="467" name="直線コネクタ 466"/>
        <xdr:cNvCxnSpPr/>
      </xdr:nvCxnSpPr>
      <xdr:spPr>
        <a:xfrm flipV="1">
          <a:off x="6972300" y="16674288"/>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125564</xdr:rowOff>
    </xdr:from>
    <xdr:to>
      <xdr:col>55</xdr:col>
      <xdr:colOff>50800</xdr:colOff>
      <xdr:row>97</xdr:row>
      <xdr:rowOff>55714</xdr:rowOff>
    </xdr:to>
    <xdr:sp macro="" textlink="">
      <xdr:nvSpPr>
        <xdr:cNvPr id="477" name="楕円 476"/>
        <xdr:cNvSpPr/>
      </xdr:nvSpPr>
      <xdr:spPr>
        <a:xfrm>
          <a:off x="10426700" y="1658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103991</xdr:rowOff>
    </xdr:from>
    <xdr:ext cx="534377" cy="259045"/>
    <xdr:sp macro="" textlink="">
      <xdr:nvSpPr>
        <xdr:cNvPr id="478" name="土木費該当値テキスト"/>
        <xdr:cNvSpPr txBox="1"/>
      </xdr:nvSpPr>
      <xdr:spPr>
        <a:xfrm>
          <a:off x="10528300" y="165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91211</xdr:rowOff>
    </xdr:from>
    <xdr:to>
      <xdr:col>50</xdr:col>
      <xdr:colOff>165100</xdr:colOff>
      <xdr:row>97</xdr:row>
      <xdr:rowOff>21361</xdr:rowOff>
    </xdr:to>
    <xdr:sp macro="" textlink="">
      <xdr:nvSpPr>
        <xdr:cNvPr id="479" name="楕円 478"/>
        <xdr:cNvSpPr/>
      </xdr:nvSpPr>
      <xdr:spPr>
        <a:xfrm>
          <a:off x="9588500" y="165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12488</xdr:rowOff>
    </xdr:from>
    <xdr:ext cx="534377" cy="259045"/>
    <xdr:sp macro="" textlink="">
      <xdr:nvSpPr>
        <xdr:cNvPr id="480" name="テキスト ボックス 479"/>
        <xdr:cNvSpPr txBox="1"/>
      </xdr:nvSpPr>
      <xdr:spPr>
        <a:xfrm>
          <a:off x="9372111" y="1664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52679</xdr:rowOff>
    </xdr:from>
    <xdr:to>
      <xdr:col>46</xdr:col>
      <xdr:colOff>38100</xdr:colOff>
      <xdr:row>96</xdr:row>
      <xdr:rowOff>154279</xdr:rowOff>
    </xdr:to>
    <xdr:sp macro="" textlink="">
      <xdr:nvSpPr>
        <xdr:cNvPr id="481" name="楕円 480"/>
        <xdr:cNvSpPr/>
      </xdr:nvSpPr>
      <xdr:spPr>
        <a:xfrm>
          <a:off x="8699500" y="165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145406</xdr:rowOff>
    </xdr:from>
    <xdr:ext cx="534377" cy="259045"/>
    <xdr:sp macro="" textlink="">
      <xdr:nvSpPr>
        <xdr:cNvPr id="482" name="テキスト ボックス 481"/>
        <xdr:cNvSpPr txBox="1"/>
      </xdr:nvSpPr>
      <xdr:spPr>
        <a:xfrm>
          <a:off x="8483111" y="166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164288</xdr:rowOff>
    </xdr:from>
    <xdr:to>
      <xdr:col>41</xdr:col>
      <xdr:colOff>101600</xdr:colOff>
      <xdr:row>97</xdr:row>
      <xdr:rowOff>94438</xdr:rowOff>
    </xdr:to>
    <xdr:sp macro="" textlink="">
      <xdr:nvSpPr>
        <xdr:cNvPr id="483" name="楕円 482"/>
        <xdr:cNvSpPr/>
      </xdr:nvSpPr>
      <xdr:spPr>
        <a:xfrm>
          <a:off x="7810500" y="166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85565</xdr:rowOff>
    </xdr:from>
    <xdr:ext cx="534377" cy="259045"/>
    <xdr:sp macro="" textlink="">
      <xdr:nvSpPr>
        <xdr:cNvPr id="484" name="テキスト ボックス 483"/>
        <xdr:cNvSpPr txBox="1"/>
      </xdr:nvSpPr>
      <xdr:spPr>
        <a:xfrm>
          <a:off x="7594111" y="167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xdr:rowOff>
    </xdr:from>
    <xdr:to>
      <xdr:col>36</xdr:col>
      <xdr:colOff>165100</xdr:colOff>
      <xdr:row>97</xdr:row>
      <xdr:rowOff>110795</xdr:rowOff>
    </xdr:to>
    <xdr:sp macro="" textlink="">
      <xdr:nvSpPr>
        <xdr:cNvPr id="485" name="楕円 484"/>
        <xdr:cNvSpPr/>
      </xdr:nvSpPr>
      <xdr:spPr>
        <a:xfrm>
          <a:off x="6921500" y="166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101922</xdr:rowOff>
    </xdr:from>
    <xdr:ext cx="534377" cy="259045"/>
    <xdr:sp macro="" textlink="">
      <xdr:nvSpPr>
        <xdr:cNvPr id="486" name="テキスト ボックス 485"/>
        <xdr:cNvSpPr txBox="1"/>
      </xdr:nvSpPr>
      <xdr:spPr>
        <a:xfrm>
          <a:off x="6705111" y="167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79053</xdr:rowOff>
    </xdr:from>
    <xdr:to>
      <xdr:col>85</xdr:col>
      <xdr:colOff>127000</xdr:colOff>
      <xdr:row>38</xdr:row>
      <xdr:rowOff>89865</xdr:rowOff>
    </xdr:to>
    <xdr:cxnSp macro="">
      <xdr:nvCxnSpPr>
        <xdr:cNvPr id="513" name="直線コネクタ 512"/>
        <xdr:cNvCxnSpPr/>
      </xdr:nvCxnSpPr>
      <xdr:spPr>
        <a:xfrm>
          <a:off x="15481300" y="6594153"/>
          <a:ext cx="8382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32555</xdr:rowOff>
    </xdr:from>
    <xdr:to>
      <xdr:col>81</xdr:col>
      <xdr:colOff>50800</xdr:colOff>
      <xdr:row>38</xdr:row>
      <xdr:rowOff>79053</xdr:rowOff>
    </xdr:to>
    <xdr:cxnSp macro="">
      <xdr:nvCxnSpPr>
        <xdr:cNvPr id="516" name="直線コネクタ 515"/>
        <xdr:cNvCxnSpPr/>
      </xdr:nvCxnSpPr>
      <xdr:spPr>
        <a:xfrm>
          <a:off x="14592300" y="6547655"/>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32555</xdr:rowOff>
    </xdr:from>
    <xdr:to>
      <xdr:col>76</xdr:col>
      <xdr:colOff>114300</xdr:colOff>
      <xdr:row>38</xdr:row>
      <xdr:rowOff>70434</xdr:rowOff>
    </xdr:to>
    <xdr:cxnSp macro="">
      <xdr:nvCxnSpPr>
        <xdr:cNvPr id="519" name="直線コネクタ 518"/>
        <xdr:cNvCxnSpPr/>
      </xdr:nvCxnSpPr>
      <xdr:spPr>
        <a:xfrm flipV="1">
          <a:off x="13703300" y="6547655"/>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91993</xdr:rowOff>
    </xdr:from>
    <xdr:ext cx="469744" cy="259045"/>
    <xdr:sp macro="" textlink="">
      <xdr:nvSpPr>
        <xdr:cNvPr id="521" name="テキスト ボックス 520"/>
        <xdr:cNvSpPr txBox="1"/>
      </xdr:nvSpPr>
      <xdr:spPr>
        <a:xfrm>
          <a:off x="14357428" y="660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70434</xdr:rowOff>
    </xdr:from>
    <xdr:to>
      <xdr:col>71</xdr:col>
      <xdr:colOff>177800</xdr:colOff>
      <xdr:row>38</xdr:row>
      <xdr:rowOff>85361</xdr:rowOff>
    </xdr:to>
    <xdr:cxnSp macro="">
      <xdr:nvCxnSpPr>
        <xdr:cNvPr id="522" name="直線コネクタ 521"/>
        <xdr:cNvCxnSpPr/>
      </xdr:nvCxnSpPr>
      <xdr:spPr>
        <a:xfrm flipV="1">
          <a:off x="12814300" y="6585534"/>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39065</xdr:rowOff>
    </xdr:from>
    <xdr:to>
      <xdr:col>85</xdr:col>
      <xdr:colOff>177800</xdr:colOff>
      <xdr:row>38</xdr:row>
      <xdr:rowOff>140665</xdr:rowOff>
    </xdr:to>
    <xdr:sp macro="" textlink="">
      <xdr:nvSpPr>
        <xdr:cNvPr id="532" name="楕円 531"/>
        <xdr:cNvSpPr/>
      </xdr:nvSpPr>
      <xdr:spPr>
        <a:xfrm>
          <a:off x="162687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28253</xdr:rowOff>
    </xdr:from>
    <xdr:to>
      <xdr:col>81</xdr:col>
      <xdr:colOff>101600</xdr:colOff>
      <xdr:row>38</xdr:row>
      <xdr:rowOff>129853</xdr:rowOff>
    </xdr:to>
    <xdr:sp macro="" textlink="">
      <xdr:nvSpPr>
        <xdr:cNvPr id="534" name="楕円 533"/>
        <xdr:cNvSpPr/>
      </xdr:nvSpPr>
      <xdr:spPr>
        <a:xfrm>
          <a:off x="15430500" y="65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120980</xdr:rowOff>
    </xdr:from>
    <xdr:ext cx="469744" cy="259045"/>
    <xdr:sp macro="" textlink="">
      <xdr:nvSpPr>
        <xdr:cNvPr id="535" name="テキスト ボックス 534"/>
        <xdr:cNvSpPr txBox="1"/>
      </xdr:nvSpPr>
      <xdr:spPr>
        <a:xfrm>
          <a:off x="15246428" y="663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153205</xdr:rowOff>
    </xdr:from>
    <xdr:to>
      <xdr:col>76</xdr:col>
      <xdr:colOff>165100</xdr:colOff>
      <xdr:row>38</xdr:row>
      <xdr:rowOff>83355</xdr:rowOff>
    </xdr:to>
    <xdr:sp macro="" textlink="">
      <xdr:nvSpPr>
        <xdr:cNvPr id="536" name="楕円 535"/>
        <xdr:cNvSpPr/>
      </xdr:nvSpPr>
      <xdr:spPr>
        <a:xfrm>
          <a:off x="14541500" y="64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99882</xdr:rowOff>
    </xdr:from>
    <xdr:ext cx="469744" cy="259045"/>
    <xdr:sp macro="" textlink="">
      <xdr:nvSpPr>
        <xdr:cNvPr id="537" name="テキスト ボックス 536"/>
        <xdr:cNvSpPr txBox="1"/>
      </xdr:nvSpPr>
      <xdr:spPr>
        <a:xfrm>
          <a:off x="14357428" y="62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19634</xdr:rowOff>
    </xdr:from>
    <xdr:to>
      <xdr:col>72</xdr:col>
      <xdr:colOff>38100</xdr:colOff>
      <xdr:row>38</xdr:row>
      <xdr:rowOff>121234</xdr:rowOff>
    </xdr:to>
    <xdr:sp macro="" textlink="">
      <xdr:nvSpPr>
        <xdr:cNvPr id="538" name="楕円 537"/>
        <xdr:cNvSpPr/>
      </xdr:nvSpPr>
      <xdr:spPr>
        <a:xfrm>
          <a:off x="13652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137761</xdr:rowOff>
    </xdr:from>
    <xdr:ext cx="469744" cy="259045"/>
    <xdr:sp macro="" textlink="">
      <xdr:nvSpPr>
        <xdr:cNvPr id="539" name="テキスト ボックス 538"/>
        <xdr:cNvSpPr txBox="1"/>
      </xdr:nvSpPr>
      <xdr:spPr>
        <a:xfrm>
          <a:off x="13468428" y="63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34561</xdr:rowOff>
    </xdr:from>
    <xdr:to>
      <xdr:col>67</xdr:col>
      <xdr:colOff>101600</xdr:colOff>
      <xdr:row>38</xdr:row>
      <xdr:rowOff>136161</xdr:rowOff>
    </xdr:to>
    <xdr:sp macro="" textlink="">
      <xdr:nvSpPr>
        <xdr:cNvPr id="540" name="楕円 539"/>
        <xdr:cNvSpPr/>
      </xdr:nvSpPr>
      <xdr:spPr>
        <a:xfrm>
          <a:off x="12763500" y="65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127288</xdr:rowOff>
    </xdr:from>
    <xdr:ext cx="469744" cy="259045"/>
    <xdr:sp macro="" textlink="">
      <xdr:nvSpPr>
        <xdr:cNvPr id="541" name="テキスト ボックス 540"/>
        <xdr:cNvSpPr txBox="1"/>
      </xdr:nvSpPr>
      <xdr:spPr>
        <a:xfrm>
          <a:off x="12579428" y="664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64491</xdr:rowOff>
    </xdr:from>
    <xdr:to>
      <xdr:col>85</xdr:col>
      <xdr:colOff>127000</xdr:colOff>
      <xdr:row>58</xdr:row>
      <xdr:rowOff>147107</xdr:rowOff>
    </xdr:to>
    <xdr:cxnSp macro="">
      <xdr:nvCxnSpPr>
        <xdr:cNvPr id="569" name="直線コネクタ 568"/>
        <xdr:cNvCxnSpPr/>
      </xdr:nvCxnSpPr>
      <xdr:spPr>
        <a:xfrm flipV="1">
          <a:off x="15481300" y="10008591"/>
          <a:ext cx="838200" cy="8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58181</xdr:rowOff>
    </xdr:from>
    <xdr:to>
      <xdr:col>81</xdr:col>
      <xdr:colOff>50800</xdr:colOff>
      <xdr:row>58</xdr:row>
      <xdr:rowOff>147107</xdr:rowOff>
    </xdr:to>
    <xdr:cxnSp macro="">
      <xdr:nvCxnSpPr>
        <xdr:cNvPr id="572" name="直線コネクタ 571"/>
        <xdr:cNvCxnSpPr/>
      </xdr:nvCxnSpPr>
      <xdr:spPr>
        <a:xfrm>
          <a:off x="14592300" y="10002281"/>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4" name="テキスト ボックス 573"/>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58181</xdr:rowOff>
    </xdr:from>
    <xdr:to>
      <xdr:col>76</xdr:col>
      <xdr:colOff>114300</xdr:colOff>
      <xdr:row>58</xdr:row>
      <xdr:rowOff>141794</xdr:rowOff>
    </xdr:to>
    <xdr:cxnSp macro="">
      <xdr:nvCxnSpPr>
        <xdr:cNvPr id="575" name="直線コネクタ 574"/>
        <xdr:cNvCxnSpPr/>
      </xdr:nvCxnSpPr>
      <xdr:spPr>
        <a:xfrm flipV="1">
          <a:off x="13703300" y="10002281"/>
          <a:ext cx="889000" cy="8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93386</xdr:rowOff>
    </xdr:from>
    <xdr:to>
      <xdr:col>71</xdr:col>
      <xdr:colOff>177800</xdr:colOff>
      <xdr:row>58</xdr:row>
      <xdr:rowOff>141794</xdr:rowOff>
    </xdr:to>
    <xdr:cxnSp macro="">
      <xdr:nvCxnSpPr>
        <xdr:cNvPr id="578" name="直線コネクタ 577"/>
        <xdr:cNvCxnSpPr/>
      </xdr:nvCxnSpPr>
      <xdr:spPr>
        <a:xfrm>
          <a:off x="12814300" y="10037486"/>
          <a:ext cx="889000" cy="4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29963</xdr:rowOff>
    </xdr:from>
    <xdr:ext cx="534377" cy="259045"/>
    <xdr:sp macro="" textlink="">
      <xdr:nvSpPr>
        <xdr:cNvPr id="580" name="テキスト ボックス 579"/>
        <xdr:cNvSpPr txBox="1"/>
      </xdr:nvSpPr>
      <xdr:spPr>
        <a:xfrm>
          <a:off x="13436111" y="98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13691</xdr:rowOff>
    </xdr:from>
    <xdr:to>
      <xdr:col>85</xdr:col>
      <xdr:colOff>177800</xdr:colOff>
      <xdr:row>58</xdr:row>
      <xdr:rowOff>115291</xdr:rowOff>
    </xdr:to>
    <xdr:sp macro="" textlink="">
      <xdr:nvSpPr>
        <xdr:cNvPr id="588" name="楕円 587"/>
        <xdr:cNvSpPr/>
      </xdr:nvSpPr>
      <xdr:spPr>
        <a:xfrm>
          <a:off x="16268700" y="9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36568</xdr:rowOff>
    </xdr:from>
    <xdr:ext cx="534377" cy="259045"/>
    <xdr:sp macro="" textlink="">
      <xdr:nvSpPr>
        <xdr:cNvPr id="589" name="教育費該当値テキスト"/>
        <xdr:cNvSpPr txBox="1"/>
      </xdr:nvSpPr>
      <xdr:spPr>
        <a:xfrm>
          <a:off x="16370300" y="98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96307</xdr:rowOff>
    </xdr:from>
    <xdr:to>
      <xdr:col>81</xdr:col>
      <xdr:colOff>101600</xdr:colOff>
      <xdr:row>59</xdr:row>
      <xdr:rowOff>26457</xdr:rowOff>
    </xdr:to>
    <xdr:sp macro="" textlink="">
      <xdr:nvSpPr>
        <xdr:cNvPr id="590" name="楕円 589"/>
        <xdr:cNvSpPr/>
      </xdr:nvSpPr>
      <xdr:spPr>
        <a:xfrm>
          <a:off x="15430500" y="100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17584</xdr:rowOff>
    </xdr:from>
    <xdr:ext cx="534377" cy="259045"/>
    <xdr:sp macro="" textlink="">
      <xdr:nvSpPr>
        <xdr:cNvPr id="591" name="テキスト ボックス 590"/>
        <xdr:cNvSpPr txBox="1"/>
      </xdr:nvSpPr>
      <xdr:spPr>
        <a:xfrm>
          <a:off x="15214111" y="10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7381</xdr:rowOff>
    </xdr:from>
    <xdr:to>
      <xdr:col>76</xdr:col>
      <xdr:colOff>165100</xdr:colOff>
      <xdr:row>58</xdr:row>
      <xdr:rowOff>108981</xdr:rowOff>
    </xdr:to>
    <xdr:sp macro="" textlink="">
      <xdr:nvSpPr>
        <xdr:cNvPr id="592" name="楕円 591"/>
        <xdr:cNvSpPr/>
      </xdr:nvSpPr>
      <xdr:spPr>
        <a:xfrm>
          <a:off x="14541500" y="99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125508</xdr:rowOff>
    </xdr:from>
    <xdr:ext cx="534377" cy="259045"/>
    <xdr:sp macro="" textlink="">
      <xdr:nvSpPr>
        <xdr:cNvPr id="593" name="テキスト ボックス 592"/>
        <xdr:cNvSpPr txBox="1"/>
      </xdr:nvSpPr>
      <xdr:spPr>
        <a:xfrm>
          <a:off x="14325111" y="972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90994</xdr:rowOff>
    </xdr:from>
    <xdr:to>
      <xdr:col>72</xdr:col>
      <xdr:colOff>38100</xdr:colOff>
      <xdr:row>59</xdr:row>
      <xdr:rowOff>21144</xdr:rowOff>
    </xdr:to>
    <xdr:sp macro="" textlink="">
      <xdr:nvSpPr>
        <xdr:cNvPr id="594" name="楕円 593"/>
        <xdr:cNvSpPr/>
      </xdr:nvSpPr>
      <xdr:spPr>
        <a:xfrm>
          <a:off x="13652500" y="100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12271</xdr:rowOff>
    </xdr:from>
    <xdr:ext cx="534377" cy="259045"/>
    <xdr:sp macro="" textlink="">
      <xdr:nvSpPr>
        <xdr:cNvPr id="595" name="テキスト ボックス 594"/>
        <xdr:cNvSpPr txBox="1"/>
      </xdr:nvSpPr>
      <xdr:spPr>
        <a:xfrm>
          <a:off x="13436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42586</xdr:rowOff>
    </xdr:from>
    <xdr:to>
      <xdr:col>67</xdr:col>
      <xdr:colOff>101600</xdr:colOff>
      <xdr:row>58</xdr:row>
      <xdr:rowOff>144186</xdr:rowOff>
    </xdr:to>
    <xdr:sp macro="" textlink="">
      <xdr:nvSpPr>
        <xdr:cNvPr id="596" name="楕円 595"/>
        <xdr:cNvSpPr/>
      </xdr:nvSpPr>
      <xdr:spPr>
        <a:xfrm>
          <a:off x="12763500" y="99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160713</xdr:rowOff>
    </xdr:from>
    <xdr:ext cx="534377" cy="259045"/>
    <xdr:sp macro="" textlink="">
      <xdr:nvSpPr>
        <xdr:cNvPr id="597" name="テキスト ボックス 596"/>
        <xdr:cNvSpPr txBox="1"/>
      </xdr:nvSpPr>
      <xdr:spPr>
        <a:xfrm>
          <a:off x="12547111" y="976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142748</xdr:rowOff>
    </xdr:from>
    <xdr:to>
      <xdr:col>85</xdr:col>
      <xdr:colOff>127000</xdr:colOff>
      <xdr:row>94</xdr:row>
      <xdr:rowOff>57296</xdr:rowOff>
    </xdr:to>
    <xdr:cxnSp macro="">
      <xdr:nvCxnSpPr>
        <xdr:cNvPr id="687" name="直線コネクタ 686"/>
        <xdr:cNvCxnSpPr/>
      </xdr:nvCxnSpPr>
      <xdr:spPr>
        <a:xfrm>
          <a:off x="15481300" y="16087598"/>
          <a:ext cx="838200" cy="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45446</xdr:rowOff>
    </xdr:from>
    <xdr:ext cx="469744" cy="259045"/>
    <xdr:sp macro="" textlink="">
      <xdr:nvSpPr>
        <xdr:cNvPr id="688" name="公債費平均値テキスト"/>
        <xdr:cNvSpPr txBox="1"/>
      </xdr:nvSpPr>
      <xdr:spPr>
        <a:xfrm>
          <a:off x="16370300" y="16333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127726</xdr:rowOff>
    </xdr:from>
    <xdr:to>
      <xdr:col>81</xdr:col>
      <xdr:colOff>50800</xdr:colOff>
      <xdr:row>93</xdr:row>
      <xdr:rowOff>142748</xdr:rowOff>
    </xdr:to>
    <xdr:cxnSp macro="">
      <xdr:nvCxnSpPr>
        <xdr:cNvPr id="690" name="直線コネクタ 689"/>
        <xdr:cNvCxnSpPr/>
      </xdr:nvCxnSpPr>
      <xdr:spPr>
        <a:xfrm>
          <a:off x="14592300" y="1607257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15512</xdr:rowOff>
    </xdr:from>
    <xdr:ext cx="469744" cy="259045"/>
    <xdr:sp macro="" textlink="">
      <xdr:nvSpPr>
        <xdr:cNvPr id="692" name="テキスト ボックス 691"/>
        <xdr:cNvSpPr txBox="1"/>
      </xdr:nvSpPr>
      <xdr:spPr>
        <a:xfrm>
          <a:off x="15246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48695</xdr:rowOff>
    </xdr:from>
    <xdr:to>
      <xdr:col>76</xdr:col>
      <xdr:colOff>114300</xdr:colOff>
      <xdr:row>93</xdr:row>
      <xdr:rowOff>127726</xdr:rowOff>
    </xdr:to>
    <xdr:cxnSp macro="">
      <xdr:nvCxnSpPr>
        <xdr:cNvPr id="693" name="直線コネクタ 692"/>
        <xdr:cNvCxnSpPr/>
      </xdr:nvCxnSpPr>
      <xdr:spPr>
        <a:xfrm>
          <a:off x="13703300" y="15479195"/>
          <a:ext cx="889000" cy="59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5" name="テキスト ボックス 694"/>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48695</xdr:rowOff>
    </xdr:from>
    <xdr:to>
      <xdr:col>71</xdr:col>
      <xdr:colOff>177800</xdr:colOff>
      <xdr:row>92</xdr:row>
      <xdr:rowOff>71774</xdr:rowOff>
    </xdr:to>
    <xdr:cxnSp macro="">
      <xdr:nvCxnSpPr>
        <xdr:cNvPr id="696" name="直線コネクタ 695"/>
        <xdr:cNvCxnSpPr/>
      </xdr:nvCxnSpPr>
      <xdr:spPr>
        <a:xfrm flipV="1">
          <a:off x="12814300" y="15479195"/>
          <a:ext cx="889000" cy="36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125457</xdr:rowOff>
    </xdr:from>
    <xdr:ext cx="469744" cy="259045"/>
    <xdr:sp macro="" textlink="">
      <xdr:nvSpPr>
        <xdr:cNvPr id="698" name="テキスト ボックス 697"/>
        <xdr:cNvSpPr txBox="1"/>
      </xdr:nvSpPr>
      <xdr:spPr>
        <a:xfrm>
          <a:off x="13468428" y="1607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0" name="テキスト ボックス 699"/>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6496</xdr:rowOff>
    </xdr:from>
    <xdr:to>
      <xdr:col>85</xdr:col>
      <xdr:colOff>177800</xdr:colOff>
      <xdr:row>94</xdr:row>
      <xdr:rowOff>108096</xdr:rowOff>
    </xdr:to>
    <xdr:sp macro="" textlink="">
      <xdr:nvSpPr>
        <xdr:cNvPr id="706" name="楕円 705"/>
        <xdr:cNvSpPr/>
      </xdr:nvSpPr>
      <xdr:spPr>
        <a:xfrm>
          <a:off x="16268700" y="161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29373</xdr:rowOff>
    </xdr:from>
    <xdr:ext cx="469744" cy="259045"/>
    <xdr:sp macro="" textlink="">
      <xdr:nvSpPr>
        <xdr:cNvPr id="707" name="公債費該当値テキスト"/>
        <xdr:cNvSpPr txBox="1"/>
      </xdr:nvSpPr>
      <xdr:spPr>
        <a:xfrm>
          <a:off x="16370300" y="159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91948</xdr:rowOff>
    </xdr:from>
    <xdr:to>
      <xdr:col>81</xdr:col>
      <xdr:colOff>101600</xdr:colOff>
      <xdr:row>94</xdr:row>
      <xdr:rowOff>22098</xdr:rowOff>
    </xdr:to>
    <xdr:sp macro="" textlink="">
      <xdr:nvSpPr>
        <xdr:cNvPr id="708" name="楕円 707"/>
        <xdr:cNvSpPr/>
      </xdr:nvSpPr>
      <xdr:spPr>
        <a:xfrm>
          <a:off x="15430500" y="16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38625</xdr:rowOff>
    </xdr:from>
    <xdr:ext cx="469744" cy="259045"/>
    <xdr:sp macro="" textlink="">
      <xdr:nvSpPr>
        <xdr:cNvPr id="709" name="テキスト ボックス 708"/>
        <xdr:cNvSpPr txBox="1"/>
      </xdr:nvSpPr>
      <xdr:spPr>
        <a:xfrm>
          <a:off x="15246428" y="1581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76926</xdr:rowOff>
    </xdr:from>
    <xdr:to>
      <xdr:col>76</xdr:col>
      <xdr:colOff>165100</xdr:colOff>
      <xdr:row>94</xdr:row>
      <xdr:rowOff>7076</xdr:rowOff>
    </xdr:to>
    <xdr:sp macro="" textlink="">
      <xdr:nvSpPr>
        <xdr:cNvPr id="710" name="楕円 709"/>
        <xdr:cNvSpPr/>
      </xdr:nvSpPr>
      <xdr:spPr>
        <a:xfrm>
          <a:off x="14541500" y="160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23603</xdr:rowOff>
    </xdr:from>
    <xdr:ext cx="469744" cy="259045"/>
    <xdr:sp macro="" textlink="">
      <xdr:nvSpPr>
        <xdr:cNvPr id="711" name="テキスト ボックス 710"/>
        <xdr:cNvSpPr txBox="1"/>
      </xdr:nvSpPr>
      <xdr:spPr>
        <a:xfrm>
          <a:off x="14357428" y="1579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169345</xdr:rowOff>
    </xdr:from>
    <xdr:to>
      <xdr:col>72</xdr:col>
      <xdr:colOff>38100</xdr:colOff>
      <xdr:row>90</xdr:row>
      <xdr:rowOff>99495</xdr:rowOff>
    </xdr:to>
    <xdr:sp macro="" textlink="">
      <xdr:nvSpPr>
        <xdr:cNvPr id="712" name="楕円 711"/>
        <xdr:cNvSpPr/>
      </xdr:nvSpPr>
      <xdr:spPr>
        <a:xfrm>
          <a:off x="13652500" y="1542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116022</xdr:rowOff>
    </xdr:from>
    <xdr:ext cx="534377" cy="259045"/>
    <xdr:sp macro="" textlink="">
      <xdr:nvSpPr>
        <xdr:cNvPr id="713" name="テキスト ボックス 712"/>
        <xdr:cNvSpPr txBox="1"/>
      </xdr:nvSpPr>
      <xdr:spPr>
        <a:xfrm>
          <a:off x="13436111" y="152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20974</xdr:rowOff>
    </xdr:from>
    <xdr:to>
      <xdr:col>67</xdr:col>
      <xdr:colOff>101600</xdr:colOff>
      <xdr:row>92</xdr:row>
      <xdr:rowOff>122574</xdr:rowOff>
    </xdr:to>
    <xdr:sp macro="" textlink="">
      <xdr:nvSpPr>
        <xdr:cNvPr id="714" name="楕円 713"/>
        <xdr:cNvSpPr/>
      </xdr:nvSpPr>
      <xdr:spPr>
        <a:xfrm>
          <a:off x="12763500" y="157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139101</xdr:rowOff>
    </xdr:from>
    <xdr:ext cx="534377" cy="259045"/>
    <xdr:sp macro="" textlink="">
      <xdr:nvSpPr>
        <xdr:cNvPr id="715" name="テキスト ボックス 714"/>
        <xdr:cNvSpPr txBox="1"/>
      </xdr:nvSpPr>
      <xdr:spPr>
        <a:xfrm>
          <a:off x="12547111" y="155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54610</xdr:rowOff>
    </xdr:from>
    <xdr:to>
      <xdr:col>107</xdr:col>
      <xdr:colOff>50800</xdr:colOff>
      <xdr:row>39</xdr:row>
      <xdr:rowOff>44450</xdr:rowOff>
    </xdr:to>
    <xdr:cxnSp macro="">
      <xdr:nvCxnSpPr>
        <xdr:cNvPr id="750" name="直線コネクタ 749"/>
        <xdr:cNvCxnSpPr/>
      </xdr:nvCxnSpPr>
      <xdr:spPr>
        <a:xfrm>
          <a:off x="19545300" y="656971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54610</xdr:rowOff>
    </xdr:from>
    <xdr:to>
      <xdr:col>102</xdr:col>
      <xdr:colOff>114300</xdr:colOff>
      <xdr:row>39</xdr:row>
      <xdr:rowOff>44450</xdr:rowOff>
    </xdr:to>
    <xdr:cxnSp macro="">
      <xdr:nvCxnSpPr>
        <xdr:cNvPr id="753" name="直線コネクタ 752"/>
        <xdr:cNvCxnSpPr/>
      </xdr:nvCxnSpPr>
      <xdr:spPr>
        <a:xfrm flipV="1">
          <a:off x="18656300" y="656971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39387</xdr:rowOff>
    </xdr:from>
    <xdr:ext cx="313932" cy="259045"/>
    <xdr:sp macro="" textlink="">
      <xdr:nvSpPr>
        <xdr:cNvPr id="755" name="テキスト ボックス 754"/>
        <xdr:cNvSpPr txBox="1"/>
      </xdr:nvSpPr>
      <xdr:spPr>
        <a:xfrm>
          <a:off x="19388333" y="6725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3810</xdr:rowOff>
    </xdr:from>
    <xdr:to>
      <xdr:col>102</xdr:col>
      <xdr:colOff>165100</xdr:colOff>
      <xdr:row>38</xdr:row>
      <xdr:rowOff>105410</xdr:rowOff>
    </xdr:to>
    <xdr:sp macro="" textlink="">
      <xdr:nvSpPr>
        <xdr:cNvPr id="769" name="楕円 768"/>
        <xdr:cNvSpPr/>
      </xdr:nvSpPr>
      <xdr:spPr>
        <a:xfrm>
          <a:off x="19494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121937</xdr:rowOff>
    </xdr:from>
    <xdr:ext cx="378565" cy="259045"/>
    <xdr:sp macro="" textlink="">
      <xdr:nvSpPr>
        <xdr:cNvPr id="770" name="テキスト ボックス 769"/>
        <xdr:cNvSpPr txBox="1"/>
      </xdr:nvSpPr>
      <xdr:spPr>
        <a:xfrm>
          <a:off x="19356017" y="629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430,067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このうち、類似団体と比べて民生費が高い水準にあり、住民一人当たり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241,496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円となっているが、主な要因は待機児童の解消を図るため、新たに私立認可保育園を開設したことに伴う運営費の増など、児童福祉費の増によるものである。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これは、待機児童の解消を図るため、保育定員の拡大を図るなど、保育施設の整備に重点的に取り組んできたことなどによるものである。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普通建設事業費などが増加したが、特別区税や財調交付金などが増加したため、実質収支額が増加し、前年度と比較して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また、財政調整基金の残高の標準財政規模比は、財政調整基金の残高が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増加したことにより、前年度と比べ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年度決算から算定を開始して以来、連結実質赤字は生じていない。なお、黒字額の構成比については、一般会計の黒字額がその大宗を占めている。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95712403</v>
      </c>
      <c r="BO4" s="430"/>
      <c r="BP4" s="430"/>
      <c r="BQ4" s="430"/>
      <c r="BR4" s="430"/>
      <c r="BS4" s="430"/>
      <c r="BT4" s="430"/>
      <c r="BU4" s="431"/>
      <c r="BV4" s="429">
        <v>94090789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4.5999999999999996</v>
      </c>
      <c r="CU4" s="436"/>
      <c r="CV4" s="436"/>
      <c r="CW4" s="436"/>
      <c r="CX4" s="436"/>
      <c r="CY4" s="436"/>
      <c r="CZ4" s="436"/>
      <c r="DA4" s="437"/>
      <c r="DB4" s="435">
        <v>4</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92879934</v>
      </c>
      <c r="BO5" s="467"/>
      <c r="BP5" s="467"/>
      <c r="BQ5" s="467"/>
      <c r="BR5" s="467"/>
      <c r="BS5" s="467"/>
      <c r="BT5" s="467"/>
      <c r="BU5" s="468"/>
      <c r="BV5" s="466">
        <v>91739511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83</v>
      </c>
      <c r="CU5" s="464"/>
      <c r="CV5" s="464"/>
      <c r="CW5" s="464"/>
      <c r="CX5" s="464"/>
      <c r="CY5" s="464"/>
      <c r="CZ5" s="464"/>
      <c r="DA5" s="465"/>
      <c r="DB5" s="463">
        <v>83.8</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2832469</v>
      </c>
      <c r="BO6" s="467"/>
      <c r="BP6" s="467"/>
      <c r="BQ6" s="467"/>
      <c r="BR6" s="467"/>
      <c r="BS6" s="467"/>
      <c r="BT6" s="467"/>
      <c r="BU6" s="468"/>
      <c r="BV6" s="466">
        <v>2351278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83</v>
      </c>
      <c r="CU6" s="504"/>
      <c r="CV6" s="504"/>
      <c r="CW6" s="504"/>
      <c r="CX6" s="504"/>
      <c r="CY6" s="504"/>
      <c r="CZ6" s="504"/>
      <c r="DA6" s="505"/>
      <c r="DB6" s="503">
        <v>83.8</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33111</v>
      </c>
      <c r="BO7" s="467"/>
      <c r="BP7" s="467"/>
      <c r="BQ7" s="467"/>
      <c r="BR7" s="467"/>
      <c r="BS7" s="467"/>
      <c r="BT7" s="467"/>
      <c r="BU7" s="468"/>
      <c r="BV7" s="466">
        <v>38112</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60421541</v>
      </c>
      <c r="CU7" s="467"/>
      <c r="CV7" s="467"/>
      <c r="CW7" s="467"/>
      <c r="CX7" s="467"/>
      <c r="CY7" s="467"/>
      <c r="CZ7" s="467"/>
      <c r="DA7" s="468"/>
      <c r="DB7" s="466">
        <v>58465295</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2799358</v>
      </c>
      <c r="BO8" s="467"/>
      <c r="BP8" s="467"/>
      <c r="BQ8" s="467"/>
      <c r="BR8" s="467"/>
      <c r="BS8" s="467"/>
      <c r="BT8" s="467"/>
      <c r="BU8" s="468"/>
      <c r="BV8" s="466">
        <v>2313166</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0.34</v>
      </c>
      <c r="CU8" s="507"/>
      <c r="CV8" s="507"/>
      <c r="CW8" s="507"/>
      <c r="CX8" s="507"/>
      <c r="CY8" s="507"/>
      <c r="CZ8" s="507"/>
      <c r="DA8" s="508"/>
      <c r="DB8" s="506">
        <v>0.34</v>
      </c>
      <c r="DC8" s="507"/>
      <c r="DD8" s="507"/>
      <c r="DE8" s="507"/>
      <c r="DF8" s="507"/>
      <c r="DG8" s="507"/>
      <c r="DH8" s="507"/>
      <c r="DI8" s="508"/>
      <c r="DJ8" s="185"/>
      <c r="DK8" s="185"/>
      <c r="DL8" s="185"/>
      <c r="DM8" s="185"/>
      <c r="DN8" s="185"/>
      <c r="DO8" s="185"/>
    </row>
    <row r="9" spans="1:119" ht="18.75" customHeight="1" thickBot="1" x14ac:dyDescent="0.25">
      <c r="A9" s="186"/>
      <c r="B9" s="460" t="s">
        <v>113</v>
      </c>
      <c r="C9" s="461"/>
      <c r="D9" s="461"/>
      <c r="E9" s="461"/>
      <c r="F9" s="461"/>
      <c r="G9" s="461"/>
      <c r="H9" s="461"/>
      <c r="I9" s="461"/>
      <c r="J9" s="461"/>
      <c r="K9" s="509"/>
      <c r="L9" s="510" t="s">
        <v>114</v>
      </c>
      <c r="M9" s="511"/>
      <c r="N9" s="511"/>
      <c r="O9" s="511"/>
      <c r="P9" s="511"/>
      <c r="Q9" s="512"/>
      <c r="R9" s="513">
        <v>212264</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110</v>
      </c>
      <c r="AV9" s="499"/>
      <c r="AW9" s="499"/>
      <c r="AX9" s="499"/>
      <c r="AY9" s="500" t="s">
        <v>117</v>
      </c>
      <c r="AZ9" s="501"/>
      <c r="BA9" s="501"/>
      <c r="BB9" s="501"/>
      <c r="BC9" s="501"/>
      <c r="BD9" s="501"/>
      <c r="BE9" s="501"/>
      <c r="BF9" s="501"/>
      <c r="BG9" s="501"/>
      <c r="BH9" s="501"/>
      <c r="BI9" s="501"/>
      <c r="BJ9" s="501"/>
      <c r="BK9" s="501"/>
      <c r="BL9" s="501"/>
      <c r="BM9" s="502"/>
      <c r="BN9" s="466">
        <v>486192</v>
      </c>
      <c r="BO9" s="467"/>
      <c r="BP9" s="467"/>
      <c r="BQ9" s="467"/>
      <c r="BR9" s="467"/>
      <c r="BS9" s="467"/>
      <c r="BT9" s="467"/>
      <c r="BU9" s="468"/>
      <c r="BV9" s="466">
        <v>-169316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2.7</v>
      </c>
      <c r="CU9" s="464"/>
      <c r="CV9" s="464"/>
      <c r="CW9" s="464"/>
      <c r="CX9" s="464"/>
      <c r="CY9" s="464"/>
      <c r="CZ9" s="464"/>
      <c r="DA9" s="465"/>
      <c r="DB9" s="463">
        <v>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119</v>
      </c>
      <c r="M10" s="496"/>
      <c r="N10" s="496"/>
      <c r="O10" s="496"/>
      <c r="P10" s="496"/>
      <c r="Q10" s="497"/>
      <c r="R10" s="517">
        <v>203296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303705</v>
      </c>
      <c r="BO10" s="467"/>
      <c r="BP10" s="467"/>
      <c r="BQ10" s="467"/>
      <c r="BR10" s="467"/>
      <c r="BS10" s="467"/>
      <c r="BT10" s="467"/>
      <c r="BU10" s="468"/>
      <c r="BV10" s="466">
        <v>653880</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2">
      <c r="A12" s="186"/>
      <c r="B12" s="526" t="s">
        <v>131</v>
      </c>
      <c r="C12" s="527"/>
      <c r="D12" s="527"/>
      <c r="E12" s="527"/>
      <c r="F12" s="527"/>
      <c r="G12" s="527"/>
      <c r="H12" s="527"/>
      <c r="I12" s="527"/>
      <c r="J12" s="527"/>
      <c r="K12" s="528"/>
      <c r="L12" s="535" t="s">
        <v>132</v>
      </c>
      <c r="M12" s="536"/>
      <c r="N12" s="536"/>
      <c r="O12" s="536"/>
      <c r="P12" s="536"/>
      <c r="Q12" s="537"/>
      <c r="R12" s="538">
        <v>215966</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140</v>
      </c>
      <c r="N13" s="555"/>
      <c r="O13" s="555"/>
      <c r="P13" s="555"/>
      <c r="Q13" s="556"/>
      <c r="R13" s="547">
        <v>196835</v>
      </c>
      <c r="S13" s="548"/>
      <c r="T13" s="548"/>
      <c r="U13" s="548"/>
      <c r="V13" s="549"/>
      <c r="W13" s="482" t="s">
        <v>141</v>
      </c>
      <c r="X13" s="483"/>
      <c r="Y13" s="483"/>
      <c r="Z13" s="483"/>
      <c r="AA13" s="483"/>
      <c r="AB13" s="473"/>
      <c r="AC13" s="517">
        <v>74</v>
      </c>
      <c r="AD13" s="518"/>
      <c r="AE13" s="518"/>
      <c r="AF13" s="518"/>
      <c r="AG13" s="557"/>
      <c r="AH13" s="517">
        <v>60</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789897</v>
      </c>
      <c r="BO13" s="467"/>
      <c r="BP13" s="467"/>
      <c r="BQ13" s="467"/>
      <c r="BR13" s="467"/>
      <c r="BS13" s="467"/>
      <c r="BT13" s="467"/>
      <c r="BU13" s="468"/>
      <c r="BV13" s="466">
        <v>484564</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1.2</v>
      </c>
      <c r="CU13" s="464"/>
      <c r="CV13" s="464"/>
      <c r="CW13" s="464"/>
      <c r="CX13" s="464"/>
      <c r="CY13" s="464"/>
      <c r="CZ13" s="464"/>
      <c r="DA13" s="465"/>
      <c r="DB13" s="463">
        <v>0.6</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146</v>
      </c>
      <c r="M14" s="545"/>
      <c r="N14" s="545"/>
      <c r="O14" s="545"/>
      <c r="P14" s="545"/>
      <c r="Q14" s="546"/>
      <c r="R14" s="547">
        <v>214644</v>
      </c>
      <c r="S14" s="548"/>
      <c r="T14" s="548"/>
      <c r="U14" s="548"/>
      <c r="V14" s="549"/>
      <c r="W14" s="456"/>
      <c r="X14" s="457"/>
      <c r="Y14" s="457"/>
      <c r="Z14" s="457"/>
      <c r="AA14" s="457"/>
      <c r="AB14" s="446"/>
      <c r="AC14" s="550">
        <v>0.1</v>
      </c>
      <c r="AD14" s="551"/>
      <c r="AE14" s="551"/>
      <c r="AF14" s="551"/>
      <c r="AG14" s="552"/>
      <c r="AH14" s="550">
        <v>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139</v>
      </c>
      <c r="CU14" s="562"/>
      <c r="CV14" s="562"/>
      <c r="CW14" s="562"/>
      <c r="CX14" s="562"/>
      <c r="CY14" s="562"/>
      <c r="CZ14" s="562"/>
      <c r="DA14" s="563"/>
      <c r="DB14" s="561" t="s">
        <v>139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140</v>
      </c>
      <c r="N15" s="555"/>
      <c r="O15" s="555"/>
      <c r="P15" s="555"/>
      <c r="Q15" s="556"/>
      <c r="R15" s="547">
        <v>196080</v>
      </c>
      <c r="S15" s="548"/>
      <c r="T15" s="548"/>
      <c r="U15" s="548"/>
      <c r="V15" s="549"/>
      <c r="W15" s="482" t="s">
        <v>148</v>
      </c>
      <c r="X15" s="483"/>
      <c r="Y15" s="483"/>
      <c r="Z15" s="483"/>
      <c r="AA15" s="483"/>
      <c r="AB15" s="473"/>
      <c r="AC15" s="517">
        <v>16170</v>
      </c>
      <c r="AD15" s="518"/>
      <c r="AE15" s="518"/>
      <c r="AF15" s="518"/>
      <c r="AG15" s="557"/>
      <c r="AH15" s="517">
        <v>16757</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19197779</v>
      </c>
      <c r="BO15" s="430"/>
      <c r="BP15" s="430"/>
      <c r="BQ15" s="430"/>
      <c r="BR15" s="430"/>
      <c r="BS15" s="430"/>
      <c r="BT15" s="430"/>
      <c r="BU15" s="431"/>
      <c r="BV15" s="429">
        <v>19051122</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19.7</v>
      </c>
      <c r="AD16" s="551"/>
      <c r="AE16" s="551"/>
      <c r="AF16" s="551"/>
      <c r="AG16" s="552"/>
      <c r="AH16" s="550">
        <v>20.399999999999999</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57771152</v>
      </c>
      <c r="BO16" s="467"/>
      <c r="BP16" s="467"/>
      <c r="BQ16" s="467"/>
      <c r="BR16" s="467"/>
      <c r="BS16" s="467"/>
      <c r="BT16" s="467"/>
      <c r="BU16" s="468"/>
      <c r="BV16" s="466">
        <v>55830046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65777</v>
      </c>
      <c r="AD17" s="518"/>
      <c r="AE17" s="518"/>
      <c r="AF17" s="518"/>
      <c r="AG17" s="557"/>
      <c r="AH17" s="517">
        <v>65174</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60421541</v>
      </c>
      <c r="BO17" s="467"/>
      <c r="BP17" s="467"/>
      <c r="BQ17" s="467"/>
      <c r="BR17" s="467"/>
      <c r="BS17" s="467"/>
      <c r="BT17" s="467"/>
      <c r="BU17" s="468"/>
      <c r="BV17" s="466">
        <v>58465295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158</v>
      </c>
      <c r="C18" s="509"/>
      <c r="D18" s="509"/>
      <c r="E18" s="578"/>
      <c r="F18" s="578"/>
      <c r="G18" s="578"/>
      <c r="H18" s="578"/>
      <c r="I18" s="578"/>
      <c r="J18" s="578"/>
      <c r="K18" s="578"/>
      <c r="L18" s="579">
        <v>10.16</v>
      </c>
      <c r="M18" s="579"/>
      <c r="N18" s="579"/>
      <c r="O18" s="579"/>
      <c r="P18" s="579"/>
      <c r="Q18" s="579"/>
      <c r="R18" s="580"/>
      <c r="S18" s="580"/>
      <c r="T18" s="580"/>
      <c r="U18" s="580"/>
      <c r="V18" s="581"/>
      <c r="W18" s="484"/>
      <c r="X18" s="485"/>
      <c r="Y18" s="485"/>
      <c r="Z18" s="485"/>
      <c r="AA18" s="485"/>
      <c r="AB18" s="476"/>
      <c r="AC18" s="582">
        <v>80.2</v>
      </c>
      <c r="AD18" s="583"/>
      <c r="AE18" s="583"/>
      <c r="AF18" s="583"/>
      <c r="AG18" s="584"/>
      <c r="AH18" s="582">
        <v>79.5</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51350653</v>
      </c>
      <c r="BO18" s="467"/>
      <c r="BP18" s="467"/>
      <c r="BQ18" s="467"/>
      <c r="BR18" s="467"/>
      <c r="BS18" s="467"/>
      <c r="BT18" s="467"/>
      <c r="BU18" s="468"/>
      <c r="BV18" s="466">
        <v>50393009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160</v>
      </c>
      <c r="C19" s="509"/>
      <c r="D19" s="509"/>
      <c r="E19" s="578"/>
      <c r="F19" s="578"/>
      <c r="G19" s="578"/>
      <c r="H19" s="578"/>
      <c r="I19" s="578"/>
      <c r="J19" s="578"/>
      <c r="K19" s="578"/>
      <c r="L19" s="586">
        <v>20892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66418795</v>
      </c>
      <c r="BO19" s="467"/>
      <c r="BP19" s="467"/>
      <c r="BQ19" s="467"/>
      <c r="BR19" s="467"/>
      <c r="BS19" s="467"/>
      <c r="BT19" s="467"/>
      <c r="BU19" s="468"/>
      <c r="BV19" s="466">
        <v>64660095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162</v>
      </c>
      <c r="C20" s="509"/>
      <c r="D20" s="509"/>
      <c r="E20" s="578"/>
      <c r="F20" s="578"/>
      <c r="G20" s="578"/>
      <c r="H20" s="578"/>
      <c r="I20" s="578"/>
      <c r="J20" s="578"/>
      <c r="K20" s="578"/>
      <c r="L20" s="586">
        <v>103101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18467597</v>
      </c>
      <c r="BO23" s="467"/>
      <c r="BP23" s="467"/>
      <c r="BQ23" s="467"/>
      <c r="BR23" s="467"/>
      <c r="BS23" s="467"/>
      <c r="BT23" s="467"/>
      <c r="BU23" s="468"/>
      <c r="BV23" s="466">
        <v>18482786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171</v>
      </c>
      <c r="F24" s="496"/>
      <c r="G24" s="496"/>
      <c r="H24" s="496"/>
      <c r="I24" s="496"/>
      <c r="J24" s="496"/>
      <c r="K24" s="497"/>
      <c r="L24" s="517">
        <v>1</v>
      </c>
      <c r="M24" s="518"/>
      <c r="N24" s="518"/>
      <c r="O24" s="518"/>
      <c r="P24" s="557"/>
      <c r="Q24" s="517">
        <v>11500</v>
      </c>
      <c r="R24" s="518"/>
      <c r="S24" s="518"/>
      <c r="T24" s="518"/>
      <c r="U24" s="518"/>
      <c r="V24" s="557"/>
      <c r="W24" s="616"/>
      <c r="X24" s="604"/>
      <c r="Y24" s="605"/>
      <c r="Z24" s="516" t="s">
        <v>172</v>
      </c>
      <c r="AA24" s="496"/>
      <c r="AB24" s="496"/>
      <c r="AC24" s="496"/>
      <c r="AD24" s="496"/>
      <c r="AE24" s="496"/>
      <c r="AF24" s="496"/>
      <c r="AG24" s="497"/>
      <c r="AH24" s="517">
        <v>1583</v>
      </c>
      <c r="AI24" s="518"/>
      <c r="AJ24" s="518"/>
      <c r="AK24" s="518"/>
      <c r="AL24" s="557"/>
      <c r="AM24" s="517">
        <v>4673016</v>
      </c>
      <c r="AN24" s="518"/>
      <c r="AO24" s="518"/>
      <c r="AP24" s="518"/>
      <c r="AQ24" s="518"/>
      <c r="AR24" s="557"/>
      <c r="AS24" s="517">
        <v>2952</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11382939</v>
      </c>
      <c r="BO24" s="467"/>
      <c r="BP24" s="467"/>
      <c r="BQ24" s="467"/>
      <c r="BR24" s="467"/>
      <c r="BS24" s="467"/>
      <c r="BT24" s="467"/>
      <c r="BU24" s="468"/>
      <c r="BV24" s="466">
        <v>12393610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174</v>
      </c>
      <c r="F25" s="496"/>
      <c r="G25" s="496"/>
      <c r="H25" s="496"/>
      <c r="I25" s="496"/>
      <c r="J25" s="496"/>
      <c r="K25" s="497"/>
      <c r="L25" s="517">
        <v>2</v>
      </c>
      <c r="M25" s="518"/>
      <c r="N25" s="518"/>
      <c r="O25" s="518"/>
      <c r="P25" s="557"/>
      <c r="Q25" s="517">
        <v>9220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139</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19421424</v>
      </c>
      <c r="BO25" s="430"/>
      <c r="BP25" s="430"/>
      <c r="BQ25" s="430"/>
      <c r="BR25" s="430"/>
      <c r="BS25" s="430"/>
      <c r="BT25" s="430"/>
      <c r="BU25" s="431"/>
      <c r="BV25" s="429">
        <v>15049495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179</v>
      </c>
      <c r="F26" s="496"/>
      <c r="G26" s="496"/>
      <c r="H26" s="496"/>
      <c r="I26" s="496"/>
      <c r="J26" s="496"/>
      <c r="K26" s="497"/>
      <c r="L26" s="517">
        <v>1</v>
      </c>
      <c r="M26" s="518"/>
      <c r="N26" s="518"/>
      <c r="O26" s="518"/>
      <c r="P26" s="557"/>
      <c r="Q26" s="517">
        <v>8350</v>
      </c>
      <c r="R26" s="518"/>
      <c r="S26" s="518"/>
      <c r="T26" s="518"/>
      <c r="U26" s="518"/>
      <c r="V26" s="557"/>
      <c r="W26" s="616"/>
      <c r="X26" s="604"/>
      <c r="Y26" s="605"/>
      <c r="Z26" s="516" t="s">
        <v>180</v>
      </c>
      <c r="AA26" s="626"/>
      <c r="AB26" s="626"/>
      <c r="AC26" s="626"/>
      <c r="AD26" s="626"/>
      <c r="AE26" s="626"/>
      <c r="AF26" s="626"/>
      <c r="AG26" s="627"/>
      <c r="AH26" s="517">
        <v>121</v>
      </c>
      <c r="AI26" s="518"/>
      <c r="AJ26" s="518"/>
      <c r="AK26" s="518"/>
      <c r="AL26" s="557"/>
      <c r="AM26" s="517">
        <v>364331</v>
      </c>
      <c r="AN26" s="518"/>
      <c r="AO26" s="518"/>
      <c r="AP26" s="518"/>
      <c r="AQ26" s="518"/>
      <c r="AR26" s="557"/>
      <c r="AS26" s="517">
        <v>3011</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v>100000</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182</v>
      </c>
      <c r="F27" s="496"/>
      <c r="G27" s="496"/>
      <c r="H27" s="496"/>
      <c r="I27" s="496"/>
      <c r="J27" s="496"/>
      <c r="K27" s="497"/>
      <c r="L27" s="517">
        <v>1</v>
      </c>
      <c r="M27" s="518"/>
      <c r="N27" s="518"/>
      <c r="O27" s="518"/>
      <c r="P27" s="557"/>
      <c r="Q27" s="517">
        <v>9220</v>
      </c>
      <c r="R27" s="518"/>
      <c r="S27" s="518"/>
      <c r="T27" s="518"/>
      <c r="U27" s="518"/>
      <c r="V27" s="557"/>
      <c r="W27" s="616"/>
      <c r="X27" s="604"/>
      <c r="Y27" s="605"/>
      <c r="Z27" s="516" t="s">
        <v>183</v>
      </c>
      <c r="AA27" s="496"/>
      <c r="AB27" s="496"/>
      <c r="AC27" s="496"/>
      <c r="AD27" s="496"/>
      <c r="AE27" s="496"/>
      <c r="AF27" s="496"/>
      <c r="AG27" s="497"/>
      <c r="AH27" s="517">
        <v>38</v>
      </c>
      <c r="AI27" s="518"/>
      <c r="AJ27" s="518"/>
      <c r="AK27" s="518"/>
      <c r="AL27" s="557"/>
      <c r="AM27" s="517">
        <v>123251</v>
      </c>
      <c r="AN27" s="518"/>
      <c r="AO27" s="518"/>
      <c r="AP27" s="518"/>
      <c r="AQ27" s="518"/>
      <c r="AR27" s="557"/>
      <c r="AS27" s="517">
        <v>3243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185</v>
      </c>
      <c r="BO27" s="640"/>
      <c r="BP27" s="640"/>
      <c r="BQ27" s="640"/>
      <c r="BR27" s="640"/>
      <c r="BS27" s="640"/>
      <c r="BT27" s="640"/>
      <c r="BU27" s="641"/>
      <c r="BV27" s="639" t="s">
        <v>177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186</v>
      </c>
      <c r="F28" s="496"/>
      <c r="G28" s="496"/>
      <c r="H28" s="496"/>
      <c r="I28" s="496"/>
      <c r="J28" s="496"/>
      <c r="K28" s="497"/>
      <c r="L28" s="517">
        <v>1</v>
      </c>
      <c r="M28" s="518"/>
      <c r="N28" s="518"/>
      <c r="O28" s="518"/>
      <c r="P28" s="557"/>
      <c r="Q28" s="517">
        <v>7890</v>
      </c>
      <c r="R28" s="518"/>
      <c r="S28" s="518"/>
      <c r="T28" s="518"/>
      <c r="U28" s="518"/>
      <c r="V28" s="557"/>
      <c r="W28" s="616"/>
      <c r="X28" s="604"/>
      <c r="Y28" s="605"/>
      <c r="Z28" s="516" t="s">
        <v>187</v>
      </c>
      <c r="AA28" s="496"/>
      <c r="AB28" s="496"/>
      <c r="AC28" s="496"/>
      <c r="AD28" s="496"/>
      <c r="AE28" s="496"/>
      <c r="AF28" s="496"/>
      <c r="AG28" s="497"/>
      <c r="AH28" s="517" t="s">
        <v>177</v>
      </c>
      <c r="AI28" s="518"/>
      <c r="AJ28" s="518"/>
      <c r="AK28" s="518"/>
      <c r="AL28" s="557"/>
      <c r="AM28" s="517" t="s">
        <v>188</v>
      </c>
      <c r="AN28" s="518"/>
      <c r="AO28" s="518"/>
      <c r="AP28" s="518"/>
      <c r="AQ28" s="518"/>
      <c r="AR28" s="557"/>
      <c r="AS28" s="517" t="s">
        <v>177</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17760292</v>
      </c>
      <c r="BO28" s="430"/>
      <c r="BP28" s="430"/>
      <c r="BQ28" s="430"/>
      <c r="BR28" s="430"/>
      <c r="BS28" s="430"/>
      <c r="BT28" s="430"/>
      <c r="BU28" s="431"/>
      <c r="BV28" s="429">
        <v>17456587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190</v>
      </c>
      <c r="F29" s="496"/>
      <c r="G29" s="496"/>
      <c r="H29" s="496"/>
      <c r="I29" s="496"/>
      <c r="J29" s="496"/>
      <c r="K29" s="497"/>
      <c r="L29" s="517">
        <v>30</v>
      </c>
      <c r="M29" s="518"/>
      <c r="N29" s="518"/>
      <c r="O29" s="518"/>
      <c r="P29" s="557"/>
      <c r="Q29" s="517">
        <v>6060</v>
      </c>
      <c r="R29" s="518"/>
      <c r="S29" s="518"/>
      <c r="T29" s="518"/>
      <c r="U29" s="518"/>
      <c r="V29" s="557"/>
      <c r="W29" s="617"/>
      <c r="X29" s="618"/>
      <c r="Y29" s="619"/>
      <c r="Z29" s="516" t="s">
        <v>191</v>
      </c>
      <c r="AA29" s="496"/>
      <c r="AB29" s="496"/>
      <c r="AC29" s="496"/>
      <c r="AD29" s="496"/>
      <c r="AE29" s="496"/>
      <c r="AF29" s="496"/>
      <c r="AG29" s="497"/>
      <c r="AH29" s="517">
        <v>1621</v>
      </c>
      <c r="AI29" s="518"/>
      <c r="AJ29" s="518"/>
      <c r="AK29" s="518"/>
      <c r="AL29" s="557"/>
      <c r="AM29" s="517">
        <v>4796267</v>
      </c>
      <c r="AN29" s="518"/>
      <c r="AO29" s="518"/>
      <c r="AP29" s="518"/>
      <c r="AQ29" s="518"/>
      <c r="AR29" s="557"/>
      <c r="AS29" s="517">
        <v>2959</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4262755</v>
      </c>
      <c r="BO29" s="467"/>
      <c r="BP29" s="467"/>
      <c r="BQ29" s="467"/>
      <c r="BR29" s="467"/>
      <c r="BS29" s="467"/>
      <c r="BT29" s="467"/>
      <c r="BU29" s="468"/>
      <c r="BV29" s="466">
        <v>3970441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98.8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14820745</v>
      </c>
      <c r="BO30" s="640"/>
      <c r="BP30" s="640"/>
      <c r="BQ30" s="640"/>
      <c r="BR30" s="640"/>
      <c r="BS30" s="640"/>
      <c r="BT30" s="640"/>
      <c r="BU30" s="641"/>
      <c r="BV30" s="639">
        <v>12671726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200</v>
      </c>
      <c r="V33" s="490"/>
      <c r="W33" s="455" t="s">
        <v>202</v>
      </c>
      <c r="X33" s="455"/>
      <c r="Y33" s="455"/>
      <c r="Z33" s="455"/>
      <c r="AA33" s="455"/>
      <c r="AB33" s="455"/>
      <c r="AC33" s="455"/>
      <c r="AD33" s="455"/>
      <c r="AE33" s="455"/>
      <c r="AF33" s="455"/>
      <c r="AG33" s="455"/>
      <c r="AH33" s="455"/>
      <c r="AI33" s="455"/>
      <c r="AJ33" s="455"/>
      <c r="AK33" s="455"/>
      <c r="AL33" s="215"/>
      <c r="AM33" s="490" t="s">
        <v>203</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208</v>
      </c>
      <c r="CP33" s="490"/>
      <c r="CQ33" s="455" t="s">
        <v>209</v>
      </c>
      <c r="CR33" s="455"/>
      <c r="CS33" s="455"/>
      <c r="CT33" s="455"/>
      <c r="CU33" s="455"/>
      <c r="CV33" s="455"/>
      <c r="CW33" s="455"/>
      <c r="CX33" s="455"/>
      <c r="CY33" s="455"/>
      <c r="CZ33" s="455"/>
      <c r="DA33" s="455"/>
      <c r="DB33" s="455"/>
      <c r="DC33" s="455"/>
      <c r="DD33" s="455"/>
      <c r="DE33" s="455"/>
      <c r="DF33" s="215"/>
      <c r="DG33" s="651" t="s">
        <v>210</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5</v>
      </c>
      <c r="BX34" s="652"/>
      <c r="BY34" s="653" t="str">
        <f>IF('各会計、関係団体の財政状況及び健全化判断比率'!B68="","",'各会計、関係団体の財政状況及び健全化判断比率'!B68)</f>
        <v>特別区人事・厚生事務組合</v>
      </c>
      <c r="BZ34" s="653"/>
      <c r="CA34" s="653"/>
      <c r="CB34" s="653"/>
      <c r="CC34" s="653"/>
      <c r="CD34" s="653"/>
      <c r="CE34" s="653"/>
      <c r="CF34" s="653"/>
      <c r="CG34" s="653"/>
      <c r="CH34" s="653"/>
      <c r="CI34" s="653"/>
      <c r="CJ34" s="653"/>
      <c r="CK34" s="653"/>
      <c r="CL34" s="653"/>
      <c r="CM34" s="653"/>
      <c r="CN34" s="213"/>
      <c r="CO34" s="652">
        <f>IF(CQ34="","",MAX(C34:D43,U34:V43,AM34:AN43,BE34:BF43,BW34:BX43)+1)</f>
        <v>10</v>
      </c>
      <c r="CP34" s="652"/>
      <c r="CQ34" s="653" t="str">
        <f>IF('各会計、関係団体の財政状況及び健全化判断比率'!BS7="","",'各会計、関係団体の財政状況及び健全化判断比率'!BS7)</f>
        <v>荒川区芸術文化振興財団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6</v>
      </c>
      <c r="BX35" s="652"/>
      <c r="BY35" s="653" t="str">
        <f>IF('各会計、関係団体の財政状況及び健全化判断比率'!B69="","",'各会計、関係団体の財政状況及び健全化判断比率'!B69)</f>
        <v>特別区競馬組合</v>
      </c>
      <c r="BZ35" s="653"/>
      <c r="CA35" s="653"/>
      <c r="CB35" s="653"/>
      <c r="CC35" s="653"/>
      <c r="CD35" s="653"/>
      <c r="CE35" s="653"/>
      <c r="CF35" s="653"/>
      <c r="CG35" s="653"/>
      <c r="CH35" s="653"/>
      <c r="CI35" s="653"/>
      <c r="CJ35" s="653"/>
      <c r="CK35" s="653"/>
      <c r="CL35" s="653"/>
      <c r="CM35" s="653"/>
      <c r="CN35" s="213"/>
      <c r="CO35" s="652">
        <f t="shared" ref="CO35:CO43" si="3">IF(CQ35="","",CO34+1)</f>
        <v>11</v>
      </c>
      <c r="CP35" s="652"/>
      <c r="CQ35" s="653" t="str">
        <f>IF('各会計、関係団体の財政状況及び健全化判断比率'!BS8="","",'各会計、関係団体の財政状況及び健全化判断比率'!BS8)</f>
        <v>荒川区土地開発公社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7</v>
      </c>
      <c r="BX36" s="652"/>
      <c r="BY36" s="653" t="str">
        <f>IF('各会計、関係団体の財政状況及び健全化判断比率'!B70="","",'各会計、関係団体の財政状況及び健全化判断比率'!B70)</f>
        <v>東京二十三区清掃一部事務組合</v>
      </c>
      <c r="BZ36" s="653"/>
      <c r="CA36" s="653"/>
      <c r="CB36" s="653"/>
      <c r="CC36" s="653"/>
      <c r="CD36" s="653"/>
      <c r="CE36" s="653"/>
      <c r="CF36" s="653"/>
      <c r="CG36" s="653"/>
      <c r="CH36" s="653"/>
      <c r="CI36" s="653"/>
      <c r="CJ36" s="653"/>
      <c r="CK36" s="653"/>
      <c r="CL36" s="653"/>
      <c r="CM36" s="653"/>
      <c r="CN36" s="213"/>
      <c r="CO36" s="652">
        <f t="shared" si="3"/>
        <v>12</v>
      </c>
      <c r="CP36" s="652"/>
      <c r="CQ36" s="653" t="str">
        <f>IF('各会計、関係団体の財政状況及び健全化判断比率'!BS9="","",'各会計、関係団体の財政状況及び健全化判断比率'!BS9)</f>
        <v>日暮里駅整備</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8</v>
      </c>
      <c r="BX37" s="652"/>
      <c r="BY37" s="653" t="str">
        <f>IF('各会計、関係団体の財政状況及び健全化判断比率'!B71="","",'各会計、関係団体の財政状況及び健全化判断比率'!B71)</f>
        <v>東京都後期高齢者医療広域連合（一般会計）</v>
      </c>
      <c r="BZ37" s="653"/>
      <c r="CA37" s="653"/>
      <c r="CB37" s="653"/>
      <c r="CC37" s="653"/>
      <c r="CD37" s="653"/>
      <c r="CE37" s="653"/>
      <c r="CF37" s="653"/>
      <c r="CG37" s="653"/>
      <c r="CH37" s="653"/>
      <c r="CI37" s="653"/>
      <c r="CJ37" s="653"/>
      <c r="CK37" s="653"/>
      <c r="CL37" s="653"/>
      <c r="CM37" s="653"/>
      <c r="CN37" s="213"/>
      <c r="CO37" s="652">
        <f t="shared" si="3"/>
        <v>13</v>
      </c>
      <c r="CP37" s="652"/>
      <c r="CQ37" s="653" t="str">
        <f>IF('各会計、関係団体の財政状況及び健全化判断比率'!BS10="","",'各会計、関係団体の財政状況及び健全化判断比率'!BS10)</f>
        <v>荒川区自治総合研究所</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9</v>
      </c>
      <c r="BX38" s="652"/>
      <c r="BY38" s="653" t="str">
        <f>IF('各会計、関係団体の財政状況及び健全化判断比率'!B72="","",'各会計、関係団体の財政状況及び健全化判断比率'!B72)</f>
        <v>東京都後期高齢者医療広域連合（後期高齢者医療特別会計）</v>
      </c>
      <c r="BZ38" s="653"/>
      <c r="CA38" s="653"/>
      <c r="CB38" s="653"/>
      <c r="CC38" s="653"/>
      <c r="CD38" s="653"/>
      <c r="CE38" s="653"/>
      <c r="CF38" s="653"/>
      <c r="CG38" s="653"/>
      <c r="CH38" s="653"/>
      <c r="CI38" s="653"/>
      <c r="CJ38" s="653"/>
      <c r="CK38" s="653"/>
      <c r="CL38" s="653"/>
      <c r="CM38" s="653"/>
      <c r="CN38" s="213"/>
      <c r="CO38" s="652">
        <f t="shared" si="3"/>
        <v>14</v>
      </c>
      <c r="CP38" s="652"/>
      <c r="CQ38" s="653" t="str">
        <f>IF('各会計、関係団体の財政状況及び健全化判断比率'!BS11="","",'各会計、関係団体の財政状況及び健全化判断比率'!BS11)</f>
        <v>東京広域勤労者サービスセンター</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215</v>
      </c>
    </row>
    <row r="50" spans="5:5" x14ac:dyDescent="0.2">
      <c r="E50" s="187" t="s">
        <v>216</v>
      </c>
    </row>
    <row r="51" spans="5:5" x14ac:dyDescent="0.2">
      <c r="E51" s="187" t="s">
        <v>217</v>
      </c>
    </row>
    <row r="52" spans="5:5" x14ac:dyDescent="0.2">
      <c r="E52" s="187" t="s">
        <v>218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Iqt24u5rOeACRqaS3flXhTEOzRQ4JzvgFE25gdH9BIM1tG2lGBoe2tK+1poFKkTcw/gK4G0H3891BbVh+xLJzw==" saltValue="ttlJlu8tpCAtp6UE5Bit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547</v>
      </c>
      <c r="G33" s="29" t="s">
        <v>
548</v>
      </c>
      <c r="H33" s="29" t="s">
        <v>
549</v>
      </c>
      <c r="I33" s="29" t="s">
        <v>
550</v>
      </c>
      <c r="J33" s="30" t="s">
        <v>
551</v>
      </c>
      <c r="K33" s="22"/>
      <c r="L33" s="22"/>
      <c r="M33" s="22"/>
      <c r="N33" s="22"/>
      <c r="O33" s="22"/>
      <c r="P33" s="22"/>
    </row>
    <row r="34" spans="1:16" ht="39" customHeight="1" x14ac:dyDescent="0.2">
      <c r="A34" s="22"/>
      <c r="B34" s="31"/>
      <c r="C34" s="1244" t="s">
        <v>
553</v>
      </c>
      <c r="D34" s="1244"/>
      <c r="E34" s="1245"/>
      <c r="F34" s="32">
        <v>
5.58</v>
      </c>
      <c r="G34" s="33">
        <v>
7.9</v>
      </c>
      <c r="H34" s="33">
        <v>
4.2</v>
      </c>
      <c r="I34" s="33">
        <v>
3.95</v>
      </c>
      <c r="J34" s="34">
        <v>
4.63</v>
      </c>
      <c r="K34" s="22"/>
      <c r="L34" s="22"/>
      <c r="M34" s="22"/>
      <c r="N34" s="22"/>
      <c r="O34" s="22"/>
      <c r="P34" s="22"/>
    </row>
    <row r="35" spans="1:16" ht="39" customHeight="1" x14ac:dyDescent="0.2">
      <c r="A35" s="22"/>
      <c r="B35" s="35"/>
      <c r="C35" s="1238" t="s">
        <v>
554</v>
      </c>
      <c r="D35" s="1239"/>
      <c r="E35" s="1240"/>
      <c r="F35" s="36">
        <v>
0.85</v>
      </c>
      <c r="G35" s="37">
        <v>
0.88</v>
      </c>
      <c r="H35" s="37">
        <v>
0.62</v>
      </c>
      <c r="I35" s="37">
        <v>
0.56999999999999995</v>
      </c>
      <c r="J35" s="38">
        <v>
0.74</v>
      </c>
      <c r="K35" s="22"/>
      <c r="L35" s="22"/>
      <c r="M35" s="22"/>
      <c r="N35" s="22"/>
      <c r="O35" s="22"/>
      <c r="P35" s="22"/>
    </row>
    <row r="36" spans="1:16" ht="39" customHeight="1" x14ac:dyDescent="0.2">
      <c r="A36" s="22"/>
      <c r="B36" s="35"/>
      <c r="C36" s="1238" t="s">
        <v>
555</v>
      </c>
      <c r="D36" s="1239"/>
      <c r="E36" s="1240"/>
      <c r="F36" s="36">
        <v>
0.17</v>
      </c>
      <c r="G36" s="37">
        <v>
0.96</v>
      </c>
      <c r="H36" s="37">
        <v>
0.5</v>
      </c>
      <c r="I36" s="37">
        <v>
1.25</v>
      </c>
      <c r="J36" s="38">
        <v>
0.45</v>
      </c>
      <c r="K36" s="22"/>
      <c r="L36" s="22"/>
      <c r="M36" s="22"/>
      <c r="N36" s="22"/>
      <c r="O36" s="22"/>
      <c r="P36" s="22"/>
    </row>
    <row r="37" spans="1:16" ht="39" customHeight="1" x14ac:dyDescent="0.2">
      <c r="A37" s="22"/>
      <c r="B37" s="35"/>
      <c r="C37" s="1238" t="s">
        <v>
556</v>
      </c>
      <c r="D37" s="1239"/>
      <c r="E37" s="1240"/>
      <c r="F37" s="36">
        <v>
0.28999999999999998</v>
      </c>
      <c r="G37" s="37">
        <v>
0.18</v>
      </c>
      <c r="H37" s="37">
        <v>
0.08</v>
      </c>
      <c r="I37" s="37">
        <v>
0.06</v>
      </c>
      <c r="J37" s="38">
        <v>
0.06</v>
      </c>
      <c r="K37" s="22"/>
      <c r="L37" s="22"/>
      <c r="M37" s="22"/>
      <c r="N37" s="22"/>
      <c r="O37" s="22"/>
      <c r="P37" s="22"/>
    </row>
    <row r="38" spans="1:16" ht="39" customHeight="1" x14ac:dyDescent="0.2">
      <c r="A38" s="22"/>
      <c r="B38" s="35"/>
      <c r="C38" s="1238"/>
      <c r="D38" s="1239"/>
      <c r="E38" s="1240"/>
      <c r="F38" s="36"/>
      <c r="G38" s="37"/>
      <c r="H38" s="37"/>
      <c r="I38" s="37"/>
      <c r="J38" s="38"/>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557</v>
      </c>
      <c r="D42" s="1239"/>
      <c r="E42" s="1240"/>
      <c r="F42" s="36" t="s">
        <v>
505</v>
      </c>
      <c r="G42" s="37" t="s">
        <v>
505</v>
      </c>
      <c r="H42" s="37" t="s">
        <v>
505</v>
      </c>
      <c r="I42" s="37" t="s">
        <v>
505</v>
      </c>
      <c r="J42" s="38" t="s">
        <v>
505</v>
      </c>
      <c r="K42" s="22"/>
      <c r="L42" s="22"/>
      <c r="M42" s="22"/>
      <c r="N42" s="22"/>
      <c r="O42" s="22"/>
      <c r="P42" s="22"/>
    </row>
    <row r="43" spans="1:16" ht="39" customHeight="1" thickBot="1" x14ac:dyDescent="0.25">
      <c r="A43" s="22"/>
      <c r="B43" s="40"/>
      <c r="C43" s="1241" t="s">
        <v>
558</v>
      </c>
      <c r="D43" s="1242"/>
      <c r="E43" s="1243"/>
      <c r="F43" s="41" t="s">
        <v>
505</v>
      </c>
      <c r="G43" s="42" t="s">
        <v>
505</v>
      </c>
      <c r="H43" s="42" t="s">
        <v>
505</v>
      </c>
      <c r="I43" s="42" t="s">
        <v>
505</v>
      </c>
      <c r="J43" s="43" t="s">
        <v>
505</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zZzI3rU/witc9gVY+6ul9HPAmatLPM0qR/tviJX7yc5olWFz8Pgv4QCWagaZX37BPWzwOX6vouf4e1CHyzbSw==" saltValue="QdX76w0ai3AhJ06IZY+1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547</v>
      </c>
      <c r="L44" s="56" t="s">
        <v>
548</v>
      </c>
      <c r="M44" s="56" t="s">
        <v>
549</v>
      </c>
      <c r="N44" s="56" t="s">
        <v>
550</v>
      </c>
      <c r="O44" s="57" t="s">
        <v>
551</v>
      </c>
      <c r="P44" s="48"/>
      <c r="Q44" s="48"/>
      <c r="R44" s="48"/>
      <c r="S44" s="48"/>
      <c r="T44" s="48"/>
      <c r="U44" s="48"/>
    </row>
    <row r="45" spans="1:21" ht="30.75" customHeight="1" x14ac:dyDescent="0.2">
      <c r="A45" s="48"/>
      <c r="B45" s="1246" t="s">
        <v>
11</v>
      </c>
      <c r="C45" s="1247"/>
      <c r="D45" s="58"/>
      <c r="E45" s="1252" t="s">
        <v>
12</v>
      </c>
      <c r="F45" s="1252"/>
      <c r="G45" s="1252"/>
      <c r="H45" s="1252"/>
      <c r="I45" s="1252"/>
      <c r="J45" s="1253"/>
      <c r="K45" s="59">
        <v>
2393</v>
      </c>
      <c r="L45" s="60">
        <v>
2149</v>
      </c>
      <c r="M45" s="60">
        <v>
2061</v>
      </c>
      <c r="N45" s="60">
        <v>
2025</v>
      </c>
      <c r="O45" s="61">
        <v>
1847</v>
      </c>
      <c r="P45" s="48"/>
      <c r="Q45" s="48"/>
      <c r="R45" s="48"/>
      <c r="S45" s="48"/>
      <c r="T45" s="48"/>
      <c r="U45" s="48"/>
    </row>
    <row r="46" spans="1:21" ht="30.75" customHeight="1" x14ac:dyDescent="0.2">
      <c r="A46" s="48"/>
      <c r="B46" s="1248"/>
      <c r="C46" s="1249"/>
      <c r="D46" s="62"/>
      <c r="E46" s="1254" t="s">
        <v>
13</v>
      </c>
      <c r="F46" s="1254"/>
      <c r="G46" s="1254"/>
      <c r="H46" s="1254"/>
      <c r="I46" s="1254"/>
      <c r="J46" s="1255"/>
      <c r="K46" s="63" t="s">
        <v>
505</v>
      </c>
      <c r="L46" s="64" t="s">
        <v>
505</v>
      </c>
      <c r="M46" s="64" t="s">
        <v>
505</v>
      </c>
      <c r="N46" s="64" t="s">
        <v>
505</v>
      </c>
      <c r="O46" s="65" t="s">
        <v>
505</v>
      </c>
      <c r="P46" s="48"/>
      <c r="Q46" s="48"/>
      <c r="R46" s="48"/>
      <c r="S46" s="48"/>
      <c r="T46" s="48"/>
      <c r="U46" s="48"/>
    </row>
    <row r="47" spans="1:21" ht="30.75" customHeight="1" x14ac:dyDescent="0.2">
      <c r="A47" s="48"/>
      <c r="B47" s="1248"/>
      <c r="C47" s="1249"/>
      <c r="D47" s="62"/>
      <c r="E47" s="1254" t="s">
        <v>
14</v>
      </c>
      <c r="F47" s="1254"/>
      <c r="G47" s="1254"/>
      <c r="H47" s="1254"/>
      <c r="I47" s="1254"/>
      <c r="J47" s="1255"/>
      <c r="K47" s="63">
        <v>
27</v>
      </c>
      <c r="L47" s="64">
        <v>
51</v>
      </c>
      <c r="M47" s="64">
        <v>
31</v>
      </c>
      <c r="N47" s="64">
        <v>
48</v>
      </c>
      <c r="O47" s="65">
        <v>
48</v>
      </c>
      <c r="P47" s="48"/>
      <c r="Q47" s="48"/>
      <c r="R47" s="48"/>
      <c r="S47" s="48"/>
      <c r="T47" s="48"/>
      <c r="U47" s="48"/>
    </row>
    <row r="48" spans="1:21" ht="30.75" customHeight="1" x14ac:dyDescent="0.2">
      <c r="A48" s="48"/>
      <c r="B48" s="1248"/>
      <c r="C48" s="1249"/>
      <c r="D48" s="62"/>
      <c r="E48" s="1254" t="s">
        <v>
15</v>
      </c>
      <c r="F48" s="1254"/>
      <c r="G48" s="1254"/>
      <c r="H48" s="1254"/>
      <c r="I48" s="1254"/>
      <c r="J48" s="1255"/>
      <c r="K48" s="63">
        <v>
9</v>
      </c>
      <c r="L48" s="64" t="s">
        <v>
505</v>
      </c>
      <c r="M48" s="64" t="s">
        <v>
505</v>
      </c>
      <c r="N48" s="64" t="s">
        <v>
505</v>
      </c>
      <c r="O48" s="65" t="s">
        <v>
505</v>
      </c>
      <c r="P48" s="48"/>
      <c r="Q48" s="48"/>
      <c r="R48" s="48"/>
      <c r="S48" s="48"/>
      <c r="T48" s="48"/>
      <c r="U48" s="48"/>
    </row>
    <row r="49" spans="1:21" ht="30.75" customHeight="1" x14ac:dyDescent="0.2">
      <c r="A49" s="48"/>
      <c r="B49" s="1248"/>
      <c r="C49" s="1249"/>
      <c r="D49" s="62"/>
      <c r="E49" s="1254" t="s">
        <v>
16</v>
      </c>
      <c r="F49" s="1254"/>
      <c r="G49" s="1254"/>
      <c r="H49" s="1254"/>
      <c r="I49" s="1254"/>
      <c r="J49" s="1255"/>
      <c r="K49" s="63">
        <v>
124</v>
      </c>
      <c r="L49" s="64">
        <v>
120</v>
      </c>
      <c r="M49" s="64">
        <v>
74</v>
      </c>
      <c r="N49" s="64">
        <v>
65</v>
      </c>
      <c r="O49" s="65">
        <v>
70</v>
      </c>
      <c r="P49" s="48"/>
      <c r="Q49" s="48"/>
      <c r="R49" s="48"/>
      <c r="S49" s="48"/>
      <c r="T49" s="48"/>
      <c r="U49" s="48"/>
    </row>
    <row r="50" spans="1:21" ht="30.75" customHeight="1" x14ac:dyDescent="0.2">
      <c r="A50" s="48"/>
      <c r="B50" s="1248"/>
      <c r="C50" s="1249"/>
      <c r="D50" s="62"/>
      <c r="E50" s="1254" t="s">
        <v>
17</v>
      </c>
      <c r="F50" s="1254"/>
      <c r="G50" s="1254"/>
      <c r="H50" s="1254"/>
      <c r="I50" s="1254"/>
      <c r="J50" s="1255"/>
      <c r="K50" s="63">
        <v>
964</v>
      </c>
      <c r="L50" s="64">
        <v>
1446</v>
      </c>
      <c r="M50" s="64">
        <v>
2719</v>
      </c>
      <c r="N50" s="64">
        <v>
1267</v>
      </c>
      <c r="O50" s="65">
        <v>
2499</v>
      </c>
      <c r="P50" s="48"/>
      <c r="Q50" s="48"/>
      <c r="R50" s="48"/>
      <c r="S50" s="48"/>
      <c r="T50" s="48"/>
      <c r="U50" s="48"/>
    </row>
    <row r="51" spans="1:21" ht="30.75" customHeight="1" x14ac:dyDescent="0.2">
      <c r="A51" s="48"/>
      <c r="B51" s="1250"/>
      <c r="C51" s="1251"/>
      <c r="D51" s="66"/>
      <c r="E51" s="1254" t="s">
        <v>
18</v>
      </c>
      <c r="F51" s="1254"/>
      <c r="G51" s="1254"/>
      <c r="H51" s="1254"/>
      <c r="I51" s="1254"/>
      <c r="J51" s="1255"/>
      <c r="K51" s="63" t="s">
        <v>
505</v>
      </c>
      <c r="L51" s="64" t="s">
        <v>
505</v>
      </c>
      <c r="M51" s="64" t="s">
        <v>
505</v>
      </c>
      <c r="N51" s="64" t="s">
        <v>
505</v>
      </c>
      <c r="O51" s="65" t="s">
        <v>
505</v>
      </c>
      <c r="P51" s="48"/>
      <c r="Q51" s="48"/>
      <c r="R51" s="48"/>
      <c r="S51" s="48"/>
      <c r="T51" s="48"/>
      <c r="U51" s="48"/>
    </row>
    <row r="52" spans="1:21" ht="30.75" customHeight="1" x14ac:dyDescent="0.2">
      <c r="A52" s="48"/>
      <c r="B52" s="1256" t="s">
        <v>
19</v>
      </c>
      <c r="C52" s="1257"/>
      <c r="D52" s="66"/>
      <c r="E52" s="1254" t="s">
        <v>
20</v>
      </c>
      <c r="F52" s="1254"/>
      <c r="G52" s="1254"/>
      <c r="H52" s="1254"/>
      <c r="I52" s="1254"/>
      <c r="J52" s="1255"/>
      <c r="K52" s="63">
        <v>
3641</v>
      </c>
      <c r="L52" s="64">
        <v>
3766</v>
      </c>
      <c r="M52" s="64">
        <v>
3636</v>
      </c>
      <c r="N52" s="64">
        <v>
3536</v>
      </c>
      <c r="O52" s="65">
        <v>
3404</v>
      </c>
      <c r="P52" s="48"/>
      <c r="Q52" s="48"/>
      <c r="R52" s="48"/>
      <c r="S52" s="48"/>
      <c r="T52" s="48"/>
      <c r="U52" s="48"/>
    </row>
    <row r="53" spans="1:21" ht="30.75" customHeight="1" thickBot="1" x14ac:dyDescent="0.25">
      <c r="A53" s="48"/>
      <c r="B53" s="1258" t="s">
        <v>
21</v>
      </c>
      <c r="C53" s="1259"/>
      <c r="D53" s="67"/>
      <c r="E53" s="1260" t="s">
        <v>
22</v>
      </c>
      <c r="F53" s="1260"/>
      <c r="G53" s="1260"/>
      <c r="H53" s="1260"/>
      <c r="I53" s="1260"/>
      <c r="J53" s="1261"/>
      <c r="K53" s="68">
        <v>
-124</v>
      </c>
      <c r="L53" s="69">
        <v>
0</v>
      </c>
      <c r="M53" s="69">
        <v>
1249</v>
      </c>
      <c r="N53" s="69">
        <v>
-131</v>
      </c>
      <c r="O53" s="70">
        <v>
1060</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559</v>
      </c>
      <c r="L56" s="80" t="s">
        <v>
560</v>
      </c>
      <c r="M56" s="80" t="s">
        <v>
561</v>
      </c>
      <c r="N56" s="80" t="s">
        <v>
562</v>
      </c>
      <c r="O56" s="81" t="s">
        <v>
563</v>
      </c>
      <c r="P56" s="48"/>
      <c r="Q56" s="48"/>
      <c r="R56" s="48"/>
      <c r="S56" s="48"/>
      <c r="T56" s="48"/>
      <c r="U56" s="48"/>
    </row>
    <row r="57" spans="1:21" ht="31.5" customHeight="1" x14ac:dyDescent="0.2">
      <c r="B57" s="1262" t="s">
        <v>
25</v>
      </c>
      <c r="C57" s="1263"/>
      <c r="D57" s="1266" t="s">
        <v>
26</v>
      </c>
      <c r="E57" s="1267"/>
      <c r="F57" s="1267"/>
      <c r="G57" s="1267"/>
      <c r="H57" s="1267"/>
      <c r="I57" s="1267"/>
      <c r="J57" s="1268"/>
      <c r="K57" s="82">
        <v>
2245</v>
      </c>
      <c r="L57" s="83">
        <v>
2050</v>
      </c>
      <c r="M57" s="83">
        <v>
2054</v>
      </c>
      <c r="N57" s="83">
        <v>
3327</v>
      </c>
      <c r="O57" s="84">
        <v>
3970</v>
      </c>
    </row>
    <row r="58" spans="1:21" ht="31.5" customHeight="1" thickBot="1" x14ac:dyDescent="0.25">
      <c r="B58" s="1264"/>
      <c r="C58" s="1265"/>
      <c r="D58" s="1269" t="s">
        <v>
27</v>
      </c>
      <c r="E58" s="1270"/>
      <c r="F58" s="1270"/>
      <c r="G58" s="1270"/>
      <c r="H58" s="1270"/>
      <c r="I58" s="1270"/>
      <c r="J58" s="1271"/>
      <c r="K58" s="85">
        <v>
113</v>
      </c>
      <c r="L58" s="86">
        <v>
99</v>
      </c>
      <c r="M58" s="86">
        <v>
31</v>
      </c>
      <c r="N58" s="86">
        <v>
62</v>
      </c>
      <c r="O58" s="87">
        <v>
110</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FiBTP9w412LPQd2ijelkcM66khcLyx2sqh9G7JAvB1IRk8Godg5p9BXrvHsVy4TWbn4ShRHDIPfUSv/MtMpnA==" saltValue="sj1Prz9b6EwWRpFYeDvF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E42" sqref="E42:H42"/>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547</v>
      </c>
      <c r="J40" s="99" t="s">
        <v>
548</v>
      </c>
      <c r="K40" s="99" t="s">
        <v>
549</v>
      </c>
      <c r="L40" s="99" t="s">
        <v>
550</v>
      </c>
      <c r="M40" s="100" t="s">
        <v>
551</v>
      </c>
    </row>
    <row r="41" spans="2:13" ht="27.75" customHeight="1" x14ac:dyDescent="0.2">
      <c r="B41" s="1272" t="s">
        <v>
30</v>
      </c>
      <c r="C41" s="1273"/>
      <c r="D41" s="101"/>
      <c r="E41" s="1278" t="s">
        <v>
31</v>
      </c>
      <c r="F41" s="1278"/>
      <c r="G41" s="1278"/>
      <c r="H41" s="1279"/>
      <c r="I41" s="102">
        <v>
20725</v>
      </c>
      <c r="J41" s="103">
        <v>
19677</v>
      </c>
      <c r="K41" s="103">
        <v>
19820</v>
      </c>
      <c r="L41" s="103">
        <v>
18670</v>
      </c>
      <c r="M41" s="104">
        <v>
18589</v>
      </c>
    </row>
    <row r="42" spans="2:13" ht="27.75" customHeight="1" x14ac:dyDescent="0.2">
      <c r="B42" s="1274"/>
      <c r="C42" s="1275"/>
      <c r="D42" s="105"/>
      <c r="E42" s="1280" t="s">
        <v>
32</v>
      </c>
      <c r="F42" s="1280"/>
      <c r="G42" s="1280"/>
      <c r="H42" s="1281"/>
      <c r="I42" s="106">
        <v>
3381</v>
      </c>
      <c r="J42" s="107">
        <v>
2662</v>
      </c>
      <c r="K42" s="107">
        <v>
5142</v>
      </c>
      <c r="L42" s="107">
        <v>
3721</v>
      </c>
      <c r="M42" s="108">
        <v>
3816</v>
      </c>
    </row>
    <row r="43" spans="2:13" ht="27.75" customHeight="1" x14ac:dyDescent="0.2">
      <c r="B43" s="1274"/>
      <c r="C43" s="1275"/>
      <c r="D43" s="105"/>
      <c r="E43" s="1280" t="s">
        <v>
33</v>
      </c>
      <c r="F43" s="1280"/>
      <c r="G43" s="1280"/>
      <c r="H43" s="1281"/>
      <c r="I43" s="106" t="s">
        <v>
505</v>
      </c>
      <c r="J43" s="107" t="s">
        <v>
505</v>
      </c>
      <c r="K43" s="107" t="s">
        <v>
505</v>
      </c>
      <c r="L43" s="107" t="s">
        <v>
505</v>
      </c>
      <c r="M43" s="108" t="s">
        <v>
505</v>
      </c>
    </row>
    <row r="44" spans="2:13" ht="27.75" customHeight="1" x14ac:dyDescent="0.2">
      <c r="B44" s="1274"/>
      <c r="C44" s="1275"/>
      <c r="D44" s="105"/>
      <c r="E44" s="1280" t="s">
        <v>
34</v>
      </c>
      <c r="F44" s="1280"/>
      <c r="G44" s="1280"/>
      <c r="H44" s="1281"/>
      <c r="I44" s="106">
        <v>
751</v>
      </c>
      <c r="J44" s="107">
        <v>
732</v>
      </c>
      <c r="K44" s="107">
        <v>
765</v>
      </c>
      <c r="L44" s="107">
        <v>
901</v>
      </c>
      <c r="M44" s="108">
        <v>
870</v>
      </c>
    </row>
    <row r="45" spans="2:13" ht="27.75" customHeight="1" x14ac:dyDescent="0.2">
      <c r="B45" s="1274"/>
      <c r="C45" s="1275"/>
      <c r="D45" s="105"/>
      <c r="E45" s="1280" t="s">
        <v>
35</v>
      </c>
      <c r="F45" s="1280"/>
      <c r="G45" s="1280"/>
      <c r="H45" s="1281"/>
      <c r="I45" s="106">
        <v>
10383</v>
      </c>
      <c r="J45" s="107">
        <v>
10206</v>
      </c>
      <c r="K45" s="107">
        <v>
8440</v>
      </c>
      <c r="L45" s="107">
        <v>
9391</v>
      </c>
      <c r="M45" s="108">
        <v>
8420</v>
      </c>
    </row>
    <row r="46" spans="2:13" ht="27.75" customHeight="1" x14ac:dyDescent="0.2">
      <c r="B46" s="1274"/>
      <c r="C46" s="1275"/>
      <c r="D46" s="109"/>
      <c r="E46" s="1280" t="s">
        <v>
36</v>
      </c>
      <c r="F46" s="1280"/>
      <c r="G46" s="1280"/>
      <c r="H46" s="1281"/>
      <c r="I46" s="106" t="s">
        <v>
505</v>
      </c>
      <c r="J46" s="107" t="s">
        <v>
505</v>
      </c>
      <c r="K46" s="107" t="s">
        <v>
505</v>
      </c>
      <c r="L46" s="107" t="s">
        <v>
505</v>
      </c>
      <c r="M46" s="108" t="s">
        <v>
505</v>
      </c>
    </row>
    <row r="47" spans="2:13" ht="27.75" customHeight="1" x14ac:dyDescent="0.2">
      <c r="B47" s="1274"/>
      <c r="C47" s="1275"/>
      <c r="D47" s="110"/>
      <c r="E47" s="1282" t="s">
        <v>
37</v>
      </c>
      <c r="F47" s="1283"/>
      <c r="G47" s="1283"/>
      <c r="H47" s="1284"/>
      <c r="I47" s="106" t="s">
        <v>
505</v>
      </c>
      <c r="J47" s="107" t="s">
        <v>
505</v>
      </c>
      <c r="K47" s="107" t="s">
        <v>
505</v>
      </c>
      <c r="L47" s="107" t="s">
        <v>
505</v>
      </c>
      <c r="M47" s="108" t="s">
        <v>
505</v>
      </c>
    </row>
    <row r="48" spans="2:13" ht="27.75" customHeight="1" x14ac:dyDescent="0.2">
      <c r="B48" s="1274"/>
      <c r="C48" s="1275"/>
      <c r="D48" s="105"/>
      <c r="E48" s="1280" t="s">
        <v>
38</v>
      </c>
      <c r="F48" s="1280"/>
      <c r="G48" s="1280"/>
      <c r="H48" s="1281"/>
      <c r="I48" s="106" t="s">
        <v>
505</v>
      </c>
      <c r="J48" s="107" t="s">
        <v>
505</v>
      </c>
      <c r="K48" s="107" t="s">
        <v>
505</v>
      </c>
      <c r="L48" s="107" t="s">
        <v>
505</v>
      </c>
      <c r="M48" s="108" t="s">
        <v>
505</v>
      </c>
    </row>
    <row r="49" spans="2:13" ht="27.75" customHeight="1" x14ac:dyDescent="0.2">
      <c r="B49" s="1276"/>
      <c r="C49" s="1277"/>
      <c r="D49" s="105"/>
      <c r="E49" s="1280" t="s">
        <v>
39</v>
      </c>
      <c r="F49" s="1280"/>
      <c r="G49" s="1280"/>
      <c r="H49" s="1281"/>
      <c r="I49" s="106" t="s">
        <v>
505</v>
      </c>
      <c r="J49" s="107" t="s">
        <v>
505</v>
      </c>
      <c r="K49" s="107" t="s">
        <v>
505</v>
      </c>
      <c r="L49" s="107" t="s">
        <v>
505</v>
      </c>
      <c r="M49" s="108" t="s">
        <v>
505</v>
      </c>
    </row>
    <row r="50" spans="2:13" ht="27.75" customHeight="1" x14ac:dyDescent="0.2">
      <c r="B50" s="1285" t="s">
        <v>
40</v>
      </c>
      <c r="C50" s="1286"/>
      <c r="D50" s="111"/>
      <c r="E50" s="1280" t="s">
        <v>
41</v>
      </c>
      <c r="F50" s="1280"/>
      <c r="G50" s="1280"/>
      <c r="H50" s="1281"/>
      <c r="I50" s="106">
        <v>
25682</v>
      </c>
      <c r="J50" s="107">
        <v>
27962</v>
      </c>
      <c r="K50" s="107">
        <v>
32729</v>
      </c>
      <c r="L50" s="107">
        <v>
35250</v>
      </c>
      <c r="M50" s="108">
        <v>
38226</v>
      </c>
    </row>
    <row r="51" spans="2:13" ht="27.75" customHeight="1" x14ac:dyDescent="0.2">
      <c r="B51" s="1274"/>
      <c r="C51" s="1275"/>
      <c r="D51" s="105"/>
      <c r="E51" s="1280" t="s">
        <v>
42</v>
      </c>
      <c r="F51" s="1280"/>
      <c r="G51" s="1280"/>
      <c r="H51" s="1281"/>
      <c r="I51" s="106">
        <v>
2213</v>
      </c>
      <c r="J51" s="107">
        <v>
2085</v>
      </c>
      <c r="K51" s="107">
        <v>
1785</v>
      </c>
      <c r="L51" s="107">
        <v>
2099</v>
      </c>
      <c r="M51" s="108">
        <v>
2159</v>
      </c>
    </row>
    <row r="52" spans="2:13" ht="27.75" customHeight="1" x14ac:dyDescent="0.2">
      <c r="B52" s="1276"/>
      <c r="C52" s="1277"/>
      <c r="D52" s="105"/>
      <c r="E52" s="1280" t="s">
        <v>
43</v>
      </c>
      <c r="F52" s="1280"/>
      <c r="G52" s="1280"/>
      <c r="H52" s="1281"/>
      <c r="I52" s="106">
        <v>
43001</v>
      </c>
      <c r="J52" s="107">
        <v>
40037</v>
      </c>
      <c r="K52" s="107">
        <v>
37087</v>
      </c>
      <c r="L52" s="107">
        <v>
34124</v>
      </c>
      <c r="M52" s="108">
        <v>
31248</v>
      </c>
    </row>
    <row r="53" spans="2:13" ht="27.75" customHeight="1" thickBot="1" x14ac:dyDescent="0.25">
      <c r="B53" s="1287" t="s">
        <v>
44</v>
      </c>
      <c r="C53" s="1288"/>
      <c r="D53" s="112"/>
      <c r="E53" s="1289" t="s">
        <v>
45</v>
      </c>
      <c r="F53" s="1289"/>
      <c r="G53" s="1289"/>
      <c r="H53" s="1290"/>
      <c r="I53" s="113">
        <v>
-35656</v>
      </c>
      <c r="J53" s="114">
        <v>
-36809</v>
      </c>
      <c r="K53" s="114">
        <v>
-37434</v>
      </c>
      <c r="L53" s="114">
        <v>
-38791</v>
      </c>
      <c r="M53" s="115">
        <v>
-39938</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MzQmj8fg3SRDimk47iArcrJHvS+LxcrcoK21aXwBjKY3E1K8JscvGuA4MPou5qF/fXvWsiLLwrDGTRvZ5Cv1w==" saltValue="Rq9ZBRtJoQQDRpD8iuBn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549</v>
      </c>
      <c r="G54" s="124" t="s">
        <v>
550</v>
      </c>
      <c r="H54" s="125" t="s">
        <v>
551</v>
      </c>
    </row>
    <row r="55" spans="2:8" ht="52.5" customHeight="1" x14ac:dyDescent="0.2">
      <c r="B55" s="126"/>
      <c r="C55" s="1299" t="s">
        <v>
48</v>
      </c>
      <c r="D55" s="1299"/>
      <c r="E55" s="1300"/>
      <c r="F55" s="127">
        <v>
16803</v>
      </c>
      <c r="G55" s="127">
        <v>
17457</v>
      </c>
      <c r="H55" s="128">
        <v>
17760</v>
      </c>
    </row>
    <row r="56" spans="2:8" ht="52.5" customHeight="1" x14ac:dyDescent="0.2">
      <c r="B56" s="129"/>
      <c r="C56" s="1301" t="s">
        <v>
49</v>
      </c>
      <c r="D56" s="1301"/>
      <c r="E56" s="1302"/>
      <c r="F56" s="130">
        <v>
3327</v>
      </c>
      <c r="G56" s="130">
        <v>
3970</v>
      </c>
      <c r="H56" s="131">
        <v>
4263</v>
      </c>
    </row>
    <row r="57" spans="2:8" ht="53.25" customHeight="1" x14ac:dyDescent="0.2">
      <c r="B57" s="129"/>
      <c r="C57" s="1303" t="s">
        <v>
50</v>
      </c>
      <c r="D57" s="1303"/>
      <c r="E57" s="1304"/>
      <c r="F57" s="132">
        <v>
11550</v>
      </c>
      <c r="G57" s="132">
        <v>
12672</v>
      </c>
      <c r="H57" s="133">
        <v>
14821</v>
      </c>
    </row>
    <row r="58" spans="2:8" ht="45.75" customHeight="1" x14ac:dyDescent="0.2">
      <c r="B58" s="134"/>
      <c r="C58" s="1291" t="s">
        <v>
576</v>
      </c>
      <c r="D58" s="1292"/>
      <c r="E58" s="1293"/>
      <c r="F58" s="135">
        <v>
5724</v>
      </c>
      <c r="G58" s="135">
        <v>
6369</v>
      </c>
      <c r="H58" s="136">
        <v>
7417</v>
      </c>
    </row>
    <row r="59" spans="2:8" ht="45.75" customHeight="1" x14ac:dyDescent="0.2">
      <c r="B59" s="134"/>
      <c r="C59" s="1291" t="s">
        <v>
577</v>
      </c>
      <c r="D59" s="1292"/>
      <c r="E59" s="1293"/>
      <c r="F59" s="135">
        <v>
3287</v>
      </c>
      <c r="G59" s="135">
        <v>
3930</v>
      </c>
      <c r="H59" s="136">
        <v>
4976</v>
      </c>
    </row>
    <row r="60" spans="2:8" ht="45.75" customHeight="1" x14ac:dyDescent="0.2">
      <c r="B60" s="134"/>
      <c r="C60" s="1291" t="s">
        <v>
578</v>
      </c>
      <c r="D60" s="1292"/>
      <c r="E60" s="1293"/>
      <c r="F60" s="135">
        <v>
1427</v>
      </c>
      <c r="G60" s="135">
        <v>
1267</v>
      </c>
      <c r="H60" s="136">
        <v>
1318</v>
      </c>
    </row>
    <row r="61" spans="2:8" ht="45.75" customHeight="1" x14ac:dyDescent="0.2">
      <c r="B61" s="134"/>
      <c r="C61" s="1291" t="s">
        <v>
579</v>
      </c>
      <c r="D61" s="1292"/>
      <c r="E61" s="1293"/>
      <c r="F61" s="135">
        <v>
725</v>
      </c>
      <c r="G61" s="135">
        <v>
726</v>
      </c>
      <c r="H61" s="136">
        <v>
727</v>
      </c>
    </row>
    <row r="62" spans="2:8" ht="45.75" customHeight="1" thickBot="1" x14ac:dyDescent="0.25">
      <c r="B62" s="137"/>
      <c r="C62" s="1294" t="s">
        <v>
580</v>
      </c>
      <c r="D62" s="1295"/>
      <c r="E62" s="1296"/>
      <c r="F62" s="138">
        <v>
189</v>
      </c>
      <c r="G62" s="138">
        <v>
189</v>
      </c>
      <c r="H62" s="139">
        <v>
189</v>
      </c>
    </row>
    <row r="63" spans="2:8" ht="52.5" customHeight="1" thickBot="1" x14ac:dyDescent="0.25">
      <c r="B63" s="140"/>
      <c r="C63" s="1297" t="s">
        <v>
51</v>
      </c>
      <c r="D63" s="1297"/>
      <c r="E63" s="1298"/>
      <c r="F63" s="141">
        <v>
31680</v>
      </c>
      <c r="G63" s="141">
        <v>
34099</v>
      </c>
      <c r="H63" s="142">
        <v>
36844</v>
      </c>
    </row>
    <row r="64" spans="2:8" ht="15" customHeight="1" x14ac:dyDescent="0.2"/>
    <row r="65" ht="0" hidden="1" customHeight="1" x14ac:dyDescent="0.2"/>
    <row r="66" ht="0" hidden="1" customHeight="1" x14ac:dyDescent="0.2"/>
  </sheetData>
  <sheetProtection algorithmName="SHA-512" hashValue="k9QvzETCIABIMC3fx9Pw8MaTMYtUHSp/r9ghq8KPN2ao+Ce0XfmhDBq0HAhVNxN/3xZ9K3/KPImkc6QIPEj7mA==" saltValue="5oyx+IguE9QUw4o5GK0g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W41" sqref="AW41"/>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
585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586</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
547</v>
      </c>
      <c r="BQ50" s="1310"/>
      <c r="BR50" s="1310"/>
      <c r="BS50" s="1310"/>
      <c r="BT50" s="1310"/>
      <c r="BU50" s="1310"/>
      <c r="BV50" s="1310"/>
      <c r="BW50" s="1310"/>
      <c r="BX50" s="1310" t="s">
        <v>
548</v>
      </c>
      <c r="BY50" s="1310"/>
      <c r="BZ50" s="1310"/>
      <c r="CA50" s="1310"/>
      <c r="CB50" s="1310"/>
      <c r="CC50" s="1310"/>
      <c r="CD50" s="1310"/>
      <c r="CE50" s="1310"/>
      <c r="CF50" s="1310" t="s">
        <v>
549</v>
      </c>
      <c r="CG50" s="1310"/>
      <c r="CH50" s="1310"/>
      <c r="CI50" s="1310"/>
      <c r="CJ50" s="1310"/>
      <c r="CK50" s="1310"/>
      <c r="CL50" s="1310"/>
      <c r="CM50" s="1310"/>
      <c r="CN50" s="1310" t="s">
        <v>
550</v>
      </c>
      <c r="CO50" s="1310"/>
      <c r="CP50" s="1310"/>
      <c r="CQ50" s="1310"/>
      <c r="CR50" s="1310"/>
      <c r="CS50" s="1310"/>
      <c r="CT50" s="1310"/>
      <c r="CU50" s="1310"/>
      <c r="CV50" s="1310" t="s">
        <v>
551</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
587</v>
      </c>
      <c r="AO51" s="1308"/>
      <c r="AP51" s="1308"/>
      <c r="AQ51" s="1308"/>
      <c r="AR51" s="1308"/>
      <c r="AS51" s="1308"/>
      <c r="AT51" s="1308"/>
      <c r="AU51" s="1308"/>
      <c r="AV51" s="1308"/>
      <c r="AW51" s="1308"/>
      <c r="AX51" s="1308"/>
      <c r="AY51" s="1308"/>
      <c r="AZ51" s="1308"/>
      <c r="BA51" s="1308"/>
      <c r="BB51" s="1308" t="s">
        <v>
588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
589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05">
        <v>
49.2</v>
      </c>
      <c r="CO53" s="1305"/>
      <c r="CP53" s="1305"/>
      <c r="CQ53" s="1305"/>
      <c r="CR53" s="1305"/>
      <c r="CS53" s="1305"/>
      <c r="CT53" s="1305"/>
      <c r="CU53" s="1305"/>
      <c r="CV53" s="1305">
        <v>
50.7</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
590</v>
      </c>
      <c r="AO55" s="1310"/>
      <c r="AP55" s="1310"/>
      <c r="AQ55" s="1310"/>
      <c r="AR55" s="1310"/>
      <c r="AS55" s="1310"/>
      <c r="AT55" s="1310"/>
      <c r="AU55" s="1310"/>
      <c r="AV55" s="1310"/>
      <c r="AW55" s="1310"/>
      <c r="AX55" s="1310"/>
      <c r="AY55" s="1310"/>
      <c r="AZ55" s="1310"/>
      <c r="BA55" s="1310"/>
      <c r="BB55" s="1308" t="s">
        <v>
591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05">
        <v>
0</v>
      </c>
      <c r="CO55" s="1305"/>
      <c r="CP55" s="1305"/>
      <c r="CQ55" s="1305"/>
      <c r="CR55" s="1305"/>
      <c r="CS55" s="1305"/>
      <c r="CT55" s="1305"/>
      <c r="CU55" s="1305"/>
      <c r="CV55" s="1305">
        <v>
0</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
589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05">
        <v>
56.9</v>
      </c>
      <c r="CO57" s="1305"/>
      <c r="CP57" s="1305"/>
      <c r="CQ57" s="1305"/>
      <c r="CR57" s="1305"/>
      <c r="CS57" s="1305"/>
      <c r="CT57" s="1305"/>
      <c r="CU57" s="1305"/>
      <c r="CV57" s="1305">
        <v>
57.7</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592</v>
      </c>
    </row>
    <row r="64" spans="1:109" ht="13.2" x14ac:dyDescent="0.2">
      <c r="B64" s="394"/>
      <c r="G64" s="401"/>
      <c r="I64" s="414"/>
      <c r="J64" s="414"/>
      <c r="K64" s="414"/>
      <c r="L64" s="414"/>
      <c r="M64" s="414"/>
      <c r="N64" s="415"/>
      <c r="AM64" s="401"/>
      <c r="AN64" s="401" t="s">
        <v>
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
593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586</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
547</v>
      </c>
      <c r="BQ72" s="1310"/>
      <c r="BR72" s="1310"/>
      <c r="BS72" s="1310"/>
      <c r="BT72" s="1310"/>
      <c r="BU72" s="1310"/>
      <c r="BV72" s="1310"/>
      <c r="BW72" s="1310"/>
      <c r="BX72" s="1310" t="s">
        <v>
548</v>
      </c>
      <c r="BY72" s="1310"/>
      <c r="BZ72" s="1310"/>
      <c r="CA72" s="1310"/>
      <c r="CB72" s="1310"/>
      <c r="CC72" s="1310"/>
      <c r="CD72" s="1310"/>
      <c r="CE72" s="1310"/>
      <c r="CF72" s="1310" t="s">
        <v>
549</v>
      </c>
      <c r="CG72" s="1310"/>
      <c r="CH72" s="1310"/>
      <c r="CI72" s="1310"/>
      <c r="CJ72" s="1310"/>
      <c r="CK72" s="1310"/>
      <c r="CL72" s="1310"/>
      <c r="CM72" s="1310"/>
      <c r="CN72" s="1310" t="s">
        <v>
550</v>
      </c>
      <c r="CO72" s="1310"/>
      <c r="CP72" s="1310"/>
      <c r="CQ72" s="1310"/>
      <c r="CR72" s="1310"/>
      <c r="CS72" s="1310"/>
      <c r="CT72" s="1310"/>
      <c r="CU72" s="1310"/>
      <c r="CV72" s="1310" t="s">
        <v>
551</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
587</v>
      </c>
      <c r="AO73" s="1308"/>
      <c r="AP73" s="1308"/>
      <c r="AQ73" s="1308"/>
      <c r="AR73" s="1308"/>
      <c r="AS73" s="1308"/>
      <c r="AT73" s="1308"/>
      <c r="AU73" s="1308"/>
      <c r="AV73" s="1308"/>
      <c r="AW73" s="1308"/>
      <c r="AX73" s="1308"/>
      <c r="AY73" s="1308"/>
      <c r="AZ73" s="1308"/>
      <c r="BA73" s="1308"/>
      <c r="BB73" s="1308" t="s">
        <v>
591</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
594</v>
      </c>
      <c r="BC75" s="1308"/>
      <c r="BD75" s="1308"/>
      <c r="BE75" s="1308"/>
      <c r="BF75" s="1308"/>
      <c r="BG75" s="1308"/>
      <c r="BH75" s="1308"/>
      <c r="BI75" s="1308"/>
      <c r="BJ75" s="1308"/>
      <c r="BK75" s="1308"/>
      <c r="BL75" s="1308"/>
      <c r="BM75" s="1308"/>
      <c r="BN75" s="1308"/>
      <c r="BO75" s="1308"/>
      <c r="BP75" s="1305">
        <v>
-0.1</v>
      </c>
      <c r="BQ75" s="1305"/>
      <c r="BR75" s="1305"/>
      <c r="BS75" s="1305"/>
      <c r="BT75" s="1305"/>
      <c r="BU75" s="1305"/>
      <c r="BV75" s="1305"/>
      <c r="BW75" s="1305"/>
      <c r="BX75" s="1305">
        <v>
-0.1</v>
      </c>
      <c r="BY75" s="1305"/>
      <c r="BZ75" s="1305"/>
      <c r="CA75" s="1305"/>
      <c r="CB75" s="1305"/>
      <c r="CC75" s="1305"/>
      <c r="CD75" s="1305"/>
      <c r="CE75" s="1305"/>
      <c r="CF75" s="1305">
        <v>
0.6</v>
      </c>
      <c r="CG75" s="1305"/>
      <c r="CH75" s="1305"/>
      <c r="CI75" s="1305"/>
      <c r="CJ75" s="1305"/>
      <c r="CK75" s="1305"/>
      <c r="CL75" s="1305"/>
      <c r="CM75" s="1305"/>
      <c r="CN75" s="1305">
        <v>
0.6</v>
      </c>
      <c r="CO75" s="1305"/>
      <c r="CP75" s="1305"/>
      <c r="CQ75" s="1305"/>
      <c r="CR75" s="1305"/>
      <c r="CS75" s="1305"/>
      <c r="CT75" s="1305"/>
      <c r="CU75" s="1305"/>
      <c r="CV75" s="1305">
        <v>
1.2</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
595</v>
      </c>
      <c r="AO77" s="1310"/>
      <c r="AP77" s="1310"/>
      <c r="AQ77" s="1310"/>
      <c r="AR77" s="1310"/>
      <c r="AS77" s="1310"/>
      <c r="AT77" s="1310"/>
      <c r="AU77" s="1310"/>
      <c r="AV77" s="1310"/>
      <c r="AW77" s="1310"/>
      <c r="AX77" s="1310"/>
      <c r="AY77" s="1310"/>
      <c r="AZ77" s="1310"/>
      <c r="BA77" s="1310"/>
      <c r="BB77" s="1308" t="s">
        <v>
591</v>
      </c>
      <c r="BC77" s="1308"/>
      <c r="BD77" s="1308"/>
      <c r="BE77" s="1308"/>
      <c r="BF77" s="1308"/>
      <c r="BG77" s="1308"/>
      <c r="BH77" s="1308"/>
      <c r="BI77" s="1308"/>
      <c r="BJ77" s="1308"/>
      <c r="BK77" s="1308"/>
      <c r="BL77" s="1308"/>
      <c r="BM77" s="1308"/>
      <c r="BN77" s="1308"/>
      <c r="BO77" s="1308"/>
      <c r="BP77" s="1305">
        <v>
0</v>
      </c>
      <c r="BQ77" s="1305"/>
      <c r="BR77" s="1305"/>
      <c r="BS77" s="1305"/>
      <c r="BT77" s="1305"/>
      <c r="BU77" s="1305"/>
      <c r="BV77" s="1305"/>
      <c r="BW77" s="1305"/>
      <c r="BX77" s="1305">
        <v>
0</v>
      </c>
      <c r="BY77" s="1305"/>
      <c r="BZ77" s="1305"/>
      <c r="CA77" s="1305"/>
      <c r="CB77" s="1305"/>
      <c r="CC77" s="1305"/>
      <c r="CD77" s="1305"/>
      <c r="CE77" s="1305"/>
      <c r="CF77" s="1305">
        <v>
0</v>
      </c>
      <c r="CG77" s="1305"/>
      <c r="CH77" s="1305"/>
      <c r="CI77" s="1305"/>
      <c r="CJ77" s="1305"/>
      <c r="CK77" s="1305"/>
      <c r="CL77" s="1305"/>
      <c r="CM77" s="1305"/>
      <c r="CN77" s="1305">
        <v>
0</v>
      </c>
      <c r="CO77" s="1305"/>
      <c r="CP77" s="1305"/>
      <c r="CQ77" s="1305"/>
      <c r="CR77" s="1305"/>
      <c r="CS77" s="1305"/>
      <c r="CT77" s="1305"/>
      <c r="CU77" s="1305"/>
      <c r="CV77" s="1305">
        <v>
0</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
596</v>
      </c>
      <c r="BC79" s="1308"/>
      <c r="BD79" s="1308"/>
      <c r="BE79" s="1308"/>
      <c r="BF79" s="1308"/>
      <c r="BG79" s="1308"/>
      <c r="BH79" s="1308"/>
      <c r="BI79" s="1308"/>
      <c r="BJ79" s="1308"/>
      <c r="BK79" s="1308"/>
      <c r="BL79" s="1308"/>
      <c r="BM79" s="1308"/>
      <c r="BN79" s="1308"/>
      <c r="BO79" s="1308"/>
      <c r="BP79" s="1305">
        <v>
-1.8</v>
      </c>
      <c r="BQ79" s="1305"/>
      <c r="BR79" s="1305"/>
      <c r="BS79" s="1305"/>
      <c r="BT79" s="1305"/>
      <c r="BU79" s="1305"/>
      <c r="BV79" s="1305"/>
      <c r="BW79" s="1305"/>
      <c r="BX79" s="1305">
        <v>
-2.2999999999999998</v>
      </c>
      <c r="BY79" s="1305"/>
      <c r="BZ79" s="1305"/>
      <c r="CA79" s="1305"/>
      <c r="CB79" s="1305"/>
      <c r="CC79" s="1305"/>
      <c r="CD79" s="1305"/>
      <c r="CE79" s="1305"/>
      <c r="CF79" s="1305">
        <v>
-2.8</v>
      </c>
      <c r="CG79" s="1305"/>
      <c r="CH79" s="1305"/>
      <c r="CI79" s="1305"/>
      <c r="CJ79" s="1305"/>
      <c r="CK79" s="1305"/>
      <c r="CL79" s="1305"/>
      <c r="CM79" s="1305"/>
      <c r="CN79" s="1305">
        <v>
-3.2</v>
      </c>
      <c r="CO79" s="1305"/>
      <c r="CP79" s="1305"/>
      <c r="CQ79" s="1305"/>
      <c r="CR79" s="1305"/>
      <c r="CS79" s="1305"/>
      <c r="CT79" s="1305"/>
      <c r="CU79" s="1305"/>
      <c r="CV79" s="1305">
        <v>
-3.4</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pJRpwqDgBaF9e56W445+0/5pYLoHzXpBT2bI2ra+i47anW6Ntbf0h4tklBTUTjuqFoPqwlX06732eKRV5r9Tg==" saltValue="Mvg25Fp22H2TwnOnmJfR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8YzigMziLAi2jcCUSzD6NS/IDVcQgh8wwk2RzgMIbHaC8hRffR9zPwE8oDulxOAvrp0SVllmwm7T76ynQZx0Kw==" saltValue="7DLCJkdAsMRkojvW2609D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eUFYuFVcVxdJc2NwtVq3opFe5Kf6mFdjGWC1ALmc+0olonw+NK8175k5A8m8iLLNjzrI3pz3lO98VE1yyuPxA==" saltValue="cVs5lPsJFkOr/YRF3V9+E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544</v>
      </c>
      <c r="G2" s="156"/>
      <c r="H2" s="157"/>
    </row>
    <row r="3" spans="1:8" x14ac:dyDescent="0.2">
      <c r="A3" s="153" t="s">
        <v>537</v>
      </c>
      <c r="B3" s="158"/>
      <c r="C3" s="159"/>
      <c r="D3" s="160">
        <v>43102</v>
      </c>
      <c r="E3" s="161"/>
      <c r="F3" s="162">
        <v>47064</v>
      </c>
      <c r="G3" s="163"/>
      <c r="H3" s="164"/>
    </row>
    <row r="4" spans="1:8" x14ac:dyDescent="0.2">
      <c r="A4" s="165"/>
      <c r="B4" s="166"/>
      <c r="C4" s="167"/>
      <c r="D4" s="168">
        <v>31791</v>
      </c>
      <c r="E4" s="169"/>
      <c r="F4" s="170">
        <v>32508</v>
      </c>
      <c r="G4" s="171"/>
      <c r="H4" s="172"/>
    </row>
    <row r="5" spans="1:8" x14ac:dyDescent="0.2">
      <c r="A5" s="153" t="s">
        <v>539</v>
      </c>
      <c r="B5" s="158"/>
      <c r="C5" s="159"/>
      <c r="D5" s="160">
        <v>40266</v>
      </c>
      <c r="E5" s="161"/>
      <c r="F5" s="162">
        <v>43773</v>
      </c>
      <c r="G5" s="163"/>
      <c r="H5" s="164"/>
    </row>
    <row r="6" spans="1:8" x14ac:dyDescent="0.2">
      <c r="A6" s="165"/>
      <c r="B6" s="166"/>
      <c r="C6" s="167"/>
      <c r="D6" s="168">
        <v>27928</v>
      </c>
      <c r="E6" s="169"/>
      <c r="F6" s="170">
        <v>30346</v>
      </c>
      <c r="G6" s="171"/>
      <c r="H6" s="172"/>
    </row>
    <row r="7" spans="1:8" x14ac:dyDescent="0.2">
      <c r="A7" s="153" t="s">
        <v>540</v>
      </c>
      <c r="B7" s="158"/>
      <c r="C7" s="159"/>
      <c r="D7" s="160">
        <v>58950</v>
      </c>
      <c r="E7" s="161"/>
      <c r="F7" s="162">
        <v>51565</v>
      </c>
      <c r="G7" s="163"/>
      <c r="H7" s="164"/>
    </row>
    <row r="8" spans="1:8" x14ac:dyDescent="0.2">
      <c r="A8" s="165"/>
      <c r="B8" s="166"/>
      <c r="C8" s="167"/>
      <c r="D8" s="168">
        <v>34481</v>
      </c>
      <c r="E8" s="169"/>
      <c r="F8" s="170">
        <v>35359</v>
      </c>
      <c r="G8" s="171"/>
      <c r="H8" s="172"/>
    </row>
    <row r="9" spans="1:8" x14ac:dyDescent="0.2">
      <c r="A9" s="153" t="s">
        <v>541</v>
      </c>
      <c r="B9" s="158"/>
      <c r="C9" s="159"/>
      <c r="D9" s="160">
        <v>35778</v>
      </c>
      <c r="E9" s="161"/>
      <c r="F9" s="162">
        <v>46686</v>
      </c>
      <c r="G9" s="163"/>
      <c r="H9" s="164"/>
    </row>
    <row r="10" spans="1:8" x14ac:dyDescent="0.2">
      <c r="A10" s="165"/>
      <c r="B10" s="166"/>
      <c r="C10" s="167"/>
      <c r="D10" s="168">
        <v>25103</v>
      </c>
      <c r="E10" s="169"/>
      <c r="F10" s="170">
        <v>32595</v>
      </c>
      <c r="G10" s="171"/>
      <c r="H10" s="172"/>
    </row>
    <row r="11" spans="1:8" x14ac:dyDescent="0.2">
      <c r="A11" s="153" t="s">
        <v>542</v>
      </c>
      <c r="B11" s="158"/>
      <c r="C11" s="159"/>
      <c r="D11" s="160">
        <v>43835</v>
      </c>
      <c r="E11" s="161"/>
      <c r="F11" s="162">
        <v>49796</v>
      </c>
      <c r="G11" s="163"/>
      <c r="H11" s="164"/>
    </row>
    <row r="12" spans="1:8" x14ac:dyDescent="0.2">
      <c r="A12" s="165"/>
      <c r="B12" s="166"/>
      <c r="C12" s="173"/>
      <c r="D12" s="168">
        <v>34977</v>
      </c>
      <c r="E12" s="169"/>
      <c r="F12" s="170">
        <v>37281</v>
      </c>
      <c r="G12" s="171"/>
      <c r="H12" s="172"/>
    </row>
    <row r="13" spans="1:8" x14ac:dyDescent="0.2">
      <c r="A13" s="153"/>
      <c r="B13" s="158"/>
      <c r="C13" s="174"/>
      <c r="D13" s="175">
        <v>44386</v>
      </c>
      <c r="E13" s="176"/>
      <c r="F13" s="177">
        <v>47777</v>
      </c>
      <c r="G13" s="178"/>
      <c r="H13" s="164"/>
    </row>
    <row r="14" spans="1:8" x14ac:dyDescent="0.2">
      <c r="A14" s="165"/>
      <c r="B14" s="166"/>
      <c r="C14" s="167"/>
      <c r="D14" s="168">
        <v>30856</v>
      </c>
      <c r="E14" s="169"/>
      <c r="F14" s="170">
        <v>33618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5.58</v>
      </c>
      <c r="C19" s="179">
        <f>ROUND(VALUE(SUBSTITUTE(実質収支比率等に係る経年分析!G$48,"▲","-")),2)</f>
        <v>7.9</v>
      </c>
      <c r="D19" s="179">
        <f>ROUND(VALUE(SUBSTITUTE(実質収支比率等に係る経年分析!H$48,"▲","-")),2)</f>
        <v>4.2</v>
      </c>
      <c r="E19" s="179">
        <f>ROUND(VALUE(SUBSTITUTE(実質収支比率等に係る経年分析!I$48,"▲","-")),2)</f>
        <v>3.96</v>
      </c>
      <c r="F19" s="179">
        <f>ROUND(VALUE(SUBSTITUTE(実質収支比率等に係る経年分析!J$48,"▲","-")),2)</f>
        <v>4.63</v>
      </c>
    </row>
    <row r="20" spans="1:11" x14ac:dyDescent="0.2">
      <c r="A20" s="179" t="s">
        <v>55</v>
      </c>
      <c r="B20" s="179">
        <f>ROUND(VALUE(SUBSTITUTE(実質収支比率等に係る経年分析!F$47,"▲","-")),2)</f>
        <v>26.39</v>
      </c>
      <c r="C20" s="179">
        <f>ROUND(VALUE(SUBSTITUTE(実質収支比率等に係る経年分析!G$47,"▲","-")),2)</f>
        <v>26.34</v>
      </c>
      <c r="D20" s="179">
        <f>ROUND(VALUE(SUBSTITUTE(実質収支比率等に係る経年分析!H$47,"▲","-")),2)</f>
        <v>28.44</v>
      </c>
      <c r="E20" s="179">
        <f>ROUND(VALUE(SUBSTITUTE(実質収支比率等に係る経年分析!I$47,"▲","-")),2)</f>
        <v>29.86</v>
      </c>
      <c r="F20" s="179">
        <f>ROUND(VALUE(SUBSTITUTE(実質収支比率等に係る経年分析!J$47,"▲","-")),2)</f>
        <v>29.39</v>
      </c>
    </row>
    <row r="21" spans="1:11" x14ac:dyDescent="0.2">
      <c r="A21" s="179" t="s">
        <v>56</v>
      </c>
      <c r="B21" s="179">
        <f>IF(ISNUMBER(VALUE(SUBSTITUTE(実質収支比率等に係る経年分析!F$49,"▲","-"))),ROUND(VALUE(SUBSTITUTE(実質収支比率等に係る経年分析!F$49,"▲","-")),2),NA())</f>
        <v>3.4</v>
      </c>
      <c r="C21" s="179">
        <f>IF(ISNUMBER(VALUE(SUBSTITUTE(実質収支比率等に係る経年分析!G$49,"▲","-"))),ROUND(VALUE(SUBSTITUTE(実質収支比率等に係る経年分析!G$49,"▲","-")),2),NA())</f>
        <v>4.76</v>
      </c>
      <c r="D21" s="179">
        <f>IF(ISNUMBER(VALUE(SUBSTITUTE(実質収支比率等に係る経年分析!H$49,"▲","-"))),ROUND(VALUE(SUBSTITUTE(実質収支比率等に係る経年分析!H$49,"▲","-")),2),NA())</f>
        <v>-1.47</v>
      </c>
      <c r="E21" s="179">
        <f>IF(ISNUMBER(VALUE(SUBSTITUTE(実質収支比率等に係る経年分析!I$49,"▲","-"))),ROUND(VALUE(SUBSTITUTE(実質収支比率等に係る経年分析!I$49,"▲","-")),2),NA())</f>
        <v>0.83</v>
      </c>
      <c r="F21" s="179">
        <f>IF(ISNUMBER(VALUE(SUBSTITUTE(実質収支比率等に係る経年分析!J$49,"▲","-"))),ROUND(VALUE(SUBSTITUTE(実質収支比率等に係る経年分析!J$49,"▲","-")),2),NA())</f>
        <v>1.31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2">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0.06</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0.45</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0.56999999999999995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0.74</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4.63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3641</v>
      </c>
      <c r="E42" s="181"/>
      <c r="F42" s="181"/>
      <c r="G42" s="181">
        <f>'実質公債費比率（分子）の構造'!L$52</f>
        <v>3766</v>
      </c>
      <c r="H42" s="181"/>
      <c r="I42" s="181"/>
      <c r="J42" s="181">
        <f>'実質公債費比率（分子）の構造'!M$52</f>
        <v>3636</v>
      </c>
      <c r="K42" s="181"/>
      <c r="L42" s="181"/>
      <c r="M42" s="181">
        <f>'実質公債費比率（分子）の構造'!N$52</f>
        <v>3536</v>
      </c>
      <c r="N42" s="181"/>
      <c r="O42" s="181"/>
      <c r="P42" s="181">
        <f>'実質公債費比率（分子）の構造'!O$52</f>
        <v>3404</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964</v>
      </c>
      <c r="C44" s="181"/>
      <c r="D44" s="181"/>
      <c r="E44" s="181">
        <f>'実質公債費比率（分子）の構造'!L$50</f>
        <v>1446</v>
      </c>
      <c r="F44" s="181"/>
      <c r="G44" s="181"/>
      <c r="H44" s="181">
        <f>'実質公債費比率（分子）の構造'!M$50</f>
        <v>2719</v>
      </c>
      <c r="I44" s="181"/>
      <c r="J44" s="181"/>
      <c r="K44" s="181">
        <f>'実質公債費比率（分子）の構造'!N$50</f>
        <v>1267</v>
      </c>
      <c r="L44" s="181"/>
      <c r="M44" s="181"/>
      <c r="N44" s="181">
        <f>'実質公債費比率（分子）の構造'!O$50</f>
        <v>2499</v>
      </c>
      <c r="O44" s="181"/>
      <c r="P44" s="181"/>
    </row>
    <row r="45" spans="1:16" x14ac:dyDescent="0.2">
      <c r="A45" s="181" t="s">
        <v>66</v>
      </c>
      <c r="B45" s="181">
        <f>'実質公債費比率（分子）の構造'!K$49</f>
        <v>124</v>
      </c>
      <c r="C45" s="181"/>
      <c r="D45" s="181"/>
      <c r="E45" s="181">
        <f>'実質公債費比率（分子）の構造'!L$49</f>
        <v>120</v>
      </c>
      <c r="F45" s="181"/>
      <c r="G45" s="181"/>
      <c r="H45" s="181">
        <f>'実質公債費比率（分子）の構造'!M$49</f>
        <v>74</v>
      </c>
      <c r="I45" s="181"/>
      <c r="J45" s="181"/>
      <c r="K45" s="181">
        <f>'実質公債費比率（分子）の構造'!N$49</f>
        <v>65</v>
      </c>
      <c r="L45" s="181"/>
      <c r="M45" s="181"/>
      <c r="N45" s="181">
        <f>'実質公債費比率（分子）の構造'!O$49</f>
        <v>70</v>
      </c>
      <c r="O45" s="181"/>
      <c r="P45" s="181"/>
    </row>
    <row r="46" spans="1:16" x14ac:dyDescent="0.2">
      <c r="A46" s="181" t="s">
        <v>67</v>
      </c>
      <c r="B46" s="181">
        <f>'実質公債費比率（分子）の構造'!K$48</f>
        <v>9</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2">
      <c r="A47" s="181" t="s">
        <v>68</v>
      </c>
      <c r="B47" s="181">
        <f>'実質公債費比率（分子）の構造'!K$47</f>
        <v>27</v>
      </c>
      <c r="C47" s="181"/>
      <c r="D47" s="181"/>
      <c r="E47" s="181">
        <f>'実質公債費比率（分子）の構造'!L$47</f>
        <v>51</v>
      </c>
      <c r="F47" s="181"/>
      <c r="G47" s="181"/>
      <c r="H47" s="181">
        <f>'実質公債費比率（分子）の構造'!M$47</f>
        <v>31</v>
      </c>
      <c r="I47" s="181"/>
      <c r="J47" s="181"/>
      <c r="K47" s="181">
        <f>'実質公債費比率（分子）の構造'!N$47</f>
        <v>48</v>
      </c>
      <c r="L47" s="181"/>
      <c r="M47" s="181"/>
      <c r="N47" s="181">
        <f>'実質公債費比率（分子）の構造'!O$47</f>
        <v>48</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2393</v>
      </c>
      <c r="C49" s="181"/>
      <c r="D49" s="181"/>
      <c r="E49" s="181">
        <f>'実質公債費比率（分子）の構造'!L$45</f>
        <v>2149</v>
      </c>
      <c r="F49" s="181"/>
      <c r="G49" s="181"/>
      <c r="H49" s="181">
        <f>'実質公債費比率（分子）の構造'!M$45</f>
        <v>2061</v>
      </c>
      <c r="I49" s="181"/>
      <c r="J49" s="181"/>
      <c r="K49" s="181">
        <f>'実質公債費比率（分子）の構造'!N$45</f>
        <v>2025</v>
      </c>
      <c r="L49" s="181"/>
      <c r="M49" s="181"/>
      <c r="N49" s="181">
        <f>'実質公債費比率（分子）の構造'!O$45</f>
        <v>1847</v>
      </c>
      <c r="O49" s="181"/>
      <c r="P49" s="181"/>
    </row>
    <row r="50" spans="1:16" x14ac:dyDescent="0.2">
      <c r="A50" s="181" t="s">
        <v>71</v>
      </c>
      <c r="B50" s="181" t="e">
        <f>NA()</f>
        <v>#N/A</v>
      </c>
      <c r="C50" s="181">
        <f>IF(ISNUMBER('実質公債費比率（分子）の構造'!K$53),'実質公債費比率（分子）の構造'!K$53,NA())</f>
        <v>-124</v>
      </c>
      <c r="D50" s="181" t="e">
        <f>NA()</f>
        <v>#N/A</v>
      </c>
      <c r="E50" s="181" t="e">
        <f>NA()</f>
        <v>#N/A</v>
      </c>
      <c r="F50" s="181">
        <f>IF(ISNUMBER('実質公債費比率（分子）の構造'!L$53),'実質公債費比率（分子）の構造'!L$53,NA())</f>
        <v>0</v>
      </c>
      <c r="G50" s="181" t="e">
        <f>NA()</f>
        <v>#N/A</v>
      </c>
      <c r="H50" s="181" t="e">
        <f>NA()</f>
        <v>#N/A</v>
      </c>
      <c r="I50" s="181">
        <f>IF(ISNUMBER('実質公債費比率（分子）の構造'!M$53),'実質公債費比率（分子）の構造'!M$53,NA())</f>
        <v>1249</v>
      </c>
      <c r="J50" s="181" t="e">
        <f>NA()</f>
        <v>#N/A</v>
      </c>
      <c r="K50" s="181" t="e">
        <f>NA()</f>
        <v>#N/A</v>
      </c>
      <c r="L50" s="181">
        <f>IF(ISNUMBER('実質公債費比率（分子）の構造'!N$53),'実質公債費比率（分子）の構造'!N$53,NA())</f>
        <v>-131</v>
      </c>
      <c r="M50" s="181" t="e">
        <f>NA()</f>
        <v>#N/A</v>
      </c>
      <c r="N50" s="181" t="e">
        <f>NA()</f>
        <v>#N/A</v>
      </c>
      <c r="O50" s="181">
        <f>IF(ISNUMBER('実質公債費比率（分子）の構造'!O$53),'実質公債費比率（分子）の構造'!O$53,NA())</f>
        <v>1060</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43001</v>
      </c>
      <c r="E56" s="180"/>
      <c r="F56" s="180"/>
      <c r="G56" s="180">
        <f>'将来負担比率（分子）の構造'!J$52</f>
        <v>40037</v>
      </c>
      <c r="H56" s="180"/>
      <c r="I56" s="180"/>
      <c r="J56" s="180">
        <f>'将来負担比率（分子）の構造'!K$52</f>
        <v>37087</v>
      </c>
      <c r="K56" s="180"/>
      <c r="L56" s="180"/>
      <c r="M56" s="180">
        <f>'将来負担比率（分子）の構造'!L$52</f>
        <v>34124</v>
      </c>
      <c r="N56" s="180"/>
      <c r="O56" s="180"/>
      <c r="P56" s="180">
        <f>'将来負担比率（分子）の構造'!M$52</f>
        <v>31248</v>
      </c>
    </row>
    <row r="57" spans="1:16" x14ac:dyDescent="0.2">
      <c r="A57" s="180" t="s">
        <v>42</v>
      </c>
      <c r="B57" s="180"/>
      <c r="C57" s="180"/>
      <c r="D57" s="180">
        <f>'将来負担比率（分子）の構造'!I$51</f>
        <v>2213</v>
      </c>
      <c r="E57" s="180"/>
      <c r="F57" s="180"/>
      <c r="G57" s="180">
        <f>'将来負担比率（分子）の構造'!J$51</f>
        <v>2085</v>
      </c>
      <c r="H57" s="180"/>
      <c r="I57" s="180"/>
      <c r="J57" s="180">
        <f>'将来負担比率（分子）の構造'!K$51</f>
        <v>1785</v>
      </c>
      <c r="K57" s="180"/>
      <c r="L57" s="180"/>
      <c r="M57" s="180">
        <f>'将来負担比率（分子）の構造'!L$51</f>
        <v>2099</v>
      </c>
      <c r="N57" s="180"/>
      <c r="O57" s="180"/>
      <c r="P57" s="180">
        <f>'将来負担比率（分子）の構造'!M$51</f>
        <v>2159</v>
      </c>
    </row>
    <row r="58" spans="1:16" x14ac:dyDescent="0.2">
      <c r="A58" s="180" t="s">
        <v>41</v>
      </c>
      <c r="B58" s="180"/>
      <c r="C58" s="180"/>
      <c r="D58" s="180">
        <f>'将来負担比率（分子）の構造'!I$50</f>
        <v>25682</v>
      </c>
      <c r="E58" s="180"/>
      <c r="F58" s="180"/>
      <c r="G58" s="180">
        <f>'将来負担比率（分子）の構造'!J$50</f>
        <v>27962</v>
      </c>
      <c r="H58" s="180"/>
      <c r="I58" s="180"/>
      <c r="J58" s="180">
        <f>'将来負担比率（分子）の構造'!K$50</f>
        <v>32729</v>
      </c>
      <c r="K58" s="180"/>
      <c r="L58" s="180"/>
      <c r="M58" s="180">
        <f>'将来負担比率（分子）の構造'!L$50</f>
        <v>35250</v>
      </c>
      <c r="N58" s="180"/>
      <c r="O58" s="180"/>
      <c r="P58" s="180">
        <f>'将来負担比率（分子）の構造'!M$50</f>
        <v>38226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10383</v>
      </c>
      <c r="C62" s="180"/>
      <c r="D62" s="180"/>
      <c r="E62" s="180">
        <f>'将来負担比率（分子）の構造'!J$45</f>
        <v>10206</v>
      </c>
      <c r="F62" s="180"/>
      <c r="G62" s="180"/>
      <c r="H62" s="180">
        <f>'将来負担比率（分子）の構造'!K$45</f>
        <v>8440</v>
      </c>
      <c r="I62" s="180"/>
      <c r="J62" s="180"/>
      <c r="K62" s="180">
        <f>'将来負担比率（分子）の構造'!L$45</f>
        <v>9391</v>
      </c>
      <c r="L62" s="180"/>
      <c r="M62" s="180"/>
      <c r="N62" s="180">
        <f>'将来負担比率（分子）の構造'!M$45</f>
        <v>8420</v>
      </c>
      <c r="O62" s="180"/>
      <c r="P62" s="180"/>
    </row>
    <row r="63" spans="1:16" x14ac:dyDescent="0.2">
      <c r="A63" s="180" t="s">
        <v>34</v>
      </c>
      <c r="B63" s="180">
        <f>'将来負担比率（分子）の構造'!I$44</f>
        <v>751</v>
      </c>
      <c r="C63" s="180"/>
      <c r="D63" s="180"/>
      <c r="E63" s="180">
        <f>'将来負担比率（分子）の構造'!J$44</f>
        <v>732</v>
      </c>
      <c r="F63" s="180"/>
      <c r="G63" s="180"/>
      <c r="H63" s="180">
        <f>'将来負担比率（分子）の構造'!K$44</f>
        <v>765</v>
      </c>
      <c r="I63" s="180"/>
      <c r="J63" s="180"/>
      <c r="K63" s="180">
        <f>'将来負担比率（分子）の構造'!L$44</f>
        <v>901</v>
      </c>
      <c r="L63" s="180"/>
      <c r="M63" s="180"/>
      <c r="N63" s="180">
        <f>'将来負担比率（分子）の構造'!M$44</f>
        <v>870</v>
      </c>
      <c r="O63" s="180"/>
      <c r="P63" s="180"/>
    </row>
    <row r="64" spans="1:16" x14ac:dyDescent="0.2">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2">
      <c r="A65" s="180" t="s">
        <v>32</v>
      </c>
      <c r="B65" s="180">
        <f>'将来負担比率（分子）の構造'!I$42</f>
        <v>3381</v>
      </c>
      <c r="C65" s="180"/>
      <c r="D65" s="180"/>
      <c r="E65" s="180">
        <f>'将来負担比率（分子）の構造'!J$42</f>
        <v>2662</v>
      </c>
      <c r="F65" s="180"/>
      <c r="G65" s="180"/>
      <c r="H65" s="180">
        <f>'将来負担比率（分子）の構造'!K$42</f>
        <v>5142</v>
      </c>
      <c r="I65" s="180"/>
      <c r="J65" s="180"/>
      <c r="K65" s="180">
        <f>'将来負担比率（分子）の構造'!L$42</f>
        <v>3721</v>
      </c>
      <c r="L65" s="180"/>
      <c r="M65" s="180"/>
      <c r="N65" s="180">
        <f>'将来負担比率（分子）の構造'!M$42</f>
        <v>3816</v>
      </c>
      <c r="O65" s="180"/>
      <c r="P65" s="180"/>
    </row>
    <row r="66" spans="1:16" x14ac:dyDescent="0.2">
      <c r="A66" s="180" t="s">
        <v>31</v>
      </c>
      <c r="B66" s="180">
        <f>'将来負担比率（分子）の構造'!I$41</f>
        <v>20725</v>
      </c>
      <c r="C66" s="180"/>
      <c r="D66" s="180"/>
      <c r="E66" s="180">
        <f>'将来負担比率（分子）の構造'!J$41</f>
        <v>19677</v>
      </c>
      <c r="F66" s="180"/>
      <c r="G66" s="180"/>
      <c r="H66" s="180">
        <f>'将来負担比率（分子）の構造'!K$41</f>
        <v>19820</v>
      </c>
      <c r="I66" s="180"/>
      <c r="J66" s="180"/>
      <c r="K66" s="180">
        <f>'将来負担比率（分子）の構造'!L$41</f>
        <v>18670</v>
      </c>
      <c r="L66" s="180"/>
      <c r="M66" s="180"/>
      <c r="N66" s="180">
        <f>'将来負担比率（分子）の構造'!M$41</f>
        <v>18589</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16803</v>
      </c>
      <c r="C72" s="184">
        <f>基金残高に係る経年分析!G55</f>
        <v>17457</v>
      </c>
      <c r="D72" s="184">
        <f>基金残高に係る経年分析!H55</f>
        <v>17760</v>
      </c>
    </row>
    <row r="73" spans="1:16" x14ac:dyDescent="0.2">
      <c r="A73" s="183" t="s">
        <v>78</v>
      </c>
      <c r="B73" s="184">
        <f>基金残高に係る経年分析!F56</f>
        <v>3327</v>
      </c>
      <c r="C73" s="184">
        <f>基金残高に係る経年分析!G56</f>
        <v>3970</v>
      </c>
      <c r="D73" s="184">
        <f>基金残高に係る経年分析!H56</f>
        <v>4263</v>
      </c>
    </row>
    <row r="74" spans="1:16" x14ac:dyDescent="0.2">
      <c r="A74" s="183" t="s">
        <v>79</v>
      </c>
      <c r="B74" s="184">
        <f>基金残高に係る経年分析!F57</f>
        <v>11550</v>
      </c>
      <c r="C74" s="184">
        <f>基金残高に係る経年分析!G57</f>
        <v>12672</v>
      </c>
      <c r="D74" s="184">
        <f>基金残高に係る経年分析!H57</f>
        <v>14821</v>
      </c>
    </row>
  </sheetData>
  <sheetProtection algorithmName="SHA-512" hashValue="lreQnNyUnMom1In7iNhNC5v9Yx+DHUM8wVnmYGcCjkZy19Mjq6E2fPy8xsirjGDGjdx//xkaKDXoDyYbwBERpg==" saltValue="Svj4da65ct7CDm+A0rY11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219</v>
      </c>
      <c r="DI1" s="656"/>
      <c r="DJ1" s="656"/>
      <c r="DK1" s="656"/>
      <c r="DL1" s="656"/>
      <c r="DM1" s="656"/>
      <c r="DN1" s="657"/>
      <c r="DO1" s="225"/>
      <c r="DP1" s="655" t="s">
        <v>
220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222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223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224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225</v>
      </c>
      <c r="S4" s="659"/>
      <c r="T4" s="659"/>
      <c r="U4" s="659"/>
      <c r="V4" s="659"/>
      <c r="W4" s="659"/>
      <c r="X4" s="659"/>
      <c r="Y4" s="660"/>
      <c r="Z4" s="658" t="s">
        <v>
226</v>
      </c>
      <c r="AA4" s="659"/>
      <c r="AB4" s="659"/>
      <c r="AC4" s="660"/>
      <c r="AD4" s="658" t="s">
        <v>
227</v>
      </c>
      <c r="AE4" s="659"/>
      <c r="AF4" s="659"/>
      <c r="AG4" s="659"/>
      <c r="AH4" s="659"/>
      <c r="AI4" s="659"/>
      <c r="AJ4" s="659"/>
      <c r="AK4" s="660"/>
      <c r="AL4" s="658" t="s">
        <v>
226</v>
      </c>
      <c r="AM4" s="659"/>
      <c r="AN4" s="659"/>
      <c r="AO4" s="660"/>
      <c r="AP4" s="664" t="s">
        <v>
228</v>
      </c>
      <c r="AQ4" s="664"/>
      <c r="AR4" s="664"/>
      <c r="AS4" s="664"/>
      <c r="AT4" s="664"/>
      <c r="AU4" s="664"/>
      <c r="AV4" s="664"/>
      <c r="AW4" s="664"/>
      <c r="AX4" s="664"/>
      <c r="AY4" s="664"/>
      <c r="AZ4" s="664"/>
      <c r="BA4" s="664"/>
      <c r="BB4" s="664"/>
      <c r="BC4" s="664"/>
      <c r="BD4" s="664"/>
      <c r="BE4" s="664"/>
      <c r="BF4" s="664"/>
      <c r="BG4" s="664" t="s">
        <v>
229</v>
      </c>
      <c r="BH4" s="664"/>
      <c r="BI4" s="664"/>
      <c r="BJ4" s="664"/>
      <c r="BK4" s="664"/>
      <c r="BL4" s="664"/>
      <c r="BM4" s="664"/>
      <c r="BN4" s="664"/>
      <c r="BO4" s="664" t="s">
        <v>
226</v>
      </c>
      <c r="BP4" s="664"/>
      <c r="BQ4" s="664"/>
      <c r="BR4" s="664"/>
      <c r="BS4" s="664" t="s">
        <v>
230</v>
      </c>
      <c r="BT4" s="664"/>
      <c r="BU4" s="664"/>
      <c r="BV4" s="664"/>
      <c r="BW4" s="664"/>
      <c r="BX4" s="664"/>
      <c r="BY4" s="664"/>
      <c r="BZ4" s="664"/>
      <c r="CA4" s="664"/>
      <c r="CB4" s="664"/>
      <c r="CD4" s="661" t="s">
        <v>
231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232</v>
      </c>
      <c r="C5" s="666"/>
      <c r="D5" s="666"/>
      <c r="E5" s="666"/>
      <c r="F5" s="666"/>
      <c r="G5" s="666"/>
      <c r="H5" s="666"/>
      <c r="I5" s="666"/>
      <c r="J5" s="666"/>
      <c r="K5" s="666"/>
      <c r="L5" s="666"/>
      <c r="M5" s="666"/>
      <c r="N5" s="666"/>
      <c r="O5" s="666"/>
      <c r="P5" s="666"/>
      <c r="Q5" s="667"/>
      <c r="R5" s="668">
        <v>
17553888</v>
      </c>
      <c r="S5" s="669"/>
      <c r="T5" s="669"/>
      <c r="U5" s="669"/>
      <c r="V5" s="669"/>
      <c r="W5" s="669"/>
      <c r="X5" s="669"/>
      <c r="Y5" s="670"/>
      <c r="Z5" s="671">
        <v>
18.3</v>
      </c>
      <c r="AA5" s="671"/>
      <c r="AB5" s="671"/>
      <c r="AC5" s="671"/>
      <c r="AD5" s="672">
        <v>
17553888</v>
      </c>
      <c r="AE5" s="672"/>
      <c r="AF5" s="672"/>
      <c r="AG5" s="672"/>
      <c r="AH5" s="672"/>
      <c r="AI5" s="672"/>
      <c r="AJ5" s="672"/>
      <c r="AK5" s="672"/>
      <c r="AL5" s="673">
        <v>
28.4</v>
      </c>
      <c r="AM5" s="674"/>
      <c r="AN5" s="674"/>
      <c r="AO5" s="675"/>
      <c r="AP5" s="665" t="s">
        <v>
233</v>
      </c>
      <c r="AQ5" s="666"/>
      <c r="AR5" s="666"/>
      <c r="AS5" s="666"/>
      <c r="AT5" s="666"/>
      <c r="AU5" s="666"/>
      <c r="AV5" s="666"/>
      <c r="AW5" s="666"/>
      <c r="AX5" s="666"/>
      <c r="AY5" s="666"/>
      <c r="AZ5" s="666"/>
      <c r="BA5" s="666"/>
      <c r="BB5" s="666"/>
      <c r="BC5" s="666"/>
      <c r="BD5" s="666"/>
      <c r="BE5" s="666"/>
      <c r="BF5" s="667"/>
      <c r="BG5" s="679">
        <v>
17553888</v>
      </c>
      <c r="BH5" s="680"/>
      <c r="BI5" s="680"/>
      <c r="BJ5" s="680"/>
      <c r="BK5" s="680"/>
      <c r="BL5" s="680"/>
      <c r="BM5" s="680"/>
      <c r="BN5" s="681"/>
      <c r="BO5" s="682">
        <v>
100</v>
      </c>
      <c r="BP5" s="682"/>
      <c r="BQ5" s="682"/>
      <c r="BR5" s="682"/>
      <c r="BS5" s="683" t="s">
        <v>
234</v>
      </c>
      <c r="BT5" s="683"/>
      <c r="BU5" s="683"/>
      <c r="BV5" s="683"/>
      <c r="BW5" s="683"/>
      <c r="BX5" s="683"/>
      <c r="BY5" s="683"/>
      <c r="BZ5" s="683"/>
      <c r="CA5" s="683"/>
      <c r="CB5" s="687"/>
      <c r="CD5" s="661" t="s">
        <v>
228</v>
      </c>
      <c r="CE5" s="662"/>
      <c r="CF5" s="662"/>
      <c r="CG5" s="662"/>
      <c r="CH5" s="662"/>
      <c r="CI5" s="662"/>
      <c r="CJ5" s="662"/>
      <c r="CK5" s="662"/>
      <c r="CL5" s="662"/>
      <c r="CM5" s="662"/>
      <c r="CN5" s="662"/>
      <c r="CO5" s="662"/>
      <c r="CP5" s="662"/>
      <c r="CQ5" s="663"/>
      <c r="CR5" s="661" t="s">
        <v>
235</v>
      </c>
      <c r="CS5" s="662"/>
      <c r="CT5" s="662"/>
      <c r="CU5" s="662"/>
      <c r="CV5" s="662"/>
      <c r="CW5" s="662"/>
      <c r="CX5" s="662"/>
      <c r="CY5" s="663"/>
      <c r="CZ5" s="661" t="s">
        <v>
226</v>
      </c>
      <c r="DA5" s="662"/>
      <c r="DB5" s="662"/>
      <c r="DC5" s="663"/>
      <c r="DD5" s="661" t="s">
        <v>
236</v>
      </c>
      <c r="DE5" s="662"/>
      <c r="DF5" s="662"/>
      <c r="DG5" s="662"/>
      <c r="DH5" s="662"/>
      <c r="DI5" s="662"/>
      <c r="DJ5" s="662"/>
      <c r="DK5" s="662"/>
      <c r="DL5" s="662"/>
      <c r="DM5" s="662"/>
      <c r="DN5" s="662"/>
      <c r="DO5" s="662"/>
      <c r="DP5" s="663"/>
      <c r="DQ5" s="661" t="s">
        <v>
237</v>
      </c>
      <c r="DR5" s="662"/>
      <c r="DS5" s="662"/>
      <c r="DT5" s="662"/>
      <c r="DU5" s="662"/>
      <c r="DV5" s="662"/>
      <c r="DW5" s="662"/>
      <c r="DX5" s="662"/>
      <c r="DY5" s="662"/>
      <c r="DZ5" s="662"/>
      <c r="EA5" s="662"/>
      <c r="EB5" s="662"/>
      <c r="EC5" s="663"/>
    </row>
    <row r="6" spans="2:143" ht="11.25" customHeight="1" x14ac:dyDescent="0.2">
      <c r="B6" s="676" t="s">
        <v>
238</v>
      </c>
      <c r="C6" s="677"/>
      <c r="D6" s="677"/>
      <c r="E6" s="677"/>
      <c r="F6" s="677"/>
      <c r="G6" s="677"/>
      <c r="H6" s="677"/>
      <c r="I6" s="677"/>
      <c r="J6" s="677"/>
      <c r="K6" s="677"/>
      <c r="L6" s="677"/>
      <c r="M6" s="677"/>
      <c r="N6" s="677"/>
      <c r="O6" s="677"/>
      <c r="P6" s="677"/>
      <c r="Q6" s="678"/>
      <c r="R6" s="679">
        <v>
273522</v>
      </c>
      <c r="S6" s="680"/>
      <c r="T6" s="680"/>
      <c r="U6" s="680"/>
      <c r="V6" s="680"/>
      <c r="W6" s="680"/>
      <c r="X6" s="680"/>
      <c r="Y6" s="681"/>
      <c r="Z6" s="682">
        <v>
0.3</v>
      </c>
      <c r="AA6" s="682"/>
      <c r="AB6" s="682"/>
      <c r="AC6" s="682"/>
      <c r="AD6" s="683">
        <v>
273522</v>
      </c>
      <c r="AE6" s="683"/>
      <c r="AF6" s="683"/>
      <c r="AG6" s="683"/>
      <c r="AH6" s="683"/>
      <c r="AI6" s="683"/>
      <c r="AJ6" s="683"/>
      <c r="AK6" s="683"/>
      <c r="AL6" s="684">
        <v>
0.4</v>
      </c>
      <c r="AM6" s="685"/>
      <c r="AN6" s="685"/>
      <c r="AO6" s="686"/>
      <c r="AP6" s="676" t="s">
        <v>
239</v>
      </c>
      <c r="AQ6" s="677"/>
      <c r="AR6" s="677"/>
      <c r="AS6" s="677"/>
      <c r="AT6" s="677"/>
      <c r="AU6" s="677"/>
      <c r="AV6" s="677"/>
      <c r="AW6" s="677"/>
      <c r="AX6" s="677"/>
      <c r="AY6" s="677"/>
      <c r="AZ6" s="677"/>
      <c r="BA6" s="677"/>
      <c r="BB6" s="677"/>
      <c r="BC6" s="677"/>
      <c r="BD6" s="677"/>
      <c r="BE6" s="677"/>
      <c r="BF6" s="678"/>
      <c r="BG6" s="679">
        <v>
17553888</v>
      </c>
      <c r="BH6" s="680"/>
      <c r="BI6" s="680"/>
      <c r="BJ6" s="680"/>
      <c r="BK6" s="680"/>
      <c r="BL6" s="680"/>
      <c r="BM6" s="680"/>
      <c r="BN6" s="681"/>
      <c r="BO6" s="682">
        <v>
100</v>
      </c>
      <c r="BP6" s="682"/>
      <c r="BQ6" s="682"/>
      <c r="BR6" s="682"/>
      <c r="BS6" s="683" t="s">
        <v>
240</v>
      </c>
      <c r="BT6" s="683"/>
      <c r="BU6" s="683"/>
      <c r="BV6" s="683"/>
      <c r="BW6" s="683"/>
      <c r="BX6" s="683"/>
      <c r="BY6" s="683"/>
      <c r="BZ6" s="683"/>
      <c r="CA6" s="683"/>
      <c r="CB6" s="687"/>
      <c r="CD6" s="690" t="s">
        <v>
241</v>
      </c>
      <c r="CE6" s="691"/>
      <c r="CF6" s="691"/>
      <c r="CG6" s="691"/>
      <c r="CH6" s="691"/>
      <c r="CI6" s="691"/>
      <c r="CJ6" s="691"/>
      <c r="CK6" s="691"/>
      <c r="CL6" s="691"/>
      <c r="CM6" s="691"/>
      <c r="CN6" s="691"/>
      <c r="CO6" s="691"/>
      <c r="CP6" s="691"/>
      <c r="CQ6" s="692"/>
      <c r="CR6" s="679">
        <v>
587393</v>
      </c>
      <c r="CS6" s="680"/>
      <c r="CT6" s="680"/>
      <c r="CU6" s="680"/>
      <c r="CV6" s="680"/>
      <c r="CW6" s="680"/>
      <c r="CX6" s="680"/>
      <c r="CY6" s="681"/>
      <c r="CZ6" s="673">
        <v>
0.6</v>
      </c>
      <c r="DA6" s="674"/>
      <c r="DB6" s="674"/>
      <c r="DC6" s="693"/>
      <c r="DD6" s="688" t="s">
        <v>
240</v>
      </c>
      <c r="DE6" s="680"/>
      <c r="DF6" s="680"/>
      <c r="DG6" s="680"/>
      <c r="DH6" s="680"/>
      <c r="DI6" s="680"/>
      <c r="DJ6" s="680"/>
      <c r="DK6" s="680"/>
      <c r="DL6" s="680"/>
      <c r="DM6" s="680"/>
      <c r="DN6" s="680"/>
      <c r="DO6" s="680"/>
      <c r="DP6" s="681"/>
      <c r="DQ6" s="688">
        <v>
587393</v>
      </c>
      <c r="DR6" s="680"/>
      <c r="DS6" s="680"/>
      <c r="DT6" s="680"/>
      <c r="DU6" s="680"/>
      <c r="DV6" s="680"/>
      <c r="DW6" s="680"/>
      <c r="DX6" s="680"/>
      <c r="DY6" s="680"/>
      <c r="DZ6" s="680"/>
      <c r="EA6" s="680"/>
      <c r="EB6" s="680"/>
      <c r="EC6" s="689"/>
    </row>
    <row r="7" spans="2:143" ht="11.25" customHeight="1" x14ac:dyDescent="0.2">
      <c r="B7" s="676" t="s">
        <v>
242</v>
      </c>
      <c r="C7" s="677"/>
      <c r="D7" s="677"/>
      <c r="E7" s="677"/>
      <c r="F7" s="677"/>
      <c r="G7" s="677"/>
      <c r="H7" s="677"/>
      <c r="I7" s="677"/>
      <c r="J7" s="677"/>
      <c r="K7" s="677"/>
      <c r="L7" s="677"/>
      <c r="M7" s="677"/>
      <c r="N7" s="677"/>
      <c r="O7" s="677"/>
      <c r="P7" s="677"/>
      <c r="Q7" s="678"/>
      <c r="R7" s="679">
        <v>
67458</v>
      </c>
      <c r="S7" s="680"/>
      <c r="T7" s="680"/>
      <c r="U7" s="680"/>
      <c r="V7" s="680"/>
      <c r="W7" s="680"/>
      <c r="X7" s="680"/>
      <c r="Y7" s="681"/>
      <c r="Z7" s="682">
        <v>
0.1</v>
      </c>
      <c r="AA7" s="682"/>
      <c r="AB7" s="682"/>
      <c r="AC7" s="682"/>
      <c r="AD7" s="683">
        <v>
67458</v>
      </c>
      <c r="AE7" s="683"/>
      <c r="AF7" s="683"/>
      <c r="AG7" s="683"/>
      <c r="AH7" s="683"/>
      <c r="AI7" s="683"/>
      <c r="AJ7" s="683"/>
      <c r="AK7" s="683"/>
      <c r="AL7" s="684">
        <v>
0.1</v>
      </c>
      <c r="AM7" s="685"/>
      <c r="AN7" s="685"/>
      <c r="AO7" s="686"/>
      <c r="AP7" s="676" t="s">
        <v>
243</v>
      </c>
      <c r="AQ7" s="677"/>
      <c r="AR7" s="677"/>
      <c r="AS7" s="677"/>
      <c r="AT7" s="677"/>
      <c r="AU7" s="677"/>
      <c r="AV7" s="677"/>
      <c r="AW7" s="677"/>
      <c r="AX7" s="677"/>
      <c r="AY7" s="677"/>
      <c r="AZ7" s="677"/>
      <c r="BA7" s="677"/>
      <c r="BB7" s="677"/>
      <c r="BC7" s="677"/>
      <c r="BD7" s="677"/>
      <c r="BE7" s="677"/>
      <c r="BF7" s="678"/>
      <c r="BG7" s="679">
        <v>
15981674</v>
      </c>
      <c r="BH7" s="680"/>
      <c r="BI7" s="680"/>
      <c r="BJ7" s="680"/>
      <c r="BK7" s="680"/>
      <c r="BL7" s="680"/>
      <c r="BM7" s="680"/>
      <c r="BN7" s="681"/>
      <c r="BO7" s="682">
        <v>
91</v>
      </c>
      <c r="BP7" s="682"/>
      <c r="BQ7" s="682"/>
      <c r="BR7" s="682"/>
      <c r="BS7" s="683" t="s">
        <v>
234</v>
      </c>
      <c r="BT7" s="683"/>
      <c r="BU7" s="683"/>
      <c r="BV7" s="683"/>
      <c r="BW7" s="683"/>
      <c r="BX7" s="683"/>
      <c r="BY7" s="683"/>
      <c r="BZ7" s="683"/>
      <c r="CA7" s="683"/>
      <c r="CB7" s="687"/>
      <c r="CD7" s="694" t="s">
        <v>
244</v>
      </c>
      <c r="CE7" s="695"/>
      <c r="CF7" s="695"/>
      <c r="CG7" s="695"/>
      <c r="CH7" s="695"/>
      <c r="CI7" s="695"/>
      <c r="CJ7" s="695"/>
      <c r="CK7" s="695"/>
      <c r="CL7" s="695"/>
      <c r="CM7" s="695"/>
      <c r="CN7" s="695"/>
      <c r="CO7" s="695"/>
      <c r="CP7" s="695"/>
      <c r="CQ7" s="696"/>
      <c r="CR7" s="679">
        <v>
9798163</v>
      </c>
      <c r="CS7" s="680"/>
      <c r="CT7" s="680"/>
      <c r="CU7" s="680"/>
      <c r="CV7" s="680"/>
      <c r="CW7" s="680"/>
      <c r="CX7" s="680"/>
      <c r="CY7" s="681"/>
      <c r="CZ7" s="682">
        <v>
10.5</v>
      </c>
      <c r="DA7" s="682"/>
      <c r="DB7" s="682"/>
      <c r="DC7" s="682"/>
      <c r="DD7" s="688">
        <v>
195921</v>
      </c>
      <c r="DE7" s="680"/>
      <c r="DF7" s="680"/>
      <c r="DG7" s="680"/>
      <c r="DH7" s="680"/>
      <c r="DI7" s="680"/>
      <c r="DJ7" s="680"/>
      <c r="DK7" s="680"/>
      <c r="DL7" s="680"/>
      <c r="DM7" s="680"/>
      <c r="DN7" s="680"/>
      <c r="DO7" s="680"/>
      <c r="DP7" s="681"/>
      <c r="DQ7" s="688">
        <v>
9095005</v>
      </c>
      <c r="DR7" s="680"/>
      <c r="DS7" s="680"/>
      <c r="DT7" s="680"/>
      <c r="DU7" s="680"/>
      <c r="DV7" s="680"/>
      <c r="DW7" s="680"/>
      <c r="DX7" s="680"/>
      <c r="DY7" s="680"/>
      <c r="DZ7" s="680"/>
      <c r="EA7" s="680"/>
      <c r="EB7" s="680"/>
      <c r="EC7" s="689"/>
    </row>
    <row r="8" spans="2:143" ht="11.25" customHeight="1" x14ac:dyDescent="0.2">
      <c r="B8" s="676" t="s">
        <v>
245</v>
      </c>
      <c r="C8" s="677"/>
      <c r="D8" s="677"/>
      <c r="E8" s="677"/>
      <c r="F8" s="677"/>
      <c r="G8" s="677"/>
      <c r="H8" s="677"/>
      <c r="I8" s="677"/>
      <c r="J8" s="677"/>
      <c r="K8" s="677"/>
      <c r="L8" s="677"/>
      <c r="M8" s="677"/>
      <c r="N8" s="677"/>
      <c r="O8" s="677"/>
      <c r="P8" s="677"/>
      <c r="Q8" s="678"/>
      <c r="R8" s="679">
        <v>
224929</v>
      </c>
      <c r="S8" s="680"/>
      <c r="T8" s="680"/>
      <c r="U8" s="680"/>
      <c r="V8" s="680"/>
      <c r="W8" s="680"/>
      <c r="X8" s="680"/>
      <c r="Y8" s="681"/>
      <c r="Z8" s="682">
        <v>
0.2</v>
      </c>
      <c r="AA8" s="682"/>
      <c r="AB8" s="682"/>
      <c r="AC8" s="682"/>
      <c r="AD8" s="683">
        <v>
224929</v>
      </c>
      <c r="AE8" s="683"/>
      <c r="AF8" s="683"/>
      <c r="AG8" s="683"/>
      <c r="AH8" s="683"/>
      <c r="AI8" s="683"/>
      <c r="AJ8" s="683"/>
      <c r="AK8" s="683"/>
      <c r="AL8" s="684">
        <v>
0.4</v>
      </c>
      <c r="AM8" s="685"/>
      <c r="AN8" s="685"/>
      <c r="AO8" s="686"/>
      <c r="AP8" s="676" t="s">
        <v>
246</v>
      </c>
      <c r="AQ8" s="677"/>
      <c r="AR8" s="677"/>
      <c r="AS8" s="677"/>
      <c r="AT8" s="677"/>
      <c r="AU8" s="677"/>
      <c r="AV8" s="677"/>
      <c r="AW8" s="677"/>
      <c r="AX8" s="677"/>
      <c r="AY8" s="677"/>
      <c r="AZ8" s="677"/>
      <c r="BA8" s="677"/>
      <c r="BB8" s="677"/>
      <c r="BC8" s="677"/>
      <c r="BD8" s="677"/>
      <c r="BE8" s="677"/>
      <c r="BF8" s="678"/>
      <c r="BG8" s="679">
        <v>
400625</v>
      </c>
      <c r="BH8" s="680"/>
      <c r="BI8" s="680"/>
      <c r="BJ8" s="680"/>
      <c r="BK8" s="680"/>
      <c r="BL8" s="680"/>
      <c r="BM8" s="680"/>
      <c r="BN8" s="681"/>
      <c r="BO8" s="682">
        <v>
2.2999999999999998</v>
      </c>
      <c r="BP8" s="682"/>
      <c r="BQ8" s="682"/>
      <c r="BR8" s="682"/>
      <c r="BS8" s="688" t="s">
        <v>
234</v>
      </c>
      <c r="BT8" s="680"/>
      <c r="BU8" s="680"/>
      <c r="BV8" s="680"/>
      <c r="BW8" s="680"/>
      <c r="BX8" s="680"/>
      <c r="BY8" s="680"/>
      <c r="BZ8" s="680"/>
      <c r="CA8" s="680"/>
      <c r="CB8" s="689"/>
      <c r="CD8" s="694" t="s">
        <v>
247</v>
      </c>
      <c r="CE8" s="695"/>
      <c r="CF8" s="695"/>
      <c r="CG8" s="695"/>
      <c r="CH8" s="695"/>
      <c r="CI8" s="695"/>
      <c r="CJ8" s="695"/>
      <c r="CK8" s="695"/>
      <c r="CL8" s="695"/>
      <c r="CM8" s="695"/>
      <c r="CN8" s="695"/>
      <c r="CO8" s="695"/>
      <c r="CP8" s="695"/>
      <c r="CQ8" s="696"/>
      <c r="CR8" s="679">
        <v>
52154970</v>
      </c>
      <c r="CS8" s="680"/>
      <c r="CT8" s="680"/>
      <c r="CU8" s="680"/>
      <c r="CV8" s="680"/>
      <c r="CW8" s="680"/>
      <c r="CX8" s="680"/>
      <c r="CY8" s="681"/>
      <c r="CZ8" s="682">
        <v>
56.2</v>
      </c>
      <c r="DA8" s="682"/>
      <c r="DB8" s="682"/>
      <c r="DC8" s="682"/>
      <c r="DD8" s="688">
        <v>
2189496</v>
      </c>
      <c r="DE8" s="680"/>
      <c r="DF8" s="680"/>
      <c r="DG8" s="680"/>
      <c r="DH8" s="680"/>
      <c r="DI8" s="680"/>
      <c r="DJ8" s="680"/>
      <c r="DK8" s="680"/>
      <c r="DL8" s="680"/>
      <c r="DM8" s="680"/>
      <c r="DN8" s="680"/>
      <c r="DO8" s="680"/>
      <c r="DP8" s="681"/>
      <c r="DQ8" s="688">
        <v>
29454299</v>
      </c>
      <c r="DR8" s="680"/>
      <c r="DS8" s="680"/>
      <c r="DT8" s="680"/>
      <c r="DU8" s="680"/>
      <c r="DV8" s="680"/>
      <c r="DW8" s="680"/>
      <c r="DX8" s="680"/>
      <c r="DY8" s="680"/>
      <c r="DZ8" s="680"/>
      <c r="EA8" s="680"/>
      <c r="EB8" s="680"/>
      <c r="EC8" s="689"/>
    </row>
    <row r="9" spans="2:143" ht="11.25" customHeight="1" x14ac:dyDescent="0.2">
      <c r="B9" s="676" t="s">
        <v>
248</v>
      </c>
      <c r="C9" s="677"/>
      <c r="D9" s="677"/>
      <c r="E9" s="677"/>
      <c r="F9" s="677"/>
      <c r="G9" s="677"/>
      <c r="H9" s="677"/>
      <c r="I9" s="677"/>
      <c r="J9" s="677"/>
      <c r="K9" s="677"/>
      <c r="L9" s="677"/>
      <c r="M9" s="677"/>
      <c r="N9" s="677"/>
      <c r="O9" s="677"/>
      <c r="P9" s="677"/>
      <c r="Q9" s="678"/>
      <c r="R9" s="679">
        <v>
183918</v>
      </c>
      <c r="S9" s="680"/>
      <c r="T9" s="680"/>
      <c r="U9" s="680"/>
      <c r="V9" s="680"/>
      <c r="W9" s="680"/>
      <c r="X9" s="680"/>
      <c r="Y9" s="681"/>
      <c r="Z9" s="682">
        <v>
0.2</v>
      </c>
      <c r="AA9" s="682"/>
      <c r="AB9" s="682"/>
      <c r="AC9" s="682"/>
      <c r="AD9" s="683">
        <v>
183918</v>
      </c>
      <c r="AE9" s="683"/>
      <c r="AF9" s="683"/>
      <c r="AG9" s="683"/>
      <c r="AH9" s="683"/>
      <c r="AI9" s="683"/>
      <c r="AJ9" s="683"/>
      <c r="AK9" s="683"/>
      <c r="AL9" s="684">
        <v>
0.3</v>
      </c>
      <c r="AM9" s="685"/>
      <c r="AN9" s="685"/>
      <c r="AO9" s="686"/>
      <c r="AP9" s="676" t="s">
        <v>
249</v>
      </c>
      <c r="AQ9" s="677"/>
      <c r="AR9" s="677"/>
      <c r="AS9" s="677"/>
      <c r="AT9" s="677"/>
      <c r="AU9" s="677"/>
      <c r="AV9" s="677"/>
      <c r="AW9" s="677"/>
      <c r="AX9" s="677"/>
      <c r="AY9" s="677"/>
      <c r="AZ9" s="677"/>
      <c r="BA9" s="677"/>
      <c r="BB9" s="677"/>
      <c r="BC9" s="677"/>
      <c r="BD9" s="677"/>
      <c r="BE9" s="677"/>
      <c r="BF9" s="678"/>
      <c r="BG9" s="679">
        <v>
15581049</v>
      </c>
      <c r="BH9" s="680"/>
      <c r="BI9" s="680"/>
      <c r="BJ9" s="680"/>
      <c r="BK9" s="680"/>
      <c r="BL9" s="680"/>
      <c r="BM9" s="680"/>
      <c r="BN9" s="681"/>
      <c r="BO9" s="682">
        <v>
88.8</v>
      </c>
      <c r="BP9" s="682"/>
      <c r="BQ9" s="682"/>
      <c r="BR9" s="682"/>
      <c r="BS9" s="688" t="s">
        <v>
234</v>
      </c>
      <c r="BT9" s="680"/>
      <c r="BU9" s="680"/>
      <c r="BV9" s="680"/>
      <c r="BW9" s="680"/>
      <c r="BX9" s="680"/>
      <c r="BY9" s="680"/>
      <c r="BZ9" s="680"/>
      <c r="CA9" s="680"/>
      <c r="CB9" s="689"/>
      <c r="CD9" s="694" t="s">
        <v>
250</v>
      </c>
      <c r="CE9" s="695"/>
      <c r="CF9" s="695"/>
      <c r="CG9" s="695"/>
      <c r="CH9" s="695"/>
      <c r="CI9" s="695"/>
      <c r="CJ9" s="695"/>
      <c r="CK9" s="695"/>
      <c r="CL9" s="695"/>
      <c r="CM9" s="695"/>
      <c r="CN9" s="695"/>
      <c r="CO9" s="695"/>
      <c r="CP9" s="695"/>
      <c r="CQ9" s="696"/>
      <c r="CR9" s="679">
        <v>
6548779</v>
      </c>
      <c r="CS9" s="680"/>
      <c r="CT9" s="680"/>
      <c r="CU9" s="680"/>
      <c r="CV9" s="680"/>
      <c r="CW9" s="680"/>
      <c r="CX9" s="680"/>
      <c r="CY9" s="681"/>
      <c r="CZ9" s="682">
        <v>
7.1</v>
      </c>
      <c r="DA9" s="682"/>
      <c r="DB9" s="682"/>
      <c r="DC9" s="682"/>
      <c r="DD9" s="688">
        <v>
6436</v>
      </c>
      <c r="DE9" s="680"/>
      <c r="DF9" s="680"/>
      <c r="DG9" s="680"/>
      <c r="DH9" s="680"/>
      <c r="DI9" s="680"/>
      <c r="DJ9" s="680"/>
      <c r="DK9" s="680"/>
      <c r="DL9" s="680"/>
      <c r="DM9" s="680"/>
      <c r="DN9" s="680"/>
      <c r="DO9" s="680"/>
      <c r="DP9" s="681"/>
      <c r="DQ9" s="688">
        <v>
5370621</v>
      </c>
      <c r="DR9" s="680"/>
      <c r="DS9" s="680"/>
      <c r="DT9" s="680"/>
      <c r="DU9" s="680"/>
      <c r="DV9" s="680"/>
      <c r="DW9" s="680"/>
      <c r="DX9" s="680"/>
      <c r="DY9" s="680"/>
      <c r="DZ9" s="680"/>
      <c r="EA9" s="680"/>
      <c r="EB9" s="680"/>
      <c r="EC9" s="689"/>
    </row>
    <row r="10" spans="2:143" ht="11.25" customHeight="1" x14ac:dyDescent="0.2">
      <c r="B10" s="676" t="s">
        <v>
251</v>
      </c>
      <c r="C10" s="677"/>
      <c r="D10" s="677"/>
      <c r="E10" s="677"/>
      <c r="F10" s="677"/>
      <c r="G10" s="677"/>
      <c r="H10" s="677"/>
      <c r="I10" s="677"/>
      <c r="J10" s="677"/>
      <c r="K10" s="677"/>
      <c r="L10" s="677"/>
      <c r="M10" s="677"/>
      <c r="N10" s="677"/>
      <c r="O10" s="677"/>
      <c r="P10" s="677"/>
      <c r="Q10" s="678"/>
      <c r="R10" s="679" t="s">
        <v>
234</v>
      </c>
      <c r="S10" s="680"/>
      <c r="T10" s="680"/>
      <c r="U10" s="680"/>
      <c r="V10" s="680"/>
      <c r="W10" s="680"/>
      <c r="X10" s="680"/>
      <c r="Y10" s="681"/>
      <c r="Z10" s="682" t="s">
        <v>
240</v>
      </c>
      <c r="AA10" s="682"/>
      <c r="AB10" s="682"/>
      <c r="AC10" s="682"/>
      <c r="AD10" s="683" t="s">
        <v>
234</v>
      </c>
      <c r="AE10" s="683"/>
      <c r="AF10" s="683"/>
      <c r="AG10" s="683"/>
      <c r="AH10" s="683"/>
      <c r="AI10" s="683"/>
      <c r="AJ10" s="683"/>
      <c r="AK10" s="683"/>
      <c r="AL10" s="684" t="s">
        <v>
234</v>
      </c>
      <c r="AM10" s="685"/>
      <c r="AN10" s="685"/>
      <c r="AO10" s="686"/>
      <c r="AP10" s="676" t="s">
        <v>
252</v>
      </c>
      <c r="AQ10" s="677"/>
      <c r="AR10" s="677"/>
      <c r="AS10" s="677"/>
      <c r="AT10" s="677"/>
      <c r="AU10" s="677"/>
      <c r="AV10" s="677"/>
      <c r="AW10" s="677"/>
      <c r="AX10" s="677"/>
      <c r="AY10" s="677"/>
      <c r="AZ10" s="677"/>
      <c r="BA10" s="677"/>
      <c r="BB10" s="677"/>
      <c r="BC10" s="677"/>
      <c r="BD10" s="677"/>
      <c r="BE10" s="677"/>
      <c r="BF10" s="678"/>
      <c r="BG10" s="679" t="s">
        <v>
234</v>
      </c>
      <c r="BH10" s="680"/>
      <c r="BI10" s="680"/>
      <c r="BJ10" s="680"/>
      <c r="BK10" s="680"/>
      <c r="BL10" s="680"/>
      <c r="BM10" s="680"/>
      <c r="BN10" s="681"/>
      <c r="BO10" s="682" t="s">
        <v>
240</v>
      </c>
      <c r="BP10" s="682"/>
      <c r="BQ10" s="682"/>
      <c r="BR10" s="682"/>
      <c r="BS10" s="688" t="s">
        <v>
234</v>
      </c>
      <c r="BT10" s="680"/>
      <c r="BU10" s="680"/>
      <c r="BV10" s="680"/>
      <c r="BW10" s="680"/>
      <c r="BX10" s="680"/>
      <c r="BY10" s="680"/>
      <c r="BZ10" s="680"/>
      <c r="CA10" s="680"/>
      <c r="CB10" s="689"/>
      <c r="CD10" s="694" t="s">
        <v>
253</v>
      </c>
      <c r="CE10" s="695"/>
      <c r="CF10" s="695"/>
      <c r="CG10" s="695"/>
      <c r="CH10" s="695"/>
      <c r="CI10" s="695"/>
      <c r="CJ10" s="695"/>
      <c r="CK10" s="695"/>
      <c r="CL10" s="695"/>
      <c r="CM10" s="695"/>
      <c r="CN10" s="695"/>
      <c r="CO10" s="695"/>
      <c r="CP10" s="695"/>
      <c r="CQ10" s="696"/>
      <c r="CR10" s="679">
        <v>
128489</v>
      </c>
      <c r="CS10" s="680"/>
      <c r="CT10" s="680"/>
      <c r="CU10" s="680"/>
      <c r="CV10" s="680"/>
      <c r="CW10" s="680"/>
      <c r="CX10" s="680"/>
      <c r="CY10" s="681"/>
      <c r="CZ10" s="682">
        <v>
0.1</v>
      </c>
      <c r="DA10" s="682"/>
      <c r="DB10" s="682"/>
      <c r="DC10" s="682"/>
      <c r="DD10" s="688" t="s">
        <v>
234</v>
      </c>
      <c r="DE10" s="680"/>
      <c r="DF10" s="680"/>
      <c r="DG10" s="680"/>
      <c r="DH10" s="680"/>
      <c r="DI10" s="680"/>
      <c r="DJ10" s="680"/>
      <c r="DK10" s="680"/>
      <c r="DL10" s="680"/>
      <c r="DM10" s="680"/>
      <c r="DN10" s="680"/>
      <c r="DO10" s="680"/>
      <c r="DP10" s="681"/>
      <c r="DQ10" s="688">
        <v>
109934</v>
      </c>
      <c r="DR10" s="680"/>
      <c r="DS10" s="680"/>
      <c r="DT10" s="680"/>
      <c r="DU10" s="680"/>
      <c r="DV10" s="680"/>
      <c r="DW10" s="680"/>
      <c r="DX10" s="680"/>
      <c r="DY10" s="680"/>
      <c r="DZ10" s="680"/>
      <c r="EA10" s="680"/>
      <c r="EB10" s="680"/>
      <c r="EC10" s="689"/>
    </row>
    <row r="11" spans="2:143" ht="11.25" customHeight="1" x14ac:dyDescent="0.2">
      <c r="B11" s="676" t="s">
        <v>
254</v>
      </c>
      <c r="C11" s="677"/>
      <c r="D11" s="677"/>
      <c r="E11" s="677"/>
      <c r="F11" s="677"/>
      <c r="G11" s="677"/>
      <c r="H11" s="677"/>
      <c r="I11" s="677"/>
      <c r="J11" s="677"/>
      <c r="K11" s="677"/>
      <c r="L11" s="677"/>
      <c r="M11" s="677"/>
      <c r="N11" s="677"/>
      <c r="O11" s="677"/>
      <c r="P11" s="677"/>
      <c r="Q11" s="678"/>
      <c r="R11" s="679" t="s">
        <v>
234</v>
      </c>
      <c r="S11" s="680"/>
      <c r="T11" s="680"/>
      <c r="U11" s="680"/>
      <c r="V11" s="680"/>
      <c r="W11" s="680"/>
      <c r="X11" s="680"/>
      <c r="Y11" s="681"/>
      <c r="Z11" s="682" t="s">
        <v>
240</v>
      </c>
      <c r="AA11" s="682"/>
      <c r="AB11" s="682"/>
      <c r="AC11" s="682"/>
      <c r="AD11" s="683" t="s">
        <v>
240</v>
      </c>
      <c r="AE11" s="683"/>
      <c r="AF11" s="683"/>
      <c r="AG11" s="683"/>
      <c r="AH11" s="683"/>
      <c r="AI11" s="683"/>
      <c r="AJ11" s="683"/>
      <c r="AK11" s="683"/>
      <c r="AL11" s="684" t="s">
        <v>
234</v>
      </c>
      <c r="AM11" s="685"/>
      <c r="AN11" s="685"/>
      <c r="AO11" s="686"/>
      <c r="AP11" s="676" t="s">
        <v>
255</v>
      </c>
      <c r="AQ11" s="677"/>
      <c r="AR11" s="677"/>
      <c r="AS11" s="677"/>
      <c r="AT11" s="677"/>
      <c r="AU11" s="677"/>
      <c r="AV11" s="677"/>
      <c r="AW11" s="677"/>
      <c r="AX11" s="677"/>
      <c r="AY11" s="677"/>
      <c r="AZ11" s="677"/>
      <c r="BA11" s="677"/>
      <c r="BB11" s="677"/>
      <c r="BC11" s="677"/>
      <c r="BD11" s="677"/>
      <c r="BE11" s="677"/>
      <c r="BF11" s="678"/>
      <c r="BG11" s="679" t="s">
        <v>
234</v>
      </c>
      <c r="BH11" s="680"/>
      <c r="BI11" s="680"/>
      <c r="BJ11" s="680"/>
      <c r="BK11" s="680"/>
      <c r="BL11" s="680"/>
      <c r="BM11" s="680"/>
      <c r="BN11" s="681"/>
      <c r="BO11" s="682" t="s">
        <v>
234</v>
      </c>
      <c r="BP11" s="682"/>
      <c r="BQ11" s="682"/>
      <c r="BR11" s="682"/>
      <c r="BS11" s="688" t="s">
        <v>
234</v>
      </c>
      <c r="BT11" s="680"/>
      <c r="BU11" s="680"/>
      <c r="BV11" s="680"/>
      <c r="BW11" s="680"/>
      <c r="BX11" s="680"/>
      <c r="BY11" s="680"/>
      <c r="BZ11" s="680"/>
      <c r="CA11" s="680"/>
      <c r="CB11" s="689"/>
      <c r="CD11" s="694" t="s">
        <v>
256</v>
      </c>
      <c r="CE11" s="695"/>
      <c r="CF11" s="695"/>
      <c r="CG11" s="695"/>
      <c r="CH11" s="695"/>
      <c r="CI11" s="695"/>
      <c r="CJ11" s="695"/>
      <c r="CK11" s="695"/>
      <c r="CL11" s="695"/>
      <c r="CM11" s="695"/>
      <c r="CN11" s="695"/>
      <c r="CO11" s="695"/>
      <c r="CP11" s="695"/>
      <c r="CQ11" s="696"/>
      <c r="CR11" s="679" t="s">
        <v>
234</v>
      </c>
      <c r="CS11" s="680"/>
      <c r="CT11" s="680"/>
      <c r="CU11" s="680"/>
      <c r="CV11" s="680"/>
      <c r="CW11" s="680"/>
      <c r="CX11" s="680"/>
      <c r="CY11" s="681"/>
      <c r="CZ11" s="682" t="s">
        <v>
240</v>
      </c>
      <c r="DA11" s="682"/>
      <c r="DB11" s="682"/>
      <c r="DC11" s="682"/>
      <c r="DD11" s="688" t="s">
        <v>
234</v>
      </c>
      <c r="DE11" s="680"/>
      <c r="DF11" s="680"/>
      <c r="DG11" s="680"/>
      <c r="DH11" s="680"/>
      <c r="DI11" s="680"/>
      <c r="DJ11" s="680"/>
      <c r="DK11" s="680"/>
      <c r="DL11" s="680"/>
      <c r="DM11" s="680"/>
      <c r="DN11" s="680"/>
      <c r="DO11" s="680"/>
      <c r="DP11" s="681"/>
      <c r="DQ11" s="688" t="s">
        <v>
240</v>
      </c>
      <c r="DR11" s="680"/>
      <c r="DS11" s="680"/>
      <c r="DT11" s="680"/>
      <c r="DU11" s="680"/>
      <c r="DV11" s="680"/>
      <c r="DW11" s="680"/>
      <c r="DX11" s="680"/>
      <c r="DY11" s="680"/>
      <c r="DZ11" s="680"/>
      <c r="EA11" s="680"/>
      <c r="EB11" s="680"/>
      <c r="EC11" s="689"/>
    </row>
    <row r="12" spans="2:143" ht="11.25" customHeight="1" x14ac:dyDescent="0.2">
      <c r="B12" s="676" t="s">
        <v>
257</v>
      </c>
      <c r="C12" s="677"/>
      <c r="D12" s="677"/>
      <c r="E12" s="677"/>
      <c r="F12" s="677"/>
      <c r="G12" s="677"/>
      <c r="H12" s="677"/>
      <c r="I12" s="677"/>
      <c r="J12" s="677"/>
      <c r="K12" s="677"/>
      <c r="L12" s="677"/>
      <c r="M12" s="677"/>
      <c r="N12" s="677"/>
      <c r="O12" s="677"/>
      <c r="P12" s="677"/>
      <c r="Q12" s="678"/>
      <c r="R12" s="679">
        <v>
3778479</v>
      </c>
      <c r="S12" s="680"/>
      <c r="T12" s="680"/>
      <c r="U12" s="680"/>
      <c r="V12" s="680"/>
      <c r="W12" s="680"/>
      <c r="X12" s="680"/>
      <c r="Y12" s="681"/>
      <c r="Z12" s="682">
        <v>
3.9</v>
      </c>
      <c r="AA12" s="682"/>
      <c r="AB12" s="682"/>
      <c r="AC12" s="682"/>
      <c r="AD12" s="683">
        <v>
3778479</v>
      </c>
      <c r="AE12" s="683"/>
      <c r="AF12" s="683"/>
      <c r="AG12" s="683"/>
      <c r="AH12" s="683"/>
      <c r="AI12" s="683"/>
      <c r="AJ12" s="683"/>
      <c r="AK12" s="683"/>
      <c r="AL12" s="684">
        <v>
6.1</v>
      </c>
      <c r="AM12" s="685"/>
      <c r="AN12" s="685"/>
      <c r="AO12" s="686"/>
      <c r="AP12" s="676" t="s">
        <v>
258</v>
      </c>
      <c r="AQ12" s="677"/>
      <c r="AR12" s="677"/>
      <c r="AS12" s="677"/>
      <c r="AT12" s="677"/>
      <c r="AU12" s="677"/>
      <c r="AV12" s="677"/>
      <c r="AW12" s="677"/>
      <c r="AX12" s="677"/>
      <c r="AY12" s="677"/>
      <c r="AZ12" s="677"/>
      <c r="BA12" s="677"/>
      <c r="BB12" s="677"/>
      <c r="BC12" s="677"/>
      <c r="BD12" s="677"/>
      <c r="BE12" s="677"/>
      <c r="BF12" s="678"/>
      <c r="BG12" s="679" t="s">
        <v>
240</v>
      </c>
      <c r="BH12" s="680"/>
      <c r="BI12" s="680"/>
      <c r="BJ12" s="680"/>
      <c r="BK12" s="680"/>
      <c r="BL12" s="680"/>
      <c r="BM12" s="680"/>
      <c r="BN12" s="681"/>
      <c r="BO12" s="682" t="s">
        <v>
234</v>
      </c>
      <c r="BP12" s="682"/>
      <c r="BQ12" s="682"/>
      <c r="BR12" s="682"/>
      <c r="BS12" s="688" t="s">
        <v>
234</v>
      </c>
      <c r="BT12" s="680"/>
      <c r="BU12" s="680"/>
      <c r="BV12" s="680"/>
      <c r="BW12" s="680"/>
      <c r="BX12" s="680"/>
      <c r="BY12" s="680"/>
      <c r="BZ12" s="680"/>
      <c r="CA12" s="680"/>
      <c r="CB12" s="689"/>
      <c r="CD12" s="694" t="s">
        <v>
259</v>
      </c>
      <c r="CE12" s="695"/>
      <c r="CF12" s="695"/>
      <c r="CG12" s="695"/>
      <c r="CH12" s="695"/>
      <c r="CI12" s="695"/>
      <c r="CJ12" s="695"/>
      <c r="CK12" s="695"/>
      <c r="CL12" s="695"/>
      <c r="CM12" s="695"/>
      <c r="CN12" s="695"/>
      <c r="CO12" s="695"/>
      <c r="CP12" s="695"/>
      <c r="CQ12" s="696"/>
      <c r="CR12" s="679">
        <v>
2330031</v>
      </c>
      <c r="CS12" s="680"/>
      <c r="CT12" s="680"/>
      <c r="CU12" s="680"/>
      <c r="CV12" s="680"/>
      <c r="CW12" s="680"/>
      <c r="CX12" s="680"/>
      <c r="CY12" s="681"/>
      <c r="CZ12" s="682">
        <v>
2.5</v>
      </c>
      <c r="DA12" s="682"/>
      <c r="DB12" s="682"/>
      <c r="DC12" s="682"/>
      <c r="DD12" s="688">
        <v>
383452</v>
      </c>
      <c r="DE12" s="680"/>
      <c r="DF12" s="680"/>
      <c r="DG12" s="680"/>
      <c r="DH12" s="680"/>
      <c r="DI12" s="680"/>
      <c r="DJ12" s="680"/>
      <c r="DK12" s="680"/>
      <c r="DL12" s="680"/>
      <c r="DM12" s="680"/>
      <c r="DN12" s="680"/>
      <c r="DO12" s="680"/>
      <c r="DP12" s="681"/>
      <c r="DQ12" s="688">
        <v>
1239283</v>
      </c>
      <c r="DR12" s="680"/>
      <c r="DS12" s="680"/>
      <c r="DT12" s="680"/>
      <c r="DU12" s="680"/>
      <c r="DV12" s="680"/>
      <c r="DW12" s="680"/>
      <c r="DX12" s="680"/>
      <c r="DY12" s="680"/>
      <c r="DZ12" s="680"/>
      <c r="EA12" s="680"/>
      <c r="EB12" s="680"/>
      <c r="EC12" s="689"/>
    </row>
    <row r="13" spans="2:143" ht="11.25" customHeight="1" x14ac:dyDescent="0.2">
      <c r="B13" s="676" t="s">
        <v>
260</v>
      </c>
      <c r="C13" s="677"/>
      <c r="D13" s="677"/>
      <c r="E13" s="677"/>
      <c r="F13" s="677"/>
      <c r="G13" s="677"/>
      <c r="H13" s="677"/>
      <c r="I13" s="677"/>
      <c r="J13" s="677"/>
      <c r="K13" s="677"/>
      <c r="L13" s="677"/>
      <c r="M13" s="677"/>
      <c r="N13" s="677"/>
      <c r="O13" s="677"/>
      <c r="P13" s="677"/>
      <c r="Q13" s="678"/>
      <c r="R13" s="679" t="s">
        <v>
234</v>
      </c>
      <c r="S13" s="680"/>
      <c r="T13" s="680"/>
      <c r="U13" s="680"/>
      <c r="V13" s="680"/>
      <c r="W13" s="680"/>
      <c r="X13" s="680"/>
      <c r="Y13" s="681"/>
      <c r="Z13" s="682" t="s">
        <v>
240</v>
      </c>
      <c r="AA13" s="682"/>
      <c r="AB13" s="682"/>
      <c r="AC13" s="682"/>
      <c r="AD13" s="683" t="s">
        <v>
234</v>
      </c>
      <c r="AE13" s="683"/>
      <c r="AF13" s="683"/>
      <c r="AG13" s="683"/>
      <c r="AH13" s="683"/>
      <c r="AI13" s="683"/>
      <c r="AJ13" s="683"/>
      <c r="AK13" s="683"/>
      <c r="AL13" s="684" t="s">
        <v>
240</v>
      </c>
      <c r="AM13" s="685"/>
      <c r="AN13" s="685"/>
      <c r="AO13" s="686"/>
      <c r="AP13" s="676" t="s">
        <v>
261</v>
      </c>
      <c r="AQ13" s="677"/>
      <c r="AR13" s="677"/>
      <c r="AS13" s="677"/>
      <c r="AT13" s="677"/>
      <c r="AU13" s="677"/>
      <c r="AV13" s="677"/>
      <c r="AW13" s="677"/>
      <c r="AX13" s="677"/>
      <c r="AY13" s="677"/>
      <c r="AZ13" s="677"/>
      <c r="BA13" s="677"/>
      <c r="BB13" s="677"/>
      <c r="BC13" s="677"/>
      <c r="BD13" s="677"/>
      <c r="BE13" s="677"/>
      <c r="BF13" s="678"/>
      <c r="BG13" s="679" t="s">
        <v>
240</v>
      </c>
      <c r="BH13" s="680"/>
      <c r="BI13" s="680"/>
      <c r="BJ13" s="680"/>
      <c r="BK13" s="680"/>
      <c r="BL13" s="680"/>
      <c r="BM13" s="680"/>
      <c r="BN13" s="681"/>
      <c r="BO13" s="682" t="s">
        <v>
234</v>
      </c>
      <c r="BP13" s="682"/>
      <c r="BQ13" s="682"/>
      <c r="BR13" s="682"/>
      <c r="BS13" s="688" t="s">
        <v>
234</v>
      </c>
      <c r="BT13" s="680"/>
      <c r="BU13" s="680"/>
      <c r="BV13" s="680"/>
      <c r="BW13" s="680"/>
      <c r="BX13" s="680"/>
      <c r="BY13" s="680"/>
      <c r="BZ13" s="680"/>
      <c r="CA13" s="680"/>
      <c r="CB13" s="689"/>
      <c r="CD13" s="694" t="s">
        <v>
262</v>
      </c>
      <c r="CE13" s="695"/>
      <c r="CF13" s="695"/>
      <c r="CG13" s="695"/>
      <c r="CH13" s="695"/>
      <c r="CI13" s="695"/>
      <c r="CJ13" s="695"/>
      <c r="CK13" s="695"/>
      <c r="CL13" s="695"/>
      <c r="CM13" s="695"/>
      <c r="CN13" s="695"/>
      <c r="CO13" s="695"/>
      <c r="CP13" s="695"/>
      <c r="CQ13" s="696"/>
      <c r="CR13" s="679">
        <v>
6503324</v>
      </c>
      <c r="CS13" s="680"/>
      <c r="CT13" s="680"/>
      <c r="CU13" s="680"/>
      <c r="CV13" s="680"/>
      <c r="CW13" s="680"/>
      <c r="CX13" s="680"/>
      <c r="CY13" s="681"/>
      <c r="CZ13" s="682">
        <v>
7</v>
      </c>
      <c r="DA13" s="682"/>
      <c r="DB13" s="682"/>
      <c r="DC13" s="682"/>
      <c r="DD13" s="688">
        <v>
3599783</v>
      </c>
      <c r="DE13" s="680"/>
      <c r="DF13" s="680"/>
      <c r="DG13" s="680"/>
      <c r="DH13" s="680"/>
      <c r="DI13" s="680"/>
      <c r="DJ13" s="680"/>
      <c r="DK13" s="680"/>
      <c r="DL13" s="680"/>
      <c r="DM13" s="680"/>
      <c r="DN13" s="680"/>
      <c r="DO13" s="680"/>
      <c r="DP13" s="681"/>
      <c r="DQ13" s="688">
        <v>
4584515</v>
      </c>
      <c r="DR13" s="680"/>
      <c r="DS13" s="680"/>
      <c r="DT13" s="680"/>
      <c r="DU13" s="680"/>
      <c r="DV13" s="680"/>
      <c r="DW13" s="680"/>
      <c r="DX13" s="680"/>
      <c r="DY13" s="680"/>
      <c r="DZ13" s="680"/>
      <c r="EA13" s="680"/>
      <c r="EB13" s="680"/>
      <c r="EC13" s="689"/>
    </row>
    <row r="14" spans="2:143" ht="11.25" customHeight="1" x14ac:dyDescent="0.2">
      <c r="B14" s="676" t="s">
        <v>
263</v>
      </c>
      <c r="C14" s="677"/>
      <c r="D14" s="677"/>
      <c r="E14" s="677"/>
      <c r="F14" s="677"/>
      <c r="G14" s="677"/>
      <c r="H14" s="677"/>
      <c r="I14" s="677"/>
      <c r="J14" s="677"/>
      <c r="K14" s="677"/>
      <c r="L14" s="677"/>
      <c r="M14" s="677"/>
      <c r="N14" s="677"/>
      <c r="O14" s="677"/>
      <c r="P14" s="677"/>
      <c r="Q14" s="678"/>
      <c r="R14" s="679" t="s">
        <v>
234</v>
      </c>
      <c r="S14" s="680"/>
      <c r="T14" s="680"/>
      <c r="U14" s="680"/>
      <c r="V14" s="680"/>
      <c r="W14" s="680"/>
      <c r="X14" s="680"/>
      <c r="Y14" s="681"/>
      <c r="Z14" s="682" t="s">
        <v>
234</v>
      </c>
      <c r="AA14" s="682"/>
      <c r="AB14" s="682"/>
      <c r="AC14" s="682"/>
      <c r="AD14" s="683" t="s">
        <v>
234</v>
      </c>
      <c r="AE14" s="683"/>
      <c r="AF14" s="683"/>
      <c r="AG14" s="683"/>
      <c r="AH14" s="683"/>
      <c r="AI14" s="683"/>
      <c r="AJ14" s="683"/>
      <c r="AK14" s="683"/>
      <c r="AL14" s="684" t="s">
        <v>
234</v>
      </c>
      <c r="AM14" s="685"/>
      <c r="AN14" s="685"/>
      <c r="AO14" s="686"/>
      <c r="AP14" s="676" t="s">
        <v>
264</v>
      </c>
      <c r="AQ14" s="677"/>
      <c r="AR14" s="677"/>
      <c r="AS14" s="677"/>
      <c r="AT14" s="677"/>
      <c r="AU14" s="677"/>
      <c r="AV14" s="677"/>
      <c r="AW14" s="677"/>
      <c r="AX14" s="677"/>
      <c r="AY14" s="677"/>
      <c r="AZ14" s="677"/>
      <c r="BA14" s="677"/>
      <c r="BB14" s="677"/>
      <c r="BC14" s="677"/>
      <c r="BD14" s="677"/>
      <c r="BE14" s="677"/>
      <c r="BF14" s="678"/>
      <c r="BG14" s="679">
        <v>
75522</v>
      </c>
      <c r="BH14" s="680"/>
      <c r="BI14" s="680"/>
      <c r="BJ14" s="680"/>
      <c r="BK14" s="680"/>
      <c r="BL14" s="680"/>
      <c r="BM14" s="680"/>
      <c r="BN14" s="681"/>
      <c r="BO14" s="682">
        <v>
0.4</v>
      </c>
      <c r="BP14" s="682"/>
      <c r="BQ14" s="682"/>
      <c r="BR14" s="682"/>
      <c r="BS14" s="688" t="s">
        <v>
234</v>
      </c>
      <c r="BT14" s="680"/>
      <c r="BU14" s="680"/>
      <c r="BV14" s="680"/>
      <c r="BW14" s="680"/>
      <c r="BX14" s="680"/>
      <c r="BY14" s="680"/>
      <c r="BZ14" s="680"/>
      <c r="CA14" s="680"/>
      <c r="CB14" s="689"/>
      <c r="CD14" s="694" t="s">
        <v>
265</v>
      </c>
      <c r="CE14" s="695"/>
      <c r="CF14" s="695"/>
      <c r="CG14" s="695"/>
      <c r="CH14" s="695"/>
      <c r="CI14" s="695"/>
      <c r="CJ14" s="695"/>
      <c r="CK14" s="695"/>
      <c r="CL14" s="695"/>
      <c r="CM14" s="695"/>
      <c r="CN14" s="695"/>
      <c r="CO14" s="695"/>
      <c r="CP14" s="695"/>
      <c r="CQ14" s="696"/>
      <c r="CR14" s="679">
        <v>
470896</v>
      </c>
      <c r="CS14" s="680"/>
      <c r="CT14" s="680"/>
      <c r="CU14" s="680"/>
      <c r="CV14" s="680"/>
      <c r="CW14" s="680"/>
      <c r="CX14" s="680"/>
      <c r="CY14" s="681"/>
      <c r="CZ14" s="682">
        <v>
0.5</v>
      </c>
      <c r="DA14" s="682"/>
      <c r="DB14" s="682"/>
      <c r="DC14" s="682"/>
      <c r="DD14" s="688">
        <v>
67779</v>
      </c>
      <c r="DE14" s="680"/>
      <c r="DF14" s="680"/>
      <c r="DG14" s="680"/>
      <c r="DH14" s="680"/>
      <c r="DI14" s="680"/>
      <c r="DJ14" s="680"/>
      <c r="DK14" s="680"/>
      <c r="DL14" s="680"/>
      <c r="DM14" s="680"/>
      <c r="DN14" s="680"/>
      <c r="DO14" s="680"/>
      <c r="DP14" s="681"/>
      <c r="DQ14" s="688">
        <v>
445013</v>
      </c>
      <c r="DR14" s="680"/>
      <c r="DS14" s="680"/>
      <c r="DT14" s="680"/>
      <c r="DU14" s="680"/>
      <c r="DV14" s="680"/>
      <c r="DW14" s="680"/>
      <c r="DX14" s="680"/>
      <c r="DY14" s="680"/>
      <c r="DZ14" s="680"/>
      <c r="EA14" s="680"/>
      <c r="EB14" s="680"/>
      <c r="EC14" s="689"/>
    </row>
    <row r="15" spans="2:143" ht="11.25" customHeight="1" x14ac:dyDescent="0.2">
      <c r="B15" s="676" t="s">
        <v>
266</v>
      </c>
      <c r="C15" s="677"/>
      <c r="D15" s="677"/>
      <c r="E15" s="677"/>
      <c r="F15" s="677"/>
      <c r="G15" s="677"/>
      <c r="H15" s="677"/>
      <c r="I15" s="677"/>
      <c r="J15" s="677"/>
      <c r="K15" s="677"/>
      <c r="L15" s="677"/>
      <c r="M15" s="677"/>
      <c r="N15" s="677"/>
      <c r="O15" s="677"/>
      <c r="P15" s="677"/>
      <c r="Q15" s="678"/>
      <c r="R15" s="679">
        <v>
162694</v>
      </c>
      <c r="S15" s="680"/>
      <c r="T15" s="680"/>
      <c r="U15" s="680"/>
      <c r="V15" s="680"/>
      <c r="W15" s="680"/>
      <c r="X15" s="680"/>
      <c r="Y15" s="681"/>
      <c r="Z15" s="682">
        <v>
0.2</v>
      </c>
      <c r="AA15" s="682"/>
      <c r="AB15" s="682"/>
      <c r="AC15" s="682"/>
      <c r="AD15" s="683">
        <v>
162694</v>
      </c>
      <c r="AE15" s="683"/>
      <c r="AF15" s="683"/>
      <c r="AG15" s="683"/>
      <c r="AH15" s="683"/>
      <c r="AI15" s="683"/>
      <c r="AJ15" s="683"/>
      <c r="AK15" s="683"/>
      <c r="AL15" s="684">
        <v>
0.3</v>
      </c>
      <c r="AM15" s="685"/>
      <c r="AN15" s="685"/>
      <c r="AO15" s="686"/>
      <c r="AP15" s="676" t="s">
        <v>
267</v>
      </c>
      <c r="AQ15" s="677"/>
      <c r="AR15" s="677"/>
      <c r="AS15" s="677"/>
      <c r="AT15" s="677"/>
      <c r="AU15" s="677"/>
      <c r="AV15" s="677"/>
      <c r="AW15" s="677"/>
      <c r="AX15" s="677"/>
      <c r="AY15" s="677"/>
      <c r="AZ15" s="677"/>
      <c r="BA15" s="677"/>
      <c r="BB15" s="677"/>
      <c r="BC15" s="677"/>
      <c r="BD15" s="677"/>
      <c r="BE15" s="677"/>
      <c r="BF15" s="678"/>
      <c r="BG15" s="679">
        <v>
1496692</v>
      </c>
      <c r="BH15" s="680"/>
      <c r="BI15" s="680"/>
      <c r="BJ15" s="680"/>
      <c r="BK15" s="680"/>
      <c r="BL15" s="680"/>
      <c r="BM15" s="680"/>
      <c r="BN15" s="681"/>
      <c r="BO15" s="682">
        <v>
8.5</v>
      </c>
      <c r="BP15" s="682"/>
      <c r="BQ15" s="682"/>
      <c r="BR15" s="682"/>
      <c r="BS15" s="688" t="s">
        <v>
234</v>
      </c>
      <c r="BT15" s="680"/>
      <c r="BU15" s="680"/>
      <c r="BV15" s="680"/>
      <c r="BW15" s="680"/>
      <c r="BX15" s="680"/>
      <c r="BY15" s="680"/>
      <c r="BZ15" s="680"/>
      <c r="CA15" s="680"/>
      <c r="CB15" s="689"/>
      <c r="CD15" s="694" t="s">
        <v>
268</v>
      </c>
      <c r="CE15" s="695"/>
      <c r="CF15" s="695"/>
      <c r="CG15" s="695"/>
      <c r="CH15" s="695"/>
      <c r="CI15" s="695"/>
      <c r="CJ15" s="695"/>
      <c r="CK15" s="695"/>
      <c r="CL15" s="695"/>
      <c r="CM15" s="695"/>
      <c r="CN15" s="695"/>
      <c r="CO15" s="695"/>
      <c r="CP15" s="695"/>
      <c r="CQ15" s="696"/>
      <c r="CR15" s="679">
        <v>
12574629</v>
      </c>
      <c r="CS15" s="680"/>
      <c r="CT15" s="680"/>
      <c r="CU15" s="680"/>
      <c r="CV15" s="680"/>
      <c r="CW15" s="680"/>
      <c r="CX15" s="680"/>
      <c r="CY15" s="681"/>
      <c r="CZ15" s="682">
        <v>
13.5</v>
      </c>
      <c r="DA15" s="682"/>
      <c r="DB15" s="682"/>
      <c r="DC15" s="682"/>
      <c r="DD15" s="688">
        <v>
3024062</v>
      </c>
      <c r="DE15" s="680"/>
      <c r="DF15" s="680"/>
      <c r="DG15" s="680"/>
      <c r="DH15" s="680"/>
      <c r="DI15" s="680"/>
      <c r="DJ15" s="680"/>
      <c r="DK15" s="680"/>
      <c r="DL15" s="680"/>
      <c r="DM15" s="680"/>
      <c r="DN15" s="680"/>
      <c r="DO15" s="680"/>
      <c r="DP15" s="681"/>
      <c r="DQ15" s="688">
        <v>
10917003</v>
      </c>
      <c r="DR15" s="680"/>
      <c r="DS15" s="680"/>
      <c r="DT15" s="680"/>
      <c r="DU15" s="680"/>
      <c r="DV15" s="680"/>
      <c r="DW15" s="680"/>
      <c r="DX15" s="680"/>
      <c r="DY15" s="680"/>
      <c r="DZ15" s="680"/>
      <c r="EA15" s="680"/>
      <c r="EB15" s="680"/>
      <c r="EC15" s="689"/>
    </row>
    <row r="16" spans="2:143" ht="11.25" customHeight="1" x14ac:dyDescent="0.2">
      <c r="B16" s="676" t="s">
        <v>
269</v>
      </c>
      <c r="C16" s="677"/>
      <c r="D16" s="677"/>
      <c r="E16" s="677"/>
      <c r="F16" s="677"/>
      <c r="G16" s="677"/>
      <c r="H16" s="677"/>
      <c r="I16" s="677"/>
      <c r="J16" s="677"/>
      <c r="K16" s="677"/>
      <c r="L16" s="677"/>
      <c r="M16" s="677"/>
      <c r="N16" s="677"/>
      <c r="O16" s="677"/>
      <c r="P16" s="677"/>
      <c r="Q16" s="678"/>
      <c r="R16" s="679" t="s">
        <v>
234</v>
      </c>
      <c r="S16" s="680"/>
      <c r="T16" s="680"/>
      <c r="U16" s="680"/>
      <c r="V16" s="680"/>
      <c r="W16" s="680"/>
      <c r="X16" s="680"/>
      <c r="Y16" s="681"/>
      <c r="Z16" s="682" t="s">
        <v>
240</v>
      </c>
      <c r="AA16" s="682"/>
      <c r="AB16" s="682"/>
      <c r="AC16" s="682"/>
      <c r="AD16" s="683" t="s">
        <v>
234</v>
      </c>
      <c r="AE16" s="683"/>
      <c r="AF16" s="683"/>
      <c r="AG16" s="683"/>
      <c r="AH16" s="683"/>
      <c r="AI16" s="683"/>
      <c r="AJ16" s="683"/>
      <c r="AK16" s="683"/>
      <c r="AL16" s="684" t="s">
        <v>
234</v>
      </c>
      <c r="AM16" s="685"/>
      <c r="AN16" s="685"/>
      <c r="AO16" s="686"/>
      <c r="AP16" s="676" t="s">
        <v>
270</v>
      </c>
      <c r="AQ16" s="677"/>
      <c r="AR16" s="677"/>
      <c r="AS16" s="677"/>
      <c r="AT16" s="677"/>
      <c r="AU16" s="677"/>
      <c r="AV16" s="677"/>
      <c r="AW16" s="677"/>
      <c r="AX16" s="677"/>
      <c r="AY16" s="677"/>
      <c r="AZ16" s="677"/>
      <c r="BA16" s="677"/>
      <c r="BB16" s="677"/>
      <c r="BC16" s="677"/>
      <c r="BD16" s="677"/>
      <c r="BE16" s="677"/>
      <c r="BF16" s="678"/>
      <c r="BG16" s="679" t="s">
        <v>
240</v>
      </c>
      <c r="BH16" s="680"/>
      <c r="BI16" s="680"/>
      <c r="BJ16" s="680"/>
      <c r="BK16" s="680"/>
      <c r="BL16" s="680"/>
      <c r="BM16" s="680"/>
      <c r="BN16" s="681"/>
      <c r="BO16" s="682" t="s">
        <v>
240</v>
      </c>
      <c r="BP16" s="682"/>
      <c r="BQ16" s="682"/>
      <c r="BR16" s="682"/>
      <c r="BS16" s="688" t="s">
        <v>
234</v>
      </c>
      <c r="BT16" s="680"/>
      <c r="BU16" s="680"/>
      <c r="BV16" s="680"/>
      <c r="BW16" s="680"/>
      <c r="BX16" s="680"/>
      <c r="BY16" s="680"/>
      <c r="BZ16" s="680"/>
      <c r="CA16" s="680"/>
      <c r="CB16" s="689"/>
      <c r="CD16" s="694" t="s">
        <v>
271</v>
      </c>
      <c r="CE16" s="695"/>
      <c r="CF16" s="695"/>
      <c r="CG16" s="695"/>
      <c r="CH16" s="695"/>
      <c r="CI16" s="695"/>
      <c r="CJ16" s="695"/>
      <c r="CK16" s="695"/>
      <c r="CL16" s="695"/>
      <c r="CM16" s="695"/>
      <c r="CN16" s="695"/>
      <c r="CO16" s="695"/>
      <c r="CP16" s="695"/>
      <c r="CQ16" s="696"/>
      <c r="CR16" s="679" t="s">
        <v>
234</v>
      </c>
      <c r="CS16" s="680"/>
      <c r="CT16" s="680"/>
      <c r="CU16" s="680"/>
      <c r="CV16" s="680"/>
      <c r="CW16" s="680"/>
      <c r="CX16" s="680"/>
      <c r="CY16" s="681"/>
      <c r="CZ16" s="682" t="s">
        <v>
240</v>
      </c>
      <c r="DA16" s="682"/>
      <c r="DB16" s="682"/>
      <c r="DC16" s="682"/>
      <c r="DD16" s="688" t="s">
        <v>
240</v>
      </c>
      <c r="DE16" s="680"/>
      <c r="DF16" s="680"/>
      <c r="DG16" s="680"/>
      <c r="DH16" s="680"/>
      <c r="DI16" s="680"/>
      <c r="DJ16" s="680"/>
      <c r="DK16" s="680"/>
      <c r="DL16" s="680"/>
      <c r="DM16" s="680"/>
      <c r="DN16" s="680"/>
      <c r="DO16" s="680"/>
      <c r="DP16" s="681"/>
      <c r="DQ16" s="688" t="s">
        <v>
240</v>
      </c>
      <c r="DR16" s="680"/>
      <c r="DS16" s="680"/>
      <c r="DT16" s="680"/>
      <c r="DU16" s="680"/>
      <c r="DV16" s="680"/>
      <c r="DW16" s="680"/>
      <c r="DX16" s="680"/>
      <c r="DY16" s="680"/>
      <c r="DZ16" s="680"/>
      <c r="EA16" s="680"/>
      <c r="EB16" s="680"/>
      <c r="EC16" s="689"/>
    </row>
    <row r="17" spans="2:133" ht="11.25" customHeight="1" x14ac:dyDescent="0.2">
      <c r="B17" s="676" t="s">
        <v>
272</v>
      </c>
      <c r="C17" s="677"/>
      <c r="D17" s="677"/>
      <c r="E17" s="677"/>
      <c r="F17" s="677"/>
      <c r="G17" s="677"/>
      <c r="H17" s="677"/>
      <c r="I17" s="677"/>
      <c r="J17" s="677"/>
      <c r="K17" s="677"/>
      <c r="L17" s="677"/>
      <c r="M17" s="677"/>
      <c r="N17" s="677"/>
      <c r="O17" s="677"/>
      <c r="P17" s="677"/>
      <c r="Q17" s="678"/>
      <c r="R17" s="679">
        <v>
164121</v>
      </c>
      <c r="S17" s="680"/>
      <c r="T17" s="680"/>
      <c r="U17" s="680"/>
      <c r="V17" s="680"/>
      <c r="W17" s="680"/>
      <c r="X17" s="680"/>
      <c r="Y17" s="681"/>
      <c r="Z17" s="682">
        <v>
0.2</v>
      </c>
      <c r="AA17" s="682"/>
      <c r="AB17" s="682"/>
      <c r="AC17" s="682"/>
      <c r="AD17" s="683">
        <v>
164121</v>
      </c>
      <c r="AE17" s="683"/>
      <c r="AF17" s="683"/>
      <c r="AG17" s="683"/>
      <c r="AH17" s="683"/>
      <c r="AI17" s="683"/>
      <c r="AJ17" s="683"/>
      <c r="AK17" s="683"/>
      <c r="AL17" s="684">
        <v>
0.3</v>
      </c>
      <c r="AM17" s="685"/>
      <c r="AN17" s="685"/>
      <c r="AO17" s="686"/>
      <c r="AP17" s="676" t="s">
        <v>
273</v>
      </c>
      <c r="AQ17" s="677"/>
      <c r="AR17" s="677"/>
      <c r="AS17" s="677"/>
      <c r="AT17" s="677"/>
      <c r="AU17" s="677"/>
      <c r="AV17" s="677"/>
      <c r="AW17" s="677"/>
      <c r="AX17" s="677"/>
      <c r="AY17" s="677"/>
      <c r="AZ17" s="677"/>
      <c r="BA17" s="677"/>
      <c r="BB17" s="677"/>
      <c r="BC17" s="677"/>
      <c r="BD17" s="677"/>
      <c r="BE17" s="677"/>
      <c r="BF17" s="678"/>
      <c r="BG17" s="679" t="s">
        <v>
234</v>
      </c>
      <c r="BH17" s="680"/>
      <c r="BI17" s="680"/>
      <c r="BJ17" s="680"/>
      <c r="BK17" s="680"/>
      <c r="BL17" s="680"/>
      <c r="BM17" s="680"/>
      <c r="BN17" s="681"/>
      <c r="BO17" s="682" t="s">
        <v>
240</v>
      </c>
      <c r="BP17" s="682"/>
      <c r="BQ17" s="682"/>
      <c r="BR17" s="682"/>
      <c r="BS17" s="688" t="s">
        <v>
234</v>
      </c>
      <c r="BT17" s="680"/>
      <c r="BU17" s="680"/>
      <c r="BV17" s="680"/>
      <c r="BW17" s="680"/>
      <c r="BX17" s="680"/>
      <c r="BY17" s="680"/>
      <c r="BZ17" s="680"/>
      <c r="CA17" s="680"/>
      <c r="CB17" s="689"/>
      <c r="CD17" s="694" t="s">
        <v>
274</v>
      </c>
      <c r="CE17" s="695"/>
      <c r="CF17" s="695"/>
      <c r="CG17" s="695"/>
      <c r="CH17" s="695"/>
      <c r="CI17" s="695"/>
      <c r="CJ17" s="695"/>
      <c r="CK17" s="695"/>
      <c r="CL17" s="695"/>
      <c r="CM17" s="695"/>
      <c r="CN17" s="695"/>
      <c r="CO17" s="695"/>
      <c r="CP17" s="695"/>
      <c r="CQ17" s="696"/>
      <c r="CR17" s="679">
        <v>
1783260</v>
      </c>
      <c r="CS17" s="680"/>
      <c r="CT17" s="680"/>
      <c r="CU17" s="680"/>
      <c r="CV17" s="680"/>
      <c r="CW17" s="680"/>
      <c r="CX17" s="680"/>
      <c r="CY17" s="681"/>
      <c r="CZ17" s="682">
        <v>
1.9</v>
      </c>
      <c r="DA17" s="682"/>
      <c r="DB17" s="682"/>
      <c r="DC17" s="682"/>
      <c r="DD17" s="688" t="s">
        <v>
240</v>
      </c>
      <c r="DE17" s="680"/>
      <c r="DF17" s="680"/>
      <c r="DG17" s="680"/>
      <c r="DH17" s="680"/>
      <c r="DI17" s="680"/>
      <c r="DJ17" s="680"/>
      <c r="DK17" s="680"/>
      <c r="DL17" s="680"/>
      <c r="DM17" s="680"/>
      <c r="DN17" s="680"/>
      <c r="DO17" s="680"/>
      <c r="DP17" s="681"/>
      <c r="DQ17" s="688">
        <v>
1783260</v>
      </c>
      <c r="DR17" s="680"/>
      <c r="DS17" s="680"/>
      <c r="DT17" s="680"/>
      <c r="DU17" s="680"/>
      <c r="DV17" s="680"/>
      <c r="DW17" s="680"/>
      <c r="DX17" s="680"/>
      <c r="DY17" s="680"/>
      <c r="DZ17" s="680"/>
      <c r="EA17" s="680"/>
      <c r="EB17" s="680"/>
      <c r="EC17" s="689"/>
    </row>
    <row r="18" spans="2:133" ht="11.25" customHeight="1" x14ac:dyDescent="0.2">
      <c r="B18" s="676" t="s">
        <v>
275</v>
      </c>
      <c r="C18" s="677"/>
      <c r="D18" s="677"/>
      <c r="E18" s="677"/>
      <c r="F18" s="677"/>
      <c r="G18" s="677"/>
      <c r="H18" s="677"/>
      <c r="I18" s="677"/>
      <c r="J18" s="677"/>
      <c r="K18" s="677"/>
      <c r="L18" s="677"/>
      <c r="M18" s="677"/>
      <c r="N18" s="677"/>
      <c r="O18" s="677"/>
      <c r="P18" s="677"/>
      <c r="Q18" s="678"/>
      <c r="R18" s="679" t="s">
        <v>
234</v>
      </c>
      <c r="S18" s="680"/>
      <c r="T18" s="680"/>
      <c r="U18" s="680"/>
      <c r="V18" s="680"/>
      <c r="W18" s="680"/>
      <c r="X18" s="680"/>
      <c r="Y18" s="681"/>
      <c r="Z18" s="682" t="s">
        <v>
234</v>
      </c>
      <c r="AA18" s="682"/>
      <c r="AB18" s="682"/>
      <c r="AC18" s="682"/>
      <c r="AD18" s="683" t="s">
        <v>
234</v>
      </c>
      <c r="AE18" s="683"/>
      <c r="AF18" s="683"/>
      <c r="AG18" s="683"/>
      <c r="AH18" s="683"/>
      <c r="AI18" s="683"/>
      <c r="AJ18" s="683"/>
      <c r="AK18" s="683"/>
      <c r="AL18" s="684" t="s">
        <v>
240</v>
      </c>
      <c r="AM18" s="685"/>
      <c r="AN18" s="685"/>
      <c r="AO18" s="686"/>
      <c r="AP18" s="676" t="s">
        <v>
276</v>
      </c>
      <c r="AQ18" s="677"/>
      <c r="AR18" s="677"/>
      <c r="AS18" s="677"/>
      <c r="AT18" s="677"/>
      <c r="AU18" s="677"/>
      <c r="AV18" s="677"/>
      <c r="AW18" s="677"/>
      <c r="AX18" s="677"/>
      <c r="AY18" s="677"/>
      <c r="AZ18" s="677"/>
      <c r="BA18" s="677"/>
      <c r="BB18" s="677"/>
      <c r="BC18" s="677"/>
      <c r="BD18" s="677"/>
      <c r="BE18" s="677"/>
      <c r="BF18" s="678"/>
      <c r="BG18" s="679" t="s">
        <v>
234</v>
      </c>
      <c r="BH18" s="680"/>
      <c r="BI18" s="680"/>
      <c r="BJ18" s="680"/>
      <c r="BK18" s="680"/>
      <c r="BL18" s="680"/>
      <c r="BM18" s="680"/>
      <c r="BN18" s="681"/>
      <c r="BO18" s="682" t="s">
        <v>
234</v>
      </c>
      <c r="BP18" s="682"/>
      <c r="BQ18" s="682"/>
      <c r="BR18" s="682"/>
      <c r="BS18" s="688" t="s">
        <v>
240</v>
      </c>
      <c r="BT18" s="680"/>
      <c r="BU18" s="680"/>
      <c r="BV18" s="680"/>
      <c r="BW18" s="680"/>
      <c r="BX18" s="680"/>
      <c r="BY18" s="680"/>
      <c r="BZ18" s="680"/>
      <c r="CA18" s="680"/>
      <c r="CB18" s="689"/>
      <c r="CD18" s="694" t="s">
        <v>
277</v>
      </c>
      <c r="CE18" s="695"/>
      <c r="CF18" s="695"/>
      <c r="CG18" s="695"/>
      <c r="CH18" s="695"/>
      <c r="CI18" s="695"/>
      <c r="CJ18" s="695"/>
      <c r="CK18" s="695"/>
      <c r="CL18" s="695"/>
      <c r="CM18" s="695"/>
      <c r="CN18" s="695"/>
      <c r="CO18" s="695"/>
      <c r="CP18" s="695"/>
      <c r="CQ18" s="696"/>
      <c r="CR18" s="679" t="s">
        <v>
234</v>
      </c>
      <c r="CS18" s="680"/>
      <c r="CT18" s="680"/>
      <c r="CU18" s="680"/>
      <c r="CV18" s="680"/>
      <c r="CW18" s="680"/>
      <c r="CX18" s="680"/>
      <c r="CY18" s="681"/>
      <c r="CZ18" s="682" t="s">
        <v>
234</v>
      </c>
      <c r="DA18" s="682"/>
      <c r="DB18" s="682"/>
      <c r="DC18" s="682"/>
      <c r="DD18" s="688" t="s">
        <v>
240</v>
      </c>
      <c r="DE18" s="680"/>
      <c r="DF18" s="680"/>
      <c r="DG18" s="680"/>
      <c r="DH18" s="680"/>
      <c r="DI18" s="680"/>
      <c r="DJ18" s="680"/>
      <c r="DK18" s="680"/>
      <c r="DL18" s="680"/>
      <c r="DM18" s="680"/>
      <c r="DN18" s="680"/>
      <c r="DO18" s="680"/>
      <c r="DP18" s="681"/>
      <c r="DQ18" s="688" t="s">
        <v>
240</v>
      </c>
      <c r="DR18" s="680"/>
      <c r="DS18" s="680"/>
      <c r="DT18" s="680"/>
      <c r="DU18" s="680"/>
      <c r="DV18" s="680"/>
      <c r="DW18" s="680"/>
      <c r="DX18" s="680"/>
      <c r="DY18" s="680"/>
      <c r="DZ18" s="680"/>
      <c r="EA18" s="680"/>
      <c r="EB18" s="680"/>
      <c r="EC18" s="689"/>
    </row>
    <row r="19" spans="2:133" ht="11.25" customHeight="1" x14ac:dyDescent="0.2">
      <c r="B19" s="676" t="s">
        <v>
278</v>
      </c>
      <c r="C19" s="677"/>
      <c r="D19" s="677"/>
      <c r="E19" s="677"/>
      <c r="F19" s="677"/>
      <c r="G19" s="677"/>
      <c r="H19" s="677"/>
      <c r="I19" s="677"/>
      <c r="J19" s="677"/>
      <c r="K19" s="677"/>
      <c r="L19" s="677"/>
      <c r="M19" s="677"/>
      <c r="N19" s="677"/>
      <c r="O19" s="677"/>
      <c r="P19" s="677"/>
      <c r="Q19" s="678"/>
      <c r="R19" s="679" t="s">
        <v>
234</v>
      </c>
      <c r="S19" s="680"/>
      <c r="T19" s="680"/>
      <c r="U19" s="680"/>
      <c r="V19" s="680"/>
      <c r="W19" s="680"/>
      <c r="X19" s="680"/>
      <c r="Y19" s="681"/>
      <c r="Z19" s="682" t="s">
        <v>
234</v>
      </c>
      <c r="AA19" s="682"/>
      <c r="AB19" s="682"/>
      <c r="AC19" s="682"/>
      <c r="AD19" s="683" t="s">
        <v>
234</v>
      </c>
      <c r="AE19" s="683"/>
      <c r="AF19" s="683"/>
      <c r="AG19" s="683"/>
      <c r="AH19" s="683"/>
      <c r="AI19" s="683"/>
      <c r="AJ19" s="683"/>
      <c r="AK19" s="683"/>
      <c r="AL19" s="684" t="s">
        <v>
234</v>
      </c>
      <c r="AM19" s="685"/>
      <c r="AN19" s="685"/>
      <c r="AO19" s="686"/>
      <c r="AP19" s="676" t="s">
        <v>
279</v>
      </c>
      <c r="AQ19" s="677"/>
      <c r="AR19" s="677"/>
      <c r="AS19" s="677"/>
      <c r="AT19" s="677"/>
      <c r="AU19" s="677"/>
      <c r="AV19" s="677"/>
      <c r="AW19" s="677"/>
      <c r="AX19" s="677"/>
      <c r="AY19" s="677"/>
      <c r="AZ19" s="677"/>
      <c r="BA19" s="677"/>
      <c r="BB19" s="677"/>
      <c r="BC19" s="677"/>
      <c r="BD19" s="677"/>
      <c r="BE19" s="677"/>
      <c r="BF19" s="678"/>
      <c r="BG19" s="679" t="s">
        <v>
234</v>
      </c>
      <c r="BH19" s="680"/>
      <c r="BI19" s="680"/>
      <c r="BJ19" s="680"/>
      <c r="BK19" s="680"/>
      <c r="BL19" s="680"/>
      <c r="BM19" s="680"/>
      <c r="BN19" s="681"/>
      <c r="BO19" s="682" t="s">
        <v>
240</v>
      </c>
      <c r="BP19" s="682"/>
      <c r="BQ19" s="682"/>
      <c r="BR19" s="682"/>
      <c r="BS19" s="688" t="s">
        <v>
234</v>
      </c>
      <c r="BT19" s="680"/>
      <c r="BU19" s="680"/>
      <c r="BV19" s="680"/>
      <c r="BW19" s="680"/>
      <c r="BX19" s="680"/>
      <c r="BY19" s="680"/>
      <c r="BZ19" s="680"/>
      <c r="CA19" s="680"/>
      <c r="CB19" s="689"/>
      <c r="CD19" s="694" t="s">
        <v>
280</v>
      </c>
      <c r="CE19" s="695"/>
      <c r="CF19" s="695"/>
      <c r="CG19" s="695"/>
      <c r="CH19" s="695"/>
      <c r="CI19" s="695"/>
      <c r="CJ19" s="695"/>
      <c r="CK19" s="695"/>
      <c r="CL19" s="695"/>
      <c r="CM19" s="695"/>
      <c r="CN19" s="695"/>
      <c r="CO19" s="695"/>
      <c r="CP19" s="695"/>
      <c r="CQ19" s="696"/>
      <c r="CR19" s="679" t="s">
        <v>
240</v>
      </c>
      <c r="CS19" s="680"/>
      <c r="CT19" s="680"/>
      <c r="CU19" s="680"/>
      <c r="CV19" s="680"/>
      <c r="CW19" s="680"/>
      <c r="CX19" s="680"/>
      <c r="CY19" s="681"/>
      <c r="CZ19" s="682" t="s">
        <v>
234</v>
      </c>
      <c r="DA19" s="682"/>
      <c r="DB19" s="682"/>
      <c r="DC19" s="682"/>
      <c r="DD19" s="688" t="s">
        <v>
240</v>
      </c>
      <c r="DE19" s="680"/>
      <c r="DF19" s="680"/>
      <c r="DG19" s="680"/>
      <c r="DH19" s="680"/>
      <c r="DI19" s="680"/>
      <c r="DJ19" s="680"/>
      <c r="DK19" s="680"/>
      <c r="DL19" s="680"/>
      <c r="DM19" s="680"/>
      <c r="DN19" s="680"/>
      <c r="DO19" s="680"/>
      <c r="DP19" s="681"/>
      <c r="DQ19" s="688" t="s">
        <v>
240</v>
      </c>
      <c r="DR19" s="680"/>
      <c r="DS19" s="680"/>
      <c r="DT19" s="680"/>
      <c r="DU19" s="680"/>
      <c r="DV19" s="680"/>
      <c r="DW19" s="680"/>
      <c r="DX19" s="680"/>
      <c r="DY19" s="680"/>
      <c r="DZ19" s="680"/>
      <c r="EA19" s="680"/>
      <c r="EB19" s="680"/>
      <c r="EC19" s="689"/>
    </row>
    <row r="20" spans="2:133" ht="11.25" customHeight="1" x14ac:dyDescent="0.2">
      <c r="B20" s="676" t="s">
        <v>
281</v>
      </c>
      <c r="C20" s="677"/>
      <c r="D20" s="677"/>
      <c r="E20" s="677"/>
      <c r="F20" s="677"/>
      <c r="G20" s="677"/>
      <c r="H20" s="677"/>
      <c r="I20" s="677"/>
      <c r="J20" s="677"/>
      <c r="K20" s="677"/>
      <c r="L20" s="677"/>
      <c r="M20" s="677"/>
      <c r="N20" s="677"/>
      <c r="O20" s="677"/>
      <c r="P20" s="677"/>
      <c r="Q20" s="678"/>
      <c r="R20" s="679" t="s">
        <v>
234</v>
      </c>
      <c r="S20" s="680"/>
      <c r="T20" s="680"/>
      <c r="U20" s="680"/>
      <c r="V20" s="680"/>
      <c r="W20" s="680"/>
      <c r="X20" s="680"/>
      <c r="Y20" s="681"/>
      <c r="Z20" s="682" t="s">
        <v>
234</v>
      </c>
      <c r="AA20" s="682"/>
      <c r="AB20" s="682"/>
      <c r="AC20" s="682"/>
      <c r="AD20" s="683" t="s">
        <v>
234</v>
      </c>
      <c r="AE20" s="683"/>
      <c r="AF20" s="683"/>
      <c r="AG20" s="683"/>
      <c r="AH20" s="683"/>
      <c r="AI20" s="683"/>
      <c r="AJ20" s="683"/>
      <c r="AK20" s="683"/>
      <c r="AL20" s="684" t="s">
        <v>
240</v>
      </c>
      <c r="AM20" s="685"/>
      <c r="AN20" s="685"/>
      <c r="AO20" s="686"/>
      <c r="AP20" s="676" t="s">
        <v>
282</v>
      </c>
      <c r="AQ20" s="677"/>
      <c r="AR20" s="677"/>
      <c r="AS20" s="677"/>
      <c r="AT20" s="677"/>
      <c r="AU20" s="677"/>
      <c r="AV20" s="677"/>
      <c r="AW20" s="677"/>
      <c r="AX20" s="677"/>
      <c r="AY20" s="677"/>
      <c r="AZ20" s="677"/>
      <c r="BA20" s="677"/>
      <c r="BB20" s="677"/>
      <c r="BC20" s="677"/>
      <c r="BD20" s="677"/>
      <c r="BE20" s="677"/>
      <c r="BF20" s="678"/>
      <c r="BG20" s="679" t="s">
        <v>
234</v>
      </c>
      <c r="BH20" s="680"/>
      <c r="BI20" s="680"/>
      <c r="BJ20" s="680"/>
      <c r="BK20" s="680"/>
      <c r="BL20" s="680"/>
      <c r="BM20" s="680"/>
      <c r="BN20" s="681"/>
      <c r="BO20" s="682" t="s">
        <v>
240</v>
      </c>
      <c r="BP20" s="682"/>
      <c r="BQ20" s="682"/>
      <c r="BR20" s="682"/>
      <c r="BS20" s="688" t="s">
        <v>
234</v>
      </c>
      <c r="BT20" s="680"/>
      <c r="BU20" s="680"/>
      <c r="BV20" s="680"/>
      <c r="BW20" s="680"/>
      <c r="BX20" s="680"/>
      <c r="BY20" s="680"/>
      <c r="BZ20" s="680"/>
      <c r="CA20" s="680"/>
      <c r="CB20" s="689"/>
      <c r="CD20" s="694" t="s">
        <v>
283</v>
      </c>
      <c r="CE20" s="695"/>
      <c r="CF20" s="695"/>
      <c r="CG20" s="695"/>
      <c r="CH20" s="695"/>
      <c r="CI20" s="695"/>
      <c r="CJ20" s="695"/>
      <c r="CK20" s="695"/>
      <c r="CL20" s="695"/>
      <c r="CM20" s="695"/>
      <c r="CN20" s="695"/>
      <c r="CO20" s="695"/>
      <c r="CP20" s="695"/>
      <c r="CQ20" s="696"/>
      <c r="CR20" s="679">
        <v>
92879934</v>
      </c>
      <c r="CS20" s="680"/>
      <c r="CT20" s="680"/>
      <c r="CU20" s="680"/>
      <c r="CV20" s="680"/>
      <c r="CW20" s="680"/>
      <c r="CX20" s="680"/>
      <c r="CY20" s="681"/>
      <c r="CZ20" s="682">
        <v>
100</v>
      </c>
      <c r="DA20" s="682"/>
      <c r="DB20" s="682"/>
      <c r="DC20" s="682"/>
      <c r="DD20" s="688">
        <v>
9466929</v>
      </c>
      <c r="DE20" s="680"/>
      <c r="DF20" s="680"/>
      <c r="DG20" s="680"/>
      <c r="DH20" s="680"/>
      <c r="DI20" s="680"/>
      <c r="DJ20" s="680"/>
      <c r="DK20" s="680"/>
      <c r="DL20" s="680"/>
      <c r="DM20" s="680"/>
      <c r="DN20" s="680"/>
      <c r="DO20" s="680"/>
      <c r="DP20" s="681"/>
      <c r="DQ20" s="688">
        <v>
63586326</v>
      </c>
      <c r="DR20" s="680"/>
      <c r="DS20" s="680"/>
      <c r="DT20" s="680"/>
      <c r="DU20" s="680"/>
      <c r="DV20" s="680"/>
      <c r="DW20" s="680"/>
      <c r="DX20" s="680"/>
      <c r="DY20" s="680"/>
      <c r="DZ20" s="680"/>
      <c r="EA20" s="680"/>
      <c r="EB20" s="680"/>
      <c r="EC20" s="689"/>
    </row>
    <row r="21" spans="2:133" ht="11.25" customHeight="1" x14ac:dyDescent="0.2">
      <c r="B21" s="676" t="s">
        <v>
284</v>
      </c>
      <c r="C21" s="677"/>
      <c r="D21" s="677"/>
      <c r="E21" s="677"/>
      <c r="F21" s="677"/>
      <c r="G21" s="677"/>
      <c r="H21" s="677"/>
      <c r="I21" s="677"/>
      <c r="J21" s="677"/>
      <c r="K21" s="677"/>
      <c r="L21" s="677"/>
      <c r="M21" s="677"/>
      <c r="N21" s="677"/>
      <c r="O21" s="677"/>
      <c r="P21" s="677"/>
      <c r="Q21" s="678"/>
      <c r="R21" s="679" t="s">
        <v>
234</v>
      </c>
      <c r="S21" s="680"/>
      <c r="T21" s="680"/>
      <c r="U21" s="680"/>
      <c r="V21" s="680"/>
      <c r="W21" s="680"/>
      <c r="X21" s="680"/>
      <c r="Y21" s="681"/>
      <c r="Z21" s="682" t="s">
        <v>
234</v>
      </c>
      <c r="AA21" s="682"/>
      <c r="AB21" s="682"/>
      <c r="AC21" s="682"/>
      <c r="AD21" s="683" t="s">
        <v>
234</v>
      </c>
      <c r="AE21" s="683"/>
      <c r="AF21" s="683"/>
      <c r="AG21" s="683"/>
      <c r="AH21" s="683"/>
      <c r="AI21" s="683"/>
      <c r="AJ21" s="683"/>
      <c r="AK21" s="683"/>
      <c r="AL21" s="684" t="s">
        <v>
234</v>
      </c>
      <c r="AM21" s="685"/>
      <c r="AN21" s="685"/>
      <c r="AO21" s="686"/>
      <c r="AP21" s="697" t="s">
        <v>
285</v>
      </c>
      <c r="AQ21" s="698"/>
      <c r="AR21" s="698"/>
      <c r="AS21" s="698"/>
      <c r="AT21" s="698"/>
      <c r="AU21" s="698"/>
      <c r="AV21" s="698"/>
      <c r="AW21" s="698"/>
      <c r="AX21" s="698"/>
      <c r="AY21" s="698"/>
      <c r="AZ21" s="698"/>
      <c r="BA21" s="698"/>
      <c r="BB21" s="698"/>
      <c r="BC21" s="698"/>
      <c r="BD21" s="698"/>
      <c r="BE21" s="698"/>
      <c r="BF21" s="699"/>
      <c r="BG21" s="679" t="s">
        <v>
234</v>
      </c>
      <c r="BH21" s="680"/>
      <c r="BI21" s="680"/>
      <c r="BJ21" s="680"/>
      <c r="BK21" s="680"/>
      <c r="BL21" s="680"/>
      <c r="BM21" s="680"/>
      <c r="BN21" s="681"/>
      <c r="BO21" s="682" t="s">
        <v>
240</v>
      </c>
      <c r="BP21" s="682"/>
      <c r="BQ21" s="682"/>
      <c r="BR21" s="682"/>
      <c r="BS21" s="688" t="s">
        <v>
234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286</v>
      </c>
      <c r="C22" s="677"/>
      <c r="D22" s="677"/>
      <c r="E22" s="677"/>
      <c r="F22" s="677"/>
      <c r="G22" s="677"/>
      <c r="H22" s="677"/>
      <c r="I22" s="677"/>
      <c r="J22" s="677"/>
      <c r="K22" s="677"/>
      <c r="L22" s="677"/>
      <c r="M22" s="677"/>
      <c r="N22" s="677"/>
      <c r="O22" s="677"/>
      <c r="P22" s="677"/>
      <c r="Q22" s="678"/>
      <c r="R22" s="679">
        <v>
22409009</v>
      </c>
      <c r="S22" s="680"/>
      <c r="T22" s="680"/>
      <c r="U22" s="680"/>
      <c r="V22" s="680"/>
      <c r="W22" s="680"/>
      <c r="X22" s="680"/>
      <c r="Y22" s="681"/>
      <c r="Z22" s="682">
        <v>
23.4</v>
      </c>
      <c r="AA22" s="682"/>
      <c r="AB22" s="682"/>
      <c r="AC22" s="682"/>
      <c r="AD22" s="683">
        <v>
22409009</v>
      </c>
      <c r="AE22" s="683"/>
      <c r="AF22" s="683"/>
      <c r="AG22" s="683"/>
      <c r="AH22" s="683"/>
      <c r="AI22" s="683"/>
      <c r="AJ22" s="683"/>
      <c r="AK22" s="683"/>
      <c r="AL22" s="684">
        <v>
36.200000000000003</v>
      </c>
      <c r="AM22" s="685"/>
      <c r="AN22" s="685"/>
      <c r="AO22" s="686"/>
      <c r="AP22" s="697" t="s">
        <v>
287</v>
      </c>
      <c r="AQ22" s="698"/>
      <c r="AR22" s="698"/>
      <c r="AS22" s="698"/>
      <c r="AT22" s="698"/>
      <c r="AU22" s="698"/>
      <c r="AV22" s="698"/>
      <c r="AW22" s="698"/>
      <c r="AX22" s="698"/>
      <c r="AY22" s="698"/>
      <c r="AZ22" s="698"/>
      <c r="BA22" s="698"/>
      <c r="BB22" s="698"/>
      <c r="BC22" s="698"/>
      <c r="BD22" s="698"/>
      <c r="BE22" s="698"/>
      <c r="BF22" s="699"/>
      <c r="BG22" s="679" t="s">
        <v>
240</v>
      </c>
      <c r="BH22" s="680"/>
      <c r="BI22" s="680"/>
      <c r="BJ22" s="680"/>
      <c r="BK22" s="680"/>
      <c r="BL22" s="680"/>
      <c r="BM22" s="680"/>
      <c r="BN22" s="681"/>
      <c r="BO22" s="682" t="s">
        <v>
240</v>
      </c>
      <c r="BP22" s="682"/>
      <c r="BQ22" s="682"/>
      <c r="BR22" s="682"/>
      <c r="BS22" s="688" t="s">
        <v>
234</v>
      </c>
      <c r="BT22" s="680"/>
      <c r="BU22" s="680"/>
      <c r="BV22" s="680"/>
      <c r="BW22" s="680"/>
      <c r="BX22" s="680"/>
      <c r="BY22" s="680"/>
      <c r="BZ22" s="680"/>
      <c r="CA22" s="680"/>
      <c r="CB22" s="689"/>
      <c r="CD22" s="661" t="s">
        <v>
288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289</v>
      </c>
      <c r="C23" s="677"/>
      <c r="D23" s="677"/>
      <c r="E23" s="677"/>
      <c r="F23" s="677"/>
      <c r="G23" s="677"/>
      <c r="H23" s="677"/>
      <c r="I23" s="677"/>
      <c r="J23" s="677"/>
      <c r="K23" s="677"/>
      <c r="L23" s="677"/>
      <c r="M23" s="677"/>
      <c r="N23" s="677"/>
      <c r="O23" s="677"/>
      <c r="P23" s="677"/>
      <c r="Q23" s="678"/>
      <c r="R23" s="679">
        <v>
16960</v>
      </c>
      <c r="S23" s="680"/>
      <c r="T23" s="680"/>
      <c r="U23" s="680"/>
      <c r="V23" s="680"/>
      <c r="W23" s="680"/>
      <c r="X23" s="680"/>
      <c r="Y23" s="681"/>
      <c r="Z23" s="682">
        <v>
0</v>
      </c>
      <c r="AA23" s="682"/>
      <c r="AB23" s="682"/>
      <c r="AC23" s="682"/>
      <c r="AD23" s="683">
        <v>
16960</v>
      </c>
      <c r="AE23" s="683"/>
      <c r="AF23" s="683"/>
      <c r="AG23" s="683"/>
      <c r="AH23" s="683"/>
      <c r="AI23" s="683"/>
      <c r="AJ23" s="683"/>
      <c r="AK23" s="683"/>
      <c r="AL23" s="684">
        <v>
0</v>
      </c>
      <c r="AM23" s="685"/>
      <c r="AN23" s="685"/>
      <c r="AO23" s="686"/>
      <c r="AP23" s="697" t="s">
        <v>
290</v>
      </c>
      <c r="AQ23" s="698"/>
      <c r="AR23" s="698"/>
      <c r="AS23" s="698"/>
      <c r="AT23" s="698"/>
      <c r="AU23" s="698"/>
      <c r="AV23" s="698"/>
      <c r="AW23" s="698"/>
      <c r="AX23" s="698"/>
      <c r="AY23" s="698"/>
      <c r="AZ23" s="698"/>
      <c r="BA23" s="698"/>
      <c r="BB23" s="698"/>
      <c r="BC23" s="698"/>
      <c r="BD23" s="698"/>
      <c r="BE23" s="698"/>
      <c r="BF23" s="699"/>
      <c r="BG23" s="679" t="s">
        <v>
234</v>
      </c>
      <c r="BH23" s="680"/>
      <c r="BI23" s="680"/>
      <c r="BJ23" s="680"/>
      <c r="BK23" s="680"/>
      <c r="BL23" s="680"/>
      <c r="BM23" s="680"/>
      <c r="BN23" s="681"/>
      <c r="BO23" s="682" t="s">
        <v>
240</v>
      </c>
      <c r="BP23" s="682"/>
      <c r="BQ23" s="682"/>
      <c r="BR23" s="682"/>
      <c r="BS23" s="688" t="s">
        <v>
234</v>
      </c>
      <c r="BT23" s="680"/>
      <c r="BU23" s="680"/>
      <c r="BV23" s="680"/>
      <c r="BW23" s="680"/>
      <c r="BX23" s="680"/>
      <c r="BY23" s="680"/>
      <c r="BZ23" s="680"/>
      <c r="CA23" s="680"/>
      <c r="CB23" s="689"/>
      <c r="CD23" s="661" t="s">
        <v>
228</v>
      </c>
      <c r="CE23" s="662"/>
      <c r="CF23" s="662"/>
      <c r="CG23" s="662"/>
      <c r="CH23" s="662"/>
      <c r="CI23" s="662"/>
      <c r="CJ23" s="662"/>
      <c r="CK23" s="662"/>
      <c r="CL23" s="662"/>
      <c r="CM23" s="662"/>
      <c r="CN23" s="662"/>
      <c r="CO23" s="662"/>
      <c r="CP23" s="662"/>
      <c r="CQ23" s="663"/>
      <c r="CR23" s="661" t="s">
        <v>
291</v>
      </c>
      <c r="CS23" s="662"/>
      <c r="CT23" s="662"/>
      <c r="CU23" s="662"/>
      <c r="CV23" s="662"/>
      <c r="CW23" s="662"/>
      <c r="CX23" s="662"/>
      <c r="CY23" s="663"/>
      <c r="CZ23" s="661" t="s">
        <v>
292</v>
      </c>
      <c r="DA23" s="662"/>
      <c r="DB23" s="662"/>
      <c r="DC23" s="663"/>
      <c r="DD23" s="661" t="s">
        <v>
293</v>
      </c>
      <c r="DE23" s="662"/>
      <c r="DF23" s="662"/>
      <c r="DG23" s="662"/>
      <c r="DH23" s="662"/>
      <c r="DI23" s="662"/>
      <c r="DJ23" s="662"/>
      <c r="DK23" s="663"/>
      <c r="DL23" s="709" t="s">
        <v>
294</v>
      </c>
      <c r="DM23" s="710"/>
      <c r="DN23" s="710"/>
      <c r="DO23" s="710"/>
      <c r="DP23" s="710"/>
      <c r="DQ23" s="710"/>
      <c r="DR23" s="710"/>
      <c r="DS23" s="710"/>
      <c r="DT23" s="710"/>
      <c r="DU23" s="710"/>
      <c r="DV23" s="711"/>
      <c r="DW23" s="661" t="s">
        <v>
295</v>
      </c>
      <c r="DX23" s="662"/>
      <c r="DY23" s="662"/>
      <c r="DZ23" s="662"/>
      <c r="EA23" s="662"/>
      <c r="EB23" s="662"/>
      <c r="EC23" s="663"/>
    </row>
    <row r="24" spans="2:133" ht="11.25" customHeight="1" x14ac:dyDescent="0.2">
      <c r="B24" s="676" t="s">
        <v>
296</v>
      </c>
      <c r="C24" s="677"/>
      <c r="D24" s="677"/>
      <c r="E24" s="677"/>
      <c r="F24" s="677"/>
      <c r="G24" s="677"/>
      <c r="H24" s="677"/>
      <c r="I24" s="677"/>
      <c r="J24" s="677"/>
      <c r="K24" s="677"/>
      <c r="L24" s="677"/>
      <c r="M24" s="677"/>
      <c r="N24" s="677"/>
      <c r="O24" s="677"/>
      <c r="P24" s="677"/>
      <c r="Q24" s="678"/>
      <c r="R24" s="679">
        <v>
1358909</v>
      </c>
      <c r="S24" s="680"/>
      <c r="T24" s="680"/>
      <c r="U24" s="680"/>
      <c r="V24" s="680"/>
      <c r="W24" s="680"/>
      <c r="X24" s="680"/>
      <c r="Y24" s="681"/>
      <c r="Z24" s="682">
        <v>
1.4</v>
      </c>
      <c r="AA24" s="682"/>
      <c r="AB24" s="682"/>
      <c r="AC24" s="682"/>
      <c r="AD24" s="683" t="s">
        <v>
234</v>
      </c>
      <c r="AE24" s="683"/>
      <c r="AF24" s="683"/>
      <c r="AG24" s="683"/>
      <c r="AH24" s="683"/>
      <c r="AI24" s="683"/>
      <c r="AJ24" s="683"/>
      <c r="AK24" s="683"/>
      <c r="AL24" s="684" t="s">
        <v>
240</v>
      </c>
      <c r="AM24" s="685"/>
      <c r="AN24" s="685"/>
      <c r="AO24" s="686"/>
      <c r="AP24" s="697" t="s">
        <v>
297</v>
      </c>
      <c r="AQ24" s="698"/>
      <c r="AR24" s="698"/>
      <c r="AS24" s="698"/>
      <c r="AT24" s="698"/>
      <c r="AU24" s="698"/>
      <c r="AV24" s="698"/>
      <c r="AW24" s="698"/>
      <c r="AX24" s="698"/>
      <c r="AY24" s="698"/>
      <c r="AZ24" s="698"/>
      <c r="BA24" s="698"/>
      <c r="BB24" s="698"/>
      <c r="BC24" s="698"/>
      <c r="BD24" s="698"/>
      <c r="BE24" s="698"/>
      <c r="BF24" s="699"/>
      <c r="BG24" s="679" t="s">
        <v>
240</v>
      </c>
      <c r="BH24" s="680"/>
      <c r="BI24" s="680"/>
      <c r="BJ24" s="680"/>
      <c r="BK24" s="680"/>
      <c r="BL24" s="680"/>
      <c r="BM24" s="680"/>
      <c r="BN24" s="681"/>
      <c r="BO24" s="682" t="s">
        <v>
234</v>
      </c>
      <c r="BP24" s="682"/>
      <c r="BQ24" s="682"/>
      <c r="BR24" s="682"/>
      <c r="BS24" s="688" t="s">
        <v>
234</v>
      </c>
      <c r="BT24" s="680"/>
      <c r="BU24" s="680"/>
      <c r="BV24" s="680"/>
      <c r="BW24" s="680"/>
      <c r="BX24" s="680"/>
      <c r="BY24" s="680"/>
      <c r="BZ24" s="680"/>
      <c r="CA24" s="680"/>
      <c r="CB24" s="689"/>
      <c r="CD24" s="690" t="s">
        <v>
298</v>
      </c>
      <c r="CE24" s="691"/>
      <c r="CF24" s="691"/>
      <c r="CG24" s="691"/>
      <c r="CH24" s="691"/>
      <c r="CI24" s="691"/>
      <c r="CJ24" s="691"/>
      <c r="CK24" s="691"/>
      <c r="CL24" s="691"/>
      <c r="CM24" s="691"/>
      <c r="CN24" s="691"/>
      <c r="CO24" s="691"/>
      <c r="CP24" s="691"/>
      <c r="CQ24" s="692"/>
      <c r="CR24" s="668">
        <v>
49545516</v>
      </c>
      <c r="CS24" s="669"/>
      <c r="CT24" s="669"/>
      <c r="CU24" s="669"/>
      <c r="CV24" s="669"/>
      <c r="CW24" s="669"/>
      <c r="CX24" s="669"/>
      <c r="CY24" s="670"/>
      <c r="CZ24" s="673">
        <v>
53.3</v>
      </c>
      <c r="DA24" s="674"/>
      <c r="DB24" s="674"/>
      <c r="DC24" s="693"/>
      <c r="DD24" s="712">
        <v>
30234059</v>
      </c>
      <c r="DE24" s="669"/>
      <c r="DF24" s="669"/>
      <c r="DG24" s="669"/>
      <c r="DH24" s="669"/>
      <c r="DI24" s="669"/>
      <c r="DJ24" s="669"/>
      <c r="DK24" s="670"/>
      <c r="DL24" s="712">
        <v>
30097536</v>
      </c>
      <c r="DM24" s="669"/>
      <c r="DN24" s="669"/>
      <c r="DO24" s="669"/>
      <c r="DP24" s="669"/>
      <c r="DQ24" s="669"/>
      <c r="DR24" s="669"/>
      <c r="DS24" s="669"/>
      <c r="DT24" s="669"/>
      <c r="DU24" s="669"/>
      <c r="DV24" s="670"/>
      <c r="DW24" s="673">
        <v>
48.6</v>
      </c>
      <c r="DX24" s="674"/>
      <c r="DY24" s="674"/>
      <c r="DZ24" s="674"/>
      <c r="EA24" s="674"/>
      <c r="EB24" s="674"/>
      <c r="EC24" s="675"/>
    </row>
    <row r="25" spans="2:133" ht="11.25" customHeight="1" x14ac:dyDescent="0.2">
      <c r="B25" s="676" t="s">
        <v>
299</v>
      </c>
      <c r="C25" s="677"/>
      <c r="D25" s="677"/>
      <c r="E25" s="677"/>
      <c r="F25" s="677"/>
      <c r="G25" s="677"/>
      <c r="H25" s="677"/>
      <c r="I25" s="677"/>
      <c r="J25" s="677"/>
      <c r="K25" s="677"/>
      <c r="L25" s="677"/>
      <c r="M25" s="677"/>
      <c r="N25" s="677"/>
      <c r="O25" s="677"/>
      <c r="P25" s="677"/>
      <c r="Q25" s="678"/>
      <c r="R25" s="679">
        <v>
1817975</v>
      </c>
      <c r="S25" s="680"/>
      <c r="T25" s="680"/>
      <c r="U25" s="680"/>
      <c r="V25" s="680"/>
      <c r="W25" s="680"/>
      <c r="X25" s="680"/>
      <c r="Y25" s="681"/>
      <c r="Z25" s="682">
        <v>
1.9</v>
      </c>
      <c r="AA25" s="682"/>
      <c r="AB25" s="682"/>
      <c r="AC25" s="682"/>
      <c r="AD25" s="683">
        <v>
684760</v>
      </c>
      <c r="AE25" s="683"/>
      <c r="AF25" s="683"/>
      <c r="AG25" s="683"/>
      <c r="AH25" s="683"/>
      <c r="AI25" s="683"/>
      <c r="AJ25" s="683"/>
      <c r="AK25" s="683"/>
      <c r="AL25" s="684">
        <v>
1.1000000000000001</v>
      </c>
      <c r="AM25" s="685"/>
      <c r="AN25" s="685"/>
      <c r="AO25" s="686"/>
      <c r="AP25" s="697" t="s">
        <v>
300</v>
      </c>
      <c r="AQ25" s="698"/>
      <c r="AR25" s="698"/>
      <c r="AS25" s="698"/>
      <c r="AT25" s="698"/>
      <c r="AU25" s="698"/>
      <c r="AV25" s="698"/>
      <c r="AW25" s="698"/>
      <c r="AX25" s="698"/>
      <c r="AY25" s="698"/>
      <c r="AZ25" s="698"/>
      <c r="BA25" s="698"/>
      <c r="BB25" s="698"/>
      <c r="BC25" s="698"/>
      <c r="BD25" s="698"/>
      <c r="BE25" s="698"/>
      <c r="BF25" s="699"/>
      <c r="BG25" s="679" t="s">
        <v>
234</v>
      </c>
      <c r="BH25" s="680"/>
      <c r="BI25" s="680"/>
      <c r="BJ25" s="680"/>
      <c r="BK25" s="680"/>
      <c r="BL25" s="680"/>
      <c r="BM25" s="680"/>
      <c r="BN25" s="681"/>
      <c r="BO25" s="682" t="s">
        <v>
234</v>
      </c>
      <c r="BP25" s="682"/>
      <c r="BQ25" s="682"/>
      <c r="BR25" s="682"/>
      <c r="BS25" s="688" t="s">
        <v>
240</v>
      </c>
      <c r="BT25" s="680"/>
      <c r="BU25" s="680"/>
      <c r="BV25" s="680"/>
      <c r="BW25" s="680"/>
      <c r="BX25" s="680"/>
      <c r="BY25" s="680"/>
      <c r="BZ25" s="680"/>
      <c r="CA25" s="680"/>
      <c r="CB25" s="689"/>
      <c r="CD25" s="694" t="s">
        <v>
301</v>
      </c>
      <c r="CE25" s="695"/>
      <c r="CF25" s="695"/>
      <c r="CG25" s="695"/>
      <c r="CH25" s="695"/>
      <c r="CI25" s="695"/>
      <c r="CJ25" s="695"/>
      <c r="CK25" s="695"/>
      <c r="CL25" s="695"/>
      <c r="CM25" s="695"/>
      <c r="CN25" s="695"/>
      <c r="CO25" s="695"/>
      <c r="CP25" s="695"/>
      <c r="CQ25" s="696"/>
      <c r="CR25" s="679">
        <v>
16132681</v>
      </c>
      <c r="CS25" s="715"/>
      <c r="CT25" s="715"/>
      <c r="CU25" s="715"/>
      <c r="CV25" s="715"/>
      <c r="CW25" s="715"/>
      <c r="CX25" s="715"/>
      <c r="CY25" s="716"/>
      <c r="CZ25" s="684">
        <v>
17.399999999999999</v>
      </c>
      <c r="DA25" s="713"/>
      <c r="DB25" s="713"/>
      <c r="DC25" s="717"/>
      <c r="DD25" s="688">
        <v>
15212253</v>
      </c>
      <c r="DE25" s="715"/>
      <c r="DF25" s="715"/>
      <c r="DG25" s="715"/>
      <c r="DH25" s="715"/>
      <c r="DI25" s="715"/>
      <c r="DJ25" s="715"/>
      <c r="DK25" s="716"/>
      <c r="DL25" s="688">
        <v>
15075825</v>
      </c>
      <c r="DM25" s="715"/>
      <c r="DN25" s="715"/>
      <c r="DO25" s="715"/>
      <c r="DP25" s="715"/>
      <c r="DQ25" s="715"/>
      <c r="DR25" s="715"/>
      <c r="DS25" s="715"/>
      <c r="DT25" s="715"/>
      <c r="DU25" s="715"/>
      <c r="DV25" s="716"/>
      <c r="DW25" s="684">
        <v>
24.4</v>
      </c>
      <c r="DX25" s="713"/>
      <c r="DY25" s="713"/>
      <c r="DZ25" s="713"/>
      <c r="EA25" s="713"/>
      <c r="EB25" s="713"/>
      <c r="EC25" s="714"/>
    </row>
    <row r="26" spans="2:133" ht="11.25" customHeight="1" x14ac:dyDescent="0.2">
      <c r="B26" s="676" t="s">
        <v>
302</v>
      </c>
      <c r="C26" s="677"/>
      <c r="D26" s="677"/>
      <c r="E26" s="677"/>
      <c r="F26" s="677"/>
      <c r="G26" s="677"/>
      <c r="H26" s="677"/>
      <c r="I26" s="677"/>
      <c r="J26" s="677"/>
      <c r="K26" s="677"/>
      <c r="L26" s="677"/>
      <c r="M26" s="677"/>
      <c r="N26" s="677"/>
      <c r="O26" s="677"/>
      <c r="P26" s="677"/>
      <c r="Q26" s="678"/>
      <c r="R26" s="679">
        <v>
356896</v>
      </c>
      <c r="S26" s="680"/>
      <c r="T26" s="680"/>
      <c r="U26" s="680"/>
      <c r="V26" s="680"/>
      <c r="W26" s="680"/>
      <c r="X26" s="680"/>
      <c r="Y26" s="681"/>
      <c r="Z26" s="682">
        <v>
0.4</v>
      </c>
      <c r="AA26" s="682"/>
      <c r="AB26" s="682"/>
      <c r="AC26" s="682"/>
      <c r="AD26" s="683" t="s">
        <v>
234</v>
      </c>
      <c r="AE26" s="683"/>
      <c r="AF26" s="683"/>
      <c r="AG26" s="683"/>
      <c r="AH26" s="683"/>
      <c r="AI26" s="683"/>
      <c r="AJ26" s="683"/>
      <c r="AK26" s="683"/>
      <c r="AL26" s="684" t="s">
        <v>
240</v>
      </c>
      <c r="AM26" s="685"/>
      <c r="AN26" s="685"/>
      <c r="AO26" s="686"/>
      <c r="AP26" s="697" t="s">
        <v>
303</v>
      </c>
      <c r="AQ26" s="718"/>
      <c r="AR26" s="718"/>
      <c r="AS26" s="718"/>
      <c r="AT26" s="718"/>
      <c r="AU26" s="718"/>
      <c r="AV26" s="718"/>
      <c r="AW26" s="718"/>
      <c r="AX26" s="718"/>
      <c r="AY26" s="718"/>
      <c r="AZ26" s="718"/>
      <c r="BA26" s="718"/>
      <c r="BB26" s="718"/>
      <c r="BC26" s="718"/>
      <c r="BD26" s="718"/>
      <c r="BE26" s="718"/>
      <c r="BF26" s="699"/>
      <c r="BG26" s="679" t="s">
        <v>
234</v>
      </c>
      <c r="BH26" s="680"/>
      <c r="BI26" s="680"/>
      <c r="BJ26" s="680"/>
      <c r="BK26" s="680"/>
      <c r="BL26" s="680"/>
      <c r="BM26" s="680"/>
      <c r="BN26" s="681"/>
      <c r="BO26" s="682" t="s">
        <v>
240</v>
      </c>
      <c r="BP26" s="682"/>
      <c r="BQ26" s="682"/>
      <c r="BR26" s="682"/>
      <c r="BS26" s="688" t="s">
        <v>
234</v>
      </c>
      <c r="BT26" s="680"/>
      <c r="BU26" s="680"/>
      <c r="BV26" s="680"/>
      <c r="BW26" s="680"/>
      <c r="BX26" s="680"/>
      <c r="BY26" s="680"/>
      <c r="BZ26" s="680"/>
      <c r="CA26" s="680"/>
      <c r="CB26" s="689"/>
      <c r="CD26" s="694" t="s">
        <v>
304</v>
      </c>
      <c r="CE26" s="695"/>
      <c r="CF26" s="695"/>
      <c r="CG26" s="695"/>
      <c r="CH26" s="695"/>
      <c r="CI26" s="695"/>
      <c r="CJ26" s="695"/>
      <c r="CK26" s="695"/>
      <c r="CL26" s="695"/>
      <c r="CM26" s="695"/>
      <c r="CN26" s="695"/>
      <c r="CO26" s="695"/>
      <c r="CP26" s="695"/>
      <c r="CQ26" s="696"/>
      <c r="CR26" s="679">
        <v>
10175915</v>
      </c>
      <c r="CS26" s="680"/>
      <c r="CT26" s="680"/>
      <c r="CU26" s="680"/>
      <c r="CV26" s="680"/>
      <c r="CW26" s="680"/>
      <c r="CX26" s="680"/>
      <c r="CY26" s="681"/>
      <c r="CZ26" s="684">
        <v>
11</v>
      </c>
      <c r="DA26" s="713"/>
      <c r="DB26" s="713"/>
      <c r="DC26" s="717"/>
      <c r="DD26" s="688">
        <v>
9396377</v>
      </c>
      <c r="DE26" s="680"/>
      <c r="DF26" s="680"/>
      <c r="DG26" s="680"/>
      <c r="DH26" s="680"/>
      <c r="DI26" s="680"/>
      <c r="DJ26" s="680"/>
      <c r="DK26" s="681"/>
      <c r="DL26" s="688" t="s">
        <v>
234</v>
      </c>
      <c r="DM26" s="680"/>
      <c r="DN26" s="680"/>
      <c r="DO26" s="680"/>
      <c r="DP26" s="680"/>
      <c r="DQ26" s="680"/>
      <c r="DR26" s="680"/>
      <c r="DS26" s="680"/>
      <c r="DT26" s="680"/>
      <c r="DU26" s="680"/>
      <c r="DV26" s="681"/>
      <c r="DW26" s="684" t="s">
        <v>
240</v>
      </c>
      <c r="DX26" s="713"/>
      <c r="DY26" s="713"/>
      <c r="DZ26" s="713"/>
      <c r="EA26" s="713"/>
      <c r="EB26" s="713"/>
      <c r="EC26" s="714"/>
    </row>
    <row r="27" spans="2:133" ht="11.25" customHeight="1" x14ac:dyDescent="0.2">
      <c r="B27" s="676" t="s">
        <v>
305</v>
      </c>
      <c r="C27" s="677"/>
      <c r="D27" s="677"/>
      <c r="E27" s="677"/>
      <c r="F27" s="677"/>
      <c r="G27" s="677"/>
      <c r="H27" s="677"/>
      <c r="I27" s="677"/>
      <c r="J27" s="677"/>
      <c r="K27" s="677"/>
      <c r="L27" s="677"/>
      <c r="M27" s="677"/>
      <c r="N27" s="677"/>
      <c r="O27" s="677"/>
      <c r="P27" s="677"/>
      <c r="Q27" s="678"/>
      <c r="R27" s="679">
        <v>
17191072</v>
      </c>
      <c r="S27" s="680"/>
      <c r="T27" s="680"/>
      <c r="U27" s="680"/>
      <c r="V27" s="680"/>
      <c r="W27" s="680"/>
      <c r="X27" s="680"/>
      <c r="Y27" s="681"/>
      <c r="Z27" s="682">
        <v>
18</v>
      </c>
      <c r="AA27" s="682"/>
      <c r="AB27" s="682"/>
      <c r="AC27" s="682"/>
      <c r="AD27" s="683" t="s">
        <v>
234</v>
      </c>
      <c r="AE27" s="683"/>
      <c r="AF27" s="683"/>
      <c r="AG27" s="683"/>
      <c r="AH27" s="683"/>
      <c r="AI27" s="683"/>
      <c r="AJ27" s="683"/>
      <c r="AK27" s="683"/>
      <c r="AL27" s="684" t="s">
        <v>
234</v>
      </c>
      <c r="AM27" s="685"/>
      <c r="AN27" s="685"/>
      <c r="AO27" s="686"/>
      <c r="AP27" s="676" t="s">
        <v>
306</v>
      </c>
      <c r="AQ27" s="677"/>
      <c r="AR27" s="677"/>
      <c r="AS27" s="677"/>
      <c r="AT27" s="677"/>
      <c r="AU27" s="677"/>
      <c r="AV27" s="677"/>
      <c r="AW27" s="677"/>
      <c r="AX27" s="677"/>
      <c r="AY27" s="677"/>
      <c r="AZ27" s="677"/>
      <c r="BA27" s="677"/>
      <c r="BB27" s="677"/>
      <c r="BC27" s="677"/>
      <c r="BD27" s="677"/>
      <c r="BE27" s="677"/>
      <c r="BF27" s="678"/>
      <c r="BG27" s="679">
        <v>
17553888</v>
      </c>
      <c r="BH27" s="680"/>
      <c r="BI27" s="680"/>
      <c r="BJ27" s="680"/>
      <c r="BK27" s="680"/>
      <c r="BL27" s="680"/>
      <c r="BM27" s="680"/>
      <c r="BN27" s="681"/>
      <c r="BO27" s="682">
        <v>
100</v>
      </c>
      <c r="BP27" s="682"/>
      <c r="BQ27" s="682"/>
      <c r="BR27" s="682"/>
      <c r="BS27" s="688" t="s">
        <v>
234</v>
      </c>
      <c r="BT27" s="680"/>
      <c r="BU27" s="680"/>
      <c r="BV27" s="680"/>
      <c r="BW27" s="680"/>
      <c r="BX27" s="680"/>
      <c r="BY27" s="680"/>
      <c r="BZ27" s="680"/>
      <c r="CA27" s="680"/>
      <c r="CB27" s="689"/>
      <c r="CD27" s="694" t="s">
        <v>
307</v>
      </c>
      <c r="CE27" s="695"/>
      <c r="CF27" s="695"/>
      <c r="CG27" s="695"/>
      <c r="CH27" s="695"/>
      <c r="CI27" s="695"/>
      <c r="CJ27" s="695"/>
      <c r="CK27" s="695"/>
      <c r="CL27" s="695"/>
      <c r="CM27" s="695"/>
      <c r="CN27" s="695"/>
      <c r="CO27" s="695"/>
      <c r="CP27" s="695"/>
      <c r="CQ27" s="696"/>
      <c r="CR27" s="679">
        <v>
31632594</v>
      </c>
      <c r="CS27" s="715"/>
      <c r="CT27" s="715"/>
      <c r="CU27" s="715"/>
      <c r="CV27" s="715"/>
      <c r="CW27" s="715"/>
      <c r="CX27" s="715"/>
      <c r="CY27" s="716"/>
      <c r="CZ27" s="684">
        <v>
34.1</v>
      </c>
      <c r="DA27" s="713"/>
      <c r="DB27" s="713"/>
      <c r="DC27" s="717"/>
      <c r="DD27" s="688">
        <v>
13241565</v>
      </c>
      <c r="DE27" s="715"/>
      <c r="DF27" s="715"/>
      <c r="DG27" s="715"/>
      <c r="DH27" s="715"/>
      <c r="DI27" s="715"/>
      <c r="DJ27" s="715"/>
      <c r="DK27" s="716"/>
      <c r="DL27" s="688">
        <v>
13241470</v>
      </c>
      <c r="DM27" s="715"/>
      <c r="DN27" s="715"/>
      <c r="DO27" s="715"/>
      <c r="DP27" s="715"/>
      <c r="DQ27" s="715"/>
      <c r="DR27" s="715"/>
      <c r="DS27" s="715"/>
      <c r="DT27" s="715"/>
      <c r="DU27" s="715"/>
      <c r="DV27" s="716"/>
      <c r="DW27" s="684">
        <v>
21.4</v>
      </c>
      <c r="DX27" s="713"/>
      <c r="DY27" s="713"/>
      <c r="DZ27" s="713"/>
      <c r="EA27" s="713"/>
      <c r="EB27" s="713"/>
      <c r="EC27" s="714"/>
    </row>
    <row r="28" spans="2:133" ht="11.25" customHeight="1" x14ac:dyDescent="0.2">
      <c r="B28" s="721" t="s">
        <v>
308</v>
      </c>
      <c r="C28" s="722"/>
      <c r="D28" s="722"/>
      <c r="E28" s="722"/>
      <c r="F28" s="722"/>
      <c r="G28" s="722"/>
      <c r="H28" s="722"/>
      <c r="I28" s="722"/>
      <c r="J28" s="722"/>
      <c r="K28" s="722"/>
      <c r="L28" s="722"/>
      <c r="M28" s="722"/>
      <c r="N28" s="722"/>
      <c r="O28" s="722"/>
      <c r="P28" s="722"/>
      <c r="Q28" s="723"/>
      <c r="R28" s="679">
        <v>
39889429</v>
      </c>
      <c r="S28" s="680"/>
      <c r="T28" s="680"/>
      <c r="U28" s="680"/>
      <c r="V28" s="680"/>
      <c r="W28" s="680"/>
      <c r="X28" s="680"/>
      <c r="Y28" s="681"/>
      <c r="Z28" s="682">
        <v>
41.7</v>
      </c>
      <c r="AA28" s="682"/>
      <c r="AB28" s="682"/>
      <c r="AC28" s="682"/>
      <c r="AD28" s="683">
        <v>
38573373</v>
      </c>
      <c r="AE28" s="683"/>
      <c r="AF28" s="683"/>
      <c r="AG28" s="683"/>
      <c r="AH28" s="683"/>
      <c r="AI28" s="683"/>
      <c r="AJ28" s="683"/>
      <c r="AK28" s="683"/>
      <c r="AL28" s="684">
        <v>
62.3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309</v>
      </c>
      <c r="CE28" s="695"/>
      <c r="CF28" s="695"/>
      <c r="CG28" s="695"/>
      <c r="CH28" s="695"/>
      <c r="CI28" s="695"/>
      <c r="CJ28" s="695"/>
      <c r="CK28" s="695"/>
      <c r="CL28" s="695"/>
      <c r="CM28" s="695"/>
      <c r="CN28" s="695"/>
      <c r="CO28" s="695"/>
      <c r="CP28" s="695"/>
      <c r="CQ28" s="696"/>
      <c r="CR28" s="679">
        <v>
1780241</v>
      </c>
      <c r="CS28" s="680"/>
      <c r="CT28" s="680"/>
      <c r="CU28" s="680"/>
      <c r="CV28" s="680"/>
      <c r="CW28" s="680"/>
      <c r="CX28" s="680"/>
      <c r="CY28" s="681"/>
      <c r="CZ28" s="684">
        <v>
1.9</v>
      </c>
      <c r="DA28" s="713"/>
      <c r="DB28" s="713"/>
      <c r="DC28" s="717"/>
      <c r="DD28" s="688">
        <v>
1780241</v>
      </c>
      <c r="DE28" s="680"/>
      <c r="DF28" s="680"/>
      <c r="DG28" s="680"/>
      <c r="DH28" s="680"/>
      <c r="DI28" s="680"/>
      <c r="DJ28" s="680"/>
      <c r="DK28" s="681"/>
      <c r="DL28" s="688">
        <v>
1780241</v>
      </c>
      <c r="DM28" s="680"/>
      <c r="DN28" s="680"/>
      <c r="DO28" s="680"/>
      <c r="DP28" s="680"/>
      <c r="DQ28" s="680"/>
      <c r="DR28" s="680"/>
      <c r="DS28" s="680"/>
      <c r="DT28" s="680"/>
      <c r="DU28" s="680"/>
      <c r="DV28" s="681"/>
      <c r="DW28" s="684">
        <v>
2.9</v>
      </c>
      <c r="DX28" s="713"/>
      <c r="DY28" s="713"/>
      <c r="DZ28" s="713"/>
      <c r="EA28" s="713"/>
      <c r="EB28" s="713"/>
      <c r="EC28" s="714"/>
    </row>
    <row r="29" spans="2:133" ht="11.25" customHeight="1" x14ac:dyDescent="0.2">
      <c r="B29" s="676" t="s">
        <v>
310</v>
      </c>
      <c r="C29" s="677"/>
      <c r="D29" s="677"/>
      <c r="E29" s="677"/>
      <c r="F29" s="677"/>
      <c r="G29" s="677"/>
      <c r="H29" s="677"/>
      <c r="I29" s="677"/>
      <c r="J29" s="677"/>
      <c r="K29" s="677"/>
      <c r="L29" s="677"/>
      <c r="M29" s="677"/>
      <c r="N29" s="677"/>
      <c r="O29" s="677"/>
      <c r="P29" s="677"/>
      <c r="Q29" s="678"/>
      <c r="R29" s="679">
        <v>
6316661</v>
      </c>
      <c r="S29" s="680"/>
      <c r="T29" s="680"/>
      <c r="U29" s="680"/>
      <c r="V29" s="680"/>
      <c r="W29" s="680"/>
      <c r="X29" s="680"/>
      <c r="Y29" s="681"/>
      <c r="Z29" s="682">
        <v>
6.6</v>
      </c>
      <c r="AA29" s="682"/>
      <c r="AB29" s="682"/>
      <c r="AC29" s="682"/>
      <c r="AD29" s="683" t="s">
        <v>
234</v>
      </c>
      <c r="AE29" s="683"/>
      <c r="AF29" s="683"/>
      <c r="AG29" s="683"/>
      <c r="AH29" s="683"/>
      <c r="AI29" s="683"/>
      <c r="AJ29" s="683"/>
      <c r="AK29" s="683"/>
      <c r="AL29" s="684" t="s">
        <v>
234</v>
      </c>
      <c r="AM29" s="685"/>
      <c r="AN29" s="685"/>
      <c r="AO29" s="686"/>
      <c r="AP29" s="658" t="s">
        <v>
228</v>
      </c>
      <c r="AQ29" s="659"/>
      <c r="AR29" s="659"/>
      <c r="AS29" s="659"/>
      <c r="AT29" s="659"/>
      <c r="AU29" s="659"/>
      <c r="AV29" s="659"/>
      <c r="AW29" s="659"/>
      <c r="AX29" s="659"/>
      <c r="AY29" s="659"/>
      <c r="AZ29" s="659"/>
      <c r="BA29" s="659"/>
      <c r="BB29" s="659"/>
      <c r="BC29" s="659"/>
      <c r="BD29" s="659"/>
      <c r="BE29" s="659"/>
      <c r="BF29" s="660"/>
      <c r="BG29" s="658" t="s">
        <v>
311</v>
      </c>
      <c r="BH29" s="719"/>
      <c r="BI29" s="719"/>
      <c r="BJ29" s="719"/>
      <c r="BK29" s="719"/>
      <c r="BL29" s="719"/>
      <c r="BM29" s="719"/>
      <c r="BN29" s="719"/>
      <c r="BO29" s="719"/>
      <c r="BP29" s="719"/>
      <c r="BQ29" s="720"/>
      <c r="BR29" s="658" t="s">
        <v>
312</v>
      </c>
      <c r="BS29" s="719"/>
      <c r="BT29" s="719"/>
      <c r="BU29" s="719"/>
      <c r="BV29" s="719"/>
      <c r="BW29" s="719"/>
      <c r="BX29" s="719"/>
      <c r="BY29" s="719"/>
      <c r="BZ29" s="719"/>
      <c r="CA29" s="719"/>
      <c r="CB29" s="720"/>
      <c r="CD29" s="742" t="s">
        <v>
313</v>
      </c>
      <c r="CE29" s="743"/>
      <c r="CF29" s="694" t="s">
        <v>
314</v>
      </c>
      <c r="CG29" s="695"/>
      <c r="CH29" s="695"/>
      <c r="CI29" s="695"/>
      <c r="CJ29" s="695"/>
      <c r="CK29" s="695"/>
      <c r="CL29" s="695"/>
      <c r="CM29" s="695"/>
      <c r="CN29" s="695"/>
      <c r="CO29" s="695"/>
      <c r="CP29" s="695"/>
      <c r="CQ29" s="696"/>
      <c r="CR29" s="679">
        <v>
1780233</v>
      </c>
      <c r="CS29" s="715"/>
      <c r="CT29" s="715"/>
      <c r="CU29" s="715"/>
      <c r="CV29" s="715"/>
      <c r="CW29" s="715"/>
      <c r="CX29" s="715"/>
      <c r="CY29" s="716"/>
      <c r="CZ29" s="684">
        <v>
1.9</v>
      </c>
      <c r="DA29" s="713"/>
      <c r="DB29" s="713"/>
      <c r="DC29" s="717"/>
      <c r="DD29" s="688">
        <v>
1780233</v>
      </c>
      <c r="DE29" s="715"/>
      <c r="DF29" s="715"/>
      <c r="DG29" s="715"/>
      <c r="DH29" s="715"/>
      <c r="DI29" s="715"/>
      <c r="DJ29" s="715"/>
      <c r="DK29" s="716"/>
      <c r="DL29" s="688">
        <v>
1780233</v>
      </c>
      <c r="DM29" s="715"/>
      <c r="DN29" s="715"/>
      <c r="DO29" s="715"/>
      <c r="DP29" s="715"/>
      <c r="DQ29" s="715"/>
      <c r="DR29" s="715"/>
      <c r="DS29" s="715"/>
      <c r="DT29" s="715"/>
      <c r="DU29" s="715"/>
      <c r="DV29" s="716"/>
      <c r="DW29" s="684">
        <v>
2.9</v>
      </c>
      <c r="DX29" s="713"/>
      <c r="DY29" s="713"/>
      <c r="DZ29" s="713"/>
      <c r="EA29" s="713"/>
      <c r="EB29" s="713"/>
      <c r="EC29" s="714"/>
    </row>
    <row r="30" spans="2:133" ht="11.25" customHeight="1" x14ac:dyDescent="0.2">
      <c r="B30" s="676" t="s">
        <v>
315</v>
      </c>
      <c r="C30" s="677"/>
      <c r="D30" s="677"/>
      <c r="E30" s="677"/>
      <c r="F30" s="677"/>
      <c r="G30" s="677"/>
      <c r="H30" s="677"/>
      <c r="I30" s="677"/>
      <c r="J30" s="677"/>
      <c r="K30" s="677"/>
      <c r="L30" s="677"/>
      <c r="M30" s="677"/>
      <c r="N30" s="677"/>
      <c r="O30" s="677"/>
      <c r="P30" s="677"/>
      <c r="Q30" s="678"/>
      <c r="R30" s="679">
        <v>
266796</v>
      </c>
      <c r="S30" s="680"/>
      <c r="T30" s="680"/>
      <c r="U30" s="680"/>
      <c r="V30" s="680"/>
      <c r="W30" s="680"/>
      <c r="X30" s="680"/>
      <c r="Y30" s="681"/>
      <c r="Z30" s="682">
        <v>
0.3</v>
      </c>
      <c r="AA30" s="682"/>
      <c r="AB30" s="682"/>
      <c r="AC30" s="682"/>
      <c r="AD30" s="683">
        <v>
212199</v>
      </c>
      <c r="AE30" s="683"/>
      <c r="AF30" s="683"/>
      <c r="AG30" s="683"/>
      <c r="AH30" s="683"/>
      <c r="AI30" s="683"/>
      <c r="AJ30" s="683"/>
      <c r="AK30" s="683"/>
      <c r="AL30" s="684">
        <v>
0.3</v>
      </c>
      <c r="AM30" s="685"/>
      <c r="AN30" s="685"/>
      <c r="AO30" s="686"/>
      <c r="AP30" s="727" t="s">
        <v>
316</v>
      </c>
      <c r="AQ30" s="728"/>
      <c r="AR30" s="728"/>
      <c r="AS30" s="728"/>
      <c r="AT30" s="733" t="s">
        <v>
317</v>
      </c>
      <c r="AU30" s="230"/>
      <c r="AV30" s="230"/>
      <c r="AW30" s="230"/>
      <c r="AX30" s="665" t="s">
        <v>
191</v>
      </c>
      <c r="AY30" s="666"/>
      <c r="AZ30" s="666"/>
      <c r="BA30" s="666"/>
      <c r="BB30" s="666"/>
      <c r="BC30" s="666"/>
      <c r="BD30" s="666"/>
      <c r="BE30" s="666"/>
      <c r="BF30" s="667"/>
      <c r="BG30" s="739">
        <v>
98.4</v>
      </c>
      <c r="BH30" s="740"/>
      <c r="BI30" s="740"/>
      <c r="BJ30" s="740"/>
      <c r="BK30" s="740"/>
      <c r="BL30" s="740"/>
      <c r="BM30" s="674">
        <v>
95.8</v>
      </c>
      <c r="BN30" s="740"/>
      <c r="BO30" s="740"/>
      <c r="BP30" s="740"/>
      <c r="BQ30" s="741"/>
      <c r="BR30" s="739">
        <v>
98.2</v>
      </c>
      <c r="BS30" s="740"/>
      <c r="BT30" s="740"/>
      <c r="BU30" s="740"/>
      <c r="BV30" s="740"/>
      <c r="BW30" s="740"/>
      <c r="BX30" s="674">
        <v>
94.9</v>
      </c>
      <c r="BY30" s="740"/>
      <c r="BZ30" s="740"/>
      <c r="CA30" s="740"/>
      <c r="CB30" s="741"/>
      <c r="CD30" s="744"/>
      <c r="CE30" s="745"/>
      <c r="CF30" s="694" t="s">
        <v>
318</v>
      </c>
      <c r="CG30" s="695"/>
      <c r="CH30" s="695"/>
      <c r="CI30" s="695"/>
      <c r="CJ30" s="695"/>
      <c r="CK30" s="695"/>
      <c r="CL30" s="695"/>
      <c r="CM30" s="695"/>
      <c r="CN30" s="695"/>
      <c r="CO30" s="695"/>
      <c r="CP30" s="695"/>
      <c r="CQ30" s="696"/>
      <c r="CR30" s="679">
        <v>
1613189</v>
      </c>
      <c r="CS30" s="680"/>
      <c r="CT30" s="680"/>
      <c r="CU30" s="680"/>
      <c r="CV30" s="680"/>
      <c r="CW30" s="680"/>
      <c r="CX30" s="680"/>
      <c r="CY30" s="681"/>
      <c r="CZ30" s="684">
        <v>
1.7</v>
      </c>
      <c r="DA30" s="713"/>
      <c r="DB30" s="713"/>
      <c r="DC30" s="717"/>
      <c r="DD30" s="688">
        <v>
1613189</v>
      </c>
      <c r="DE30" s="680"/>
      <c r="DF30" s="680"/>
      <c r="DG30" s="680"/>
      <c r="DH30" s="680"/>
      <c r="DI30" s="680"/>
      <c r="DJ30" s="680"/>
      <c r="DK30" s="681"/>
      <c r="DL30" s="688">
        <v>
1613189</v>
      </c>
      <c r="DM30" s="680"/>
      <c r="DN30" s="680"/>
      <c r="DO30" s="680"/>
      <c r="DP30" s="680"/>
      <c r="DQ30" s="680"/>
      <c r="DR30" s="680"/>
      <c r="DS30" s="680"/>
      <c r="DT30" s="680"/>
      <c r="DU30" s="680"/>
      <c r="DV30" s="681"/>
      <c r="DW30" s="684">
        <v>
2.6</v>
      </c>
      <c r="DX30" s="713"/>
      <c r="DY30" s="713"/>
      <c r="DZ30" s="713"/>
      <c r="EA30" s="713"/>
      <c r="EB30" s="713"/>
      <c r="EC30" s="714"/>
    </row>
    <row r="31" spans="2:133" ht="11.25" customHeight="1" x14ac:dyDescent="0.2">
      <c r="B31" s="676" t="s">
        <v>
319</v>
      </c>
      <c r="C31" s="677"/>
      <c r="D31" s="677"/>
      <c r="E31" s="677"/>
      <c r="F31" s="677"/>
      <c r="G31" s="677"/>
      <c r="H31" s="677"/>
      <c r="I31" s="677"/>
      <c r="J31" s="677"/>
      <c r="K31" s="677"/>
      <c r="L31" s="677"/>
      <c r="M31" s="677"/>
      <c r="N31" s="677"/>
      <c r="O31" s="677"/>
      <c r="P31" s="677"/>
      <c r="Q31" s="678"/>
      <c r="R31" s="679">
        <v>
9702</v>
      </c>
      <c r="S31" s="680"/>
      <c r="T31" s="680"/>
      <c r="U31" s="680"/>
      <c r="V31" s="680"/>
      <c r="W31" s="680"/>
      <c r="X31" s="680"/>
      <c r="Y31" s="681"/>
      <c r="Z31" s="682">
        <v>
0</v>
      </c>
      <c r="AA31" s="682"/>
      <c r="AB31" s="682"/>
      <c r="AC31" s="682"/>
      <c r="AD31" s="683" t="s">
        <v>
234</v>
      </c>
      <c r="AE31" s="683"/>
      <c r="AF31" s="683"/>
      <c r="AG31" s="683"/>
      <c r="AH31" s="683"/>
      <c r="AI31" s="683"/>
      <c r="AJ31" s="683"/>
      <c r="AK31" s="683"/>
      <c r="AL31" s="684" t="s">
        <v>
240</v>
      </c>
      <c r="AM31" s="685"/>
      <c r="AN31" s="685"/>
      <c r="AO31" s="686"/>
      <c r="AP31" s="729"/>
      <c r="AQ31" s="730"/>
      <c r="AR31" s="730"/>
      <c r="AS31" s="730"/>
      <c r="AT31" s="734"/>
      <c r="AU31" s="229" t="s">
        <v>
320</v>
      </c>
      <c r="AV31" s="229"/>
      <c r="AW31" s="229"/>
      <c r="AX31" s="676" t="s">
        <v>
321</v>
      </c>
      <c r="AY31" s="677"/>
      <c r="AZ31" s="677"/>
      <c r="BA31" s="677"/>
      <c r="BB31" s="677"/>
      <c r="BC31" s="677"/>
      <c r="BD31" s="677"/>
      <c r="BE31" s="677"/>
      <c r="BF31" s="678"/>
      <c r="BG31" s="736">
        <v>
98.2</v>
      </c>
      <c r="BH31" s="715"/>
      <c r="BI31" s="715"/>
      <c r="BJ31" s="715"/>
      <c r="BK31" s="715"/>
      <c r="BL31" s="715"/>
      <c r="BM31" s="685">
        <v>
95.4</v>
      </c>
      <c r="BN31" s="737"/>
      <c r="BO31" s="737"/>
      <c r="BP31" s="737"/>
      <c r="BQ31" s="738"/>
      <c r="BR31" s="736">
        <v>
98.1</v>
      </c>
      <c r="BS31" s="715"/>
      <c r="BT31" s="715"/>
      <c r="BU31" s="715"/>
      <c r="BV31" s="715"/>
      <c r="BW31" s="715"/>
      <c r="BX31" s="685">
        <v>
94.4</v>
      </c>
      <c r="BY31" s="737"/>
      <c r="BZ31" s="737"/>
      <c r="CA31" s="737"/>
      <c r="CB31" s="738"/>
      <c r="CD31" s="744"/>
      <c r="CE31" s="745"/>
      <c r="CF31" s="694" t="s">
        <v>
322</v>
      </c>
      <c r="CG31" s="695"/>
      <c r="CH31" s="695"/>
      <c r="CI31" s="695"/>
      <c r="CJ31" s="695"/>
      <c r="CK31" s="695"/>
      <c r="CL31" s="695"/>
      <c r="CM31" s="695"/>
      <c r="CN31" s="695"/>
      <c r="CO31" s="695"/>
      <c r="CP31" s="695"/>
      <c r="CQ31" s="696"/>
      <c r="CR31" s="679">
        <v>
167044</v>
      </c>
      <c r="CS31" s="715"/>
      <c r="CT31" s="715"/>
      <c r="CU31" s="715"/>
      <c r="CV31" s="715"/>
      <c r="CW31" s="715"/>
      <c r="CX31" s="715"/>
      <c r="CY31" s="716"/>
      <c r="CZ31" s="684">
        <v>
0.2</v>
      </c>
      <c r="DA31" s="713"/>
      <c r="DB31" s="713"/>
      <c r="DC31" s="717"/>
      <c r="DD31" s="688">
        <v>
167044</v>
      </c>
      <c r="DE31" s="715"/>
      <c r="DF31" s="715"/>
      <c r="DG31" s="715"/>
      <c r="DH31" s="715"/>
      <c r="DI31" s="715"/>
      <c r="DJ31" s="715"/>
      <c r="DK31" s="716"/>
      <c r="DL31" s="688">
        <v>
167044</v>
      </c>
      <c r="DM31" s="715"/>
      <c r="DN31" s="715"/>
      <c r="DO31" s="715"/>
      <c r="DP31" s="715"/>
      <c r="DQ31" s="715"/>
      <c r="DR31" s="715"/>
      <c r="DS31" s="715"/>
      <c r="DT31" s="715"/>
      <c r="DU31" s="715"/>
      <c r="DV31" s="716"/>
      <c r="DW31" s="684">
        <v>
0.3</v>
      </c>
      <c r="DX31" s="713"/>
      <c r="DY31" s="713"/>
      <c r="DZ31" s="713"/>
      <c r="EA31" s="713"/>
      <c r="EB31" s="713"/>
      <c r="EC31" s="714"/>
    </row>
    <row r="32" spans="2:133" ht="11.25" customHeight="1" x14ac:dyDescent="0.2">
      <c r="B32" s="676" t="s">
        <v>
323</v>
      </c>
      <c r="C32" s="677"/>
      <c r="D32" s="677"/>
      <c r="E32" s="677"/>
      <c r="F32" s="677"/>
      <c r="G32" s="677"/>
      <c r="H32" s="677"/>
      <c r="I32" s="677"/>
      <c r="J32" s="677"/>
      <c r="K32" s="677"/>
      <c r="L32" s="677"/>
      <c r="M32" s="677"/>
      <c r="N32" s="677"/>
      <c r="O32" s="677"/>
      <c r="P32" s="677"/>
      <c r="Q32" s="678"/>
      <c r="R32" s="679">
        <v>
357765</v>
      </c>
      <c r="S32" s="680"/>
      <c r="T32" s="680"/>
      <c r="U32" s="680"/>
      <c r="V32" s="680"/>
      <c r="W32" s="680"/>
      <c r="X32" s="680"/>
      <c r="Y32" s="681"/>
      <c r="Z32" s="682">
        <v>
0.4</v>
      </c>
      <c r="AA32" s="682"/>
      <c r="AB32" s="682"/>
      <c r="AC32" s="682"/>
      <c r="AD32" s="683" t="s">
        <v>
240</v>
      </c>
      <c r="AE32" s="683"/>
      <c r="AF32" s="683"/>
      <c r="AG32" s="683"/>
      <c r="AH32" s="683"/>
      <c r="AI32" s="683"/>
      <c r="AJ32" s="683"/>
      <c r="AK32" s="683"/>
      <c r="AL32" s="684" t="s">
        <v>
240</v>
      </c>
      <c r="AM32" s="685"/>
      <c r="AN32" s="685"/>
      <c r="AO32" s="686"/>
      <c r="AP32" s="731"/>
      <c r="AQ32" s="732"/>
      <c r="AR32" s="732"/>
      <c r="AS32" s="732"/>
      <c r="AT32" s="735"/>
      <c r="AU32" s="231"/>
      <c r="AV32" s="231"/>
      <c r="AW32" s="231"/>
      <c r="AX32" s="724" t="s">
        <v>
324</v>
      </c>
      <c r="AY32" s="725"/>
      <c r="AZ32" s="725"/>
      <c r="BA32" s="725"/>
      <c r="BB32" s="725"/>
      <c r="BC32" s="725"/>
      <c r="BD32" s="725"/>
      <c r="BE32" s="725"/>
      <c r="BF32" s="726"/>
      <c r="BG32" s="748" t="s">
        <v>
234</v>
      </c>
      <c r="BH32" s="749"/>
      <c r="BI32" s="749"/>
      <c r="BJ32" s="749"/>
      <c r="BK32" s="749"/>
      <c r="BL32" s="749"/>
      <c r="BM32" s="750" t="s">
        <v>
240</v>
      </c>
      <c r="BN32" s="749"/>
      <c r="BO32" s="749"/>
      <c r="BP32" s="749"/>
      <c r="BQ32" s="751"/>
      <c r="BR32" s="748" t="s">
        <v>
240</v>
      </c>
      <c r="BS32" s="749"/>
      <c r="BT32" s="749"/>
      <c r="BU32" s="749"/>
      <c r="BV32" s="749"/>
      <c r="BW32" s="749"/>
      <c r="BX32" s="750" t="s">
        <v>
240</v>
      </c>
      <c r="BY32" s="749"/>
      <c r="BZ32" s="749"/>
      <c r="CA32" s="749"/>
      <c r="CB32" s="751"/>
      <c r="CD32" s="746"/>
      <c r="CE32" s="747"/>
      <c r="CF32" s="694" t="s">
        <v>
325</v>
      </c>
      <c r="CG32" s="695"/>
      <c r="CH32" s="695"/>
      <c r="CI32" s="695"/>
      <c r="CJ32" s="695"/>
      <c r="CK32" s="695"/>
      <c r="CL32" s="695"/>
      <c r="CM32" s="695"/>
      <c r="CN32" s="695"/>
      <c r="CO32" s="695"/>
      <c r="CP32" s="695"/>
      <c r="CQ32" s="696"/>
      <c r="CR32" s="679">
        <v>
8</v>
      </c>
      <c r="CS32" s="680"/>
      <c r="CT32" s="680"/>
      <c r="CU32" s="680"/>
      <c r="CV32" s="680"/>
      <c r="CW32" s="680"/>
      <c r="CX32" s="680"/>
      <c r="CY32" s="681"/>
      <c r="CZ32" s="684">
        <v>
0</v>
      </c>
      <c r="DA32" s="713"/>
      <c r="DB32" s="713"/>
      <c r="DC32" s="717"/>
      <c r="DD32" s="688">
        <v>
8</v>
      </c>
      <c r="DE32" s="680"/>
      <c r="DF32" s="680"/>
      <c r="DG32" s="680"/>
      <c r="DH32" s="680"/>
      <c r="DI32" s="680"/>
      <c r="DJ32" s="680"/>
      <c r="DK32" s="681"/>
      <c r="DL32" s="688">
        <v>
8</v>
      </c>
      <c r="DM32" s="680"/>
      <c r="DN32" s="680"/>
      <c r="DO32" s="680"/>
      <c r="DP32" s="680"/>
      <c r="DQ32" s="680"/>
      <c r="DR32" s="680"/>
      <c r="DS32" s="680"/>
      <c r="DT32" s="680"/>
      <c r="DU32" s="680"/>
      <c r="DV32" s="681"/>
      <c r="DW32" s="684">
        <v>
0</v>
      </c>
      <c r="DX32" s="713"/>
      <c r="DY32" s="713"/>
      <c r="DZ32" s="713"/>
      <c r="EA32" s="713"/>
      <c r="EB32" s="713"/>
      <c r="EC32" s="714"/>
    </row>
    <row r="33" spans="2:133" ht="11.25" customHeight="1" x14ac:dyDescent="0.2">
      <c r="B33" s="676" t="s">
        <v>
326</v>
      </c>
      <c r="C33" s="677"/>
      <c r="D33" s="677"/>
      <c r="E33" s="677"/>
      <c r="F33" s="677"/>
      <c r="G33" s="677"/>
      <c r="H33" s="677"/>
      <c r="I33" s="677"/>
      <c r="J33" s="677"/>
      <c r="K33" s="677"/>
      <c r="L33" s="677"/>
      <c r="M33" s="677"/>
      <c r="N33" s="677"/>
      <c r="O33" s="677"/>
      <c r="P33" s="677"/>
      <c r="Q33" s="678"/>
      <c r="R33" s="679">
        <v>
2351278</v>
      </c>
      <c r="S33" s="680"/>
      <c r="T33" s="680"/>
      <c r="U33" s="680"/>
      <c r="V33" s="680"/>
      <c r="W33" s="680"/>
      <c r="X33" s="680"/>
      <c r="Y33" s="681"/>
      <c r="Z33" s="682">
        <v>
2.5</v>
      </c>
      <c r="AA33" s="682"/>
      <c r="AB33" s="682"/>
      <c r="AC33" s="682"/>
      <c r="AD33" s="683" t="s">
        <v>
234</v>
      </c>
      <c r="AE33" s="683"/>
      <c r="AF33" s="683"/>
      <c r="AG33" s="683"/>
      <c r="AH33" s="683"/>
      <c r="AI33" s="683"/>
      <c r="AJ33" s="683"/>
      <c r="AK33" s="683"/>
      <c r="AL33" s="684" t="s">
        <v>
240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327</v>
      </c>
      <c r="CE33" s="695"/>
      <c r="CF33" s="695"/>
      <c r="CG33" s="695"/>
      <c r="CH33" s="695"/>
      <c r="CI33" s="695"/>
      <c r="CJ33" s="695"/>
      <c r="CK33" s="695"/>
      <c r="CL33" s="695"/>
      <c r="CM33" s="695"/>
      <c r="CN33" s="695"/>
      <c r="CO33" s="695"/>
      <c r="CP33" s="695"/>
      <c r="CQ33" s="696"/>
      <c r="CR33" s="679">
        <v>
33867489</v>
      </c>
      <c r="CS33" s="715"/>
      <c r="CT33" s="715"/>
      <c r="CU33" s="715"/>
      <c r="CV33" s="715"/>
      <c r="CW33" s="715"/>
      <c r="CX33" s="715"/>
      <c r="CY33" s="716"/>
      <c r="CZ33" s="684">
        <v>
36.5</v>
      </c>
      <c r="DA33" s="713"/>
      <c r="DB33" s="713"/>
      <c r="DC33" s="717"/>
      <c r="DD33" s="688">
        <v>
27795783</v>
      </c>
      <c r="DE33" s="715"/>
      <c r="DF33" s="715"/>
      <c r="DG33" s="715"/>
      <c r="DH33" s="715"/>
      <c r="DI33" s="715"/>
      <c r="DJ33" s="715"/>
      <c r="DK33" s="716"/>
      <c r="DL33" s="688">
        <v>
21253117</v>
      </c>
      <c r="DM33" s="715"/>
      <c r="DN33" s="715"/>
      <c r="DO33" s="715"/>
      <c r="DP33" s="715"/>
      <c r="DQ33" s="715"/>
      <c r="DR33" s="715"/>
      <c r="DS33" s="715"/>
      <c r="DT33" s="715"/>
      <c r="DU33" s="715"/>
      <c r="DV33" s="716"/>
      <c r="DW33" s="684">
        <v>
34.299999999999997</v>
      </c>
      <c r="DX33" s="713"/>
      <c r="DY33" s="713"/>
      <c r="DZ33" s="713"/>
      <c r="EA33" s="713"/>
      <c r="EB33" s="713"/>
      <c r="EC33" s="714"/>
    </row>
    <row r="34" spans="2:133" ht="11.25" customHeight="1" x14ac:dyDescent="0.2">
      <c r="B34" s="676" t="s">
        <v>
328</v>
      </c>
      <c r="C34" s="677"/>
      <c r="D34" s="677"/>
      <c r="E34" s="677"/>
      <c r="F34" s="677"/>
      <c r="G34" s="677"/>
      <c r="H34" s="677"/>
      <c r="I34" s="677"/>
      <c r="J34" s="677"/>
      <c r="K34" s="677"/>
      <c r="L34" s="677"/>
      <c r="M34" s="677"/>
      <c r="N34" s="677"/>
      <c r="O34" s="677"/>
      <c r="P34" s="677"/>
      <c r="Q34" s="678"/>
      <c r="R34" s="679">
        <v>
1771951</v>
      </c>
      <c r="S34" s="680"/>
      <c r="T34" s="680"/>
      <c r="U34" s="680"/>
      <c r="V34" s="680"/>
      <c r="W34" s="680"/>
      <c r="X34" s="680"/>
      <c r="Y34" s="681"/>
      <c r="Z34" s="682">
        <v>
1.9</v>
      </c>
      <c r="AA34" s="682"/>
      <c r="AB34" s="682"/>
      <c r="AC34" s="682"/>
      <c r="AD34" s="683">
        <v>
33</v>
      </c>
      <c r="AE34" s="683"/>
      <c r="AF34" s="683"/>
      <c r="AG34" s="683"/>
      <c r="AH34" s="683"/>
      <c r="AI34" s="683"/>
      <c r="AJ34" s="683"/>
      <c r="AK34" s="683"/>
      <c r="AL34" s="684">
        <v>
0</v>
      </c>
      <c r="AM34" s="685"/>
      <c r="AN34" s="685"/>
      <c r="AO34" s="686"/>
      <c r="AP34" s="234"/>
      <c r="AQ34" s="658" t="s">
        <v>
329</v>
      </c>
      <c r="AR34" s="659"/>
      <c r="AS34" s="659"/>
      <c r="AT34" s="659"/>
      <c r="AU34" s="659"/>
      <c r="AV34" s="659"/>
      <c r="AW34" s="659"/>
      <c r="AX34" s="659"/>
      <c r="AY34" s="659"/>
      <c r="AZ34" s="659"/>
      <c r="BA34" s="659"/>
      <c r="BB34" s="659"/>
      <c r="BC34" s="659"/>
      <c r="BD34" s="659"/>
      <c r="BE34" s="659"/>
      <c r="BF34" s="660"/>
      <c r="BG34" s="658" t="s">
        <v>
330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331</v>
      </c>
      <c r="CE34" s="695"/>
      <c r="CF34" s="695"/>
      <c r="CG34" s="695"/>
      <c r="CH34" s="695"/>
      <c r="CI34" s="695"/>
      <c r="CJ34" s="695"/>
      <c r="CK34" s="695"/>
      <c r="CL34" s="695"/>
      <c r="CM34" s="695"/>
      <c r="CN34" s="695"/>
      <c r="CO34" s="695"/>
      <c r="CP34" s="695"/>
      <c r="CQ34" s="696"/>
      <c r="CR34" s="679">
        <v>
16409807</v>
      </c>
      <c r="CS34" s="680"/>
      <c r="CT34" s="680"/>
      <c r="CU34" s="680"/>
      <c r="CV34" s="680"/>
      <c r="CW34" s="680"/>
      <c r="CX34" s="680"/>
      <c r="CY34" s="681"/>
      <c r="CZ34" s="684">
        <v>
17.7</v>
      </c>
      <c r="DA34" s="713"/>
      <c r="DB34" s="713"/>
      <c r="DC34" s="717"/>
      <c r="DD34" s="688">
        <v>
13484462</v>
      </c>
      <c r="DE34" s="680"/>
      <c r="DF34" s="680"/>
      <c r="DG34" s="680"/>
      <c r="DH34" s="680"/>
      <c r="DI34" s="680"/>
      <c r="DJ34" s="680"/>
      <c r="DK34" s="681"/>
      <c r="DL34" s="688">
        <v>
12211136</v>
      </c>
      <c r="DM34" s="680"/>
      <c r="DN34" s="680"/>
      <c r="DO34" s="680"/>
      <c r="DP34" s="680"/>
      <c r="DQ34" s="680"/>
      <c r="DR34" s="680"/>
      <c r="DS34" s="680"/>
      <c r="DT34" s="680"/>
      <c r="DU34" s="680"/>
      <c r="DV34" s="681"/>
      <c r="DW34" s="684">
        <v>
19.7</v>
      </c>
      <c r="DX34" s="713"/>
      <c r="DY34" s="713"/>
      <c r="DZ34" s="713"/>
      <c r="EA34" s="713"/>
      <c r="EB34" s="713"/>
      <c r="EC34" s="714"/>
    </row>
    <row r="35" spans="2:133" ht="11.25" customHeight="1" x14ac:dyDescent="0.2">
      <c r="B35" s="676" t="s">
        <v>
332</v>
      </c>
      <c r="C35" s="677"/>
      <c r="D35" s="677"/>
      <c r="E35" s="677"/>
      <c r="F35" s="677"/>
      <c r="G35" s="677"/>
      <c r="H35" s="677"/>
      <c r="I35" s="677"/>
      <c r="J35" s="677"/>
      <c r="K35" s="677"/>
      <c r="L35" s="677"/>
      <c r="M35" s="677"/>
      <c r="N35" s="677"/>
      <c r="O35" s="677"/>
      <c r="P35" s="677"/>
      <c r="Q35" s="678"/>
      <c r="R35" s="679">
        <v>
1598000</v>
      </c>
      <c r="S35" s="680"/>
      <c r="T35" s="680"/>
      <c r="U35" s="680"/>
      <c r="V35" s="680"/>
      <c r="W35" s="680"/>
      <c r="X35" s="680"/>
      <c r="Y35" s="681"/>
      <c r="Z35" s="682">
        <v>
1.7</v>
      </c>
      <c r="AA35" s="682"/>
      <c r="AB35" s="682"/>
      <c r="AC35" s="682"/>
      <c r="AD35" s="683" t="s">
        <v>
240</v>
      </c>
      <c r="AE35" s="683"/>
      <c r="AF35" s="683"/>
      <c r="AG35" s="683"/>
      <c r="AH35" s="683"/>
      <c r="AI35" s="683"/>
      <c r="AJ35" s="683"/>
      <c r="AK35" s="683"/>
      <c r="AL35" s="684" t="s">
        <v>
234</v>
      </c>
      <c r="AM35" s="685"/>
      <c r="AN35" s="685"/>
      <c r="AO35" s="686"/>
      <c r="AP35" s="234"/>
      <c r="AQ35" s="752" t="s">
        <v>
333</v>
      </c>
      <c r="AR35" s="753"/>
      <c r="AS35" s="753"/>
      <c r="AT35" s="753"/>
      <c r="AU35" s="753"/>
      <c r="AV35" s="753"/>
      <c r="AW35" s="753"/>
      <c r="AX35" s="753"/>
      <c r="AY35" s="754"/>
      <c r="AZ35" s="668">
        <v>
7972469</v>
      </c>
      <c r="BA35" s="669"/>
      <c r="BB35" s="669"/>
      <c r="BC35" s="669"/>
      <c r="BD35" s="669"/>
      <c r="BE35" s="669"/>
      <c r="BF35" s="755"/>
      <c r="BG35" s="690" t="s">
        <v>
334</v>
      </c>
      <c r="BH35" s="691"/>
      <c r="BI35" s="691"/>
      <c r="BJ35" s="691"/>
      <c r="BK35" s="691"/>
      <c r="BL35" s="691"/>
      <c r="BM35" s="691"/>
      <c r="BN35" s="691"/>
      <c r="BO35" s="691"/>
      <c r="BP35" s="691"/>
      <c r="BQ35" s="691"/>
      <c r="BR35" s="691"/>
      <c r="BS35" s="691"/>
      <c r="BT35" s="691"/>
      <c r="BU35" s="692"/>
      <c r="BV35" s="668">
        <v>
271932</v>
      </c>
      <c r="BW35" s="669"/>
      <c r="BX35" s="669"/>
      <c r="BY35" s="669"/>
      <c r="BZ35" s="669"/>
      <c r="CA35" s="669"/>
      <c r="CB35" s="755"/>
      <c r="CD35" s="694" t="s">
        <v>
335</v>
      </c>
      <c r="CE35" s="695"/>
      <c r="CF35" s="695"/>
      <c r="CG35" s="695"/>
      <c r="CH35" s="695"/>
      <c r="CI35" s="695"/>
      <c r="CJ35" s="695"/>
      <c r="CK35" s="695"/>
      <c r="CL35" s="695"/>
      <c r="CM35" s="695"/>
      <c r="CN35" s="695"/>
      <c r="CO35" s="695"/>
      <c r="CP35" s="695"/>
      <c r="CQ35" s="696"/>
      <c r="CR35" s="679">
        <v>
492982</v>
      </c>
      <c r="CS35" s="715"/>
      <c r="CT35" s="715"/>
      <c r="CU35" s="715"/>
      <c r="CV35" s="715"/>
      <c r="CW35" s="715"/>
      <c r="CX35" s="715"/>
      <c r="CY35" s="716"/>
      <c r="CZ35" s="684">
        <v>
0.5</v>
      </c>
      <c r="DA35" s="713"/>
      <c r="DB35" s="713"/>
      <c r="DC35" s="717"/>
      <c r="DD35" s="688">
        <v>
463901</v>
      </c>
      <c r="DE35" s="715"/>
      <c r="DF35" s="715"/>
      <c r="DG35" s="715"/>
      <c r="DH35" s="715"/>
      <c r="DI35" s="715"/>
      <c r="DJ35" s="715"/>
      <c r="DK35" s="716"/>
      <c r="DL35" s="688">
        <v>
463901</v>
      </c>
      <c r="DM35" s="715"/>
      <c r="DN35" s="715"/>
      <c r="DO35" s="715"/>
      <c r="DP35" s="715"/>
      <c r="DQ35" s="715"/>
      <c r="DR35" s="715"/>
      <c r="DS35" s="715"/>
      <c r="DT35" s="715"/>
      <c r="DU35" s="715"/>
      <c r="DV35" s="716"/>
      <c r="DW35" s="684">
        <v>
0.7</v>
      </c>
      <c r="DX35" s="713"/>
      <c r="DY35" s="713"/>
      <c r="DZ35" s="713"/>
      <c r="EA35" s="713"/>
      <c r="EB35" s="713"/>
      <c r="EC35" s="714"/>
    </row>
    <row r="36" spans="2:133" ht="11.25" customHeight="1" x14ac:dyDescent="0.2">
      <c r="B36" s="676" t="s">
        <v>
336</v>
      </c>
      <c r="C36" s="677"/>
      <c r="D36" s="677"/>
      <c r="E36" s="677"/>
      <c r="F36" s="677"/>
      <c r="G36" s="677"/>
      <c r="H36" s="677"/>
      <c r="I36" s="677"/>
      <c r="J36" s="677"/>
      <c r="K36" s="677"/>
      <c r="L36" s="677"/>
      <c r="M36" s="677"/>
      <c r="N36" s="677"/>
      <c r="O36" s="677"/>
      <c r="P36" s="677"/>
      <c r="Q36" s="678"/>
      <c r="R36" s="679" t="s">
        <v>
234</v>
      </c>
      <c r="S36" s="680"/>
      <c r="T36" s="680"/>
      <c r="U36" s="680"/>
      <c r="V36" s="680"/>
      <c r="W36" s="680"/>
      <c r="X36" s="680"/>
      <c r="Y36" s="681"/>
      <c r="Z36" s="682" t="s">
        <v>
240</v>
      </c>
      <c r="AA36" s="682"/>
      <c r="AB36" s="682"/>
      <c r="AC36" s="682"/>
      <c r="AD36" s="683" t="s">
        <v>
240</v>
      </c>
      <c r="AE36" s="683"/>
      <c r="AF36" s="683"/>
      <c r="AG36" s="683"/>
      <c r="AH36" s="683"/>
      <c r="AI36" s="683"/>
      <c r="AJ36" s="683"/>
      <c r="AK36" s="683"/>
      <c r="AL36" s="684" t="s">
        <v>
234</v>
      </c>
      <c r="AM36" s="685"/>
      <c r="AN36" s="685"/>
      <c r="AO36" s="686"/>
      <c r="AQ36" s="756" t="s">
        <v>
337</v>
      </c>
      <c r="AR36" s="757"/>
      <c r="AS36" s="757"/>
      <c r="AT36" s="757"/>
      <c r="AU36" s="757"/>
      <c r="AV36" s="757"/>
      <c r="AW36" s="757"/>
      <c r="AX36" s="757"/>
      <c r="AY36" s="758"/>
      <c r="AZ36" s="679">
        <v>
139696</v>
      </c>
      <c r="BA36" s="680"/>
      <c r="BB36" s="680"/>
      <c r="BC36" s="680"/>
      <c r="BD36" s="715"/>
      <c r="BE36" s="715"/>
      <c r="BF36" s="738"/>
      <c r="BG36" s="694" t="s">
        <v>
338</v>
      </c>
      <c r="BH36" s="695"/>
      <c r="BI36" s="695"/>
      <c r="BJ36" s="695"/>
      <c r="BK36" s="695"/>
      <c r="BL36" s="695"/>
      <c r="BM36" s="695"/>
      <c r="BN36" s="695"/>
      <c r="BO36" s="695"/>
      <c r="BP36" s="695"/>
      <c r="BQ36" s="695"/>
      <c r="BR36" s="695"/>
      <c r="BS36" s="695"/>
      <c r="BT36" s="695"/>
      <c r="BU36" s="696"/>
      <c r="BV36" s="679">
        <v>
-390532</v>
      </c>
      <c r="BW36" s="680"/>
      <c r="BX36" s="680"/>
      <c r="BY36" s="680"/>
      <c r="BZ36" s="680"/>
      <c r="CA36" s="680"/>
      <c r="CB36" s="689"/>
      <c r="CD36" s="694" t="s">
        <v>
339</v>
      </c>
      <c r="CE36" s="695"/>
      <c r="CF36" s="695"/>
      <c r="CG36" s="695"/>
      <c r="CH36" s="695"/>
      <c r="CI36" s="695"/>
      <c r="CJ36" s="695"/>
      <c r="CK36" s="695"/>
      <c r="CL36" s="695"/>
      <c r="CM36" s="695"/>
      <c r="CN36" s="695"/>
      <c r="CO36" s="695"/>
      <c r="CP36" s="695"/>
      <c r="CQ36" s="696"/>
      <c r="CR36" s="679">
        <v>
5158737</v>
      </c>
      <c r="CS36" s="680"/>
      <c r="CT36" s="680"/>
      <c r="CU36" s="680"/>
      <c r="CV36" s="680"/>
      <c r="CW36" s="680"/>
      <c r="CX36" s="680"/>
      <c r="CY36" s="681"/>
      <c r="CZ36" s="684">
        <v>
5.6</v>
      </c>
      <c r="DA36" s="713"/>
      <c r="DB36" s="713"/>
      <c r="DC36" s="717"/>
      <c r="DD36" s="688">
        <v>
4307878</v>
      </c>
      <c r="DE36" s="680"/>
      <c r="DF36" s="680"/>
      <c r="DG36" s="680"/>
      <c r="DH36" s="680"/>
      <c r="DI36" s="680"/>
      <c r="DJ36" s="680"/>
      <c r="DK36" s="681"/>
      <c r="DL36" s="688">
        <v>
3175796</v>
      </c>
      <c r="DM36" s="680"/>
      <c r="DN36" s="680"/>
      <c r="DO36" s="680"/>
      <c r="DP36" s="680"/>
      <c r="DQ36" s="680"/>
      <c r="DR36" s="680"/>
      <c r="DS36" s="680"/>
      <c r="DT36" s="680"/>
      <c r="DU36" s="680"/>
      <c r="DV36" s="681"/>
      <c r="DW36" s="684">
        <v>
5.0999999999999996</v>
      </c>
      <c r="DX36" s="713"/>
      <c r="DY36" s="713"/>
      <c r="DZ36" s="713"/>
      <c r="EA36" s="713"/>
      <c r="EB36" s="713"/>
      <c r="EC36" s="714"/>
    </row>
    <row r="37" spans="2:133" ht="11.25" customHeight="1" x14ac:dyDescent="0.2">
      <c r="B37" s="676" t="s">
        <v>
340</v>
      </c>
      <c r="C37" s="677"/>
      <c r="D37" s="677"/>
      <c r="E37" s="677"/>
      <c r="F37" s="677"/>
      <c r="G37" s="677"/>
      <c r="H37" s="677"/>
      <c r="I37" s="677"/>
      <c r="J37" s="677"/>
      <c r="K37" s="677"/>
      <c r="L37" s="677"/>
      <c r="M37" s="677"/>
      <c r="N37" s="677"/>
      <c r="O37" s="677"/>
      <c r="P37" s="677"/>
      <c r="Q37" s="678"/>
      <c r="R37" s="679" t="s">
        <v>
234</v>
      </c>
      <c r="S37" s="680"/>
      <c r="T37" s="680"/>
      <c r="U37" s="680"/>
      <c r="V37" s="680"/>
      <c r="W37" s="680"/>
      <c r="X37" s="680"/>
      <c r="Y37" s="681"/>
      <c r="Z37" s="682" t="s">
        <v>
240</v>
      </c>
      <c r="AA37" s="682"/>
      <c r="AB37" s="682"/>
      <c r="AC37" s="682"/>
      <c r="AD37" s="683" t="s">
        <v>
240</v>
      </c>
      <c r="AE37" s="683"/>
      <c r="AF37" s="683"/>
      <c r="AG37" s="683"/>
      <c r="AH37" s="683"/>
      <c r="AI37" s="683"/>
      <c r="AJ37" s="683"/>
      <c r="AK37" s="683"/>
      <c r="AL37" s="684" t="s">
        <v>
234</v>
      </c>
      <c r="AM37" s="685"/>
      <c r="AN37" s="685"/>
      <c r="AO37" s="686"/>
      <c r="AQ37" s="756" t="s">
        <v>
341</v>
      </c>
      <c r="AR37" s="757"/>
      <c r="AS37" s="757"/>
      <c r="AT37" s="757"/>
      <c r="AU37" s="757"/>
      <c r="AV37" s="757"/>
      <c r="AW37" s="757"/>
      <c r="AX37" s="757"/>
      <c r="AY37" s="758"/>
      <c r="AZ37" s="679" t="s">
        <v>
234</v>
      </c>
      <c r="BA37" s="680"/>
      <c r="BB37" s="680"/>
      <c r="BC37" s="680"/>
      <c r="BD37" s="715"/>
      <c r="BE37" s="715"/>
      <c r="BF37" s="738"/>
      <c r="BG37" s="694" t="s">
        <v>
342</v>
      </c>
      <c r="BH37" s="695"/>
      <c r="BI37" s="695"/>
      <c r="BJ37" s="695"/>
      <c r="BK37" s="695"/>
      <c r="BL37" s="695"/>
      <c r="BM37" s="695"/>
      <c r="BN37" s="695"/>
      <c r="BO37" s="695"/>
      <c r="BP37" s="695"/>
      <c r="BQ37" s="695"/>
      <c r="BR37" s="695"/>
      <c r="BS37" s="695"/>
      <c r="BT37" s="695"/>
      <c r="BU37" s="696"/>
      <c r="BV37" s="679">
        <v>
36670</v>
      </c>
      <c r="BW37" s="680"/>
      <c r="BX37" s="680"/>
      <c r="BY37" s="680"/>
      <c r="BZ37" s="680"/>
      <c r="CA37" s="680"/>
      <c r="CB37" s="689"/>
      <c r="CD37" s="694" t="s">
        <v>
343</v>
      </c>
      <c r="CE37" s="695"/>
      <c r="CF37" s="695"/>
      <c r="CG37" s="695"/>
      <c r="CH37" s="695"/>
      <c r="CI37" s="695"/>
      <c r="CJ37" s="695"/>
      <c r="CK37" s="695"/>
      <c r="CL37" s="695"/>
      <c r="CM37" s="695"/>
      <c r="CN37" s="695"/>
      <c r="CO37" s="695"/>
      <c r="CP37" s="695"/>
      <c r="CQ37" s="696"/>
      <c r="CR37" s="679">
        <v>
951279</v>
      </c>
      <c r="CS37" s="715"/>
      <c r="CT37" s="715"/>
      <c r="CU37" s="715"/>
      <c r="CV37" s="715"/>
      <c r="CW37" s="715"/>
      <c r="CX37" s="715"/>
      <c r="CY37" s="716"/>
      <c r="CZ37" s="684">
        <v>
1</v>
      </c>
      <c r="DA37" s="713"/>
      <c r="DB37" s="713"/>
      <c r="DC37" s="717"/>
      <c r="DD37" s="688">
        <v>
951279</v>
      </c>
      <c r="DE37" s="715"/>
      <c r="DF37" s="715"/>
      <c r="DG37" s="715"/>
      <c r="DH37" s="715"/>
      <c r="DI37" s="715"/>
      <c r="DJ37" s="715"/>
      <c r="DK37" s="716"/>
      <c r="DL37" s="688">
        <v>
675790</v>
      </c>
      <c r="DM37" s="715"/>
      <c r="DN37" s="715"/>
      <c r="DO37" s="715"/>
      <c r="DP37" s="715"/>
      <c r="DQ37" s="715"/>
      <c r="DR37" s="715"/>
      <c r="DS37" s="715"/>
      <c r="DT37" s="715"/>
      <c r="DU37" s="715"/>
      <c r="DV37" s="716"/>
      <c r="DW37" s="684">
        <v>
1.1000000000000001</v>
      </c>
      <c r="DX37" s="713"/>
      <c r="DY37" s="713"/>
      <c r="DZ37" s="713"/>
      <c r="EA37" s="713"/>
      <c r="EB37" s="713"/>
      <c r="EC37" s="714"/>
    </row>
    <row r="38" spans="2:133" ht="11.25" customHeight="1" x14ac:dyDescent="0.2">
      <c r="B38" s="724" t="s">
        <v>
344</v>
      </c>
      <c r="C38" s="725"/>
      <c r="D38" s="725"/>
      <c r="E38" s="725"/>
      <c r="F38" s="725"/>
      <c r="G38" s="725"/>
      <c r="H38" s="725"/>
      <c r="I38" s="725"/>
      <c r="J38" s="725"/>
      <c r="K38" s="725"/>
      <c r="L38" s="725"/>
      <c r="M38" s="725"/>
      <c r="N38" s="725"/>
      <c r="O38" s="725"/>
      <c r="P38" s="725"/>
      <c r="Q38" s="726"/>
      <c r="R38" s="759">
        <v>
95712403</v>
      </c>
      <c r="S38" s="760"/>
      <c r="T38" s="760"/>
      <c r="U38" s="760"/>
      <c r="V38" s="760"/>
      <c r="W38" s="760"/>
      <c r="X38" s="760"/>
      <c r="Y38" s="761"/>
      <c r="Z38" s="762">
        <v>
100</v>
      </c>
      <c r="AA38" s="762"/>
      <c r="AB38" s="762"/>
      <c r="AC38" s="762"/>
      <c r="AD38" s="763">
        <v>
61896334</v>
      </c>
      <c r="AE38" s="763"/>
      <c r="AF38" s="763"/>
      <c r="AG38" s="763"/>
      <c r="AH38" s="763"/>
      <c r="AI38" s="763"/>
      <c r="AJ38" s="763"/>
      <c r="AK38" s="763"/>
      <c r="AL38" s="764">
        <v>
100</v>
      </c>
      <c r="AM38" s="750"/>
      <c r="AN38" s="750"/>
      <c r="AO38" s="765"/>
      <c r="AQ38" s="756" t="s">
        <v>
345</v>
      </c>
      <c r="AR38" s="757"/>
      <c r="AS38" s="757"/>
      <c r="AT38" s="757"/>
      <c r="AU38" s="757"/>
      <c r="AV38" s="757"/>
      <c r="AW38" s="757"/>
      <c r="AX38" s="757"/>
      <c r="AY38" s="758"/>
      <c r="AZ38" s="679" t="s">
        <v>
234</v>
      </c>
      <c r="BA38" s="680"/>
      <c r="BB38" s="680"/>
      <c r="BC38" s="680"/>
      <c r="BD38" s="715"/>
      <c r="BE38" s="715"/>
      <c r="BF38" s="738"/>
      <c r="BG38" s="694" t="s">
        <v>
346</v>
      </c>
      <c r="BH38" s="695"/>
      <c r="BI38" s="695"/>
      <c r="BJ38" s="695"/>
      <c r="BK38" s="695"/>
      <c r="BL38" s="695"/>
      <c r="BM38" s="695"/>
      <c r="BN38" s="695"/>
      <c r="BO38" s="695"/>
      <c r="BP38" s="695"/>
      <c r="BQ38" s="695"/>
      <c r="BR38" s="695"/>
      <c r="BS38" s="695"/>
      <c r="BT38" s="695"/>
      <c r="BU38" s="696"/>
      <c r="BV38" s="679">
        <v>
51708</v>
      </c>
      <c r="BW38" s="680"/>
      <c r="BX38" s="680"/>
      <c r="BY38" s="680"/>
      <c r="BZ38" s="680"/>
      <c r="CA38" s="680"/>
      <c r="CB38" s="689"/>
      <c r="CD38" s="694" t="s">
        <v>
347</v>
      </c>
      <c r="CE38" s="695"/>
      <c r="CF38" s="695"/>
      <c r="CG38" s="695"/>
      <c r="CH38" s="695"/>
      <c r="CI38" s="695"/>
      <c r="CJ38" s="695"/>
      <c r="CK38" s="695"/>
      <c r="CL38" s="695"/>
      <c r="CM38" s="695"/>
      <c r="CN38" s="695"/>
      <c r="CO38" s="695"/>
      <c r="CP38" s="695"/>
      <c r="CQ38" s="696"/>
      <c r="CR38" s="679">
        <v>
7972469</v>
      </c>
      <c r="CS38" s="680"/>
      <c r="CT38" s="680"/>
      <c r="CU38" s="680"/>
      <c r="CV38" s="680"/>
      <c r="CW38" s="680"/>
      <c r="CX38" s="680"/>
      <c r="CY38" s="681"/>
      <c r="CZ38" s="684">
        <v>
8.6</v>
      </c>
      <c r="DA38" s="713"/>
      <c r="DB38" s="713"/>
      <c r="DC38" s="717"/>
      <c r="DD38" s="688">
        <v>
6740270</v>
      </c>
      <c r="DE38" s="680"/>
      <c r="DF38" s="680"/>
      <c r="DG38" s="680"/>
      <c r="DH38" s="680"/>
      <c r="DI38" s="680"/>
      <c r="DJ38" s="680"/>
      <c r="DK38" s="681"/>
      <c r="DL38" s="688">
        <v>
5402284</v>
      </c>
      <c r="DM38" s="680"/>
      <c r="DN38" s="680"/>
      <c r="DO38" s="680"/>
      <c r="DP38" s="680"/>
      <c r="DQ38" s="680"/>
      <c r="DR38" s="680"/>
      <c r="DS38" s="680"/>
      <c r="DT38" s="680"/>
      <c r="DU38" s="680"/>
      <c r="DV38" s="681"/>
      <c r="DW38" s="684">
        <v>
8.6999999999999993</v>
      </c>
      <c r="DX38" s="713"/>
      <c r="DY38" s="713"/>
      <c r="DZ38" s="713"/>
      <c r="EA38" s="713"/>
      <c r="EB38" s="713"/>
      <c r="EC38" s="714"/>
    </row>
    <row r="39" spans="2:133" ht="11.25" customHeight="1" x14ac:dyDescent="0.2">
      <c r="AQ39" s="756" t="s">
        <v>
348</v>
      </c>
      <c r="AR39" s="757"/>
      <c r="AS39" s="757"/>
      <c r="AT39" s="757"/>
      <c r="AU39" s="757"/>
      <c r="AV39" s="757"/>
      <c r="AW39" s="757"/>
      <c r="AX39" s="757"/>
      <c r="AY39" s="758"/>
      <c r="AZ39" s="679" t="s">
        <v>
234</v>
      </c>
      <c r="BA39" s="680"/>
      <c r="BB39" s="680"/>
      <c r="BC39" s="680"/>
      <c r="BD39" s="715"/>
      <c r="BE39" s="715"/>
      <c r="BF39" s="738"/>
      <c r="BG39" s="770" t="s">
        <v>
349</v>
      </c>
      <c r="BH39" s="771"/>
      <c r="BI39" s="771"/>
      <c r="BJ39" s="771"/>
      <c r="BK39" s="771"/>
      <c r="BL39" s="235"/>
      <c r="BM39" s="695" t="s">
        <v>
350</v>
      </c>
      <c r="BN39" s="695"/>
      <c r="BO39" s="695"/>
      <c r="BP39" s="695"/>
      <c r="BQ39" s="695"/>
      <c r="BR39" s="695"/>
      <c r="BS39" s="695"/>
      <c r="BT39" s="695"/>
      <c r="BU39" s="696"/>
      <c r="BV39" s="679">
        <v>
107</v>
      </c>
      <c r="BW39" s="680"/>
      <c r="BX39" s="680"/>
      <c r="BY39" s="680"/>
      <c r="BZ39" s="680"/>
      <c r="CA39" s="680"/>
      <c r="CB39" s="689"/>
      <c r="CD39" s="694" t="s">
        <v>
351</v>
      </c>
      <c r="CE39" s="695"/>
      <c r="CF39" s="695"/>
      <c r="CG39" s="695"/>
      <c r="CH39" s="695"/>
      <c r="CI39" s="695"/>
      <c r="CJ39" s="695"/>
      <c r="CK39" s="695"/>
      <c r="CL39" s="695"/>
      <c r="CM39" s="695"/>
      <c r="CN39" s="695"/>
      <c r="CO39" s="695"/>
      <c r="CP39" s="695"/>
      <c r="CQ39" s="696"/>
      <c r="CR39" s="679">
        <v>
2752038</v>
      </c>
      <c r="CS39" s="715"/>
      <c r="CT39" s="715"/>
      <c r="CU39" s="715"/>
      <c r="CV39" s="715"/>
      <c r="CW39" s="715"/>
      <c r="CX39" s="715"/>
      <c r="CY39" s="716"/>
      <c r="CZ39" s="684">
        <v>
3</v>
      </c>
      <c r="DA39" s="713"/>
      <c r="DB39" s="713"/>
      <c r="DC39" s="717"/>
      <c r="DD39" s="688">
        <v>
2723930</v>
      </c>
      <c r="DE39" s="715"/>
      <c r="DF39" s="715"/>
      <c r="DG39" s="715"/>
      <c r="DH39" s="715"/>
      <c r="DI39" s="715"/>
      <c r="DJ39" s="715"/>
      <c r="DK39" s="716"/>
      <c r="DL39" s="688" t="s">
        <v>
234</v>
      </c>
      <c r="DM39" s="715"/>
      <c r="DN39" s="715"/>
      <c r="DO39" s="715"/>
      <c r="DP39" s="715"/>
      <c r="DQ39" s="715"/>
      <c r="DR39" s="715"/>
      <c r="DS39" s="715"/>
      <c r="DT39" s="715"/>
      <c r="DU39" s="715"/>
      <c r="DV39" s="716"/>
      <c r="DW39" s="684" t="s">
        <v>
234</v>
      </c>
      <c r="DX39" s="713"/>
      <c r="DY39" s="713"/>
      <c r="DZ39" s="713"/>
      <c r="EA39" s="713"/>
      <c r="EB39" s="713"/>
      <c r="EC39" s="714"/>
    </row>
    <row r="40" spans="2:133" ht="11.25" customHeight="1" x14ac:dyDescent="0.2">
      <c r="AQ40" s="756" t="s">
        <v>
352</v>
      </c>
      <c r="AR40" s="757"/>
      <c r="AS40" s="757"/>
      <c r="AT40" s="757"/>
      <c r="AU40" s="757"/>
      <c r="AV40" s="757"/>
      <c r="AW40" s="757"/>
      <c r="AX40" s="757"/>
      <c r="AY40" s="758"/>
      <c r="AZ40" s="679">
        <v>
2781165</v>
      </c>
      <c r="BA40" s="680"/>
      <c r="BB40" s="680"/>
      <c r="BC40" s="680"/>
      <c r="BD40" s="715"/>
      <c r="BE40" s="715"/>
      <c r="BF40" s="738"/>
      <c r="BG40" s="770"/>
      <c r="BH40" s="771"/>
      <c r="BI40" s="771"/>
      <c r="BJ40" s="771"/>
      <c r="BK40" s="771"/>
      <c r="BL40" s="235"/>
      <c r="BM40" s="695" t="s">
        <v>
353</v>
      </c>
      <c r="BN40" s="695"/>
      <c r="BO40" s="695"/>
      <c r="BP40" s="695"/>
      <c r="BQ40" s="695"/>
      <c r="BR40" s="695"/>
      <c r="BS40" s="695"/>
      <c r="BT40" s="695"/>
      <c r="BU40" s="696"/>
      <c r="BV40" s="679" t="s">
        <v>
234</v>
      </c>
      <c r="BW40" s="680"/>
      <c r="BX40" s="680"/>
      <c r="BY40" s="680"/>
      <c r="BZ40" s="680"/>
      <c r="CA40" s="680"/>
      <c r="CB40" s="689"/>
      <c r="CD40" s="694" t="s">
        <v>
354</v>
      </c>
      <c r="CE40" s="695"/>
      <c r="CF40" s="695"/>
      <c r="CG40" s="695"/>
      <c r="CH40" s="695"/>
      <c r="CI40" s="695"/>
      <c r="CJ40" s="695"/>
      <c r="CK40" s="695"/>
      <c r="CL40" s="695"/>
      <c r="CM40" s="695"/>
      <c r="CN40" s="695"/>
      <c r="CO40" s="695"/>
      <c r="CP40" s="695"/>
      <c r="CQ40" s="696"/>
      <c r="CR40" s="679">
        <v>
1081456</v>
      </c>
      <c r="CS40" s="680"/>
      <c r="CT40" s="680"/>
      <c r="CU40" s="680"/>
      <c r="CV40" s="680"/>
      <c r="CW40" s="680"/>
      <c r="CX40" s="680"/>
      <c r="CY40" s="681"/>
      <c r="CZ40" s="684">
        <v>
1.2</v>
      </c>
      <c r="DA40" s="713"/>
      <c r="DB40" s="713"/>
      <c r="DC40" s="717"/>
      <c r="DD40" s="688">
        <v>
75342</v>
      </c>
      <c r="DE40" s="680"/>
      <c r="DF40" s="680"/>
      <c r="DG40" s="680"/>
      <c r="DH40" s="680"/>
      <c r="DI40" s="680"/>
      <c r="DJ40" s="680"/>
      <c r="DK40" s="681"/>
      <c r="DL40" s="688" t="s">
        <v>
240</v>
      </c>
      <c r="DM40" s="680"/>
      <c r="DN40" s="680"/>
      <c r="DO40" s="680"/>
      <c r="DP40" s="680"/>
      <c r="DQ40" s="680"/>
      <c r="DR40" s="680"/>
      <c r="DS40" s="680"/>
      <c r="DT40" s="680"/>
      <c r="DU40" s="680"/>
      <c r="DV40" s="681"/>
      <c r="DW40" s="684" t="s">
        <v>
234</v>
      </c>
      <c r="DX40" s="713"/>
      <c r="DY40" s="713"/>
      <c r="DZ40" s="713"/>
      <c r="EA40" s="713"/>
      <c r="EB40" s="713"/>
      <c r="EC40" s="714"/>
    </row>
    <row r="41" spans="2:133" ht="11.25" customHeight="1" x14ac:dyDescent="0.2">
      <c r="AQ41" s="766" t="s">
        <v>
355</v>
      </c>
      <c r="AR41" s="767"/>
      <c r="AS41" s="767"/>
      <c r="AT41" s="767"/>
      <c r="AU41" s="767"/>
      <c r="AV41" s="767"/>
      <c r="AW41" s="767"/>
      <c r="AX41" s="767"/>
      <c r="AY41" s="768"/>
      <c r="AZ41" s="759">
        <v>
5051608</v>
      </c>
      <c r="BA41" s="760"/>
      <c r="BB41" s="760"/>
      <c r="BC41" s="760"/>
      <c r="BD41" s="749"/>
      <c r="BE41" s="749"/>
      <c r="BF41" s="751"/>
      <c r="BG41" s="772"/>
      <c r="BH41" s="773"/>
      <c r="BI41" s="773"/>
      <c r="BJ41" s="773"/>
      <c r="BK41" s="773"/>
      <c r="BL41" s="236"/>
      <c r="BM41" s="704" t="s">
        <v>
356</v>
      </c>
      <c r="BN41" s="704"/>
      <c r="BO41" s="704"/>
      <c r="BP41" s="704"/>
      <c r="BQ41" s="704"/>
      <c r="BR41" s="704"/>
      <c r="BS41" s="704"/>
      <c r="BT41" s="704"/>
      <c r="BU41" s="705"/>
      <c r="BV41" s="759">
        <v>
281</v>
      </c>
      <c r="BW41" s="760"/>
      <c r="BX41" s="760"/>
      <c r="BY41" s="760"/>
      <c r="BZ41" s="760"/>
      <c r="CA41" s="760"/>
      <c r="CB41" s="769"/>
      <c r="CD41" s="694" t="s">
        <v>
357</v>
      </c>
      <c r="CE41" s="695"/>
      <c r="CF41" s="695"/>
      <c r="CG41" s="695"/>
      <c r="CH41" s="695"/>
      <c r="CI41" s="695"/>
      <c r="CJ41" s="695"/>
      <c r="CK41" s="695"/>
      <c r="CL41" s="695"/>
      <c r="CM41" s="695"/>
      <c r="CN41" s="695"/>
      <c r="CO41" s="695"/>
      <c r="CP41" s="695"/>
      <c r="CQ41" s="696"/>
      <c r="CR41" s="679" t="s">
        <v>
240</v>
      </c>
      <c r="CS41" s="715"/>
      <c r="CT41" s="715"/>
      <c r="CU41" s="715"/>
      <c r="CV41" s="715"/>
      <c r="CW41" s="715"/>
      <c r="CX41" s="715"/>
      <c r="CY41" s="716"/>
      <c r="CZ41" s="684" t="s">
        <v>
234</v>
      </c>
      <c r="DA41" s="713"/>
      <c r="DB41" s="713"/>
      <c r="DC41" s="717"/>
      <c r="DD41" s="688" t="s">
        <v>
234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359</v>
      </c>
      <c r="CE42" s="677"/>
      <c r="CF42" s="677"/>
      <c r="CG42" s="677"/>
      <c r="CH42" s="677"/>
      <c r="CI42" s="677"/>
      <c r="CJ42" s="677"/>
      <c r="CK42" s="677"/>
      <c r="CL42" s="677"/>
      <c r="CM42" s="677"/>
      <c r="CN42" s="677"/>
      <c r="CO42" s="677"/>
      <c r="CP42" s="677"/>
      <c r="CQ42" s="678"/>
      <c r="CR42" s="679">
        <v>
9466929</v>
      </c>
      <c r="CS42" s="680"/>
      <c r="CT42" s="680"/>
      <c r="CU42" s="680"/>
      <c r="CV42" s="680"/>
      <c r="CW42" s="680"/>
      <c r="CX42" s="680"/>
      <c r="CY42" s="681"/>
      <c r="CZ42" s="684">
        <v>
10.199999999999999</v>
      </c>
      <c r="DA42" s="685"/>
      <c r="DB42" s="685"/>
      <c r="DC42" s="780"/>
      <c r="DD42" s="688">
        <v>
5556484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361</v>
      </c>
      <c r="CE43" s="677"/>
      <c r="CF43" s="677"/>
      <c r="CG43" s="677"/>
      <c r="CH43" s="677"/>
      <c r="CI43" s="677"/>
      <c r="CJ43" s="677"/>
      <c r="CK43" s="677"/>
      <c r="CL43" s="677"/>
      <c r="CM43" s="677"/>
      <c r="CN43" s="677"/>
      <c r="CO43" s="677"/>
      <c r="CP43" s="677"/>
      <c r="CQ43" s="678"/>
      <c r="CR43" s="679">
        <v>
285092</v>
      </c>
      <c r="CS43" s="715"/>
      <c r="CT43" s="715"/>
      <c r="CU43" s="715"/>
      <c r="CV43" s="715"/>
      <c r="CW43" s="715"/>
      <c r="CX43" s="715"/>
      <c r="CY43" s="716"/>
      <c r="CZ43" s="684">
        <v>
0.3</v>
      </c>
      <c r="DA43" s="713"/>
      <c r="DB43" s="713"/>
      <c r="DC43" s="717"/>
      <c r="DD43" s="688">
        <v>
285092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362</v>
      </c>
      <c r="CD44" s="791" t="s">
        <v>
313</v>
      </c>
      <c r="CE44" s="792"/>
      <c r="CF44" s="676" t="s">
        <v>
363</v>
      </c>
      <c r="CG44" s="677"/>
      <c r="CH44" s="677"/>
      <c r="CI44" s="677"/>
      <c r="CJ44" s="677"/>
      <c r="CK44" s="677"/>
      <c r="CL44" s="677"/>
      <c r="CM44" s="677"/>
      <c r="CN44" s="677"/>
      <c r="CO44" s="677"/>
      <c r="CP44" s="677"/>
      <c r="CQ44" s="678"/>
      <c r="CR44" s="679">
        <v>
9466929</v>
      </c>
      <c r="CS44" s="680"/>
      <c r="CT44" s="680"/>
      <c r="CU44" s="680"/>
      <c r="CV44" s="680"/>
      <c r="CW44" s="680"/>
      <c r="CX44" s="680"/>
      <c r="CY44" s="681"/>
      <c r="CZ44" s="684">
        <v>
10.199999999999999</v>
      </c>
      <c r="DA44" s="685"/>
      <c r="DB44" s="685"/>
      <c r="DC44" s="780"/>
      <c r="DD44" s="688">
        <v>
5556484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364</v>
      </c>
      <c r="CG45" s="677"/>
      <c r="CH45" s="677"/>
      <c r="CI45" s="677"/>
      <c r="CJ45" s="677"/>
      <c r="CK45" s="677"/>
      <c r="CL45" s="677"/>
      <c r="CM45" s="677"/>
      <c r="CN45" s="677"/>
      <c r="CO45" s="677"/>
      <c r="CP45" s="677"/>
      <c r="CQ45" s="678"/>
      <c r="CR45" s="679">
        <v>
1913009</v>
      </c>
      <c r="CS45" s="715"/>
      <c r="CT45" s="715"/>
      <c r="CU45" s="715"/>
      <c r="CV45" s="715"/>
      <c r="CW45" s="715"/>
      <c r="CX45" s="715"/>
      <c r="CY45" s="716"/>
      <c r="CZ45" s="684">
        <v>
2.1</v>
      </c>
      <c r="DA45" s="713"/>
      <c r="DB45" s="713"/>
      <c r="DC45" s="717"/>
      <c r="DD45" s="688">
        <v>
378707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365</v>
      </c>
      <c r="CG46" s="677"/>
      <c r="CH46" s="677"/>
      <c r="CI46" s="677"/>
      <c r="CJ46" s="677"/>
      <c r="CK46" s="677"/>
      <c r="CL46" s="677"/>
      <c r="CM46" s="677"/>
      <c r="CN46" s="677"/>
      <c r="CO46" s="677"/>
      <c r="CP46" s="677"/>
      <c r="CQ46" s="678"/>
      <c r="CR46" s="679">
        <v>
7553920</v>
      </c>
      <c r="CS46" s="680"/>
      <c r="CT46" s="680"/>
      <c r="CU46" s="680"/>
      <c r="CV46" s="680"/>
      <c r="CW46" s="680"/>
      <c r="CX46" s="680"/>
      <c r="CY46" s="681"/>
      <c r="CZ46" s="684">
        <v>
8.1</v>
      </c>
      <c r="DA46" s="685"/>
      <c r="DB46" s="685"/>
      <c r="DC46" s="780"/>
      <c r="DD46" s="688">
        <v>
5177777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366</v>
      </c>
      <c r="CG47" s="677"/>
      <c r="CH47" s="677"/>
      <c r="CI47" s="677"/>
      <c r="CJ47" s="677"/>
      <c r="CK47" s="677"/>
      <c r="CL47" s="677"/>
      <c r="CM47" s="677"/>
      <c r="CN47" s="677"/>
      <c r="CO47" s="677"/>
      <c r="CP47" s="677"/>
      <c r="CQ47" s="678"/>
      <c r="CR47" s="679" t="s">
        <v>
234</v>
      </c>
      <c r="CS47" s="715"/>
      <c r="CT47" s="715"/>
      <c r="CU47" s="715"/>
      <c r="CV47" s="715"/>
      <c r="CW47" s="715"/>
      <c r="CX47" s="715"/>
      <c r="CY47" s="716"/>
      <c r="CZ47" s="684" t="s">
        <v>
234</v>
      </c>
      <c r="DA47" s="713"/>
      <c r="DB47" s="713"/>
      <c r="DC47" s="717"/>
      <c r="DD47" s="688" t="s">
        <v>
240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367</v>
      </c>
      <c r="CG48" s="677"/>
      <c r="CH48" s="677"/>
      <c r="CI48" s="677"/>
      <c r="CJ48" s="677"/>
      <c r="CK48" s="677"/>
      <c r="CL48" s="677"/>
      <c r="CM48" s="677"/>
      <c r="CN48" s="677"/>
      <c r="CO48" s="677"/>
      <c r="CP48" s="677"/>
      <c r="CQ48" s="678"/>
      <c r="CR48" s="679" t="s">
        <v>
240</v>
      </c>
      <c r="CS48" s="680"/>
      <c r="CT48" s="680"/>
      <c r="CU48" s="680"/>
      <c r="CV48" s="680"/>
      <c r="CW48" s="680"/>
      <c r="CX48" s="680"/>
      <c r="CY48" s="681"/>
      <c r="CZ48" s="684" t="s">
        <v>
234</v>
      </c>
      <c r="DA48" s="685"/>
      <c r="DB48" s="685"/>
      <c r="DC48" s="780"/>
      <c r="DD48" s="688" t="s">
        <v>
234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368</v>
      </c>
      <c r="CE49" s="725"/>
      <c r="CF49" s="725"/>
      <c r="CG49" s="725"/>
      <c r="CH49" s="725"/>
      <c r="CI49" s="725"/>
      <c r="CJ49" s="725"/>
      <c r="CK49" s="725"/>
      <c r="CL49" s="725"/>
      <c r="CM49" s="725"/>
      <c r="CN49" s="725"/>
      <c r="CO49" s="725"/>
      <c r="CP49" s="725"/>
      <c r="CQ49" s="726"/>
      <c r="CR49" s="759">
        <v>
92879934</v>
      </c>
      <c r="CS49" s="749"/>
      <c r="CT49" s="749"/>
      <c r="CU49" s="749"/>
      <c r="CV49" s="749"/>
      <c r="CW49" s="749"/>
      <c r="CX49" s="749"/>
      <c r="CY49" s="781"/>
      <c r="CZ49" s="764">
        <v>
100</v>
      </c>
      <c r="DA49" s="782"/>
      <c r="DB49" s="782"/>
      <c r="DC49" s="783"/>
      <c r="DD49" s="784">
        <v>
63586326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IbejirXcgU1kJD4oIN2evSZdXN9/92PU8sW25d72Py/QBgcWOUHte/TGSum+QTQGZFig5Ub95uEVMRMXS6ZEug==" saltValue="F39434TuD11M9CpmVure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370</v>
      </c>
      <c r="DK2" s="827"/>
      <c r="DL2" s="827"/>
      <c r="DM2" s="827"/>
      <c r="DN2" s="827"/>
      <c r="DO2" s="828"/>
      <c r="DP2" s="249"/>
      <c r="DQ2" s="826" t="s">
        <v>371</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372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374</v>
      </c>
      <c r="B5" s="821"/>
      <c r="C5" s="821"/>
      <c r="D5" s="821"/>
      <c r="E5" s="821"/>
      <c r="F5" s="821"/>
      <c r="G5" s="821"/>
      <c r="H5" s="821"/>
      <c r="I5" s="821"/>
      <c r="J5" s="821"/>
      <c r="K5" s="821"/>
      <c r="L5" s="821"/>
      <c r="M5" s="821"/>
      <c r="N5" s="821"/>
      <c r="O5" s="821"/>
      <c r="P5" s="822"/>
      <c r="Q5" s="797" t="s">
        <v>375</v>
      </c>
      <c r="R5" s="798"/>
      <c r="S5" s="798"/>
      <c r="T5" s="798"/>
      <c r="U5" s="799"/>
      <c r="V5" s="797" t="s">
        <v>376</v>
      </c>
      <c r="W5" s="798"/>
      <c r="X5" s="798"/>
      <c r="Y5" s="798"/>
      <c r="Z5" s="799"/>
      <c r="AA5" s="797" t="s">
        <v>377</v>
      </c>
      <c r="AB5" s="798"/>
      <c r="AC5" s="798"/>
      <c r="AD5" s="798"/>
      <c r="AE5" s="798"/>
      <c r="AF5" s="830" t="s">
        <v>378</v>
      </c>
      <c r="AG5" s="798"/>
      <c r="AH5" s="798"/>
      <c r="AI5" s="798"/>
      <c r="AJ5" s="809"/>
      <c r="AK5" s="798" t="s">
        <v>379</v>
      </c>
      <c r="AL5" s="798"/>
      <c r="AM5" s="798"/>
      <c r="AN5" s="798"/>
      <c r="AO5" s="799"/>
      <c r="AP5" s="797" t="s">
        <v>380</v>
      </c>
      <c r="AQ5" s="798"/>
      <c r="AR5" s="798"/>
      <c r="AS5" s="798"/>
      <c r="AT5" s="799"/>
      <c r="AU5" s="797" t="s">
        <v>381</v>
      </c>
      <c r="AV5" s="798"/>
      <c r="AW5" s="798"/>
      <c r="AX5" s="798"/>
      <c r="AY5" s="809"/>
      <c r="AZ5" s="256"/>
      <c r="BA5" s="256"/>
      <c r="BB5" s="256"/>
      <c r="BC5" s="256"/>
      <c r="BD5" s="256"/>
      <c r="BE5" s="257"/>
      <c r="BF5" s="257"/>
      <c r="BG5" s="257"/>
      <c r="BH5" s="257"/>
      <c r="BI5" s="257"/>
      <c r="BJ5" s="257"/>
      <c r="BK5" s="257"/>
      <c r="BL5" s="257"/>
      <c r="BM5" s="257"/>
      <c r="BN5" s="257"/>
      <c r="BO5" s="257"/>
      <c r="BP5" s="257"/>
      <c r="BQ5" s="820" t="s">
        <v>382</v>
      </c>
      <c r="BR5" s="821"/>
      <c r="BS5" s="821"/>
      <c r="BT5" s="821"/>
      <c r="BU5" s="821"/>
      <c r="BV5" s="821"/>
      <c r="BW5" s="821"/>
      <c r="BX5" s="821"/>
      <c r="BY5" s="821"/>
      <c r="BZ5" s="821"/>
      <c r="CA5" s="821"/>
      <c r="CB5" s="821"/>
      <c r="CC5" s="821"/>
      <c r="CD5" s="821"/>
      <c r="CE5" s="821"/>
      <c r="CF5" s="821"/>
      <c r="CG5" s="822"/>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03" t="s">
        <v>388</v>
      </c>
      <c r="DH5" s="804"/>
      <c r="DI5" s="804"/>
      <c r="DJ5" s="804"/>
      <c r="DK5" s="805"/>
      <c r="DL5" s="803" t="s">
        <v>389</v>
      </c>
      <c r="DM5" s="804"/>
      <c r="DN5" s="804"/>
      <c r="DO5" s="804"/>
      <c r="DP5" s="805"/>
      <c r="DQ5" s="797" t="s">
        <v>390</v>
      </c>
      <c r="DR5" s="798"/>
      <c r="DS5" s="798"/>
      <c r="DT5" s="798"/>
      <c r="DU5" s="799"/>
      <c r="DV5" s="797" t="s">
        <v>381</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391</v>
      </c>
      <c r="C7" s="812"/>
      <c r="D7" s="812"/>
      <c r="E7" s="812"/>
      <c r="F7" s="812"/>
      <c r="G7" s="812"/>
      <c r="H7" s="812"/>
      <c r="I7" s="812"/>
      <c r="J7" s="812"/>
      <c r="K7" s="812"/>
      <c r="L7" s="812"/>
      <c r="M7" s="812"/>
      <c r="N7" s="812"/>
      <c r="O7" s="812"/>
      <c r="P7" s="813"/>
      <c r="Q7" s="814">
        <v>96061</v>
      </c>
      <c r="R7" s="815"/>
      <c r="S7" s="815"/>
      <c r="T7" s="815"/>
      <c r="U7" s="815"/>
      <c r="V7" s="815">
        <v>93228</v>
      </c>
      <c r="W7" s="815"/>
      <c r="X7" s="815"/>
      <c r="Y7" s="815"/>
      <c r="Z7" s="815"/>
      <c r="AA7" s="815">
        <v>2832</v>
      </c>
      <c r="AB7" s="815"/>
      <c r="AC7" s="815"/>
      <c r="AD7" s="815"/>
      <c r="AE7" s="816"/>
      <c r="AF7" s="817">
        <v>2799</v>
      </c>
      <c r="AG7" s="818"/>
      <c r="AH7" s="818"/>
      <c r="AI7" s="818"/>
      <c r="AJ7" s="819"/>
      <c r="AK7" s="854">
        <v>396</v>
      </c>
      <c r="AL7" s="855"/>
      <c r="AM7" s="855"/>
      <c r="AN7" s="855"/>
      <c r="AO7" s="855"/>
      <c r="AP7" s="855">
        <v>18589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571</v>
      </c>
      <c r="BT7" s="859"/>
      <c r="BU7" s="859"/>
      <c r="BV7" s="859"/>
      <c r="BW7" s="859"/>
      <c r="BX7" s="859"/>
      <c r="BY7" s="859"/>
      <c r="BZ7" s="859"/>
      <c r="CA7" s="859"/>
      <c r="CB7" s="859"/>
      <c r="CC7" s="859"/>
      <c r="CD7" s="859"/>
      <c r="CE7" s="859"/>
      <c r="CF7" s="859"/>
      <c r="CG7" s="860"/>
      <c r="CH7" s="851">
        <v>-2</v>
      </c>
      <c r="CI7" s="852"/>
      <c r="CJ7" s="852"/>
      <c r="CK7" s="852"/>
      <c r="CL7" s="853"/>
      <c r="CM7" s="851">
        <v>577</v>
      </c>
      <c r="CN7" s="852"/>
      <c r="CO7" s="852"/>
      <c r="CP7" s="852"/>
      <c r="CQ7" s="853"/>
      <c r="CR7" s="851">
        <v>500</v>
      </c>
      <c r="CS7" s="852"/>
      <c r="CT7" s="852"/>
      <c r="CU7" s="852"/>
      <c r="CV7" s="853"/>
      <c r="CW7" s="851">
        <v>88</v>
      </c>
      <c r="CX7" s="852"/>
      <c r="CY7" s="852"/>
      <c r="CZ7" s="852"/>
      <c r="DA7" s="853"/>
      <c r="DB7" s="851" t="s">
        <v>564</v>
      </c>
      <c r="DC7" s="852"/>
      <c r="DD7" s="852"/>
      <c r="DE7" s="852"/>
      <c r="DF7" s="853"/>
      <c r="DG7" s="851" t="s">
        <v>564</v>
      </c>
      <c r="DH7" s="852"/>
      <c r="DI7" s="852"/>
      <c r="DJ7" s="852"/>
      <c r="DK7" s="853"/>
      <c r="DL7" s="851" t="s">
        <v>564</v>
      </c>
      <c r="DM7" s="852"/>
      <c r="DN7" s="852"/>
      <c r="DO7" s="852"/>
      <c r="DP7" s="853"/>
      <c r="DQ7" s="851" t="s">
        <v>564</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575</v>
      </c>
      <c r="BS8" s="848" t="s">
        <v>572</v>
      </c>
      <c r="BT8" s="849"/>
      <c r="BU8" s="849"/>
      <c r="BV8" s="849"/>
      <c r="BW8" s="849"/>
      <c r="BX8" s="849"/>
      <c r="BY8" s="849"/>
      <c r="BZ8" s="849"/>
      <c r="CA8" s="849"/>
      <c r="CB8" s="849"/>
      <c r="CC8" s="849"/>
      <c r="CD8" s="849"/>
      <c r="CE8" s="849"/>
      <c r="CF8" s="849"/>
      <c r="CG8" s="850"/>
      <c r="CH8" s="861">
        <v>0</v>
      </c>
      <c r="CI8" s="862"/>
      <c r="CJ8" s="862"/>
      <c r="CK8" s="862"/>
      <c r="CL8" s="863"/>
      <c r="CM8" s="861">
        <v>16</v>
      </c>
      <c r="CN8" s="862"/>
      <c r="CO8" s="862"/>
      <c r="CP8" s="862"/>
      <c r="CQ8" s="863"/>
      <c r="CR8" s="861">
        <v>10</v>
      </c>
      <c r="CS8" s="862"/>
      <c r="CT8" s="862"/>
      <c r="CU8" s="862"/>
      <c r="CV8" s="863"/>
      <c r="CW8" s="861">
        <v>1</v>
      </c>
      <c r="CX8" s="862"/>
      <c r="CY8" s="862"/>
      <c r="CZ8" s="862"/>
      <c r="DA8" s="863"/>
      <c r="DB8" s="861">
        <v>2159</v>
      </c>
      <c r="DC8" s="862"/>
      <c r="DD8" s="862"/>
      <c r="DE8" s="862"/>
      <c r="DF8" s="863"/>
      <c r="DG8" s="861">
        <v>1528</v>
      </c>
      <c r="DH8" s="862"/>
      <c r="DI8" s="862"/>
      <c r="DJ8" s="862"/>
      <c r="DK8" s="863"/>
      <c r="DL8" s="861" t="s">
        <v>564</v>
      </c>
      <c r="DM8" s="862"/>
      <c r="DN8" s="862"/>
      <c r="DO8" s="862"/>
      <c r="DP8" s="863"/>
      <c r="DQ8" s="861" t="s">
        <v>564</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573</v>
      </c>
      <c r="BT9" s="849"/>
      <c r="BU9" s="849"/>
      <c r="BV9" s="849"/>
      <c r="BW9" s="849"/>
      <c r="BX9" s="849"/>
      <c r="BY9" s="849"/>
      <c r="BZ9" s="849"/>
      <c r="CA9" s="849"/>
      <c r="CB9" s="849"/>
      <c r="CC9" s="849"/>
      <c r="CD9" s="849"/>
      <c r="CE9" s="849"/>
      <c r="CF9" s="849"/>
      <c r="CG9" s="850"/>
      <c r="CH9" s="861">
        <v>2</v>
      </c>
      <c r="CI9" s="862"/>
      <c r="CJ9" s="862"/>
      <c r="CK9" s="862"/>
      <c r="CL9" s="863"/>
      <c r="CM9" s="861">
        <v>11</v>
      </c>
      <c r="CN9" s="862"/>
      <c r="CO9" s="862"/>
      <c r="CP9" s="862"/>
      <c r="CQ9" s="863"/>
      <c r="CR9" s="861">
        <v>5</v>
      </c>
      <c r="CS9" s="862"/>
      <c r="CT9" s="862"/>
      <c r="CU9" s="862"/>
      <c r="CV9" s="863"/>
      <c r="CW9" s="861" t="s">
        <v>564</v>
      </c>
      <c r="CX9" s="862"/>
      <c r="CY9" s="862"/>
      <c r="CZ9" s="862"/>
      <c r="DA9" s="863"/>
      <c r="DB9" s="861" t="s">
        <v>564</v>
      </c>
      <c r="DC9" s="862"/>
      <c r="DD9" s="862"/>
      <c r="DE9" s="862"/>
      <c r="DF9" s="863"/>
      <c r="DG9" s="861" t="s">
        <v>564</v>
      </c>
      <c r="DH9" s="862"/>
      <c r="DI9" s="862"/>
      <c r="DJ9" s="862"/>
      <c r="DK9" s="863"/>
      <c r="DL9" s="861" t="s">
        <v>564</v>
      </c>
      <c r="DM9" s="862"/>
      <c r="DN9" s="862"/>
      <c r="DO9" s="862"/>
      <c r="DP9" s="863"/>
      <c r="DQ9" s="861" t="s">
        <v>564</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574</v>
      </c>
      <c r="BT10" s="849"/>
      <c r="BU10" s="849"/>
      <c r="BV10" s="849"/>
      <c r="BW10" s="849"/>
      <c r="BX10" s="849"/>
      <c r="BY10" s="849"/>
      <c r="BZ10" s="849"/>
      <c r="CA10" s="849"/>
      <c r="CB10" s="849"/>
      <c r="CC10" s="849"/>
      <c r="CD10" s="849"/>
      <c r="CE10" s="849"/>
      <c r="CF10" s="849"/>
      <c r="CG10" s="850"/>
      <c r="CH10" s="861">
        <v>0</v>
      </c>
      <c r="CI10" s="862"/>
      <c r="CJ10" s="862"/>
      <c r="CK10" s="862"/>
      <c r="CL10" s="863"/>
      <c r="CM10" s="861">
        <v>3</v>
      </c>
      <c r="CN10" s="862"/>
      <c r="CO10" s="862"/>
      <c r="CP10" s="862"/>
      <c r="CQ10" s="863"/>
      <c r="CR10" s="861">
        <v>23</v>
      </c>
      <c r="CS10" s="862"/>
      <c r="CT10" s="862"/>
      <c r="CU10" s="862"/>
      <c r="CV10" s="863"/>
      <c r="CW10" s="861">
        <v>23</v>
      </c>
      <c r="CX10" s="862"/>
      <c r="CY10" s="862"/>
      <c r="CZ10" s="862"/>
      <c r="DA10" s="863"/>
      <c r="DB10" s="861" t="s">
        <v>564</v>
      </c>
      <c r="DC10" s="862"/>
      <c r="DD10" s="862"/>
      <c r="DE10" s="862"/>
      <c r="DF10" s="863"/>
      <c r="DG10" s="861" t="s">
        <v>564</v>
      </c>
      <c r="DH10" s="862"/>
      <c r="DI10" s="862"/>
      <c r="DJ10" s="862"/>
      <c r="DK10" s="863"/>
      <c r="DL10" s="861" t="s">
        <v>564</v>
      </c>
      <c r="DM10" s="862"/>
      <c r="DN10" s="862"/>
      <c r="DO10" s="862"/>
      <c r="DP10" s="863"/>
      <c r="DQ10" s="861" t="s">
        <v>564</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581</v>
      </c>
      <c r="BT11" s="849"/>
      <c r="BU11" s="849"/>
      <c r="BV11" s="849"/>
      <c r="BW11" s="849"/>
      <c r="BX11" s="849"/>
      <c r="BY11" s="849"/>
      <c r="BZ11" s="849"/>
      <c r="CA11" s="849"/>
      <c r="CB11" s="849"/>
      <c r="CC11" s="849"/>
      <c r="CD11" s="849"/>
      <c r="CE11" s="849"/>
      <c r="CF11" s="849"/>
      <c r="CG11" s="850"/>
      <c r="CH11" s="861">
        <v>4</v>
      </c>
      <c r="CI11" s="862"/>
      <c r="CJ11" s="862"/>
      <c r="CK11" s="862"/>
      <c r="CL11" s="863"/>
      <c r="CM11" s="861">
        <v>83</v>
      </c>
      <c r="CN11" s="862"/>
      <c r="CO11" s="862"/>
      <c r="CP11" s="862"/>
      <c r="CQ11" s="863"/>
      <c r="CR11" s="861">
        <v>3</v>
      </c>
      <c r="CS11" s="862"/>
      <c r="CT11" s="862"/>
      <c r="CU11" s="862"/>
      <c r="CV11" s="863"/>
      <c r="CW11" s="861">
        <v>23</v>
      </c>
      <c r="CX11" s="862"/>
      <c r="CY11" s="862"/>
      <c r="CZ11" s="862"/>
      <c r="DA11" s="863"/>
      <c r="DB11" s="861" t="s">
        <v>564</v>
      </c>
      <c r="DC11" s="862"/>
      <c r="DD11" s="862"/>
      <c r="DE11" s="862"/>
      <c r="DF11" s="863"/>
      <c r="DG11" s="861" t="s">
        <v>564</v>
      </c>
      <c r="DH11" s="862"/>
      <c r="DI11" s="862"/>
      <c r="DJ11" s="862"/>
      <c r="DK11" s="863"/>
      <c r="DL11" s="861" t="s">
        <v>564</v>
      </c>
      <c r="DM11" s="862"/>
      <c r="DN11" s="862"/>
      <c r="DO11" s="862"/>
      <c r="DP11" s="863"/>
      <c r="DQ11" s="861" t="s">
        <v>564</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393</v>
      </c>
      <c r="B23" s="870" t="s">
        <v>394</v>
      </c>
      <c r="C23" s="871"/>
      <c r="D23" s="871"/>
      <c r="E23" s="871"/>
      <c r="F23" s="871"/>
      <c r="G23" s="871"/>
      <c r="H23" s="871"/>
      <c r="I23" s="871"/>
      <c r="J23" s="871"/>
      <c r="K23" s="871"/>
      <c r="L23" s="871"/>
      <c r="M23" s="871"/>
      <c r="N23" s="871"/>
      <c r="O23" s="871"/>
      <c r="P23" s="872"/>
      <c r="Q23" s="873">
        <v>96061</v>
      </c>
      <c r="R23" s="874"/>
      <c r="S23" s="874"/>
      <c r="T23" s="874"/>
      <c r="U23" s="874"/>
      <c r="V23" s="874">
        <v>93228</v>
      </c>
      <c r="W23" s="874"/>
      <c r="X23" s="874"/>
      <c r="Y23" s="874"/>
      <c r="Z23" s="874"/>
      <c r="AA23" s="874">
        <v>2832</v>
      </c>
      <c r="AB23" s="874"/>
      <c r="AC23" s="874"/>
      <c r="AD23" s="874"/>
      <c r="AE23" s="875"/>
      <c r="AF23" s="876">
        <v>2799</v>
      </c>
      <c r="AG23" s="874"/>
      <c r="AH23" s="874"/>
      <c r="AI23" s="874"/>
      <c r="AJ23" s="877"/>
      <c r="AK23" s="878"/>
      <c r="AL23" s="879"/>
      <c r="AM23" s="879"/>
      <c r="AN23" s="879"/>
      <c r="AO23" s="879"/>
      <c r="AP23" s="874">
        <v>18589</v>
      </c>
      <c r="AQ23" s="874"/>
      <c r="AR23" s="874"/>
      <c r="AS23" s="874"/>
      <c r="AT23" s="874"/>
      <c r="AU23" s="880"/>
      <c r="AV23" s="880"/>
      <c r="AW23" s="880"/>
      <c r="AX23" s="880"/>
      <c r="AY23" s="881"/>
      <c r="AZ23" s="889" t="s">
        <v>240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374</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405</v>
      </c>
      <c r="C28" s="812"/>
      <c r="D28" s="812"/>
      <c r="E28" s="812"/>
      <c r="F28" s="812"/>
      <c r="G28" s="812"/>
      <c r="H28" s="812"/>
      <c r="I28" s="812"/>
      <c r="J28" s="812"/>
      <c r="K28" s="812"/>
      <c r="L28" s="812"/>
      <c r="M28" s="812"/>
      <c r="N28" s="812"/>
      <c r="O28" s="812"/>
      <c r="P28" s="813"/>
      <c r="Q28" s="902">
        <v>23931</v>
      </c>
      <c r="R28" s="903"/>
      <c r="S28" s="903"/>
      <c r="T28" s="903"/>
      <c r="U28" s="903"/>
      <c r="V28" s="903">
        <v>23659</v>
      </c>
      <c r="W28" s="903"/>
      <c r="X28" s="903"/>
      <c r="Y28" s="903"/>
      <c r="Z28" s="903"/>
      <c r="AA28" s="903">
        <v>272</v>
      </c>
      <c r="AB28" s="903"/>
      <c r="AC28" s="903"/>
      <c r="AD28" s="903"/>
      <c r="AE28" s="904"/>
      <c r="AF28" s="905">
        <v>272</v>
      </c>
      <c r="AG28" s="903"/>
      <c r="AH28" s="903"/>
      <c r="AI28" s="903"/>
      <c r="AJ28" s="906"/>
      <c r="AK28" s="907">
        <v>2781</v>
      </c>
      <c r="AL28" s="898"/>
      <c r="AM28" s="898"/>
      <c r="AN28" s="898"/>
      <c r="AO28" s="898"/>
      <c r="AP28" s="898" t="s">
        <v>564</v>
      </c>
      <c r="AQ28" s="898"/>
      <c r="AR28" s="898"/>
      <c r="AS28" s="898"/>
      <c r="AT28" s="898"/>
      <c r="AU28" s="898" t="s">
        <v>564</v>
      </c>
      <c r="AV28" s="898"/>
      <c r="AW28" s="898"/>
      <c r="AX28" s="898"/>
      <c r="AY28" s="898"/>
      <c r="AZ28" s="899" t="s">
        <v>564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406</v>
      </c>
      <c r="C29" s="836"/>
      <c r="D29" s="836"/>
      <c r="E29" s="836"/>
      <c r="F29" s="836"/>
      <c r="G29" s="836"/>
      <c r="H29" s="836"/>
      <c r="I29" s="836"/>
      <c r="J29" s="836"/>
      <c r="K29" s="836"/>
      <c r="L29" s="836"/>
      <c r="M29" s="836"/>
      <c r="N29" s="836"/>
      <c r="O29" s="836"/>
      <c r="P29" s="837"/>
      <c r="Q29" s="838">
        <v>16875</v>
      </c>
      <c r="R29" s="839"/>
      <c r="S29" s="839"/>
      <c r="T29" s="839"/>
      <c r="U29" s="839"/>
      <c r="V29" s="839">
        <v>16425</v>
      </c>
      <c r="W29" s="839"/>
      <c r="X29" s="839"/>
      <c r="Y29" s="839"/>
      <c r="Z29" s="839"/>
      <c r="AA29" s="839">
        <v>450</v>
      </c>
      <c r="AB29" s="839"/>
      <c r="AC29" s="839"/>
      <c r="AD29" s="839"/>
      <c r="AE29" s="840"/>
      <c r="AF29" s="841">
        <v>450</v>
      </c>
      <c r="AG29" s="842"/>
      <c r="AH29" s="842"/>
      <c r="AI29" s="842"/>
      <c r="AJ29" s="843"/>
      <c r="AK29" s="910">
        <v>2628</v>
      </c>
      <c r="AL29" s="911"/>
      <c r="AM29" s="911"/>
      <c r="AN29" s="911"/>
      <c r="AO29" s="911"/>
      <c r="AP29" s="911" t="s">
        <v>564</v>
      </c>
      <c r="AQ29" s="911"/>
      <c r="AR29" s="911"/>
      <c r="AS29" s="911"/>
      <c r="AT29" s="911"/>
      <c r="AU29" s="911" t="s">
        <v>564</v>
      </c>
      <c r="AV29" s="911"/>
      <c r="AW29" s="911"/>
      <c r="AX29" s="911"/>
      <c r="AY29" s="911"/>
      <c r="AZ29" s="912" t="s">
        <v>564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407</v>
      </c>
      <c r="C30" s="836"/>
      <c r="D30" s="836"/>
      <c r="E30" s="836"/>
      <c r="F30" s="836"/>
      <c r="G30" s="836"/>
      <c r="H30" s="836"/>
      <c r="I30" s="836"/>
      <c r="J30" s="836"/>
      <c r="K30" s="836"/>
      <c r="L30" s="836"/>
      <c r="M30" s="836"/>
      <c r="N30" s="836"/>
      <c r="O30" s="836"/>
      <c r="P30" s="837"/>
      <c r="Q30" s="838">
        <v>4630</v>
      </c>
      <c r="R30" s="839"/>
      <c r="S30" s="839"/>
      <c r="T30" s="839"/>
      <c r="U30" s="839"/>
      <c r="V30" s="839">
        <v>4590</v>
      </c>
      <c r="W30" s="839"/>
      <c r="X30" s="839"/>
      <c r="Y30" s="839"/>
      <c r="Z30" s="839"/>
      <c r="AA30" s="839">
        <v>40</v>
      </c>
      <c r="AB30" s="839"/>
      <c r="AC30" s="839"/>
      <c r="AD30" s="839"/>
      <c r="AE30" s="840"/>
      <c r="AF30" s="841">
        <v>40</v>
      </c>
      <c r="AG30" s="842"/>
      <c r="AH30" s="842"/>
      <c r="AI30" s="842"/>
      <c r="AJ30" s="843"/>
      <c r="AK30" s="910">
        <v>2547</v>
      </c>
      <c r="AL30" s="911"/>
      <c r="AM30" s="911"/>
      <c r="AN30" s="911"/>
      <c r="AO30" s="911"/>
      <c r="AP30" s="911" t="s">
        <v>564</v>
      </c>
      <c r="AQ30" s="911"/>
      <c r="AR30" s="911"/>
      <c r="AS30" s="911"/>
      <c r="AT30" s="911"/>
      <c r="AU30" s="911" t="s">
        <v>564</v>
      </c>
      <c r="AV30" s="911"/>
      <c r="AW30" s="911"/>
      <c r="AX30" s="911"/>
      <c r="AY30" s="911"/>
      <c r="AZ30" s="912" t="s">
        <v>564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393</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762</v>
      </c>
      <c r="AG63" s="922"/>
      <c r="AH63" s="922"/>
      <c r="AI63" s="922"/>
      <c r="AJ63" s="923"/>
      <c r="AK63" s="924"/>
      <c r="AL63" s="919"/>
      <c r="AM63" s="919"/>
      <c r="AN63" s="919"/>
      <c r="AO63" s="919"/>
      <c r="AP63" s="922" t="s">
        <v>564</v>
      </c>
      <c r="AQ63" s="922"/>
      <c r="AR63" s="922"/>
      <c r="AS63" s="922"/>
      <c r="AT63" s="922"/>
      <c r="AU63" s="922" t="s">
        <v>564</v>
      </c>
      <c r="AV63" s="922"/>
      <c r="AW63" s="922"/>
      <c r="AX63" s="922"/>
      <c r="AY63" s="922"/>
      <c r="AZ63" s="926"/>
      <c r="BA63" s="926"/>
      <c r="BB63" s="926"/>
      <c r="BC63" s="926"/>
      <c r="BD63" s="926"/>
      <c r="BE63" s="927"/>
      <c r="BF63" s="927"/>
      <c r="BG63" s="927"/>
      <c r="BH63" s="927"/>
      <c r="BI63" s="928"/>
      <c r="BJ63" s="929" t="s">
        <v>240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398</v>
      </c>
      <c r="W66" s="798"/>
      <c r="X66" s="798"/>
      <c r="Y66" s="798"/>
      <c r="Z66" s="799"/>
      <c r="AA66" s="797" t="s">
        <v>399</v>
      </c>
      <c r="AB66" s="798"/>
      <c r="AC66" s="798"/>
      <c r="AD66" s="798"/>
      <c r="AE66" s="799"/>
      <c r="AF66" s="932" t="s">
        <v>400</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381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565</v>
      </c>
      <c r="C68" s="950"/>
      <c r="D68" s="950"/>
      <c r="E68" s="950"/>
      <c r="F68" s="950"/>
      <c r="G68" s="950"/>
      <c r="H68" s="950"/>
      <c r="I68" s="950"/>
      <c r="J68" s="950"/>
      <c r="K68" s="950"/>
      <c r="L68" s="950"/>
      <c r="M68" s="950"/>
      <c r="N68" s="950"/>
      <c r="O68" s="950"/>
      <c r="P68" s="951"/>
      <c r="Q68" s="952">
        <v>7961</v>
      </c>
      <c r="R68" s="946">
        <v>7961</v>
      </c>
      <c r="S68" s="946">
        <v>7961</v>
      </c>
      <c r="T68" s="946">
        <v>7961</v>
      </c>
      <c r="U68" s="946">
        <v>7961</v>
      </c>
      <c r="V68" s="946">
        <v>7475</v>
      </c>
      <c r="W68" s="946">
        <v>7475</v>
      </c>
      <c r="X68" s="946">
        <v>7475</v>
      </c>
      <c r="Y68" s="946">
        <v>7475</v>
      </c>
      <c r="Z68" s="946">
        <v>7475</v>
      </c>
      <c r="AA68" s="946">
        <v>486</v>
      </c>
      <c r="AB68" s="946">
        <v>486</v>
      </c>
      <c r="AC68" s="946">
        <v>486</v>
      </c>
      <c r="AD68" s="946">
        <v>486</v>
      </c>
      <c r="AE68" s="946">
        <v>486</v>
      </c>
      <c r="AF68" s="946">
        <v>486</v>
      </c>
      <c r="AG68" s="946">
        <v>486</v>
      </c>
      <c r="AH68" s="946">
        <v>486</v>
      </c>
      <c r="AI68" s="946">
        <v>486</v>
      </c>
      <c r="AJ68" s="946">
        <v>486</v>
      </c>
      <c r="AK68" s="946">
        <v>9</v>
      </c>
      <c r="AL68" s="946">
        <v>9</v>
      </c>
      <c r="AM68" s="946">
        <v>9</v>
      </c>
      <c r="AN68" s="946">
        <v>9</v>
      </c>
      <c r="AO68" s="946">
        <v>9</v>
      </c>
      <c r="AP68" s="946">
        <v>4476</v>
      </c>
      <c r="AQ68" s="946">
        <v>4476</v>
      </c>
      <c r="AR68" s="946">
        <v>4476</v>
      </c>
      <c r="AS68" s="946">
        <v>4476</v>
      </c>
      <c r="AT68" s="946">
        <v>4476</v>
      </c>
      <c r="AU68" s="946">
        <v>192</v>
      </c>
      <c r="AV68" s="946">
        <v>192</v>
      </c>
      <c r="AW68" s="946">
        <v>192</v>
      </c>
      <c r="AX68" s="946">
        <v>192</v>
      </c>
      <c r="AY68" s="946">
        <v>192</v>
      </c>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566</v>
      </c>
      <c r="C69" s="954"/>
      <c r="D69" s="954"/>
      <c r="E69" s="954"/>
      <c r="F69" s="954"/>
      <c r="G69" s="954"/>
      <c r="H69" s="954"/>
      <c r="I69" s="954"/>
      <c r="J69" s="954"/>
      <c r="K69" s="954"/>
      <c r="L69" s="954"/>
      <c r="M69" s="954"/>
      <c r="N69" s="954"/>
      <c r="O69" s="954"/>
      <c r="P69" s="955"/>
      <c r="Q69" s="956">
        <v>144168</v>
      </c>
      <c r="R69" s="911">
        <v>144168</v>
      </c>
      <c r="S69" s="911">
        <v>144168</v>
      </c>
      <c r="T69" s="911">
        <v>144168</v>
      </c>
      <c r="U69" s="911">
        <v>144168</v>
      </c>
      <c r="V69" s="911">
        <v>138019</v>
      </c>
      <c r="W69" s="911">
        <v>138019</v>
      </c>
      <c r="X69" s="911">
        <v>138019</v>
      </c>
      <c r="Y69" s="911">
        <v>138019</v>
      </c>
      <c r="Z69" s="911">
        <v>138019</v>
      </c>
      <c r="AA69" s="911">
        <v>6149</v>
      </c>
      <c r="AB69" s="911">
        <v>6149</v>
      </c>
      <c r="AC69" s="911">
        <v>6149</v>
      </c>
      <c r="AD69" s="911">
        <v>6149</v>
      </c>
      <c r="AE69" s="911">
        <v>6149</v>
      </c>
      <c r="AF69" s="911">
        <v>32354</v>
      </c>
      <c r="AG69" s="911">
        <v>32354</v>
      </c>
      <c r="AH69" s="911">
        <v>32354</v>
      </c>
      <c r="AI69" s="911">
        <v>32354</v>
      </c>
      <c r="AJ69" s="911">
        <v>32354</v>
      </c>
      <c r="AK69" s="911" t="s">
        <v>505</v>
      </c>
      <c r="AL69" s="911"/>
      <c r="AM69" s="911"/>
      <c r="AN69" s="911"/>
      <c r="AO69" s="911"/>
      <c r="AP69" s="911" t="s">
        <v>505</v>
      </c>
      <c r="AQ69" s="911"/>
      <c r="AR69" s="911"/>
      <c r="AS69" s="911"/>
      <c r="AT69" s="911"/>
      <c r="AU69" s="911" t="s">
        <v>505</v>
      </c>
      <c r="AV69" s="911"/>
      <c r="AW69" s="911"/>
      <c r="AX69" s="911"/>
      <c r="AY69" s="911"/>
      <c r="AZ69" s="957" t="s">
        <v>570</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567</v>
      </c>
      <c r="C70" s="954"/>
      <c r="D70" s="954"/>
      <c r="E70" s="954"/>
      <c r="F70" s="954"/>
      <c r="G70" s="954"/>
      <c r="H70" s="954"/>
      <c r="I70" s="954"/>
      <c r="J70" s="954"/>
      <c r="K70" s="954"/>
      <c r="L70" s="954"/>
      <c r="M70" s="954"/>
      <c r="N70" s="954"/>
      <c r="O70" s="954"/>
      <c r="P70" s="955"/>
      <c r="Q70" s="956">
        <v>76940</v>
      </c>
      <c r="R70" s="911">
        <v>76940</v>
      </c>
      <c r="S70" s="911">
        <v>76940</v>
      </c>
      <c r="T70" s="911">
        <v>76940</v>
      </c>
      <c r="U70" s="911">
        <v>76940</v>
      </c>
      <c r="V70" s="911">
        <v>73165</v>
      </c>
      <c r="W70" s="911">
        <v>73165</v>
      </c>
      <c r="X70" s="911">
        <v>73165</v>
      </c>
      <c r="Y70" s="911">
        <v>73165</v>
      </c>
      <c r="Z70" s="911">
        <v>73165</v>
      </c>
      <c r="AA70" s="911">
        <v>3775</v>
      </c>
      <c r="AB70" s="911">
        <v>3775</v>
      </c>
      <c r="AC70" s="911">
        <v>3775</v>
      </c>
      <c r="AD70" s="911">
        <v>3775</v>
      </c>
      <c r="AE70" s="911">
        <v>3775</v>
      </c>
      <c r="AF70" s="911">
        <v>3775</v>
      </c>
      <c r="AG70" s="911">
        <v>3775</v>
      </c>
      <c r="AH70" s="911">
        <v>3775</v>
      </c>
      <c r="AI70" s="911">
        <v>3775</v>
      </c>
      <c r="AJ70" s="911">
        <v>3775</v>
      </c>
      <c r="AK70" s="911">
        <v>7300</v>
      </c>
      <c r="AL70" s="911">
        <v>7300</v>
      </c>
      <c r="AM70" s="911">
        <v>7300</v>
      </c>
      <c r="AN70" s="911">
        <v>7300</v>
      </c>
      <c r="AO70" s="911">
        <v>7300</v>
      </c>
      <c r="AP70" s="911">
        <v>42318</v>
      </c>
      <c r="AQ70" s="911">
        <v>42318</v>
      </c>
      <c r="AR70" s="911">
        <v>42318</v>
      </c>
      <c r="AS70" s="911">
        <v>42318</v>
      </c>
      <c r="AT70" s="911">
        <v>42318</v>
      </c>
      <c r="AU70" s="911">
        <v>677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568</v>
      </c>
      <c r="C71" s="954"/>
      <c r="D71" s="954"/>
      <c r="E71" s="954"/>
      <c r="F71" s="954"/>
      <c r="G71" s="954"/>
      <c r="H71" s="954"/>
      <c r="I71" s="954"/>
      <c r="J71" s="954"/>
      <c r="K71" s="954"/>
      <c r="L71" s="954"/>
      <c r="M71" s="954"/>
      <c r="N71" s="954"/>
      <c r="O71" s="954"/>
      <c r="P71" s="955"/>
      <c r="Q71" s="956">
        <v>6933</v>
      </c>
      <c r="R71" s="911">
        <v>6933</v>
      </c>
      <c r="S71" s="911">
        <v>6933</v>
      </c>
      <c r="T71" s="911">
        <v>6933</v>
      </c>
      <c r="U71" s="911">
        <v>6933</v>
      </c>
      <c r="V71" s="911">
        <v>6850</v>
      </c>
      <c r="W71" s="911">
        <v>6850</v>
      </c>
      <c r="X71" s="911">
        <v>6850</v>
      </c>
      <c r="Y71" s="911">
        <v>6850</v>
      </c>
      <c r="Z71" s="911">
        <v>6850</v>
      </c>
      <c r="AA71" s="911">
        <v>82</v>
      </c>
      <c r="AB71" s="911">
        <v>82</v>
      </c>
      <c r="AC71" s="911">
        <v>82</v>
      </c>
      <c r="AD71" s="911">
        <v>82</v>
      </c>
      <c r="AE71" s="911">
        <v>82</v>
      </c>
      <c r="AF71" s="911">
        <v>82</v>
      </c>
      <c r="AG71" s="911">
        <v>82</v>
      </c>
      <c r="AH71" s="911">
        <v>82</v>
      </c>
      <c r="AI71" s="911">
        <v>82</v>
      </c>
      <c r="AJ71" s="911">
        <v>82</v>
      </c>
      <c r="AK71" s="911">
        <v>2485</v>
      </c>
      <c r="AL71" s="911">
        <v>2485</v>
      </c>
      <c r="AM71" s="911">
        <v>2485</v>
      </c>
      <c r="AN71" s="911">
        <v>2485</v>
      </c>
      <c r="AO71" s="911">
        <v>2485</v>
      </c>
      <c r="AP71" s="911" t="s">
        <v>505</v>
      </c>
      <c r="AQ71" s="911"/>
      <c r="AR71" s="911"/>
      <c r="AS71" s="911"/>
      <c r="AT71" s="911"/>
      <c r="AU71" s="911" t="s">
        <v>505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569</v>
      </c>
      <c r="C72" s="954"/>
      <c r="D72" s="954"/>
      <c r="E72" s="954"/>
      <c r="F72" s="954"/>
      <c r="G72" s="954"/>
      <c r="H72" s="954"/>
      <c r="I72" s="954"/>
      <c r="J72" s="954"/>
      <c r="K72" s="954"/>
      <c r="L72" s="954"/>
      <c r="M72" s="954"/>
      <c r="N72" s="954"/>
      <c r="O72" s="954"/>
      <c r="P72" s="955"/>
      <c r="Q72" s="956">
        <v>1385861</v>
      </c>
      <c r="R72" s="911">
        <v>1385861</v>
      </c>
      <c r="S72" s="911">
        <v>1385861</v>
      </c>
      <c r="T72" s="911">
        <v>1385861</v>
      </c>
      <c r="U72" s="911">
        <v>1385861</v>
      </c>
      <c r="V72" s="911">
        <v>1346246</v>
      </c>
      <c r="W72" s="911">
        <v>1346246</v>
      </c>
      <c r="X72" s="911">
        <v>1346246</v>
      </c>
      <c r="Y72" s="911">
        <v>1346246</v>
      </c>
      <c r="Z72" s="911">
        <v>1346246</v>
      </c>
      <c r="AA72" s="911">
        <v>39615</v>
      </c>
      <c r="AB72" s="911">
        <v>39615</v>
      </c>
      <c r="AC72" s="911">
        <v>39615</v>
      </c>
      <c r="AD72" s="911">
        <v>39615</v>
      </c>
      <c r="AE72" s="911">
        <v>39615</v>
      </c>
      <c r="AF72" s="911">
        <v>39615</v>
      </c>
      <c r="AG72" s="911">
        <v>39615</v>
      </c>
      <c r="AH72" s="911">
        <v>39615</v>
      </c>
      <c r="AI72" s="911">
        <v>39615</v>
      </c>
      <c r="AJ72" s="911">
        <v>39615</v>
      </c>
      <c r="AK72" s="911">
        <v>13582</v>
      </c>
      <c r="AL72" s="911">
        <v>13582</v>
      </c>
      <c r="AM72" s="911">
        <v>13582</v>
      </c>
      <c r="AN72" s="911">
        <v>13582</v>
      </c>
      <c r="AO72" s="911">
        <v>13582</v>
      </c>
      <c r="AP72" s="911" t="s">
        <v>505</v>
      </c>
      <c r="AQ72" s="911"/>
      <c r="AR72" s="911"/>
      <c r="AS72" s="911"/>
      <c r="AT72" s="911"/>
      <c r="AU72" s="911" t="s">
        <v>505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393</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76313</v>
      </c>
      <c r="AG88" s="922"/>
      <c r="AH88" s="922"/>
      <c r="AI88" s="922"/>
      <c r="AJ88" s="922"/>
      <c r="AK88" s="919"/>
      <c r="AL88" s="919"/>
      <c r="AM88" s="919"/>
      <c r="AN88" s="919"/>
      <c r="AO88" s="919"/>
      <c r="AP88" s="922">
        <v>46793</v>
      </c>
      <c r="AQ88" s="922"/>
      <c r="AR88" s="922"/>
      <c r="AS88" s="922"/>
      <c r="AT88" s="922"/>
      <c r="AU88" s="922">
        <v>870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545</v>
      </c>
      <c r="CS102" s="930"/>
      <c r="CT102" s="930"/>
      <c r="CU102" s="930"/>
      <c r="CV102" s="973"/>
      <c r="CW102" s="972">
        <v>135</v>
      </c>
      <c r="CX102" s="930"/>
      <c r="CY102" s="930"/>
      <c r="CZ102" s="930"/>
      <c r="DA102" s="973"/>
      <c r="DB102" s="972">
        <v>2159</v>
      </c>
      <c r="DC102" s="930"/>
      <c r="DD102" s="930"/>
      <c r="DE102" s="930"/>
      <c r="DF102" s="973"/>
      <c r="DG102" s="972">
        <v>1528</v>
      </c>
      <c r="DH102" s="930"/>
      <c r="DI102" s="930"/>
      <c r="DJ102" s="930"/>
      <c r="DK102" s="973"/>
      <c r="DL102" s="972" t="s">
        <v>564</v>
      </c>
      <c r="DM102" s="930"/>
      <c r="DN102" s="930"/>
      <c r="DO102" s="930"/>
      <c r="DP102" s="973"/>
      <c r="DQ102" s="972" t="s">
        <v>564</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312</v>
      </c>
      <c r="AG109" s="975"/>
      <c r="AH109" s="975"/>
      <c r="AI109" s="975"/>
      <c r="AJ109" s="976"/>
      <c r="AK109" s="974" t="s">
        <v>311</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312</v>
      </c>
      <c r="BW109" s="975"/>
      <c r="BX109" s="975"/>
      <c r="BY109" s="975"/>
      <c r="BZ109" s="976"/>
      <c r="CA109" s="974" t="s">
        <v>311</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312</v>
      </c>
      <c r="DM109" s="975"/>
      <c r="DN109" s="975"/>
      <c r="DO109" s="975"/>
      <c r="DP109" s="976"/>
      <c r="DQ109" s="974" t="s">
        <v>311</v>
      </c>
      <c r="DR109" s="975"/>
      <c r="DS109" s="975"/>
      <c r="DT109" s="975"/>
      <c r="DU109" s="976"/>
      <c r="DV109" s="974" t="s">
        <v>426</v>
      </c>
      <c r="DW109" s="975"/>
      <c r="DX109" s="975"/>
      <c r="DY109" s="975"/>
      <c r="DZ109" s="977"/>
    </row>
    <row r="110" spans="1:131" s="246" customFormat="1" ht="26.25" customHeight="1" x14ac:dyDescent="0.2">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2061493</v>
      </c>
      <c r="AB110" s="982"/>
      <c r="AC110" s="982"/>
      <c r="AD110" s="982"/>
      <c r="AE110" s="983"/>
      <c r="AF110" s="984">
        <v>2025395</v>
      </c>
      <c r="AG110" s="982"/>
      <c r="AH110" s="982"/>
      <c r="AI110" s="982"/>
      <c r="AJ110" s="983"/>
      <c r="AK110" s="984">
        <v>1847209</v>
      </c>
      <c r="AL110" s="982"/>
      <c r="AM110" s="982"/>
      <c r="AN110" s="982"/>
      <c r="AO110" s="983"/>
      <c r="AP110" s="985">
        <v>3.2</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19819624</v>
      </c>
      <c r="BR110" s="1017"/>
      <c r="BS110" s="1017"/>
      <c r="BT110" s="1017"/>
      <c r="BU110" s="1017"/>
      <c r="BV110" s="1017">
        <v>18669622</v>
      </c>
      <c r="BW110" s="1017"/>
      <c r="BX110" s="1017"/>
      <c r="BY110" s="1017"/>
      <c r="BZ110" s="1017"/>
      <c r="CA110" s="1017">
        <v>18588973</v>
      </c>
      <c r="CB110" s="1017"/>
      <c r="CC110" s="1017"/>
      <c r="CD110" s="1017"/>
      <c r="CE110" s="1017"/>
      <c r="CF110" s="1031">
        <v>32.6</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240</v>
      </c>
      <c r="DH110" s="1017"/>
      <c r="DI110" s="1017"/>
      <c r="DJ110" s="1017"/>
      <c r="DK110" s="1017"/>
      <c r="DL110" s="1017" t="s">
        <v>240</v>
      </c>
      <c r="DM110" s="1017"/>
      <c r="DN110" s="1017"/>
      <c r="DO110" s="1017"/>
      <c r="DP110" s="1017"/>
      <c r="DQ110" s="1017" t="s">
        <v>240</v>
      </c>
      <c r="DR110" s="1017"/>
      <c r="DS110" s="1017"/>
      <c r="DT110" s="1017"/>
      <c r="DU110" s="1017"/>
      <c r="DV110" s="1018" t="s">
        <v>240</v>
      </c>
      <c r="DW110" s="1018"/>
      <c r="DX110" s="1018"/>
      <c r="DY110" s="1018"/>
      <c r="DZ110" s="1019"/>
    </row>
    <row r="111" spans="1:131" s="246" customFormat="1" ht="26.25" customHeight="1" x14ac:dyDescent="0.2">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240</v>
      </c>
      <c r="AB111" s="1024"/>
      <c r="AC111" s="1024"/>
      <c r="AD111" s="1024"/>
      <c r="AE111" s="1025"/>
      <c r="AF111" s="1026" t="s">
        <v>240</v>
      </c>
      <c r="AG111" s="1024"/>
      <c r="AH111" s="1024"/>
      <c r="AI111" s="1024"/>
      <c r="AJ111" s="1025"/>
      <c r="AK111" s="1026" t="s">
        <v>240</v>
      </c>
      <c r="AL111" s="1024"/>
      <c r="AM111" s="1024"/>
      <c r="AN111" s="1024"/>
      <c r="AO111" s="1025"/>
      <c r="AP111" s="1027" t="s">
        <v>240</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v>5142192</v>
      </c>
      <c r="BR111" s="1010"/>
      <c r="BS111" s="1010"/>
      <c r="BT111" s="1010"/>
      <c r="BU111" s="1010"/>
      <c r="BV111" s="1010">
        <v>3721421</v>
      </c>
      <c r="BW111" s="1010"/>
      <c r="BX111" s="1010"/>
      <c r="BY111" s="1010"/>
      <c r="BZ111" s="1010"/>
      <c r="CA111" s="1010">
        <v>3816363</v>
      </c>
      <c r="CB111" s="1010"/>
      <c r="CC111" s="1010"/>
      <c r="CD111" s="1010"/>
      <c r="CE111" s="1010"/>
      <c r="CF111" s="1004">
        <v>6.7</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240</v>
      </c>
      <c r="DH111" s="1010"/>
      <c r="DI111" s="1010"/>
      <c r="DJ111" s="1010"/>
      <c r="DK111" s="1010"/>
      <c r="DL111" s="1010" t="s">
        <v>240</v>
      </c>
      <c r="DM111" s="1010"/>
      <c r="DN111" s="1010"/>
      <c r="DO111" s="1010"/>
      <c r="DP111" s="1010"/>
      <c r="DQ111" s="1010" t="s">
        <v>240</v>
      </c>
      <c r="DR111" s="1010"/>
      <c r="DS111" s="1010"/>
      <c r="DT111" s="1010"/>
      <c r="DU111" s="1010"/>
      <c r="DV111" s="1011" t="s">
        <v>240</v>
      </c>
      <c r="DW111" s="1011"/>
      <c r="DX111" s="1011"/>
      <c r="DY111" s="1011"/>
      <c r="DZ111" s="1012"/>
    </row>
    <row r="112" spans="1:131" s="246" customFormat="1" ht="26.25" customHeight="1" x14ac:dyDescent="0.2">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31133</v>
      </c>
      <c r="AB112" s="1049"/>
      <c r="AC112" s="1049"/>
      <c r="AD112" s="1049"/>
      <c r="AE112" s="1050"/>
      <c r="AF112" s="1051">
        <v>47800</v>
      </c>
      <c r="AG112" s="1049"/>
      <c r="AH112" s="1049"/>
      <c r="AI112" s="1049"/>
      <c r="AJ112" s="1050"/>
      <c r="AK112" s="1051">
        <v>47800</v>
      </c>
      <c r="AL112" s="1049"/>
      <c r="AM112" s="1049"/>
      <c r="AN112" s="1049"/>
      <c r="AO112" s="1050"/>
      <c r="AP112" s="1052">
        <v>0.1</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t="s">
        <v>240</v>
      </c>
      <c r="BR112" s="1010"/>
      <c r="BS112" s="1010"/>
      <c r="BT112" s="1010"/>
      <c r="BU112" s="1010"/>
      <c r="BV112" s="1010" t="s">
        <v>240</v>
      </c>
      <c r="BW112" s="1010"/>
      <c r="BX112" s="1010"/>
      <c r="BY112" s="1010"/>
      <c r="BZ112" s="1010"/>
      <c r="CA112" s="1010" t="s">
        <v>240</v>
      </c>
      <c r="CB112" s="1010"/>
      <c r="CC112" s="1010"/>
      <c r="CD112" s="1010"/>
      <c r="CE112" s="1010"/>
      <c r="CF112" s="1004" t="s">
        <v>240</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240</v>
      </c>
      <c r="DH112" s="1010"/>
      <c r="DI112" s="1010"/>
      <c r="DJ112" s="1010"/>
      <c r="DK112" s="1010"/>
      <c r="DL112" s="1010" t="s">
        <v>240</v>
      </c>
      <c r="DM112" s="1010"/>
      <c r="DN112" s="1010"/>
      <c r="DO112" s="1010"/>
      <c r="DP112" s="1010"/>
      <c r="DQ112" s="1010" t="s">
        <v>240</v>
      </c>
      <c r="DR112" s="1010"/>
      <c r="DS112" s="1010"/>
      <c r="DT112" s="1010"/>
      <c r="DU112" s="1010"/>
      <c r="DV112" s="1011" t="s">
        <v>240</v>
      </c>
      <c r="DW112" s="1011"/>
      <c r="DX112" s="1011"/>
      <c r="DY112" s="1011"/>
      <c r="DZ112" s="1012"/>
    </row>
    <row r="113" spans="1:130" s="246" customFormat="1" ht="26.25" customHeight="1" x14ac:dyDescent="0.2">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t="s">
        <v>240</v>
      </c>
      <c r="AB113" s="1024"/>
      <c r="AC113" s="1024"/>
      <c r="AD113" s="1024"/>
      <c r="AE113" s="1025"/>
      <c r="AF113" s="1026" t="s">
        <v>240</v>
      </c>
      <c r="AG113" s="1024"/>
      <c r="AH113" s="1024"/>
      <c r="AI113" s="1024"/>
      <c r="AJ113" s="1025"/>
      <c r="AK113" s="1026" t="s">
        <v>240</v>
      </c>
      <c r="AL113" s="1024"/>
      <c r="AM113" s="1024"/>
      <c r="AN113" s="1024"/>
      <c r="AO113" s="1025"/>
      <c r="AP113" s="1027" t="s">
        <v>240</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765144</v>
      </c>
      <c r="BR113" s="1010"/>
      <c r="BS113" s="1010"/>
      <c r="BT113" s="1010"/>
      <c r="BU113" s="1010"/>
      <c r="BV113" s="1010">
        <v>900695</v>
      </c>
      <c r="BW113" s="1010"/>
      <c r="BX113" s="1010"/>
      <c r="BY113" s="1010"/>
      <c r="BZ113" s="1010"/>
      <c r="CA113" s="1010">
        <v>869537</v>
      </c>
      <c r="CB113" s="1010"/>
      <c r="CC113" s="1010"/>
      <c r="CD113" s="1010"/>
      <c r="CE113" s="1010"/>
      <c r="CF113" s="1004">
        <v>1.5</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240</v>
      </c>
      <c r="DH113" s="1049"/>
      <c r="DI113" s="1049"/>
      <c r="DJ113" s="1049"/>
      <c r="DK113" s="1050"/>
      <c r="DL113" s="1051" t="s">
        <v>240</v>
      </c>
      <c r="DM113" s="1049"/>
      <c r="DN113" s="1049"/>
      <c r="DO113" s="1049"/>
      <c r="DP113" s="1050"/>
      <c r="DQ113" s="1051" t="s">
        <v>240</v>
      </c>
      <c r="DR113" s="1049"/>
      <c r="DS113" s="1049"/>
      <c r="DT113" s="1049"/>
      <c r="DU113" s="1050"/>
      <c r="DV113" s="1052" t="s">
        <v>240</v>
      </c>
      <c r="DW113" s="1053"/>
      <c r="DX113" s="1053"/>
      <c r="DY113" s="1053"/>
      <c r="DZ113" s="1054"/>
    </row>
    <row r="114" spans="1:130" s="246" customFormat="1" ht="26.25" customHeight="1" x14ac:dyDescent="0.2">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74352</v>
      </c>
      <c r="AB114" s="1049"/>
      <c r="AC114" s="1049"/>
      <c r="AD114" s="1049"/>
      <c r="AE114" s="1050"/>
      <c r="AF114" s="1051">
        <v>65029</v>
      </c>
      <c r="AG114" s="1049"/>
      <c r="AH114" s="1049"/>
      <c r="AI114" s="1049"/>
      <c r="AJ114" s="1050"/>
      <c r="AK114" s="1051">
        <v>70133</v>
      </c>
      <c r="AL114" s="1049"/>
      <c r="AM114" s="1049"/>
      <c r="AN114" s="1049"/>
      <c r="AO114" s="1050"/>
      <c r="AP114" s="1052">
        <v>0.1</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8439977</v>
      </c>
      <c r="BR114" s="1010"/>
      <c r="BS114" s="1010"/>
      <c r="BT114" s="1010"/>
      <c r="BU114" s="1010"/>
      <c r="BV114" s="1010">
        <v>9390649</v>
      </c>
      <c r="BW114" s="1010"/>
      <c r="BX114" s="1010"/>
      <c r="BY114" s="1010"/>
      <c r="BZ114" s="1010"/>
      <c r="CA114" s="1010">
        <v>8420325</v>
      </c>
      <c r="CB114" s="1010"/>
      <c r="CC114" s="1010"/>
      <c r="CD114" s="1010"/>
      <c r="CE114" s="1010"/>
      <c r="CF114" s="1004">
        <v>14.8</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240</v>
      </c>
      <c r="DH114" s="1049"/>
      <c r="DI114" s="1049"/>
      <c r="DJ114" s="1049"/>
      <c r="DK114" s="1050"/>
      <c r="DL114" s="1051" t="s">
        <v>240</v>
      </c>
      <c r="DM114" s="1049"/>
      <c r="DN114" s="1049"/>
      <c r="DO114" s="1049"/>
      <c r="DP114" s="1050"/>
      <c r="DQ114" s="1051" t="s">
        <v>240</v>
      </c>
      <c r="DR114" s="1049"/>
      <c r="DS114" s="1049"/>
      <c r="DT114" s="1049"/>
      <c r="DU114" s="1050"/>
      <c r="DV114" s="1052" t="s">
        <v>240</v>
      </c>
      <c r="DW114" s="1053"/>
      <c r="DX114" s="1053"/>
      <c r="DY114" s="1053"/>
      <c r="DZ114" s="1054"/>
    </row>
    <row r="115" spans="1:130" s="246" customFormat="1" ht="26.25" customHeight="1" x14ac:dyDescent="0.2">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2719278</v>
      </c>
      <c r="AB115" s="1024"/>
      <c r="AC115" s="1024"/>
      <c r="AD115" s="1024"/>
      <c r="AE115" s="1025"/>
      <c r="AF115" s="1026">
        <v>1266624</v>
      </c>
      <c r="AG115" s="1024"/>
      <c r="AH115" s="1024"/>
      <c r="AI115" s="1024"/>
      <c r="AJ115" s="1025"/>
      <c r="AK115" s="1026">
        <v>2498926</v>
      </c>
      <c r="AL115" s="1024"/>
      <c r="AM115" s="1024"/>
      <c r="AN115" s="1024"/>
      <c r="AO115" s="1025"/>
      <c r="AP115" s="1027">
        <v>4.4000000000000004</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t="s">
        <v>240</v>
      </c>
      <c r="BR115" s="1010"/>
      <c r="BS115" s="1010"/>
      <c r="BT115" s="1010"/>
      <c r="BU115" s="1010"/>
      <c r="BV115" s="1010" t="s">
        <v>240</v>
      </c>
      <c r="BW115" s="1010"/>
      <c r="BX115" s="1010"/>
      <c r="BY115" s="1010"/>
      <c r="BZ115" s="1010"/>
      <c r="CA115" s="1010" t="s">
        <v>240</v>
      </c>
      <c r="CB115" s="1010"/>
      <c r="CC115" s="1010"/>
      <c r="CD115" s="1010"/>
      <c r="CE115" s="1010"/>
      <c r="CF115" s="1004" t="s">
        <v>240</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5129823</v>
      </c>
      <c r="DH115" s="1049"/>
      <c r="DI115" s="1049"/>
      <c r="DJ115" s="1049"/>
      <c r="DK115" s="1050"/>
      <c r="DL115" s="1051">
        <v>3717323</v>
      </c>
      <c r="DM115" s="1049"/>
      <c r="DN115" s="1049"/>
      <c r="DO115" s="1049"/>
      <c r="DP115" s="1050"/>
      <c r="DQ115" s="1051">
        <v>3813631</v>
      </c>
      <c r="DR115" s="1049"/>
      <c r="DS115" s="1049"/>
      <c r="DT115" s="1049"/>
      <c r="DU115" s="1050"/>
      <c r="DV115" s="1052">
        <v>6.7</v>
      </c>
      <c r="DW115" s="1053"/>
      <c r="DX115" s="1053"/>
      <c r="DY115" s="1053"/>
      <c r="DZ115" s="1054"/>
    </row>
    <row r="116" spans="1:130" s="246" customFormat="1" ht="26.25" customHeight="1" x14ac:dyDescent="0.2">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240</v>
      </c>
      <c r="AB116" s="1049"/>
      <c r="AC116" s="1049"/>
      <c r="AD116" s="1049"/>
      <c r="AE116" s="1050"/>
      <c r="AF116" s="1051" t="s">
        <v>240</v>
      </c>
      <c r="AG116" s="1049"/>
      <c r="AH116" s="1049"/>
      <c r="AI116" s="1049"/>
      <c r="AJ116" s="1050"/>
      <c r="AK116" s="1051" t="s">
        <v>240</v>
      </c>
      <c r="AL116" s="1049"/>
      <c r="AM116" s="1049"/>
      <c r="AN116" s="1049"/>
      <c r="AO116" s="1050"/>
      <c r="AP116" s="1052" t="s">
        <v>240</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240</v>
      </c>
      <c r="BR116" s="1010"/>
      <c r="BS116" s="1010"/>
      <c r="BT116" s="1010"/>
      <c r="BU116" s="1010"/>
      <c r="BV116" s="1010" t="s">
        <v>240</v>
      </c>
      <c r="BW116" s="1010"/>
      <c r="BX116" s="1010"/>
      <c r="BY116" s="1010"/>
      <c r="BZ116" s="1010"/>
      <c r="CA116" s="1010" t="s">
        <v>240</v>
      </c>
      <c r="CB116" s="1010"/>
      <c r="CC116" s="1010"/>
      <c r="CD116" s="1010"/>
      <c r="CE116" s="1010"/>
      <c r="CF116" s="1004" t="s">
        <v>240</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12369</v>
      </c>
      <c r="DH116" s="1049"/>
      <c r="DI116" s="1049"/>
      <c r="DJ116" s="1049"/>
      <c r="DK116" s="1050"/>
      <c r="DL116" s="1051">
        <v>4098</v>
      </c>
      <c r="DM116" s="1049"/>
      <c r="DN116" s="1049"/>
      <c r="DO116" s="1049"/>
      <c r="DP116" s="1050"/>
      <c r="DQ116" s="1051">
        <v>2732</v>
      </c>
      <c r="DR116" s="1049"/>
      <c r="DS116" s="1049"/>
      <c r="DT116" s="1049"/>
      <c r="DU116" s="1050"/>
      <c r="DV116" s="1052">
        <v>0</v>
      </c>
      <c r="DW116" s="1053"/>
      <c r="DX116" s="1053"/>
      <c r="DY116" s="1053"/>
      <c r="DZ116" s="1054"/>
    </row>
    <row r="117" spans="1:130" s="246" customFormat="1" ht="26.25" customHeight="1" x14ac:dyDescent="0.2">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4886256</v>
      </c>
      <c r="AB117" s="1067"/>
      <c r="AC117" s="1067"/>
      <c r="AD117" s="1067"/>
      <c r="AE117" s="1068"/>
      <c r="AF117" s="1069">
        <v>3404848</v>
      </c>
      <c r="AG117" s="1067"/>
      <c r="AH117" s="1067"/>
      <c r="AI117" s="1067"/>
      <c r="AJ117" s="1068"/>
      <c r="AK117" s="1069">
        <v>4464068</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240</v>
      </c>
      <c r="BR117" s="1010"/>
      <c r="BS117" s="1010"/>
      <c r="BT117" s="1010"/>
      <c r="BU117" s="1010"/>
      <c r="BV117" s="1010" t="s">
        <v>240</v>
      </c>
      <c r="BW117" s="1010"/>
      <c r="BX117" s="1010"/>
      <c r="BY117" s="1010"/>
      <c r="BZ117" s="1010"/>
      <c r="CA117" s="1010" t="s">
        <v>240</v>
      </c>
      <c r="CB117" s="1010"/>
      <c r="CC117" s="1010"/>
      <c r="CD117" s="1010"/>
      <c r="CE117" s="1010"/>
      <c r="CF117" s="1004" t="s">
        <v>240</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240</v>
      </c>
      <c r="DH117" s="1049"/>
      <c r="DI117" s="1049"/>
      <c r="DJ117" s="1049"/>
      <c r="DK117" s="1050"/>
      <c r="DL117" s="1051" t="s">
        <v>240</v>
      </c>
      <c r="DM117" s="1049"/>
      <c r="DN117" s="1049"/>
      <c r="DO117" s="1049"/>
      <c r="DP117" s="1050"/>
      <c r="DQ117" s="1051" t="s">
        <v>240</v>
      </c>
      <c r="DR117" s="1049"/>
      <c r="DS117" s="1049"/>
      <c r="DT117" s="1049"/>
      <c r="DU117" s="1050"/>
      <c r="DV117" s="1052" t="s">
        <v>240</v>
      </c>
      <c r="DW117" s="1053"/>
      <c r="DX117" s="1053"/>
      <c r="DY117" s="1053"/>
      <c r="DZ117" s="1054"/>
    </row>
    <row r="118" spans="1:130" s="246" customFormat="1" ht="26.25" customHeight="1" x14ac:dyDescent="0.2">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312</v>
      </c>
      <c r="AG118" s="975"/>
      <c r="AH118" s="975"/>
      <c r="AI118" s="975"/>
      <c r="AJ118" s="976"/>
      <c r="AK118" s="974" t="s">
        <v>311</v>
      </c>
      <c r="AL118" s="975"/>
      <c r="AM118" s="975"/>
      <c r="AN118" s="975"/>
      <c r="AO118" s="976"/>
      <c r="AP118" s="1061" t="s">
        <v>426</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240</v>
      </c>
      <c r="BR118" s="1088"/>
      <c r="BS118" s="1088"/>
      <c r="BT118" s="1088"/>
      <c r="BU118" s="1088"/>
      <c r="BV118" s="1088" t="s">
        <v>240</v>
      </c>
      <c r="BW118" s="1088"/>
      <c r="BX118" s="1088"/>
      <c r="BY118" s="1088"/>
      <c r="BZ118" s="1088"/>
      <c r="CA118" s="1088" t="s">
        <v>240</v>
      </c>
      <c r="CB118" s="1088"/>
      <c r="CC118" s="1088"/>
      <c r="CD118" s="1088"/>
      <c r="CE118" s="1088"/>
      <c r="CF118" s="1004" t="s">
        <v>240</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240</v>
      </c>
      <c r="DH118" s="1049"/>
      <c r="DI118" s="1049"/>
      <c r="DJ118" s="1049"/>
      <c r="DK118" s="1050"/>
      <c r="DL118" s="1051" t="s">
        <v>240</v>
      </c>
      <c r="DM118" s="1049"/>
      <c r="DN118" s="1049"/>
      <c r="DO118" s="1049"/>
      <c r="DP118" s="1050"/>
      <c r="DQ118" s="1051" t="s">
        <v>240</v>
      </c>
      <c r="DR118" s="1049"/>
      <c r="DS118" s="1049"/>
      <c r="DT118" s="1049"/>
      <c r="DU118" s="1050"/>
      <c r="DV118" s="1052" t="s">
        <v>240</v>
      </c>
      <c r="DW118" s="1053"/>
      <c r="DX118" s="1053"/>
      <c r="DY118" s="1053"/>
      <c r="DZ118" s="1054"/>
    </row>
    <row r="119" spans="1:130" s="246" customFormat="1" ht="26.25" customHeight="1" x14ac:dyDescent="0.2">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456</v>
      </c>
      <c r="AB119" s="982"/>
      <c r="AC119" s="982"/>
      <c r="AD119" s="982"/>
      <c r="AE119" s="983"/>
      <c r="AF119" s="984" t="s">
        <v>240</v>
      </c>
      <c r="AG119" s="982"/>
      <c r="AH119" s="982"/>
      <c r="AI119" s="982"/>
      <c r="AJ119" s="983"/>
      <c r="AK119" s="984" t="s">
        <v>240</v>
      </c>
      <c r="AL119" s="982"/>
      <c r="AM119" s="982"/>
      <c r="AN119" s="982"/>
      <c r="AO119" s="983"/>
      <c r="AP119" s="985" t="s">
        <v>240</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457</v>
      </c>
      <c r="BP119" s="1096"/>
      <c r="BQ119" s="1087">
        <v>34166937</v>
      </c>
      <c r="BR119" s="1088"/>
      <c r="BS119" s="1088"/>
      <c r="BT119" s="1088"/>
      <c r="BU119" s="1088"/>
      <c r="BV119" s="1088">
        <v>32682387</v>
      </c>
      <c r="BW119" s="1088"/>
      <c r="BX119" s="1088"/>
      <c r="BY119" s="1088"/>
      <c r="BZ119" s="1088"/>
      <c r="CA119" s="1088">
        <v>31695198</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240</v>
      </c>
      <c r="DH119" s="1074"/>
      <c r="DI119" s="1074"/>
      <c r="DJ119" s="1074"/>
      <c r="DK119" s="1075"/>
      <c r="DL119" s="1073" t="s">
        <v>456</v>
      </c>
      <c r="DM119" s="1074"/>
      <c r="DN119" s="1074"/>
      <c r="DO119" s="1074"/>
      <c r="DP119" s="1075"/>
      <c r="DQ119" s="1073" t="s">
        <v>456</v>
      </c>
      <c r="DR119" s="1074"/>
      <c r="DS119" s="1074"/>
      <c r="DT119" s="1074"/>
      <c r="DU119" s="1075"/>
      <c r="DV119" s="1076" t="s">
        <v>240</v>
      </c>
      <c r="DW119" s="1077"/>
      <c r="DX119" s="1077"/>
      <c r="DY119" s="1077"/>
      <c r="DZ119" s="1078"/>
    </row>
    <row r="120" spans="1:130" s="246" customFormat="1" ht="26.25" customHeight="1" x14ac:dyDescent="0.2">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456</v>
      </c>
      <c r="AB120" s="1049"/>
      <c r="AC120" s="1049"/>
      <c r="AD120" s="1049"/>
      <c r="AE120" s="1050"/>
      <c r="AF120" s="1051" t="s">
        <v>240</v>
      </c>
      <c r="AG120" s="1049"/>
      <c r="AH120" s="1049"/>
      <c r="AI120" s="1049"/>
      <c r="AJ120" s="1050"/>
      <c r="AK120" s="1051" t="s">
        <v>240</v>
      </c>
      <c r="AL120" s="1049"/>
      <c r="AM120" s="1049"/>
      <c r="AN120" s="1049"/>
      <c r="AO120" s="1050"/>
      <c r="AP120" s="1052" t="s">
        <v>240</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32729037</v>
      </c>
      <c r="BR120" s="1017"/>
      <c r="BS120" s="1017"/>
      <c r="BT120" s="1017"/>
      <c r="BU120" s="1017"/>
      <c r="BV120" s="1017">
        <v>35250442</v>
      </c>
      <c r="BW120" s="1017"/>
      <c r="BX120" s="1017"/>
      <c r="BY120" s="1017"/>
      <c r="BZ120" s="1017"/>
      <c r="CA120" s="1017">
        <v>38225612</v>
      </c>
      <c r="CB120" s="1017"/>
      <c r="CC120" s="1017"/>
      <c r="CD120" s="1017"/>
      <c r="CE120" s="1017"/>
      <c r="CF120" s="1031">
        <v>67</v>
      </c>
      <c r="CG120" s="1032"/>
      <c r="CH120" s="1032"/>
      <c r="CI120" s="1032"/>
      <c r="CJ120" s="1032"/>
      <c r="CK120" s="1097" t="s">
        <v>461</v>
      </c>
      <c r="CL120" s="1098"/>
      <c r="CM120" s="1098"/>
      <c r="CN120" s="1098"/>
      <c r="CO120" s="1099"/>
      <c r="CP120" s="1105" t="s">
        <v>462</v>
      </c>
      <c r="CQ120" s="1106"/>
      <c r="CR120" s="1106"/>
      <c r="CS120" s="1106"/>
      <c r="CT120" s="1106"/>
      <c r="CU120" s="1106"/>
      <c r="CV120" s="1106"/>
      <c r="CW120" s="1106"/>
      <c r="CX120" s="1106"/>
      <c r="CY120" s="1106"/>
      <c r="CZ120" s="1106"/>
      <c r="DA120" s="1106"/>
      <c r="DB120" s="1106"/>
      <c r="DC120" s="1106"/>
      <c r="DD120" s="1106"/>
      <c r="DE120" s="1106"/>
      <c r="DF120" s="1107"/>
      <c r="DG120" s="1016" t="s">
        <v>240</v>
      </c>
      <c r="DH120" s="1017"/>
      <c r="DI120" s="1017"/>
      <c r="DJ120" s="1017"/>
      <c r="DK120" s="1017"/>
      <c r="DL120" s="1017" t="s">
        <v>240</v>
      </c>
      <c r="DM120" s="1017"/>
      <c r="DN120" s="1017"/>
      <c r="DO120" s="1017"/>
      <c r="DP120" s="1017"/>
      <c r="DQ120" s="1017" t="s">
        <v>240</v>
      </c>
      <c r="DR120" s="1017"/>
      <c r="DS120" s="1017"/>
      <c r="DT120" s="1017"/>
      <c r="DU120" s="1017"/>
      <c r="DV120" s="1018" t="s">
        <v>240</v>
      </c>
      <c r="DW120" s="1018"/>
      <c r="DX120" s="1018"/>
      <c r="DY120" s="1018"/>
      <c r="DZ120" s="1019"/>
    </row>
    <row r="121" spans="1:130" s="246" customFormat="1" ht="26.25" customHeight="1" x14ac:dyDescent="0.2">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240</v>
      </c>
      <c r="AB121" s="1049"/>
      <c r="AC121" s="1049"/>
      <c r="AD121" s="1049"/>
      <c r="AE121" s="1050"/>
      <c r="AF121" s="1051" t="s">
        <v>240</v>
      </c>
      <c r="AG121" s="1049"/>
      <c r="AH121" s="1049"/>
      <c r="AI121" s="1049"/>
      <c r="AJ121" s="1050"/>
      <c r="AK121" s="1051" t="s">
        <v>240</v>
      </c>
      <c r="AL121" s="1049"/>
      <c r="AM121" s="1049"/>
      <c r="AN121" s="1049"/>
      <c r="AO121" s="1050"/>
      <c r="AP121" s="1052" t="s">
        <v>240</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1784548</v>
      </c>
      <c r="BR121" s="1010"/>
      <c r="BS121" s="1010"/>
      <c r="BT121" s="1010"/>
      <c r="BU121" s="1010"/>
      <c r="BV121" s="1010">
        <v>2099186</v>
      </c>
      <c r="BW121" s="1010"/>
      <c r="BX121" s="1010"/>
      <c r="BY121" s="1010"/>
      <c r="BZ121" s="1010"/>
      <c r="CA121" s="1010">
        <v>2158800</v>
      </c>
      <c r="CB121" s="1010"/>
      <c r="CC121" s="1010"/>
      <c r="CD121" s="1010"/>
      <c r="CE121" s="1010"/>
      <c r="CF121" s="1004">
        <v>3.8</v>
      </c>
      <c r="CG121" s="1005"/>
      <c r="CH121" s="1005"/>
      <c r="CI121" s="1005"/>
      <c r="CJ121" s="1005"/>
      <c r="CK121" s="1100"/>
      <c r="CL121" s="1101"/>
      <c r="CM121" s="1101"/>
      <c r="CN121" s="1101"/>
      <c r="CO121" s="1102"/>
      <c r="CP121" s="1110" t="s">
        <v>465</v>
      </c>
      <c r="CQ121" s="1111"/>
      <c r="CR121" s="1111"/>
      <c r="CS121" s="1111"/>
      <c r="CT121" s="1111"/>
      <c r="CU121" s="1111"/>
      <c r="CV121" s="1111"/>
      <c r="CW121" s="1111"/>
      <c r="CX121" s="1111"/>
      <c r="CY121" s="1111"/>
      <c r="CZ121" s="1111"/>
      <c r="DA121" s="1111"/>
      <c r="DB121" s="1111"/>
      <c r="DC121" s="1111"/>
      <c r="DD121" s="1111"/>
      <c r="DE121" s="1111"/>
      <c r="DF121" s="1112"/>
      <c r="DG121" s="1009" t="s">
        <v>240</v>
      </c>
      <c r="DH121" s="1010"/>
      <c r="DI121" s="1010"/>
      <c r="DJ121" s="1010"/>
      <c r="DK121" s="1010"/>
      <c r="DL121" s="1010" t="s">
        <v>240</v>
      </c>
      <c r="DM121" s="1010"/>
      <c r="DN121" s="1010"/>
      <c r="DO121" s="1010"/>
      <c r="DP121" s="1010"/>
      <c r="DQ121" s="1010" t="s">
        <v>456</v>
      </c>
      <c r="DR121" s="1010"/>
      <c r="DS121" s="1010"/>
      <c r="DT121" s="1010"/>
      <c r="DU121" s="1010"/>
      <c r="DV121" s="1011" t="s">
        <v>240</v>
      </c>
      <c r="DW121" s="1011"/>
      <c r="DX121" s="1011"/>
      <c r="DY121" s="1011"/>
      <c r="DZ121" s="1012"/>
    </row>
    <row r="122" spans="1:130" s="246" customFormat="1" ht="26.25" customHeight="1" x14ac:dyDescent="0.2">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240</v>
      </c>
      <c r="AB122" s="1049"/>
      <c r="AC122" s="1049"/>
      <c r="AD122" s="1049"/>
      <c r="AE122" s="1050"/>
      <c r="AF122" s="1051" t="s">
        <v>240</v>
      </c>
      <c r="AG122" s="1049"/>
      <c r="AH122" s="1049"/>
      <c r="AI122" s="1049"/>
      <c r="AJ122" s="1050"/>
      <c r="AK122" s="1051" t="s">
        <v>456</v>
      </c>
      <c r="AL122" s="1049"/>
      <c r="AM122" s="1049"/>
      <c r="AN122" s="1049"/>
      <c r="AO122" s="1050"/>
      <c r="AP122" s="1052" t="s">
        <v>456</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37087141</v>
      </c>
      <c r="BR122" s="1088"/>
      <c r="BS122" s="1088"/>
      <c r="BT122" s="1088"/>
      <c r="BU122" s="1088"/>
      <c r="BV122" s="1088">
        <v>34124051</v>
      </c>
      <c r="BW122" s="1088"/>
      <c r="BX122" s="1088"/>
      <c r="BY122" s="1088"/>
      <c r="BZ122" s="1088"/>
      <c r="CA122" s="1088">
        <v>31248487</v>
      </c>
      <c r="CB122" s="1088"/>
      <c r="CC122" s="1088"/>
      <c r="CD122" s="1088"/>
      <c r="CE122" s="1088"/>
      <c r="CF122" s="1108">
        <v>54.8</v>
      </c>
      <c r="CG122" s="1109"/>
      <c r="CH122" s="1109"/>
      <c r="CI122" s="1109"/>
      <c r="CJ122" s="1109"/>
      <c r="CK122" s="1100"/>
      <c r="CL122" s="1101"/>
      <c r="CM122" s="1101"/>
      <c r="CN122" s="1101"/>
      <c r="CO122" s="1102"/>
      <c r="CP122" s="1110" t="s">
        <v>405</v>
      </c>
      <c r="CQ122" s="1111"/>
      <c r="CR122" s="1111"/>
      <c r="CS122" s="1111"/>
      <c r="CT122" s="1111"/>
      <c r="CU122" s="1111"/>
      <c r="CV122" s="1111"/>
      <c r="CW122" s="1111"/>
      <c r="CX122" s="1111"/>
      <c r="CY122" s="1111"/>
      <c r="CZ122" s="1111"/>
      <c r="DA122" s="1111"/>
      <c r="DB122" s="1111"/>
      <c r="DC122" s="1111"/>
      <c r="DD122" s="1111"/>
      <c r="DE122" s="1111"/>
      <c r="DF122" s="1112"/>
      <c r="DG122" s="1009" t="s">
        <v>240</v>
      </c>
      <c r="DH122" s="1010"/>
      <c r="DI122" s="1010"/>
      <c r="DJ122" s="1010"/>
      <c r="DK122" s="1010"/>
      <c r="DL122" s="1010" t="s">
        <v>240</v>
      </c>
      <c r="DM122" s="1010"/>
      <c r="DN122" s="1010"/>
      <c r="DO122" s="1010"/>
      <c r="DP122" s="1010"/>
      <c r="DQ122" s="1010" t="s">
        <v>240</v>
      </c>
      <c r="DR122" s="1010"/>
      <c r="DS122" s="1010"/>
      <c r="DT122" s="1010"/>
      <c r="DU122" s="1010"/>
      <c r="DV122" s="1011" t="s">
        <v>240</v>
      </c>
      <c r="DW122" s="1011"/>
      <c r="DX122" s="1011"/>
      <c r="DY122" s="1011"/>
      <c r="DZ122" s="1012"/>
    </row>
    <row r="123" spans="1:130" s="246" customFormat="1" ht="26.25" customHeight="1" x14ac:dyDescent="0.2">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8271</v>
      </c>
      <c r="AB123" s="1049"/>
      <c r="AC123" s="1049"/>
      <c r="AD123" s="1049"/>
      <c r="AE123" s="1050"/>
      <c r="AF123" s="1051">
        <v>8271</v>
      </c>
      <c r="AG123" s="1049"/>
      <c r="AH123" s="1049"/>
      <c r="AI123" s="1049"/>
      <c r="AJ123" s="1050"/>
      <c r="AK123" s="1051">
        <v>1366</v>
      </c>
      <c r="AL123" s="1049"/>
      <c r="AM123" s="1049"/>
      <c r="AN123" s="1049"/>
      <c r="AO123" s="1050"/>
      <c r="AP123" s="1052">
        <v>0</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467</v>
      </c>
      <c r="BP123" s="1096"/>
      <c r="BQ123" s="1155">
        <v>71600726</v>
      </c>
      <c r="BR123" s="1156"/>
      <c r="BS123" s="1156"/>
      <c r="BT123" s="1156"/>
      <c r="BU123" s="1156"/>
      <c r="BV123" s="1156">
        <v>71473679</v>
      </c>
      <c r="BW123" s="1156"/>
      <c r="BX123" s="1156"/>
      <c r="BY123" s="1156"/>
      <c r="BZ123" s="1156"/>
      <c r="CA123" s="1156">
        <v>71632899</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5">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240</v>
      </c>
      <c r="AB124" s="1049"/>
      <c r="AC124" s="1049"/>
      <c r="AD124" s="1049"/>
      <c r="AE124" s="1050"/>
      <c r="AF124" s="1051" t="s">
        <v>240</v>
      </c>
      <c r="AG124" s="1049"/>
      <c r="AH124" s="1049"/>
      <c r="AI124" s="1049"/>
      <c r="AJ124" s="1050"/>
      <c r="AK124" s="1051" t="s">
        <v>240</v>
      </c>
      <c r="AL124" s="1049"/>
      <c r="AM124" s="1049"/>
      <c r="AN124" s="1049"/>
      <c r="AO124" s="1050"/>
      <c r="AP124" s="1052" t="s">
        <v>240</v>
      </c>
      <c r="AQ124" s="1053"/>
      <c r="AR124" s="1053"/>
      <c r="AS124" s="1053"/>
      <c r="AT124" s="1054"/>
      <c r="AU124" s="1151" t="s">
        <v>468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240</v>
      </c>
      <c r="BR124" s="1118"/>
      <c r="BS124" s="1118"/>
      <c r="BT124" s="1118"/>
      <c r="BU124" s="1118"/>
      <c r="BV124" s="1118" t="s">
        <v>240</v>
      </c>
      <c r="BW124" s="1118"/>
      <c r="BX124" s="1118"/>
      <c r="BY124" s="1118"/>
      <c r="BZ124" s="1118"/>
      <c r="CA124" s="1118" t="s">
        <v>240</v>
      </c>
      <c r="CB124" s="1118"/>
      <c r="CC124" s="1118"/>
      <c r="CD124" s="1118"/>
      <c r="CE124" s="1118"/>
      <c r="CF124" s="1119"/>
      <c r="CG124" s="1120"/>
      <c r="CH124" s="1120"/>
      <c r="CI124" s="1120"/>
      <c r="CJ124" s="1121"/>
      <c r="CK124" s="1103"/>
      <c r="CL124" s="1103"/>
      <c r="CM124" s="1103"/>
      <c r="CN124" s="1103"/>
      <c r="CO124" s="1104"/>
      <c r="CP124" s="1110" t="s">
        <v>469</v>
      </c>
      <c r="CQ124" s="1111"/>
      <c r="CR124" s="1111"/>
      <c r="CS124" s="1111"/>
      <c r="CT124" s="1111"/>
      <c r="CU124" s="1111"/>
      <c r="CV124" s="1111"/>
      <c r="CW124" s="1111"/>
      <c r="CX124" s="1111"/>
      <c r="CY124" s="1111"/>
      <c r="CZ124" s="1111"/>
      <c r="DA124" s="1111"/>
      <c r="DB124" s="1111"/>
      <c r="DC124" s="1111"/>
      <c r="DD124" s="1111"/>
      <c r="DE124" s="1111"/>
      <c r="DF124" s="1112"/>
      <c r="DG124" s="1095" t="s">
        <v>240</v>
      </c>
      <c r="DH124" s="1074"/>
      <c r="DI124" s="1074"/>
      <c r="DJ124" s="1074"/>
      <c r="DK124" s="1075"/>
      <c r="DL124" s="1073" t="s">
        <v>240</v>
      </c>
      <c r="DM124" s="1074"/>
      <c r="DN124" s="1074"/>
      <c r="DO124" s="1074"/>
      <c r="DP124" s="1075"/>
      <c r="DQ124" s="1073" t="s">
        <v>240</v>
      </c>
      <c r="DR124" s="1074"/>
      <c r="DS124" s="1074"/>
      <c r="DT124" s="1074"/>
      <c r="DU124" s="1075"/>
      <c r="DV124" s="1076" t="s">
        <v>240</v>
      </c>
      <c r="DW124" s="1077"/>
      <c r="DX124" s="1077"/>
      <c r="DY124" s="1077"/>
      <c r="DZ124" s="1078"/>
    </row>
    <row r="125" spans="1:130" s="246" customFormat="1" ht="26.25" customHeight="1" x14ac:dyDescent="0.2">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240</v>
      </c>
      <c r="AB125" s="1049"/>
      <c r="AC125" s="1049"/>
      <c r="AD125" s="1049"/>
      <c r="AE125" s="1050"/>
      <c r="AF125" s="1051" t="s">
        <v>240</v>
      </c>
      <c r="AG125" s="1049"/>
      <c r="AH125" s="1049"/>
      <c r="AI125" s="1049"/>
      <c r="AJ125" s="1050"/>
      <c r="AK125" s="1051" t="s">
        <v>240</v>
      </c>
      <c r="AL125" s="1049"/>
      <c r="AM125" s="1049"/>
      <c r="AN125" s="1049"/>
      <c r="AO125" s="1050"/>
      <c r="AP125" s="1052" t="s">
        <v>240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470</v>
      </c>
      <c r="CL125" s="1098"/>
      <c r="CM125" s="1098"/>
      <c r="CN125" s="1098"/>
      <c r="CO125" s="1099"/>
      <c r="CP125" s="1030" t="s">
        <v>471</v>
      </c>
      <c r="CQ125" s="979"/>
      <c r="CR125" s="979"/>
      <c r="CS125" s="979"/>
      <c r="CT125" s="979"/>
      <c r="CU125" s="979"/>
      <c r="CV125" s="979"/>
      <c r="CW125" s="979"/>
      <c r="CX125" s="979"/>
      <c r="CY125" s="979"/>
      <c r="CZ125" s="979"/>
      <c r="DA125" s="979"/>
      <c r="DB125" s="979"/>
      <c r="DC125" s="979"/>
      <c r="DD125" s="979"/>
      <c r="DE125" s="979"/>
      <c r="DF125" s="980"/>
      <c r="DG125" s="1016" t="s">
        <v>240</v>
      </c>
      <c r="DH125" s="1017"/>
      <c r="DI125" s="1017"/>
      <c r="DJ125" s="1017"/>
      <c r="DK125" s="1017"/>
      <c r="DL125" s="1017" t="s">
        <v>240</v>
      </c>
      <c r="DM125" s="1017"/>
      <c r="DN125" s="1017"/>
      <c r="DO125" s="1017"/>
      <c r="DP125" s="1017"/>
      <c r="DQ125" s="1017" t="s">
        <v>240</v>
      </c>
      <c r="DR125" s="1017"/>
      <c r="DS125" s="1017"/>
      <c r="DT125" s="1017"/>
      <c r="DU125" s="1017"/>
      <c r="DV125" s="1018" t="s">
        <v>240</v>
      </c>
      <c r="DW125" s="1018"/>
      <c r="DX125" s="1018"/>
      <c r="DY125" s="1018"/>
      <c r="DZ125" s="1019"/>
    </row>
    <row r="126" spans="1:130" s="246" customFormat="1" ht="26.25" customHeight="1" thickBot="1" x14ac:dyDescent="0.25">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2562874</v>
      </c>
      <c r="AB126" s="1049"/>
      <c r="AC126" s="1049"/>
      <c r="AD126" s="1049"/>
      <c r="AE126" s="1050"/>
      <c r="AF126" s="1051">
        <v>1116566</v>
      </c>
      <c r="AG126" s="1049"/>
      <c r="AH126" s="1049"/>
      <c r="AI126" s="1049"/>
      <c r="AJ126" s="1050"/>
      <c r="AK126" s="1051">
        <v>2356631</v>
      </c>
      <c r="AL126" s="1049"/>
      <c r="AM126" s="1049"/>
      <c r="AN126" s="1049"/>
      <c r="AO126" s="1050"/>
      <c r="AP126" s="1052">
        <v>4.0999999999999996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472</v>
      </c>
      <c r="CQ126" s="1040"/>
      <c r="CR126" s="1040"/>
      <c r="CS126" s="1040"/>
      <c r="CT126" s="1040"/>
      <c r="CU126" s="1040"/>
      <c r="CV126" s="1040"/>
      <c r="CW126" s="1040"/>
      <c r="CX126" s="1040"/>
      <c r="CY126" s="1040"/>
      <c r="CZ126" s="1040"/>
      <c r="DA126" s="1040"/>
      <c r="DB126" s="1040"/>
      <c r="DC126" s="1040"/>
      <c r="DD126" s="1040"/>
      <c r="DE126" s="1040"/>
      <c r="DF126" s="1041"/>
      <c r="DG126" s="1009" t="s">
        <v>240</v>
      </c>
      <c r="DH126" s="1010"/>
      <c r="DI126" s="1010"/>
      <c r="DJ126" s="1010"/>
      <c r="DK126" s="1010"/>
      <c r="DL126" s="1010" t="s">
        <v>240</v>
      </c>
      <c r="DM126" s="1010"/>
      <c r="DN126" s="1010"/>
      <c r="DO126" s="1010"/>
      <c r="DP126" s="1010"/>
      <c r="DQ126" s="1010" t="s">
        <v>240</v>
      </c>
      <c r="DR126" s="1010"/>
      <c r="DS126" s="1010"/>
      <c r="DT126" s="1010"/>
      <c r="DU126" s="1010"/>
      <c r="DV126" s="1011" t="s">
        <v>240</v>
      </c>
      <c r="DW126" s="1011"/>
      <c r="DX126" s="1011"/>
      <c r="DY126" s="1011"/>
      <c r="DZ126" s="1012"/>
    </row>
    <row r="127" spans="1:130" s="246" customFormat="1" ht="26.25" customHeight="1" x14ac:dyDescent="0.2">
      <c r="A127" s="1150"/>
      <c r="B127" s="1038"/>
      <c r="C127" s="1092" t="s">
        <v>473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148133</v>
      </c>
      <c r="AB127" s="1049"/>
      <c r="AC127" s="1049"/>
      <c r="AD127" s="1049"/>
      <c r="AE127" s="1050"/>
      <c r="AF127" s="1051">
        <v>141787</v>
      </c>
      <c r="AG127" s="1049"/>
      <c r="AH127" s="1049"/>
      <c r="AI127" s="1049"/>
      <c r="AJ127" s="1050"/>
      <c r="AK127" s="1051">
        <v>140929</v>
      </c>
      <c r="AL127" s="1049"/>
      <c r="AM127" s="1049"/>
      <c r="AN127" s="1049"/>
      <c r="AO127" s="1050"/>
      <c r="AP127" s="1052">
        <v>0.2</v>
      </c>
      <c r="AQ127" s="1053"/>
      <c r="AR127" s="1053"/>
      <c r="AS127" s="1053"/>
      <c r="AT127" s="1054"/>
      <c r="AU127" s="282"/>
      <c r="AV127" s="282"/>
      <c r="AW127" s="282"/>
      <c r="AX127" s="1122" t="s">
        <v>474</v>
      </c>
      <c r="AY127" s="1123"/>
      <c r="AZ127" s="1123"/>
      <c r="BA127" s="1123"/>
      <c r="BB127" s="1123"/>
      <c r="BC127" s="1123"/>
      <c r="BD127" s="1123"/>
      <c r="BE127" s="1124"/>
      <c r="BF127" s="1125" t="s">
        <v>475</v>
      </c>
      <c r="BG127" s="1123"/>
      <c r="BH127" s="1123"/>
      <c r="BI127" s="1123"/>
      <c r="BJ127" s="1123"/>
      <c r="BK127" s="1123"/>
      <c r="BL127" s="1124"/>
      <c r="BM127" s="1125" t="s">
        <v>476</v>
      </c>
      <c r="BN127" s="1123"/>
      <c r="BO127" s="1123"/>
      <c r="BP127" s="1123"/>
      <c r="BQ127" s="1123"/>
      <c r="BR127" s="1123"/>
      <c r="BS127" s="1124"/>
      <c r="BT127" s="1125" t="s">
        <v>477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478</v>
      </c>
      <c r="CQ127" s="1040"/>
      <c r="CR127" s="1040"/>
      <c r="CS127" s="1040"/>
      <c r="CT127" s="1040"/>
      <c r="CU127" s="1040"/>
      <c r="CV127" s="1040"/>
      <c r="CW127" s="1040"/>
      <c r="CX127" s="1040"/>
      <c r="CY127" s="1040"/>
      <c r="CZ127" s="1040"/>
      <c r="DA127" s="1040"/>
      <c r="DB127" s="1040"/>
      <c r="DC127" s="1040"/>
      <c r="DD127" s="1040"/>
      <c r="DE127" s="1040"/>
      <c r="DF127" s="1041"/>
      <c r="DG127" s="1009" t="s">
        <v>240</v>
      </c>
      <c r="DH127" s="1010"/>
      <c r="DI127" s="1010"/>
      <c r="DJ127" s="1010"/>
      <c r="DK127" s="1010"/>
      <c r="DL127" s="1010" t="s">
        <v>240</v>
      </c>
      <c r="DM127" s="1010"/>
      <c r="DN127" s="1010"/>
      <c r="DO127" s="1010"/>
      <c r="DP127" s="1010"/>
      <c r="DQ127" s="1010" t="s">
        <v>240</v>
      </c>
      <c r="DR127" s="1010"/>
      <c r="DS127" s="1010"/>
      <c r="DT127" s="1010"/>
      <c r="DU127" s="1010"/>
      <c r="DV127" s="1011" t="s">
        <v>240</v>
      </c>
      <c r="DW127" s="1011"/>
      <c r="DX127" s="1011"/>
      <c r="DY127" s="1011"/>
      <c r="DZ127" s="1012"/>
    </row>
    <row r="128" spans="1:130" s="246" customFormat="1" ht="26.25" customHeight="1" thickBot="1" x14ac:dyDescent="0.25">
      <c r="A128" s="1133" t="s">
        <v>479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480</v>
      </c>
      <c r="X128" s="1135"/>
      <c r="Y128" s="1135"/>
      <c r="Z128" s="1136"/>
      <c r="AA128" s="1137" t="s">
        <v>240</v>
      </c>
      <c r="AB128" s="1138"/>
      <c r="AC128" s="1138"/>
      <c r="AD128" s="1138"/>
      <c r="AE128" s="1139"/>
      <c r="AF128" s="1140" t="s">
        <v>240</v>
      </c>
      <c r="AG128" s="1138"/>
      <c r="AH128" s="1138"/>
      <c r="AI128" s="1138"/>
      <c r="AJ128" s="1139"/>
      <c r="AK128" s="1140" t="s">
        <v>240</v>
      </c>
      <c r="AL128" s="1138"/>
      <c r="AM128" s="1138"/>
      <c r="AN128" s="1138"/>
      <c r="AO128" s="1139"/>
      <c r="AP128" s="1141"/>
      <c r="AQ128" s="1142"/>
      <c r="AR128" s="1142"/>
      <c r="AS128" s="1142"/>
      <c r="AT128" s="1143"/>
      <c r="AU128" s="282"/>
      <c r="AV128" s="282"/>
      <c r="AW128" s="282"/>
      <c r="AX128" s="978" t="s">
        <v>481</v>
      </c>
      <c r="AY128" s="979"/>
      <c r="AZ128" s="979"/>
      <c r="BA128" s="979"/>
      <c r="BB128" s="979"/>
      <c r="BC128" s="979"/>
      <c r="BD128" s="979"/>
      <c r="BE128" s="980"/>
      <c r="BF128" s="1144" t="s">
        <v>240</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482</v>
      </c>
      <c r="CQ128" s="1127"/>
      <c r="CR128" s="1127"/>
      <c r="CS128" s="1127"/>
      <c r="CT128" s="1127"/>
      <c r="CU128" s="1127"/>
      <c r="CV128" s="1127"/>
      <c r="CW128" s="1127"/>
      <c r="CX128" s="1127"/>
      <c r="CY128" s="1127"/>
      <c r="CZ128" s="1127"/>
      <c r="DA128" s="1127"/>
      <c r="DB128" s="1127"/>
      <c r="DC128" s="1127"/>
      <c r="DD128" s="1127"/>
      <c r="DE128" s="1127"/>
      <c r="DF128" s="1128"/>
      <c r="DG128" s="1129" t="s">
        <v>240</v>
      </c>
      <c r="DH128" s="1130"/>
      <c r="DI128" s="1130"/>
      <c r="DJ128" s="1130"/>
      <c r="DK128" s="1130"/>
      <c r="DL128" s="1130" t="s">
        <v>240</v>
      </c>
      <c r="DM128" s="1130"/>
      <c r="DN128" s="1130"/>
      <c r="DO128" s="1130"/>
      <c r="DP128" s="1130"/>
      <c r="DQ128" s="1130" t="s">
        <v>240</v>
      </c>
      <c r="DR128" s="1130"/>
      <c r="DS128" s="1130"/>
      <c r="DT128" s="1130"/>
      <c r="DU128" s="1130"/>
      <c r="DV128" s="1131" t="s">
        <v>240</v>
      </c>
      <c r="DW128" s="1131"/>
      <c r="DX128" s="1131"/>
      <c r="DY128" s="1131"/>
      <c r="DZ128" s="1132"/>
    </row>
    <row r="129" spans="1:131" s="246" customFormat="1" ht="26.25" customHeight="1" x14ac:dyDescent="0.2">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483</v>
      </c>
      <c r="X129" s="1164"/>
      <c r="Y129" s="1164"/>
      <c r="Z129" s="1165"/>
      <c r="AA129" s="1048">
        <v>59074162</v>
      </c>
      <c r="AB129" s="1049"/>
      <c r="AC129" s="1049"/>
      <c r="AD129" s="1049"/>
      <c r="AE129" s="1050"/>
      <c r="AF129" s="1051">
        <v>58465295</v>
      </c>
      <c r="AG129" s="1049"/>
      <c r="AH129" s="1049"/>
      <c r="AI129" s="1049"/>
      <c r="AJ129" s="1050"/>
      <c r="AK129" s="1051">
        <v>60421541</v>
      </c>
      <c r="AL129" s="1049"/>
      <c r="AM129" s="1049"/>
      <c r="AN129" s="1049"/>
      <c r="AO129" s="1050"/>
      <c r="AP129" s="1166"/>
      <c r="AQ129" s="1167"/>
      <c r="AR129" s="1167"/>
      <c r="AS129" s="1167"/>
      <c r="AT129" s="1168"/>
      <c r="AU129" s="284"/>
      <c r="AV129" s="284"/>
      <c r="AW129" s="284"/>
      <c r="AX129" s="1157" t="s">
        <v>484</v>
      </c>
      <c r="AY129" s="1040"/>
      <c r="AZ129" s="1040"/>
      <c r="BA129" s="1040"/>
      <c r="BB129" s="1040"/>
      <c r="BC129" s="1040"/>
      <c r="BD129" s="1040"/>
      <c r="BE129" s="1041"/>
      <c r="BF129" s="1158" t="s">
        <v>240</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486</v>
      </c>
      <c r="X130" s="1164"/>
      <c r="Y130" s="1164"/>
      <c r="Z130" s="1165"/>
      <c r="AA130" s="1048">
        <v>3635635</v>
      </c>
      <c r="AB130" s="1049"/>
      <c r="AC130" s="1049"/>
      <c r="AD130" s="1049"/>
      <c r="AE130" s="1050"/>
      <c r="AF130" s="1051">
        <v>3535995</v>
      </c>
      <c r="AG130" s="1049"/>
      <c r="AH130" s="1049"/>
      <c r="AI130" s="1049"/>
      <c r="AJ130" s="1050"/>
      <c r="AK130" s="1051">
        <v>3404039</v>
      </c>
      <c r="AL130" s="1049"/>
      <c r="AM130" s="1049"/>
      <c r="AN130" s="1049"/>
      <c r="AO130" s="1050"/>
      <c r="AP130" s="1166"/>
      <c r="AQ130" s="1167"/>
      <c r="AR130" s="1167"/>
      <c r="AS130" s="1167"/>
      <c r="AT130" s="1168"/>
      <c r="AU130" s="284"/>
      <c r="AV130" s="284"/>
      <c r="AW130" s="284"/>
      <c r="AX130" s="1157" t="s">
        <v>487</v>
      </c>
      <c r="AY130" s="1040"/>
      <c r="AZ130" s="1040"/>
      <c r="BA130" s="1040"/>
      <c r="BB130" s="1040"/>
      <c r="BC130" s="1040"/>
      <c r="BD130" s="1040"/>
      <c r="BE130" s="1041"/>
      <c r="BF130" s="1194">
        <v>1.2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488</v>
      </c>
      <c r="X131" s="1202"/>
      <c r="Y131" s="1202"/>
      <c r="Z131" s="1203"/>
      <c r="AA131" s="1095">
        <v>55438527</v>
      </c>
      <c r="AB131" s="1074"/>
      <c r="AC131" s="1074"/>
      <c r="AD131" s="1074"/>
      <c r="AE131" s="1075"/>
      <c r="AF131" s="1073">
        <v>54929300</v>
      </c>
      <c r="AG131" s="1074"/>
      <c r="AH131" s="1074"/>
      <c r="AI131" s="1074"/>
      <c r="AJ131" s="1075"/>
      <c r="AK131" s="1073">
        <v>57017502</v>
      </c>
      <c r="AL131" s="1074"/>
      <c r="AM131" s="1074"/>
      <c r="AN131" s="1074"/>
      <c r="AO131" s="1075"/>
      <c r="AP131" s="1204"/>
      <c r="AQ131" s="1205"/>
      <c r="AR131" s="1205"/>
      <c r="AS131" s="1205"/>
      <c r="AT131" s="1206"/>
      <c r="AU131" s="284"/>
      <c r="AV131" s="284"/>
      <c r="AW131" s="284"/>
      <c r="AX131" s="1176" t="s">
        <v>489</v>
      </c>
      <c r="AY131" s="1127"/>
      <c r="AZ131" s="1127"/>
      <c r="BA131" s="1127"/>
      <c r="BB131" s="1127"/>
      <c r="BC131" s="1127"/>
      <c r="BD131" s="1127"/>
      <c r="BE131" s="1128"/>
      <c r="BF131" s="1177" t="s">
        <v>240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491</v>
      </c>
      <c r="W132" s="1187"/>
      <c r="X132" s="1187"/>
      <c r="Y132" s="1187"/>
      <c r="Z132" s="1188"/>
      <c r="AA132" s="1189">
        <v>2.2558698210000001</v>
      </c>
      <c r="AB132" s="1190"/>
      <c r="AC132" s="1190"/>
      <c r="AD132" s="1190"/>
      <c r="AE132" s="1191"/>
      <c r="AF132" s="1192">
        <v>-0.238756001</v>
      </c>
      <c r="AG132" s="1190"/>
      <c r="AH132" s="1190"/>
      <c r="AI132" s="1190"/>
      <c r="AJ132" s="1191"/>
      <c r="AK132" s="1192">
        <v>1.85912915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492</v>
      </c>
      <c r="W133" s="1170"/>
      <c r="X133" s="1170"/>
      <c r="Y133" s="1170"/>
      <c r="Z133" s="1171"/>
      <c r="AA133" s="1172">
        <v>0.6</v>
      </c>
      <c r="AB133" s="1173"/>
      <c r="AC133" s="1173"/>
      <c r="AD133" s="1173"/>
      <c r="AE133" s="1174"/>
      <c r="AF133" s="1172">
        <v>0.6</v>
      </c>
      <c r="AG133" s="1173"/>
      <c r="AH133" s="1173"/>
      <c r="AI133" s="1173"/>
      <c r="AJ133" s="1174"/>
      <c r="AK133" s="1172">
        <v>1.2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VjX644HcBoYQSeYSVFQRJuecZKmZqALeazqGuUYWyHYaeQkRmP5uRHPanTDQiGMKCoKNEhQt7SEXJ0lk3V2vqQ==" saltValue="RVwPVw8x2YENLQ6BDfZT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ulpaSubOF8A467IPysE5zFHKJftaipQlV89vo5w6ve5olFLlOHYDpljFhjmxTIepGyy+EkXPSzhTs4nh8ZatRQ==" saltValue="gB3MTRtQT3B+L0xSX6CYh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YeaGu27aUDBKRjgu7awXJj5z1JMM1axdT6zbDxTlDJJsAZXX9gL8/RWBV+B4kYrylNc+w2glD1K7uDHXE12NTA==" saltValue="YvnATLgiItAVR37TGaFZkw=="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
496</v>
      </c>
      <c r="AP7" s="303"/>
      <c r="AQ7" s="304" t="s">
        <v>
497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
498</v>
      </c>
      <c r="AQ8" s="310" t="s">
        <v>
499</v>
      </c>
      <c r="AR8" s="311" t="s">
        <v>
500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
501</v>
      </c>
      <c r="AL9" s="1213"/>
      <c r="AM9" s="1213"/>
      <c r="AN9" s="1214"/>
      <c r="AO9" s="312">
        <v>
16132681</v>
      </c>
      <c r="AP9" s="312">
        <v>
74700</v>
      </c>
      <c r="AQ9" s="313">
        <v>
61998</v>
      </c>
      <c r="AR9" s="314">
        <v>
20.5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
502</v>
      </c>
      <c r="AL10" s="1213"/>
      <c r="AM10" s="1213"/>
      <c r="AN10" s="1214"/>
      <c r="AO10" s="315">
        <v>
504025</v>
      </c>
      <c r="AP10" s="315">
        <v>
2334</v>
      </c>
      <c r="AQ10" s="316">
        <v>
1020</v>
      </c>
      <c r="AR10" s="317">
        <v>
128.80000000000001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
503</v>
      </c>
      <c r="AL11" s="1213"/>
      <c r="AM11" s="1213"/>
      <c r="AN11" s="1214"/>
      <c r="AO11" s="315">
        <v>
229849</v>
      </c>
      <c r="AP11" s="315">
        <v>
1064</v>
      </c>
      <c r="AQ11" s="316">
        <v>
850</v>
      </c>
      <c r="AR11" s="317">
        <v>
25.2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
504</v>
      </c>
      <c r="AL12" s="1213"/>
      <c r="AM12" s="1213"/>
      <c r="AN12" s="1214"/>
      <c r="AO12" s="315" t="s">
        <v>
505</v>
      </c>
      <c r="AP12" s="315" t="s">
        <v>
505</v>
      </c>
      <c r="AQ12" s="316" t="s">
        <v>
505</v>
      </c>
      <c r="AR12" s="317" t="s">
        <v>
505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
506</v>
      </c>
      <c r="AL13" s="1213"/>
      <c r="AM13" s="1213"/>
      <c r="AN13" s="1214"/>
      <c r="AO13" s="315" t="s">
        <v>
505</v>
      </c>
      <c r="AP13" s="315" t="s">
        <v>
505</v>
      </c>
      <c r="AQ13" s="316" t="s">
        <v>
505</v>
      </c>
      <c r="AR13" s="317" t="s">
        <v>
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
507</v>
      </c>
      <c r="AL14" s="1213"/>
      <c r="AM14" s="1213"/>
      <c r="AN14" s="1214"/>
      <c r="AO14" s="315">
        <v>
705208</v>
      </c>
      <c r="AP14" s="315">
        <v>
3265</v>
      </c>
      <c r="AQ14" s="316">
        <v>
2258</v>
      </c>
      <c r="AR14" s="317">
        <v>
44.6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
508</v>
      </c>
      <c r="AL15" s="1213"/>
      <c r="AM15" s="1213"/>
      <c r="AN15" s="1214"/>
      <c r="AO15" s="315">
        <v>
285092</v>
      </c>
      <c r="AP15" s="315">
        <v>
1320</v>
      </c>
      <c r="AQ15" s="316">
        <v>
1453</v>
      </c>
      <c r="AR15" s="317">
        <v>
-9.1999999999999993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
509</v>
      </c>
      <c r="AL16" s="1216"/>
      <c r="AM16" s="1216"/>
      <c r="AN16" s="1217"/>
      <c r="AO16" s="315">
        <v>
-1039400</v>
      </c>
      <c r="AP16" s="315">
        <v>
-4813</v>
      </c>
      <c r="AQ16" s="316">
        <v>
-4880</v>
      </c>
      <c r="AR16" s="317">
        <v>
-1.4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
191</v>
      </c>
      <c r="AL17" s="1216"/>
      <c r="AM17" s="1216"/>
      <c r="AN17" s="1217"/>
      <c r="AO17" s="315">
        <v>
16817455</v>
      </c>
      <c r="AP17" s="315">
        <v>
77871</v>
      </c>
      <c r="AQ17" s="316">
        <v>
62699</v>
      </c>
      <c r="AR17" s="317">
        <v>
24.2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511</v>
      </c>
      <c r="AP20" s="323" t="s">
        <v>
512</v>
      </c>
      <c r="AQ20" s="324" t="s">
        <v>
513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
514</v>
      </c>
      <c r="AL21" s="1208"/>
      <c r="AM21" s="1208"/>
      <c r="AN21" s="1209"/>
      <c r="AO21" s="327">
        <v>
7.51</v>
      </c>
      <c r="AP21" s="328">
        <v>
6.23</v>
      </c>
      <c r="AQ21" s="329">
        <v>
1.28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
515</v>
      </c>
      <c r="AL22" s="1208"/>
      <c r="AM22" s="1208"/>
      <c r="AN22" s="1209"/>
      <c r="AO22" s="332">
        <v>
98.8</v>
      </c>
      <c r="AP22" s="333">
        <v>
99.8</v>
      </c>
      <c r="AQ22" s="334">
        <v>
-1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
496</v>
      </c>
      <c r="AP30" s="303"/>
      <c r="AQ30" s="304" t="s">
        <v>
497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
498</v>
      </c>
      <c r="AQ31" s="310" t="s">
        <v>
499</v>
      </c>
      <c r="AR31" s="311" t="s">
        <v>
500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
519</v>
      </c>
      <c r="AL32" s="1224"/>
      <c r="AM32" s="1224"/>
      <c r="AN32" s="1225"/>
      <c r="AO32" s="342">
        <v>
1847209</v>
      </c>
      <c r="AP32" s="342">
        <v>
8553</v>
      </c>
      <c r="AQ32" s="343">
        <v>
5507</v>
      </c>
      <c r="AR32" s="344">
        <v>
55.3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
520</v>
      </c>
      <c r="AL33" s="1224"/>
      <c r="AM33" s="1224"/>
      <c r="AN33" s="1225"/>
      <c r="AO33" s="342" t="s">
        <v>
505</v>
      </c>
      <c r="AP33" s="342" t="s">
        <v>
505</v>
      </c>
      <c r="AQ33" s="343" t="s">
        <v>
505</v>
      </c>
      <c r="AR33" s="344" t="s">
        <v>
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
521</v>
      </c>
      <c r="AL34" s="1224"/>
      <c r="AM34" s="1224"/>
      <c r="AN34" s="1225"/>
      <c r="AO34" s="342">
        <v>
47800</v>
      </c>
      <c r="AP34" s="342">
        <v>
221</v>
      </c>
      <c r="AQ34" s="343">
        <v>
284</v>
      </c>
      <c r="AR34" s="344">
        <v>
-22.2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
522</v>
      </c>
      <c r="AL35" s="1224"/>
      <c r="AM35" s="1224"/>
      <c r="AN35" s="1225"/>
      <c r="AO35" s="342" t="s">
        <v>
505</v>
      </c>
      <c r="AP35" s="342" t="s">
        <v>
505</v>
      </c>
      <c r="AQ35" s="343">
        <v>
33</v>
      </c>
      <c r="AR35" s="344" t="s">
        <v>
505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
523</v>
      </c>
      <c r="AL36" s="1224"/>
      <c r="AM36" s="1224"/>
      <c r="AN36" s="1225"/>
      <c r="AO36" s="342">
        <v>
70133</v>
      </c>
      <c r="AP36" s="342">
        <v>
325</v>
      </c>
      <c r="AQ36" s="343">
        <v>
298</v>
      </c>
      <c r="AR36" s="344">
        <v>
9.1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
524</v>
      </c>
      <c r="AL37" s="1224"/>
      <c r="AM37" s="1224"/>
      <c r="AN37" s="1225"/>
      <c r="AO37" s="342">
        <v>
2498926</v>
      </c>
      <c r="AP37" s="342">
        <v>
11571</v>
      </c>
      <c r="AQ37" s="343">
        <v>
1746</v>
      </c>
      <c r="AR37" s="344">
        <v>
562.70000000000005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
525</v>
      </c>
      <c r="AL38" s="1227"/>
      <c r="AM38" s="1227"/>
      <c r="AN38" s="1228"/>
      <c r="AO38" s="345" t="s">
        <v>
505</v>
      </c>
      <c r="AP38" s="345" t="s">
        <v>
505</v>
      </c>
      <c r="AQ38" s="346" t="s">
        <v>
505</v>
      </c>
      <c r="AR38" s="334" t="s">
        <v>
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
526</v>
      </c>
      <c r="AL39" s="1227"/>
      <c r="AM39" s="1227"/>
      <c r="AN39" s="1228"/>
      <c r="AO39" s="342" t="s">
        <v>
505</v>
      </c>
      <c r="AP39" s="342" t="s">
        <v>
505</v>
      </c>
      <c r="AQ39" s="343">
        <v>
-16</v>
      </c>
      <c r="AR39" s="344" t="s">
        <v>
505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
527</v>
      </c>
      <c r="AL40" s="1224"/>
      <c r="AM40" s="1224"/>
      <c r="AN40" s="1225"/>
      <c r="AO40" s="342">
        <v>
-3404039</v>
      </c>
      <c r="AP40" s="342">
        <v>
-15762</v>
      </c>
      <c r="AQ40" s="343">
        <v>
-16103</v>
      </c>
      <c r="AR40" s="344">
        <v>
-2.1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
306</v>
      </c>
      <c r="AL41" s="1230"/>
      <c r="AM41" s="1230"/>
      <c r="AN41" s="1231"/>
      <c r="AO41" s="342">
        <v>
1060029</v>
      </c>
      <c r="AP41" s="342">
        <v>
4908</v>
      </c>
      <c r="AQ41" s="343">
        <v>
-8251</v>
      </c>
      <c r="AR41" s="344">
        <v>
-159.5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
496</v>
      </c>
      <c r="AN49" s="1220" t="s">
        <v>
531</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
532</v>
      </c>
      <c r="AO50" s="359" t="s">
        <v>
533</v>
      </c>
      <c r="AP50" s="360" t="s">
        <v>
534</v>
      </c>
      <c r="AQ50" s="361" t="s">
        <v>
535</v>
      </c>
      <c r="AR50" s="362" t="s">
        <v>
536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537</v>
      </c>
      <c r="AL51" s="355"/>
      <c r="AM51" s="363">
        <v>
9012168</v>
      </c>
      <c r="AN51" s="364">
        <v>
43102</v>
      </c>
      <c r="AO51" s="365">
        <v>
34</v>
      </c>
      <c r="AP51" s="366">
        <v>
47064</v>
      </c>
      <c r="AQ51" s="367">
        <v>
27.7</v>
      </c>
      <c r="AR51" s="368">
        <v>
6.3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538</v>
      </c>
      <c r="AM52" s="371">
        <v>
6647083</v>
      </c>
      <c r="AN52" s="372">
        <v>
31791</v>
      </c>
      <c r="AO52" s="373">
        <v>
91.8</v>
      </c>
      <c r="AP52" s="374">
        <v>
32508</v>
      </c>
      <c r="AQ52" s="375">
        <v>
35.5</v>
      </c>
      <c r="AR52" s="376">
        <v>
56.3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539</v>
      </c>
      <c r="AL53" s="355"/>
      <c r="AM53" s="363">
        <v>
8507036</v>
      </c>
      <c r="AN53" s="364">
        <v>
40266</v>
      </c>
      <c r="AO53" s="365">
        <v>
-6.6</v>
      </c>
      <c r="AP53" s="366">
        <v>
43773</v>
      </c>
      <c r="AQ53" s="367">
        <v>
-7</v>
      </c>
      <c r="AR53" s="368">
        <v>
0.4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538</v>
      </c>
      <c r="AM54" s="371">
        <v>
5900353</v>
      </c>
      <c r="AN54" s="372">
        <v>
27928</v>
      </c>
      <c r="AO54" s="373">
        <v>
-12.2</v>
      </c>
      <c r="AP54" s="374">
        <v>
30346</v>
      </c>
      <c r="AQ54" s="375">
        <v>
-6.7</v>
      </c>
      <c r="AR54" s="376">
        <v>
-5.5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540</v>
      </c>
      <c r="AL55" s="355"/>
      <c r="AM55" s="363">
        <v>
12563065</v>
      </c>
      <c r="AN55" s="364">
        <v>
58950</v>
      </c>
      <c r="AO55" s="365">
        <v>
46.4</v>
      </c>
      <c r="AP55" s="366">
        <v>
51565</v>
      </c>
      <c r="AQ55" s="367">
        <v>
17.8</v>
      </c>
      <c r="AR55" s="368">
        <v>
28.6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538</v>
      </c>
      <c r="AM56" s="371">
        <v>
7348384</v>
      </c>
      <c r="AN56" s="372">
        <v>
34481</v>
      </c>
      <c r="AO56" s="373">
        <v>
23.5</v>
      </c>
      <c r="AP56" s="374">
        <v>
35359</v>
      </c>
      <c r="AQ56" s="375">
        <v>
16.5</v>
      </c>
      <c r="AR56" s="376">
        <v>
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541</v>
      </c>
      <c r="AL57" s="355"/>
      <c r="AM57" s="363">
        <v>
7679563</v>
      </c>
      <c r="AN57" s="364">
        <v>
35778</v>
      </c>
      <c r="AO57" s="365">
        <v>
-39.299999999999997</v>
      </c>
      <c r="AP57" s="366">
        <v>
46686</v>
      </c>
      <c r="AQ57" s="367">
        <v>
-9.5</v>
      </c>
      <c r="AR57" s="368">
        <v>
-29.8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538</v>
      </c>
      <c r="AM58" s="371">
        <v>
5388126</v>
      </c>
      <c r="AN58" s="372">
        <v>
25103</v>
      </c>
      <c r="AO58" s="373">
        <v>
-27.2</v>
      </c>
      <c r="AP58" s="374">
        <v>
32595</v>
      </c>
      <c r="AQ58" s="375">
        <v>
-7.8</v>
      </c>
      <c r="AR58" s="376">
        <v>
-19.399999999999999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542</v>
      </c>
      <c r="AL59" s="355"/>
      <c r="AM59" s="363">
        <v>
9466929</v>
      </c>
      <c r="AN59" s="364">
        <v>
43835</v>
      </c>
      <c r="AO59" s="365">
        <v>
22.5</v>
      </c>
      <c r="AP59" s="366">
        <v>
49796</v>
      </c>
      <c r="AQ59" s="367">
        <v>
6.7</v>
      </c>
      <c r="AR59" s="368">
        <v>
15.8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538</v>
      </c>
      <c r="AM60" s="371">
        <v>
7553920</v>
      </c>
      <c r="AN60" s="372">
        <v>
34977</v>
      </c>
      <c r="AO60" s="373">
        <v>
39.299999999999997</v>
      </c>
      <c r="AP60" s="374">
        <v>
37281</v>
      </c>
      <c r="AQ60" s="375">
        <v>
14.4</v>
      </c>
      <c r="AR60" s="376">
        <v>
24.9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543</v>
      </c>
      <c r="AL61" s="377"/>
      <c r="AM61" s="378">
        <v>
9445752</v>
      </c>
      <c r="AN61" s="379">
        <v>
44386</v>
      </c>
      <c r="AO61" s="380">
        <v>
11.4</v>
      </c>
      <c r="AP61" s="381">
        <v>
47777</v>
      </c>
      <c r="AQ61" s="382">
        <v>
7.1</v>
      </c>
      <c r="AR61" s="368">
        <v>
4.3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538</v>
      </c>
      <c r="AM62" s="371">
        <v>
6567573</v>
      </c>
      <c r="AN62" s="372">
        <v>
30856</v>
      </c>
      <c r="AO62" s="373">
        <v>
23</v>
      </c>
      <c r="AP62" s="374">
        <v>
33618</v>
      </c>
      <c r="AQ62" s="375">
        <v>
10.4</v>
      </c>
      <c r="AR62" s="376">
        <v>
12.6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GZu0eBPboH0ds1GLOn49rejKpBTiHsV43lzb3EmOxXiuLLm4Vo9dua31MHjSRdogRigJoyqi4fno+/HEvaIcyA==" saltValue="kAyHJg61GnjqxvoZ7MCQ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Vst5TdBt9bZUUIaeFDO61o+IDkw41BgK4zBW2uEVTyWXlZW+IZcgxZSpdi2e8XVv9QPei6YVSRQ0YQ+WM3DMQ==" saltValue="rsYxHJjpzsvK8fs20UDO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zqtjcZq995sjx+Ae/j2Kc1JiDqJH6e9UbqQJFsezAzNmvTRcHDJGl6rUCBhQ8bDifpM+g8JkfNIhJQrcHG1dA==" saltValue="L4dKz86VUaTkU5mNZI0s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547</v>
      </c>
      <c r="G46" s="8" t="s">
        <v>
548</v>
      </c>
      <c r="H46" s="8" t="s">
        <v>
549</v>
      </c>
      <c r="I46" s="8" t="s">
        <v>
550</v>
      </c>
      <c r="J46" s="9" t="s">
        <v>
551</v>
      </c>
    </row>
    <row r="47" spans="2:10" ht="57.75" customHeight="1" x14ac:dyDescent="0.2">
      <c r="B47" s="10"/>
      <c r="C47" s="1232" t="s">
        <v>
3</v>
      </c>
      <c r="D47" s="1232"/>
      <c r="E47" s="1233"/>
      <c r="F47" s="11">
        <v>
26.39</v>
      </c>
      <c r="G47" s="12">
        <v>
26.34</v>
      </c>
      <c r="H47" s="12">
        <v>
28.44</v>
      </c>
      <c r="I47" s="12">
        <v>
29.86</v>
      </c>
      <c r="J47" s="13">
        <v>
29.39</v>
      </c>
    </row>
    <row r="48" spans="2:10" ht="57.75" customHeight="1" x14ac:dyDescent="0.2">
      <c r="B48" s="14"/>
      <c r="C48" s="1234" t="s">
        <v>
4</v>
      </c>
      <c r="D48" s="1234"/>
      <c r="E48" s="1235"/>
      <c r="F48" s="15">
        <v>
5.58</v>
      </c>
      <c r="G48" s="16">
        <v>
7.9</v>
      </c>
      <c r="H48" s="16">
        <v>
4.2</v>
      </c>
      <c r="I48" s="16">
        <v>
3.96</v>
      </c>
      <c r="J48" s="17">
        <v>
4.63</v>
      </c>
    </row>
    <row r="49" spans="2:10" ht="57.75" customHeight="1" thickBot="1" x14ac:dyDescent="0.25">
      <c r="B49" s="18"/>
      <c r="C49" s="1236" t="s">
        <v>
5</v>
      </c>
      <c r="D49" s="1236"/>
      <c r="E49" s="1237"/>
      <c r="F49" s="19">
        <v>
3.4</v>
      </c>
      <c r="G49" s="20">
        <v>
4.76</v>
      </c>
      <c r="H49" s="20" t="s">
        <v>
552</v>
      </c>
      <c r="I49" s="20">
        <v>
0.83</v>
      </c>
      <c r="J49" s="21">
        <v>
1.31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A4lMRLxHx/cTwa6COADY+GH5m+wA8InoPOWrzgpT4CqcBB+SfHG7tYBZoIZGGDgbuET4ULA2l9sPlXh4ekZ8sA==" saltValue="mENMFoUlBTN5MBovUwt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
</cp:lastModifiedBy>
  <dcterms:modified xsi:type="dcterms:W3CDTF">2020-09-29T01:40:20Z</dcterms:modified>
</cp:coreProperties>
</file>