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5360" windowHeight="7632"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<sst xmlns="http://schemas.openxmlformats.org/spreadsheetml/2006/main" count="1145" uniqueCount="545">
  <si>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</si>
  <si>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</si>
  <si>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</si>
  <si>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</si>
  <si>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</si>
  <si>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</si>
  <si>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</si>
  <si>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</si>
  <si>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</si>
  <si>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</si>
  <si>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</si>
  <si>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</si>
  <si>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</si>
  <si>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</si>
  <si>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</si>
  <si>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</si>
  <si>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</si>
  <si>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</si>
  <si>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</si>
  <si>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</si>
  <si>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</si>
  <si>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</si>
  <si>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</si>
  <si>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</si>
  <si>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</si>
  <si>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</si>
  <si>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</si>
  <si>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</si>
  <si>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</si>
  <si>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</si>
  <si>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</si>
  <si>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</si>
  <si>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</si>
  <si>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</si>
  <si>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</si>
  <si>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</si>
  <si>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</si>
  <si>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</si>
  <si>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</si>
  <si>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</si>
  <si>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</si>
  <si>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</si>
  <si>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</si>
  <si>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</si>
  <si>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</si>
  <si>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</si>
  <si>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</si>
  <si>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</si>
  <si>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</si>
  <si>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</si>
  <si>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</si>
  <si>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</si>
  <si>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</si>
  <si>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</si>
  <si>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</si>
  <si>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</si>
  <si>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</si>
  <si>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</si>
  <si>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</si>
  <si>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</si>
  <si>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r>
      <t>減債基金残高</t>
    </r>
    <r>
      <rPr>
        <sz val="11"/>
        <color theme="1"/>
        <rFont val="ＭＳ ゴシック"/>
        <family val="3"/>
        <charset val="128"/>
      </rPr>
      <t>（注）</t>
    </r>
    <rPh sb="4" eb="6">
      <t>ザンダカ</t>
    </rPh>
    <rPh sb="7" eb="8">
      <t>チュウ</t>
    </rPh>
    <phoneticPr fontId="34"/>
  </si>
  <si>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</si>
  <si>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</si>
  <si>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</si>
  <si>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5"/>
  </si>
  <si>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</si>
  <si>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</si>
  <si>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</si>
  <si>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</si>
  <si>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</si>
  <si>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</si>
  <si>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</si>
  <si>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</si>
  <si>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</si>
  <si>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まちづくり中野21</t>
    <rPh sb="5" eb="7">
      <t>ナカノ</t>
    </rPh>
    <phoneticPr fontId="6"/>
  </si>
  <si>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</si>
  <si>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</si>
  <si>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</si>
  <si>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</si>
  <si>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</si>
  <si>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</si>
  <si>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法適用</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</si>
  <si>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</si>
  <si>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</si>
  <si>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</si>
  <si>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</si>
  <si>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</si>
  <si>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</si>
  <si>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</si>
  <si>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</si>
  <si>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</si>
  <si>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</si>
  <si>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</si>
  <si>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</si>
  <si>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</si>
  <si>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</si>
  <si>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</si>
  <si>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</si>
  <si>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</si>
  <si>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</si>
  <si>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</si>
  <si>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</si>
  <si>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</si>
  <si>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</si>
  <si>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</si>
  <si>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</si>
  <si>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</si>
  <si>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</si>
  <si>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</si>
  <si>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</si>
  <si>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</si>
  <si>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</si>
  <si>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</si>
  <si>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</si>
  <si>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</si>
  <si>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</si>
  <si>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</si>
  <si>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</si>
  <si>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</si>
  <si>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</si>
  <si>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</si>
  <si>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</si>
  <si>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</si>
  <si>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</si>
  <si>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</si>
  <si>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</si>
  <si>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</si>
  <si>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</si>
  <si>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</si>
  <si>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</si>
  <si>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</si>
  <si>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</si>
  <si>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</si>
  <si>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</si>
  <si>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</si>
  <si>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</si>
  <si>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</si>
  <si>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</si>
  <si>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</si>
  <si>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特別区</t>
  </si>
  <si>
    <t xml:space="preserve">退職手当負担見込額 </t>
    <rPh sb="0" eb="2">
      <t>タイショク</t>
    </rPh>
    <rPh sb="2" eb="4">
      <t>テアテ</t>
    </rPh>
    <rPh sb="4" eb="6">
      <t>フタン</t>
    </rPh>
    <rPh sb="6" eb="9">
      <t>ミコミガク</t>
    </rPh>
    <phoneticPr fontId="33"/>
  </si>
  <si>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</si>
  <si>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</si>
  <si>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</si>
  <si>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</si>
  <si>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</si>
  <si>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</si>
  <si>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0.5</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</si>
  <si>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</si>
  <si>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</si>
  <si>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</si>
  <si>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</si>
  <si>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電気</t>
  </si>
  <si>
    <t>交通</t>
  </si>
  <si>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</si>
  <si>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</si>
  <si>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</si>
  <si>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</si>
  <si>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</si>
  <si>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</si>
  <si>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</si>
  <si>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</si>
  <si>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</si>
  <si>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</si>
  <si>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</si>
  <si>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中野区</t>
  </si>
  <si>
    <t>地方交付税種地</t>
    <rPh sb="0" eb="2">
      <t>チホウ</t>
    </rPh>
    <rPh sb="2" eb="5">
      <t>コウフゼイ</t>
    </rPh>
    <rPh sb="5" eb="6">
      <t>シュ</t>
    </rPh>
    <rPh sb="6" eb="7">
      <t>チ</t>
    </rPh>
    <phoneticPr fontId="6"/>
  </si>
  <si>
    <t>地方特例交付金</t>
  </si>
  <si>
    <t>0-</t>
  </si>
  <si>
    <t>　法定目的税</t>
  </si>
  <si>
    <t>経常損益</t>
  </si>
  <si>
    <t>○</t>
  </si>
  <si>
    <t>参考</t>
    <rPh sb="0" eb="2">
      <t>サンコウ</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</si>
  <si>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</si>
  <si>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</si>
  <si>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</si>
  <si>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</si>
  <si>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</si>
  <si>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</si>
  <si>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</si>
  <si>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</si>
  <si>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</si>
  <si>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</si>
  <si>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</si>
  <si>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</si>
  <si>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</si>
  <si>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</si>
  <si>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</si>
  <si>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</si>
  <si>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</si>
  <si>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</si>
  <si>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</si>
  <si>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</si>
  <si>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</si>
  <si>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</si>
  <si>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</si>
  <si>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</si>
  <si>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</si>
  <si>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</si>
  <si>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4.3</t>
  </si>
  <si>
    <t>減債基金</t>
    <rPh sb="0" eb="1">
      <t>ゲン</t>
    </rPh>
    <rPh sb="1" eb="2">
      <t>サイ</t>
    </rPh>
    <rPh sb="2" eb="4">
      <t>キキン</t>
    </rPh>
    <phoneticPr fontId="6"/>
  </si>
  <si>
    <t>うち単独分</t>
    <rPh sb="2" eb="4">
      <t>タンドク</t>
    </rPh>
    <rPh sb="4" eb="5">
      <t>ブン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</si>
  <si>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</si>
  <si>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</si>
  <si>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</si>
  <si>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</si>
  <si>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</si>
  <si>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</si>
  <si>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</si>
  <si>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</si>
  <si>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</si>
  <si>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</si>
  <si>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</si>
  <si>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</si>
  <si>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特別区人事・厚生事務組合</t>
    <rPh sb="0" eb="3">
      <t>トクベツク</t>
    </rPh>
    <rPh sb="3" eb="5">
      <t>ジンジ</t>
    </rPh>
    <rPh sb="6" eb="8">
      <t>コウセイ</t>
    </rPh>
    <rPh sb="8" eb="10">
      <t>ジム</t>
    </rPh>
    <rPh sb="10" eb="12">
      <t>クミアイ</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</si>
  <si>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</si>
  <si>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</si>
  <si>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</si>
  <si>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</si>
  <si>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</si>
  <si>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</si>
  <si>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</si>
  <si>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</si>
  <si>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</si>
  <si>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</si>
  <si>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</si>
  <si>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</si>
  <si>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</si>
  <si>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</si>
  <si>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H28</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</si>
  <si>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</si>
  <si>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</si>
  <si>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</si>
  <si>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</si>
  <si>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</si>
  <si>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0.9</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</si>
  <si>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</si>
  <si>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</si>
  <si>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</si>
  <si>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</si>
  <si>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</si>
  <si>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</si>
  <si>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</si>
  <si>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</si>
  <si>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</si>
  <si>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</si>
  <si>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</si>
  <si>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 3.46</t>
  </si>
  <si>
    <t>特別職等</t>
    <rPh sb="0" eb="2">
      <t>トクベツ</t>
    </rPh>
    <rPh sb="2" eb="3">
      <t>ショク</t>
    </rPh>
    <rPh sb="3" eb="4">
      <t>トウ</t>
    </rPh>
    <phoneticPr fontId="6"/>
  </si>
  <si>
    <t>当該団体からの債務保証に係る債務残高</t>
    <rPh sb="9" eb="11">
      <t>ホショウ</t>
    </rPh>
    <phoneticPr fontId="6"/>
  </si>
  <si>
    <t>東京二十三区清掃一部事務組合</t>
  </si>
  <si>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</si>
  <si>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</si>
  <si>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</si>
  <si>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</si>
  <si>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</si>
  <si>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</si>
  <si>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</si>
  <si>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</si>
  <si>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</si>
  <si>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</si>
  <si>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</si>
  <si>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</si>
  <si>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</si>
  <si>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</si>
  <si>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</si>
  <si>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</si>
  <si>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</si>
  <si>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</si>
  <si>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</si>
  <si>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</si>
  <si>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</si>
  <si>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</si>
  <si>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</si>
  <si>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</si>
  <si>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</si>
  <si>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</si>
  <si>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</si>
  <si>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</si>
  <si>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</si>
  <si>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</si>
  <si>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</si>
  <si>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</si>
  <si>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中野区義務教育施設整備基金</t>
  </si>
  <si>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</si>
  <si>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</si>
  <si>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</si>
  <si>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</si>
  <si>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</si>
  <si>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</si>
  <si>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</si>
  <si>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</si>
  <si>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</si>
  <si>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</si>
  <si>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</si>
  <si>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</si>
  <si>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</si>
  <si>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</si>
  <si>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</si>
  <si>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</si>
  <si>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</si>
  <si>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</si>
  <si>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</si>
  <si>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</si>
  <si>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用地特別会計</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</si>
  <si>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</si>
  <si>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</si>
  <si>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</si>
  <si>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</si>
  <si>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東京都中野区</t>
  </si>
  <si>
    <t>　※地方公共団体が①25%以上出資している法人又は②財政支援を行っている法人を記載している。</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</si>
  <si>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</si>
  <si>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</si>
  <si>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</si>
  <si>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</si>
  <si>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</si>
  <si>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</si>
  <si>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</si>
  <si>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</si>
  <si>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</si>
  <si>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</si>
  <si>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</si>
  <si>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</si>
  <si>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</si>
  <si>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</si>
  <si>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7"/>
  </si>
  <si>
    <t>軽油引取税交付金</t>
  </si>
  <si>
    <t>中野区営住宅整備基金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</si>
  <si>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</si>
  <si>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</si>
  <si>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</si>
  <si>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</si>
  <si>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</si>
  <si>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</si>
  <si>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</si>
  <si>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</si>
  <si>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</si>
  <si>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</si>
  <si>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</si>
  <si>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</si>
  <si>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7"/>
  </si>
  <si>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</si>
  <si>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</si>
  <si>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</si>
  <si>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</si>
  <si>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</si>
  <si>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</si>
  <si>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</si>
  <si>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</si>
  <si>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</si>
  <si>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野方駅整備</t>
    <rPh sb="0" eb="3">
      <t>ノガタエキ</t>
    </rPh>
    <rPh sb="3" eb="5">
      <t>セイビ</t>
    </rPh>
    <phoneticPr fontId="6"/>
  </si>
  <si>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</si>
  <si>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</si>
  <si>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</si>
  <si>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</si>
  <si>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</si>
  <si>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</si>
  <si>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</si>
  <si>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</si>
  <si>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</si>
  <si>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</si>
  <si>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</si>
  <si>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</si>
  <si>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</si>
  <si>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H30</t>
  </si>
  <si>
    <t>公債費</t>
  </si>
  <si>
    <t>諸支出金</t>
    <rPh sb="3" eb="4">
      <t>キン</t>
    </rPh>
    <phoneticPr fontId="38"/>
  </si>
  <si>
    <t>目的税</t>
  </si>
  <si>
    <t>前年度繰上充用金</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</si>
  <si>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</si>
  <si>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</si>
  <si>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</si>
  <si>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</si>
  <si>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</si>
  <si>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</si>
  <si>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</si>
  <si>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</si>
  <si>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</si>
  <si>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</si>
  <si>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</si>
  <si>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</si>
  <si>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</si>
  <si>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</si>
  <si>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</si>
  <si>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</si>
  <si>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</si>
  <si>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H27</t>
  </si>
  <si>
    <t>義務的経費計</t>
    <rPh sb="0" eb="3">
      <t>ギムテキ</t>
    </rPh>
    <rPh sb="3" eb="5">
      <t>ケイヒ</t>
    </rPh>
    <rPh sb="5" eb="6">
      <t>ケイ</t>
    </rPh>
    <phoneticPr fontId="6"/>
  </si>
  <si>
    <t>　公債費</t>
  </si>
  <si>
    <t>増減率(%)(B)</t>
    <rPh sb="0" eb="3">
      <t>ゾウゲンリツ</t>
    </rPh>
    <phoneticPr fontId="6"/>
  </si>
  <si>
    <t>　実質公債費比率は、類似団体の平均と比べると高い水準にあるが、平成３０年度は前年度より０．７ポイント減少している。
　将来負担比率は、類似団体内平均値と同様に算出されていない。</t>
  </si>
  <si>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</si>
  <si>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</si>
  <si>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</si>
  <si>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</si>
  <si>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</si>
  <si>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</si>
  <si>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</si>
  <si>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</si>
  <si>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</si>
  <si>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</si>
  <si>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</si>
  <si>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</si>
  <si>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</si>
  <si>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</si>
  <si>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</si>
  <si>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</si>
  <si>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</si>
  <si>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</si>
  <si>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</si>
  <si>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</si>
  <si>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</si>
  <si>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</si>
  <si>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</si>
  <si>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</si>
  <si>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実質公債費比率</t>
  </si>
  <si>
    <t>再差引収支</t>
    <rPh sb="0" eb="1">
      <t>サイ</t>
    </rPh>
    <rPh sb="1" eb="3">
      <t>サシヒキ</t>
    </rPh>
    <rPh sb="3" eb="5">
      <t>シュウシ</t>
    </rPh>
    <phoneticPr fontId="6"/>
  </si>
  <si>
    <t>財政再生基準</t>
  </si>
  <si>
    <t>　うち臨時財政対策債</t>
  </si>
  <si>
    <t>歳入合計</t>
  </si>
  <si>
    <t>工業用水道</t>
  </si>
  <si>
    <t>加入世帯数(世帯)</t>
  </si>
  <si>
    <t>　繰出金</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</si>
  <si>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</si>
  <si>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</si>
  <si>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</si>
  <si>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</si>
  <si>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</si>
  <si>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</si>
  <si>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</si>
  <si>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</si>
  <si>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</si>
  <si>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</si>
  <si>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</si>
  <si>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</si>
  <si>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</si>
  <si>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</si>
  <si>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</si>
  <si>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</si>
  <si>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</si>
  <si>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</si>
  <si>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</si>
  <si>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</si>
  <si>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</si>
  <si>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</si>
  <si>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</si>
  <si>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</si>
  <si>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</si>
  <si>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</si>
  <si>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</si>
  <si>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</si>
  <si>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</si>
  <si>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</si>
  <si>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</si>
  <si>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</si>
  <si>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</si>
  <si>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</si>
  <si>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</si>
  <si>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</si>
  <si>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</si>
  <si>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</si>
  <si>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</si>
  <si>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</si>
  <si>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</si>
  <si>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</si>
  <si>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</si>
  <si>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</si>
  <si>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</si>
  <si>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</si>
  <si>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</si>
  <si>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</si>
  <si>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</si>
  <si>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</si>
  <si>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</si>
  <si>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</si>
  <si>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</si>
  <si>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</si>
  <si>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</si>
  <si>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</si>
  <si>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</si>
  <si>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</si>
  <si>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</si>
  <si>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</si>
  <si>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</si>
  <si>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</si>
  <si>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</si>
  <si>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</si>
  <si>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</si>
  <si>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</si>
  <si>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</si>
  <si>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</si>
  <si>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</si>
  <si>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</si>
  <si>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</si>
  <si>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東京都後期高齢者医療広域連合(後期高齢者医療特別会計)</t>
    <rPh sb="15" eb="17">
      <t>コウキ</t>
    </rPh>
    <rPh sb="17" eb="20">
      <t>コウレイシャ</t>
    </rPh>
    <rPh sb="20" eb="22">
      <t>イリョウ</t>
    </rPh>
    <rPh sb="22" eb="24">
      <t>トクベツ</t>
    </rPh>
    <rPh sb="24" eb="26">
      <t>カイケイ</t>
    </rPh>
    <phoneticPr fontId="6"/>
  </si>
  <si>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</si>
  <si>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</si>
  <si>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</si>
  <si>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中野区まちづくり基金</t>
  </si>
  <si>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</si>
  <si>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</si>
  <si>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</si>
  <si>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</si>
  <si>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</si>
  <si>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</si>
  <si>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</si>
  <si>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</si>
  <si>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</si>
  <si>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</si>
  <si>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</si>
  <si>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</si>
  <si>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</si>
  <si>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</si>
  <si>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</si>
  <si>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</si>
  <si>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</si>
  <si>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</si>
  <si>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</si>
  <si>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</si>
  <si>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</si>
  <si>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</si>
  <si>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</si>
  <si>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</si>
  <si>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</si>
  <si>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</si>
  <si>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中野区社会福祉施設整備基金</t>
  </si>
  <si>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</si>
  <si>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</si>
  <si>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</si>
  <si>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</si>
  <si>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その他会計（赤字）</t>
  </si>
  <si>
    <t>H26末</t>
  </si>
  <si>
    <t>H27末</t>
  </si>
  <si>
    <t>H28末</t>
  </si>
  <si>
    <t>H29末</t>
  </si>
  <si>
    <t>南東北福祉事業団</t>
    <rPh sb="0" eb="1">
      <t>ミナミ</t>
    </rPh>
    <rPh sb="1" eb="3">
      <t>トウホク</t>
    </rPh>
    <rPh sb="3" eb="5">
      <t>フクシ</t>
    </rPh>
    <rPh sb="5" eb="7">
      <t>ジギョウ</t>
    </rPh>
    <rPh sb="7" eb="8">
      <t>ダン</t>
    </rPh>
    <phoneticPr fontId="6"/>
  </si>
  <si>
    <t>中野区土地開発公社</t>
    <rPh sb="0" eb="3">
      <t>ナカノク</t>
    </rPh>
    <rPh sb="3" eb="5">
      <t>トチ</t>
    </rPh>
    <rPh sb="5" eb="7">
      <t>カイハツ</t>
    </rPh>
    <rPh sb="7" eb="9">
      <t>コウシャ</t>
    </rPh>
    <phoneticPr fontId="6"/>
  </si>
  <si>
    <t>東京都後期高齢者医療広域連合（一般会計）</t>
  </si>
  <si>
    <t>特別区競馬組合</t>
    <rPh sb="0" eb="3">
      <t>トクベツク</t>
    </rPh>
    <rPh sb="3" eb="5">
      <t>ケイバ</t>
    </rPh>
    <rPh sb="5" eb="7">
      <t>クミアイ</t>
    </rPh>
    <phoneticPr fontId="6"/>
  </si>
  <si>
    <t>中野区道路・公園整備基金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</si>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</sst>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1"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7"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12" xfId="12"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8"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9"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3"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12" xfId="12" applyNumberFormat="1" applyFont="1" applyFill="1" applyBorder="1" applyAlignment="1" applyProtection="1">
      <alignment horizontal="left" vertical="center" shrinkToFit="1"/>
      <protection locked="0"/>
    </xf>
    <xf numFmtId="183" fontId="18" fillId="0" borderId="107" xfId="12" applyNumberFormat="1" applyFont="1" applyBorder="1" applyAlignment="1" applyProtection="1">
      <alignment horizontal="right" vertical="center" wrapText="1" shrinkToFit="1"/>
      <protection locked="0"/>
    </xf>
    <xf numFmtId="0" fontId="18" fillId="0" borderId="107" xfId="12" applyFont="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4" xfId="17" applyNumberFormat="1" applyFont="1" applyFill="1" applyBorder="1" applyAlignment="1" applyProtection="1">
      <alignment horizontal="right" vertical="center" shrinkToFit="1"/>
    </xf>
    <xf numFmtId="183" fontId="18" fillId="3" borderId="120"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20"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5"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2"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2"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FDFC-49C1-B23E-9F6CEA8CF1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63748</c:v>
                </c:pt>
                <c:pt idx="1">
                  <c:v>50557</c:v>
                </c:pt>
                <c:pt idx="2">
                  <c:v>45565</c:v>
                </c:pt>
                <c:pt idx="3">
                  <c:v>39828</c:v>
                </c:pt>
                <c:pt idx="4">
                  <c:v>59429</c:v>
                </c:pt>
              </c:numCache>
            </c:numRef>
          </c:val>
          <c:smooth val="0"/>
          <c:extLst>
            <c:ext xmlns:c16="http://schemas.microsoft.com/office/drawing/2014/chart" uri="{C3380CC4-5D6E-409C-BE32-E72D297353CC}">
              <c16:uniqueId val="{00000001-FDFC-49C1-B23E-9F6CEA8CF1C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7564628108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6.21</c:v>
                </c:pt>
                <c:pt idx="1">
                  <c:v>3.71</c:v>
                </c:pt>
                <c:pt idx="2">
                  <c:v>3.82</c:v>
                </c:pt>
                <c:pt idx="3">
                  <c:v>3.33</c:v>
                </c:pt>
                <c:pt idx="4">
                  <c:v>3.37</c:v>
                </c:pt>
              </c:numCache>
            </c:numRef>
          </c:val>
          <c:extLst>
            <c:ext xmlns:c16="http://schemas.microsoft.com/office/drawing/2014/chart" uri="{C3380CC4-5D6E-409C-BE32-E72D297353CC}">
              <c16:uniqueId val="{00000000-4360-4588-9236-4B57E75974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32.409999999999997</c:v>
                </c:pt>
                <c:pt idx="1">
                  <c:v>33.78</c:v>
                </c:pt>
                <c:pt idx="2">
                  <c:v>37.46</c:v>
                </c:pt>
                <c:pt idx="3">
                  <c:v>44.32</c:v>
                </c:pt>
                <c:pt idx="4">
                  <c:v>38.83</c:v>
                </c:pt>
              </c:numCache>
            </c:numRef>
          </c:val>
          <c:extLst>
            <c:ext xmlns:c16="http://schemas.microsoft.com/office/drawing/2014/chart" uri="{C3380CC4-5D6E-409C-BE32-E72D297353CC}">
              <c16:uniqueId val="{00000001-4360-4588-9236-4B57E759745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7.04</c:v>
                </c:pt>
                <c:pt idx="1">
                  <c:v>1.41</c:v>
                </c:pt>
                <c:pt idx="2">
                  <c:v>4.3499999999999996</c:v>
                </c:pt>
                <c:pt idx="3">
                  <c:v>4.8</c:v>
                </c:pt>
                <c:pt idx="4">
                  <c:v>-3.46</c:v>
                </c:pt>
              </c:numCache>
            </c:numRef>
          </c:val>
          <c:smooth val="0"/>
          <c:extLst>
            <c:ext xmlns:c16="http://schemas.microsoft.com/office/drawing/2014/chart" uri="{C3380CC4-5D6E-409C-BE32-E72D297353CC}">
              <c16:uniqueId val="{00000002-4360-4588-9236-4B57E75974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83-4290-B8A2-5473B67AB8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83-4290-B8A2-5473B67AB8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83-4290-B8A2-5473B67AB8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83-4290-B8A2-5473B67AB85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C83-4290-B8A2-5473B67AB851}"/>
            </c:ext>
          </c:extLst>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83-4290-B8A2-5473B67AB85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0.06</c:v>
                </c:pt>
                <c:pt idx="4">
                  <c:v>#N/A</c:v>
                </c:pt>
                <c:pt idx="5">
                  <c:v>0.06</c:v>
                </c:pt>
                <c:pt idx="6">
                  <c:v>#N/A</c:v>
                </c:pt>
                <c:pt idx="7">
                  <c:v>0.09</c:v>
                </c:pt>
                <c:pt idx="8">
                  <c:v>#N/A</c:v>
                </c:pt>
                <c:pt idx="9">
                  <c:v>0.06</c:v>
                </c:pt>
              </c:numCache>
            </c:numRef>
          </c:val>
          <c:extLst>
            <c:ext xmlns:c16="http://schemas.microsoft.com/office/drawing/2014/chart" uri="{C3380CC4-5D6E-409C-BE32-E72D297353CC}">
              <c16:uniqueId val="{00000006-0C83-4290-B8A2-5473B67AB85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0.36</c:v>
                </c:pt>
                <c:pt idx="4">
                  <c:v>#N/A</c:v>
                </c:pt>
                <c:pt idx="5">
                  <c:v>0.41</c:v>
                </c:pt>
                <c:pt idx="6">
                  <c:v>#N/A</c:v>
                </c:pt>
                <c:pt idx="7">
                  <c:v>0.76</c:v>
                </c:pt>
                <c:pt idx="8">
                  <c:v>#N/A</c:v>
                </c:pt>
                <c:pt idx="9">
                  <c:v>0.25</c:v>
                </c:pt>
              </c:numCache>
            </c:numRef>
          </c:val>
          <c:extLst>
            <c:ext xmlns:c16="http://schemas.microsoft.com/office/drawing/2014/chart" uri="{C3380CC4-5D6E-409C-BE32-E72D297353CC}">
              <c16:uniqueId val="{00000007-0C83-4290-B8A2-5473B67AB85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0.31</c:v>
                </c:pt>
                <c:pt idx="2">
                  <c:v>#N/A</c:v>
                </c:pt>
                <c:pt idx="3">
                  <c:v>0.6</c:v>
                </c:pt>
                <c:pt idx="4">
                  <c:v>#N/A</c:v>
                </c:pt>
                <c:pt idx="5">
                  <c:v>0.41</c:v>
                </c:pt>
                <c:pt idx="6">
                  <c:v>#N/A</c:v>
                </c:pt>
                <c:pt idx="7">
                  <c:v>0.15</c:v>
                </c:pt>
                <c:pt idx="8">
                  <c:v>#N/A</c:v>
                </c:pt>
                <c:pt idx="9">
                  <c:v>0.31</c:v>
                </c:pt>
              </c:numCache>
            </c:numRef>
          </c:val>
          <c:extLst>
            <c:ext xmlns:c16="http://schemas.microsoft.com/office/drawing/2014/chart" uri="{C3380CC4-5D6E-409C-BE32-E72D297353CC}">
              <c16:uniqueId val="{00000008-0C83-4290-B8A2-5473B67AB8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c:v>
                </c:pt>
                <c:pt idx="2">
                  <c:v>#N/A</c:v>
                </c:pt>
                <c:pt idx="3">
                  <c:v>3.7</c:v>
                </c:pt>
                <c:pt idx="4">
                  <c:v>#N/A</c:v>
                </c:pt>
                <c:pt idx="5">
                  <c:v>3.81</c:v>
                </c:pt>
                <c:pt idx="6">
                  <c:v>#N/A</c:v>
                </c:pt>
                <c:pt idx="7">
                  <c:v>3.32</c:v>
                </c:pt>
                <c:pt idx="8">
                  <c:v>#N/A</c:v>
                </c:pt>
                <c:pt idx="9">
                  <c:v>3.37</c:v>
                </c:pt>
              </c:numCache>
            </c:numRef>
          </c:val>
          <c:extLst>
            <c:ext xmlns:c16="http://schemas.microsoft.com/office/drawing/2014/chart" uri="{C3380CC4-5D6E-409C-BE32-E72D297353CC}">
              <c16:uniqueId val="{00000009-0C83-4290-B8A2-5473B67AB85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7571</c:v>
                </c:pt>
                <c:pt idx="5">
                  <c:v>7088</c:v>
                </c:pt>
                <c:pt idx="8">
                  <c:v>6600</c:v>
                </c:pt>
                <c:pt idx="11">
                  <c:v>6330</c:v>
                </c:pt>
                <c:pt idx="14">
                  <c:v>6041</c:v>
                </c:pt>
              </c:numCache>
            </c:numRef>
          </c:val>
          <c:extLst>
            <c:ext xmlns:c16="http://schemas.microsoft.com/office/drawing/2014/chart" uri="{C3380CC4-5D6E-409C-BE32-E72D297353CC}">
              <c16:uniqueId val="{00000000-B1DE-4F80-959C-07A4D09BB4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DE-4F80-959C-07A4D09BB4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259</c:v>
                </c:pt>
                <c:pt idx="3">
                  <c:v>219</c:v>
                </c:pt>
                <c:pt idx="6">
                  <c:v>201</c:v>
                </c:pt>
                <c:pt idx="9">
                  <c:v>187</c:v>
                </c:pt>
                <c:pt idx="12">
                  <c:v>165</c:v>
                </c:pt>
              </c:numCache>
            </c:numRef>
          </c:val>
          <c:extLst>
            <c:ext xmlns:c16="http://schemas.microsoft.com/office/drawing/2014/chart" uri="{C3380CC4-5D6E-409C-BE32-E72D297353CC}">
              <c16:uniqueId val="{00000002-B1DE-4F80-959C-07A4D09BB4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165</c:v>
                </c:pt>
                <c:pt idx="3">
                  <c:v>160</c:v>
                </c:pt>
                <c:pt idx="6">
                  <c:v>96</c:v>
                </c:pt>
                <c:pt idx="9">
                  <c:v>82</c:v>
                </c:pt>
                <c:pt idx="12">
                  <c:v>90</c:v>
                </c:pt>
              </c:numCache>
            </c:numRef>
          </c:val>
          <c:extLst>
            <c:ext xmlns:c16="http://schemas.microsoft.com/office/drawing/2014/chart" uri="{C3380CC4-5D6E-409C-BE32-E72D297353CC}">
              <c16:uniqueId val="{00000003-B1DE-4F80-959C-07A4D09BB4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DE-4F80-959C-07A4D09BB4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208</c:v>
                </c:pt>
                <c:pt idx="3">
                  <c:v>158</c:v>
                </c:pt>
                <c:pt idx="6">
                  <c:v>128</c:v>
                </c:pt>
                <c:pt idx="9">
                  <c:v>14</c:v>
                </c:pt>
                <c:pt idx="12">
                  <c:v>14</c:v>
                </c:pt>
              </c:numCache>
            </c:numRef>
          </c:val>
          <c:extLst>
            <c:ext xmlns:c16="http://schemas.microsoft.com/office/drawing/2014/chart" uri="{C3380CC4-5D6E-409C-BE32-E72D297353CC}">
              <c16:uniqueId val="{00000005-B1DE-4F80-959C-07A4D09BB4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DE-4F80-959C-07A4D09BB4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9531</c:v>
                </c:pt>
                <c:pt idx="3">
                  <c:v>5957</c:v>
                </c:pt>
                <c:pt idx="6">
                  <c:v>4821</c:v>
                </c:pt>
                <c:pt idx="9">
                  <c:v>4327</c:v>
                </c:pt>
                <c:pt idx="12">
                  <c:v>3774</c:v>
                </c:pt>
              </c:numCache>
            </c:numRef>
          </c:val>
          <c:extLst>
            <c:ext xmlns:c16="http://schemas.microsoft.com/office/drawing/2014/chart" uri="{C3380CC4-5D6E-409C-BE32-E72D297353CC}">
              <c16:uniqueId val="{00000007-B1DE-4F80-959C-07A4D09BB44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2592</c:v>
                </c:pt>
                <c:pt idx="2">
                  <c:v>#N/A</c:v>
                </c:pt>
                <c:pt idx="3">
                  <c:v>#N/A</c:v>
                </c:pt>
                <c:pt idx="4">
                  <c:v>-594</c:v>
                </c:pt>
                <c:pt idx="5">
                  <c:v>#N/A</c:v>
                </c:pt>
                <c:pt idx="6">
                  <c:v>#N/A</c:v>
                </c:pt>
                <c:pt idx="7">
                  <c:v>-1354</c:v>
                </c:pt>
                <c:pt idx="8">
                  <c:v>#N/A</c:v>
                </c:pt>
                <c:pt idx="9">
                  <c:v>#N/A</c:v>
                </c:pt>
                <c:pt idx="10">
                  <c:v>-1720</c:v>
                </c:pt>
                <c:pt idx="11">
                  <c:v>#N/A</c:v>
                </c:pt>
                <c:pt idx="12">
                  <c:v>#N/A</c:v>
                </c:pt>
                <c:pt idx="13">
                  <c:v>-1998</c:v>
                </c:pt>
                <c:pt idx="14">
                  <c:v>#N/A</c:v>
                </c:pt>
              </c:numCache>
            </c:numRef>
          </c:val>
          <c:smooth val="0"/>
          <c:extLst>
            <c:ext xmlns:c16="http://schemas.microsoft.com/office/drawing/2014/chart" uri="{C3380CC4-5D6E-409C-BE32-E72D297353CC}">
              <c16:uniqueId val="{00000008-B1DE-4F80-959C-07A4D09BB4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74119</c:v>
                </c:pt>
                <c:pt idx="5">
                  <c:v>67936</c:v>
                </c:pt>
                <c:pt idx="8">
                  <c:v>61685</c:v>
                </c:pt>
                <c:pt idx="11">
                  <c:v>55847</c:v>
                </c:pt>
                <c:pt idx="14">
                  <c:v>50089</c:v>
                </c:pt>
              </c:numCache>
            </c:numRef>
          </c:val>
          <c:extLst>
            <c:ext xmlns:c16="http://schemas.microsoft.com/office/drawing/2014/chart" uri="{C3380CC4-5D6E-409C-BE32-E72D297353CC}">
              <c16:uniqueId val="{00000000-DC84-4B68-AFA4-FFE5A9EE31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84-4B68-AFA4-FFE5A9EE31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54264</c:v>
                </c:pt>
                <c:pt idx="5">
                  <c:v>64592</c:v>
                </c:pt>
                <c:pt idx="8">
                  <c:v>70193</c:v>
                </c:pt>
                <c:pt idx="11">
                  <c:v>75452</c:v>
                </c:pt>
                <c:pt idx="14">
                  <c:v>73194</c:v>
                </c:pt>
              </c:numCache>
            </c:numRef>
          </c:val>
          <c:extLst>
            <c:ext xmlns:c16="http://schemas.microsoft.com/office/drawing/2014/chart" uri="{C3380CC4-5D6E-409C-BE32-E72D297353CC}">
              <c16:uniqueId val="{00000002-DC84-4B68-AFA4-FFE5A9EE31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84-4B68-AFA4-FFE5A9EE31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84-4B68-AFA4-FFE5A9EE31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55</c:v>
                </c:pt>
                <c:pt idx="3">
                  <c:v>50</c:v>
                </c:pt>
                <c:pt idx="6">
                  <c:v>46</c:v>
                </c:pt>
                <c:pt idx="9">
                  <c:v>41</c:v>
                </c:pt>
                <c:pt idx="12">
                  <c:v>37</c:v>
                </c:pt>
              </c:numCache>
            </c:numRef>
          </c:val>
          <c:extLst>
            <c:ext xmlns:c16="http://schemas.microsoft.com/office/drawing/2014/chart" uri="{C3380CC4-5D6E-409C-BE32-E72D297353CC}">
              <c16:uniqueId val="{00000005-DC84-4B68-AFA4-FFE5A9EE31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21504</c:v>
                </c:pt>
                <c:pt idx="3">
                  <c:v>18511</c:v>
                </c:pt>
                <c:pt idx="6">
                  <c:v>18664</c:v>
                </c:pt>
                <c:pt idx="9">
                  <c:v>18077</c:v>
                </c:pt>
                <c:pt idx="12">
                  <c:v>17217</c:v>
                </c:pt>
              </c:numCache>
            </c:numRef>
          </c:val>
          <c:extLst>
            <c:ext xmlns:c16="http://schemas.microsoft.com/office/drawing/2014/chart" uri="{C3380CC4-5D6E-409C-BE32-E72D297353CC}">
              <c16:uniqueId val="{00000006-DC84-4B68-AFA4-FFE5A9EE31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967</c:v>
                </c:pt>
                <c:pt idx="3">
                  <c:v>935</c:v>
                </c:pt>
                <c:pt idx="6">
                  <c:v>980</c:v>
                </c:pt>
                <c:pt idx="9">
                  <c:v>1149</c:v>
                </c:pt>
                <c:pt idx="12">
                  <c:v>1123</c:v>
                </c:pt>
              </c:numCache>
            </c:numRef>
          </c:val>
          <c:extLst>
            <c:ext xmlns:c16="http://schemas.microsoft.com/office/drawing/2014/chart" uri="{C3380CC4-5D6E-409C-BE32-E72D297353CC}">
              <c16:uniqueId val="{00000007-DC84-4B68-AFA4-FFE5A9EE31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C84-4B68-AFA4-FFE5A9EE31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11551</c:v>
                </c:pt>
                <c:pt idx="3">
                  <c:v>5076</c:v>
                </c:pt>
                <c:pt idx="6">
                  <c:v>3188</c:v>
                </c:pt>
                <c:pt idx="9">
                  <c:v>3083</c:v>
                </c:pt>
                <c:pt idx="12">
                  <c:v>4003</c:v>
                </c:pt>
              </c:numCache>
            </c:numRef>
          </c:val>
          <c:extLst>
            <c:ext xmlns:c16="http://schemas.microsoft.com/office/drawing/2014/chart" uri="{C3380CC4-5D6E-409C-BE32-E72D297353CC}">
              <c16:uniqueId val="{00000009-DC84-4B68-AFA4-FFE5A9EE31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39302</c:v>
                </c:pt>
                <c:pt idx="3">
                  <c:v>32220</c:v>
                </c:pt>
                <c:pt idx="6">
                  <c:v>26088</c:v>
                </c:pt>
                <c:pt idx="9">
                  <c:v>20152</c:v>
                </c:pt>
                <c:pt idx="12">
                  <c:v>15111</c:v>
                </c:pt>
              </c:numCache>
            </c:numRef>
          </c:val>
          <c:extLst>
            <c:ext xmlns:c16="http://schemas.microsoft.com/office/drawing/2014/chart" uri="{C3380CC4-5D6E-409C-BE32-E72D297353CC}">
              <c16:uniqueId val="{0000000A-DC84-4B68-AFA4-FFE5A9EE313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84-4B68-AFA4-FFE5A9EE31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28895</c:v>
                </c:pt>
                <c:pt idx="1">
                  <c:v>32933</c:v>
                </c:pt>
                <c:pt idx="2">
                  <c:v>30108</c:v>
                </c:pt>
              </c:numCache>
            </c:numRef>
          </c:val>
          <c:extLst>
            <c:ext xmlns:c16="http://schemas.microsoft.com/office/drawing/2014/chart" uri="{C3380CC4-5D6E-409C-BE32-E72D297353CC}">
              <c16:uniqueId val="{00000000-A4C2-4EE4-9C35-EED2E538F8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2825</c:v>
                </c:pt>
                <c:pt idx="1">
                  <c:v>2794</c:v>
                </c:pt>
                <c:pt idx="2">
                  <c:v>2776</c:v>
                </c:pt>
              </c:numCache>
            </c:numRef>
          </c:val>
          <c:extLst>
            <c:ext xmlns:c16="http://schemas.microsoft.com/office/drawing/2014/chart" uri="{C3380CC4-5D6E-409C-BE32-E72D297353CC}">
              <c16:uniqueId val="{00000001-A4C2-4EE4-9C35-EED2E538F8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35909</c:v>
                </c:pt>
                <c:pt idx="1">
                  <c:v>36731</c:v>
                </c:pt>
                <c:pt idx="2">
                  <c:v>37164</c:v>
                </c:pt>
              </c:numCache>
            </c:numRef>
          </c:val>
          <c:extLst>
            <c:ext xmlns:c16="http://schemas.microsoft.com/office/drawing/2014/chart" uri="{C3380CC4-5D6E-409C-BE32-E72D297353CC}">
              <c16:uniqueId val="{00000002-A4C2-4EE4-9C35-EED2E538F89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D22-41EB-B896-DA2FB2C54664}"/>
              </c:ext>
            </c:extLst>
          </c:dPt>
          <c:dPt>
            <c:idx val="1"/>
            <c:bubble3D val="0"/>
            <c:extLst>
              <c:ext xmlns:c16="http://schemas.microsoft.com/office/drawing/2014/chart" uri="{C3380CC4-5D6E-409C-BE32-E72D297353CC}">
                <c16:uniqueId val="{00000001-5D22-41EB-B896-DA2FB2C54664}"/>
              </c:ext>
            </c:extLst>
          </c:dPt>
          <c:dPt>
            <c:idx val="2"/>
            <c:bubble3D val="0"/>
            <c:extLst>
              <c:ext xmlns:c16="http://schemas.microsoft.com/office/drawing/2014/chart" uri="{C3380CC4-5D6E-409C-BE32-E72D297353CC}">
                <c16:uniqueId val="{00000002-5D22-41EB-B896-DA2FB2C54664}"/>
              </c:ext>
            </c:extLst>
          </c:dPt>
          <c:dPt>
            <c:idx val="3"/>
            <c:bubble3D val="0"/>
            <c:extLst>
              <c:ext xmlns:c16="http://schemas.microsoft.com/office/drawing/2014/chart" uri="{C3380CC4-5D6E-409C-BE32-E72D297353CC}">
                <c16:uniqueId val="{00000003-5D22-41EB-B896-DA2FB2C54664}"/>
              </c:ext>
            </c:extLst>
          </c:dPt>
          <c:dPt>
            <c:idx val="4"/>
            <c:bubble3D val="0"/>
            <c:extLst>
              <c:ext xmlns:c16="http://schemas.microsoft.com/office/drawing/2014/chart" uri="{C3380CC4-5D6E-409C-BE32-E72D297353CC}">
                <c16:uniqueId val="{00000004-5D22-41EB-B896-DA2FB2C54664}"/>
              </c:ext>
            </c:extLst>
          </c:dPt>
          <c:dPt>
            <c:idx val="8"/>
            <c:bubble3D val="0"/>
            <c:extLst>
              <c:ext xmlns:c16="http://schemas.microsoft.com/office/drawing/2014/chart" uri="{C3380CC4-5D6E-409C-BE32-E72D297353CC}">
                <c16:uniqueId val="{00000005-5D22-41EB-B896-DA2FB2C54664}"/>
              </c:ext>
            </c:extLst>
          </c:dPt>
          <c:dPt>
            <c:idx val="16"/>
            <c:bubble3D val="0"/>
            <c:extLst>
              <c:ext xmlns:c16="http://schemas.microsoft.com/office/drawing/2014/chart" uri="{C3380CC4-5D6E-409C-BE32-E72D297353CC}">
                <c16:uniqueId val="{00000006-5D22-41EB-B896-DA2FB2C54664}"/>
              </c:ext>
            </c:extLst>
          </c:dPt>
          <c:dPt>
            <c:idx val="24"/>
            <c:bubble3D val="0"/>
            <c:extLst>
              <c:ext xmlns:c16="http://schemas.microsoft.com/office/drawing/2014/chart" uri="{C3380CC4-5D6E-409C-BE32-E72D297353CC}">
                <c16:uniqueId val="{00000007-5D22-41EB-B896-DA2FB2C54664}"/>
              </c:ext>
            </c:extLst>
          </c:dPt>
          <c:dPt>
            <c:idx val="32"/>
            <c:bubble3D val="0"/>
            <c:extLst>
              <c:ext xmlns:c16="http://schemas.microsoft.com/office/drawing/2014/chart" uri="{C3380CC4-5D6E-409C-BE32-E72D297353CC}">
                <c16:uniqueId val="{00000008-5D22-41EB-B896-DA2FB2C5466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22-41EB-B896-DA2FB2C5466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D22-41EB-B896-DA2FB2C5466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D22-41EB-B896-DA2FB2C5466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D22-41EB-B896-DA2FB2C5466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D22-41EB-B896-DA2FB2C5466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22-41EB-B896-DA2FB2C54664}"/>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22-41EB-B896-DA2FB2C54664}"/>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22-41EB-B896-DA2FB2C5466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22-41EB-B896-DA2FB2C5466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66.8</c:v>
                </c:pt>
                <c:pt idx="16">
                  <c:v>66.900000000000006</c:v>
                </c:pt>
                <c:pt idx="24">
                  <c:v>67.400000000000006</c:v>
                </c:pt>
                <c:pt idx="32">
                  <c:v>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22-41EB-B896-DA2FB2C546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D22-41EB-B896-DA2FB2C54664}"/>
              </c:ext>
            </c:extLst>
          </c:dPt>
          <c:dPt>
            <c:idx val="1"/>
            <c:bubble3D val="0"/>
            <c:extLst>
              <c:ext xmlns:c16="http://schemas.microsoft.com/office/drawing/2014/chart" uri="{C3380CC4-5D6E-409C-BE32-E72D297353CC}">
                <c16:uniqueId val="{0000000B-5D22-41EB-B896-DA2FB2C54664}"/>
              </c:ext>
            </c:extLst>
          </c:dPt>
          <c:dPt>
            <c:idx val="2"/>
            <c:bubble3D val="0"/>
            <c:extLst>
              <c:ext xmlns:c16="http://schemas.microsoft.com/office/drawing/2014/chart" uri="{C3380CC4-5D6E-409C-BE32-E72D297353CC}">
                <c16:uniqueId val="{0000000C-5D22-41EB-B896-DA2FB2C54664}"/>
              </c:ext>
            </c:extLst>
          </c:dPt>
          <c:dPt>
            <c:idx val="3"/>
            <c:bubble3D val="0"/>
            <c:extLst>
              <c:ext xmlns:c16="http://schemas.microsoft.com/office/drawing/2014/chart" uri="{C3380CC4-5D6E-409C-BE32-E72D297353CC}">
                <c16:uniqueId val="{0000000D-5D22-41EB-B896-DA2FB2C54664}"/>
              </c:ext>
            </c:extLst>
          </c:dPt>
          <c:dPt>
            <c:idx val="4"/>
            <c:bubble3D val="0"/>
            <c:extLst>
              <c:ext xmlns:c16="http://schemas.microsoft.com/office/drawing/2014/chart" uri="{C3380CC4-5D6E-409C-BE32-E72D297353CC}">
                <c16:uniqueId val="{0000000E-5D22-41EB-B896-DA2FB2C54664}"/>
              </c:ext>
            </c:extLst>
          </c:dPt>
          <c:dPt>
            <c:idx val="8"/>
            <c:bubble3D val="0"/>
            <c:extLst>
              <c:ext xmlns:c16="http://schemas.microsoft.com/office/drawing/2014/chart" uri="{C3380CC4-5D6E-409C-BE32-E72D297353CC}">
                <c16:uniqueId val="{0000000F-5D22-41EB-B896-DA2FB2C54664}"/>
              </c:ext>
            </c:extLst>
          </c:dPt>
          <c:dPt>
            <c:idx val="16"/>
            <c:bubble3D val="0"/>
            <c:extLst>
              <c:ext xmlns:c16="http://schemas.microsoft.com/office/drawing/2014/chart" uri="{C3380CC4-5D6E-409C-BE32-E72D297353CC}">
                <c16:uniqueId val="{00000010-5D22-41EB-B896-DA2FB2C54664}"/>
              </c:ext>
            </c:extLst>
          </c:dPt>
          <c:dPt>
            <c:idx val="24"/>
            <c:bubble3D val="0"/>
            <c:extLst>
              <c:ext xmlns:c16="http://schemas.microsoft.com/office/drawing/2014/chart" uri="{C3380CC4-5D6E-409C-BE32-E72D297353CC}">
                <c16:uniqueId val="{00000011-5D22-41EB-B896-DA2FB2C54664}"/>
              </c:ext>
            </c:extLst>
          </c:dPt>
          <c:dPt>
            <c:idx val="32"/>
            <c:bubble3D val="0"/>
            <c:extLst>
              <c:ext xmlns:c16="http://schemas.microsoft.com/office/drawing/2014/chart" uri="{C3380CC4-5D6E-409C-BE32-E72D297353CC}">
                <c16:uniqueId val="{00000012-5D22-41EB-B896-DA2FB2C54664}"/>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22-41EB-B896-DA2FB2C54664}"/>
                </c:ext>
              </c:extLst>
            </c:dLbl>
            <c:dLbl>
              <c:idx val="1"/>
              <c:delete val="1"/>
              <c:extLst>
                <c:ext xmlns:c15="http://schemas.microsoft.com/office/drawing/2012/chart" uri="{CE6537A1-D6FC-4f65-9D91-7224C49458BB}"/>
                <c:ext xmlns:c16="http://schemas.microsoft.com/office/drawing/2014/chart" uri="{C3380CC4-5D6E-409C-BE32-E72D297353CC}">
                  <c16:uniqueId val="{0000000B-5D22-41EB-B896-DA2FB2C54664}"/>
                </c:ext>
              </c:extLst>
            </c:dLbl>
            <c:dLbl>
              <c:idx val="2"/>
              <c:delete val="1"/>
              <c:extLst>
                <c:ext xmlns:c15="http://schemas.microsoft.com/office/drawing/2012/chart" uri="{CE6537A1-D6FC-4f65-9D91-7224C49458BB}"/>
                <c:ext xmlns:c16="http://schemas.microsoft.com/office/drawing/2014/chart" uri="{C3380CC4-5D6E-409C-BE32-E72D297353CC}">
                  <c16:uniqueId val="{0000000C-5D22-41EB-B896-DA2FB2C54664}"/>
                </c:ext>
              </c:extLst>
            </c:dLbl>
            <c:dLbl>
              <c:idx val="3"/>
              <c:delete val="1"/>
              <c:extLst>
                <c:ext xmlns:c15="http://schemas.microsoft.com/office/drawing/2012/chart" uri="{CE6537A1-D6FC-4f65-9D91-7224C49458BB}"/>
                <c:ext xmlns:c16="http://schemas.microsoft.com/office/drawing/2014/chart" uri="{C3380CC4-5D6E-409C-BE32-E72D297353CC}">
                  <c16:uniqueId val="{0000000D-5D22-41EB-B896-DA2FB2C54664}"/>
                </c:ext>
              </c:extLst>
            </c:dLbl>
            <c:dLbl>
              <c:idx val="4"/>
              <c:delete val="1"/>
              <c:extLst>
                <c:ext xmlns:c15="http://schemas.microsoft.com/office/drawing/2012/chart" uri="{CE6537A1-D6FC-4f65-9D91-7224C49458BB}"/>
                <c:ext xmlns:c16="http://schemas.microsoft.com/office/drawing/2014/chart" uri="{C3380CC4-5D6E-409C-BE32-E72D297353CC}">
                  <c16:uniqueId val="{0000000E-5D22-41EB-B896-DA2FB2C54664}"/>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22-41EB-B896-DA2FB2C54664}"/>
                </c:ext>
              </c:extLst>
            </c:dLbl>
            <c:dLbl>
              <c:idx val="16"/>
              <c:layout>
                <c:manualLayout>
                  <c:x val="-3.4800596313723474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D22-41EB-B896-DA2FB2C54664}"/>
                </c:ext>
              </c:extLst>
            </c:dLbl>
            <c:dLbl>
              <c:idx val="24"/>
              <c:layout>
                <c:manualLayout>
                  <c:x val="-2.948980462542115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22-41EB-B896-DA2FB2C54664}"/>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D22-41EB-B896-DA2FB2C5466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D22-41EB-B896-DA2FB2C54664}"/>
            </c:ext>
          </c:extLst>
        </c:ser>
        <c:dLbls>
          <c:showLegendKey val="0"/>
          <c:showVal val="1"/>
          <c:showCatName val="0"/>
          <c:showSerName val="0"/>
          <c:showPercent val="0"/>
          <c:showBubbleSize val="0"/>
        </c:dLbls>
        <c:axId val="3"/>
        <c:axId val="2"/>
      </c:scatterChart>
      <c:valAx>
        <c:axId val="3"/>
        <c:scaling>
          <c:orientation val="minMax"/>
          <c:max val="60.5"/>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23801630059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7E0-4438-86C1-1A853542BBF4}"/>
              </c:ext>
            </c:extLst>
          </c:dPt>
          <c:dPt>
            <c:idx val="1"/>
            <c:bubble3D val="0"/>
            <c:extLst>
              <c:ext xmlns:c16="http://schemas.microsoft.com/office/drawing/2014/chart" uri="{C3380CC4-5D6E-409C-BE32-E72D297353CC}">
                <c16:uniqueId val="{00000001-97E0-4438-86C1-1A853542BBF4}"/>
              </c:ext>
            </c:extLst>
          </c:dPt>
          <c:dPt>
            <c:idx val="2"/>
            <c:bubble3D val="0"/>
            <c:extLst>
              <c:ext xmlns:c16="http://schemas.microsoft.com/office/drawing/2014/chart" uri="{C3380CC4-5D6E-409C-BE32-E72D297353CC}">
                <c16:uniqueId val="{00000002-97E0-4438-86C1-1A853542BBF4}"/>
              </c:ext>
            </c:extLst>
          </c:dPt>
          <c:dPt>
            <c:idx val="3"/>
            <c:bubble3D val="0"/>
            <c:extLst>
              <c:ext xmlns:c16="http://schemas.microsoft.com/office/drawing/2014/chart" uri="{C3380CC4-5D6E-409C-BE32-E72D297353CC}">
                <c16:uniqueId val="{00000003-97E0-4438-86C1-1A853542BBF4}"/>
              </c:ext>
            </c:extLst>
          </c:dPt>
          <c:dPt>
            <c:idx val="4"/>
            <c:bubble3D val="0"/>
            <c:extLst>
              <c:ext xmlns:c16="http://schemas.microsoft.com/office/drawing/2014/chart" uri="{C3380CC4-5D6E-409C-BE32-E72D297353CC}">
                <c16:uniqueId val="{00000004-97E0-4438-86C1-1A853542BBF4}"/>
              </c:ext>
            </c:extLst>
          </c:dPt>
          <c:dPt>
            <c:idx val="8"/>
            <c:bubble3D val="0"/>
            <c:extLst>
              <c:ext xmlns:c16="http://schemas.microsoft.com/office/drawing/2014/chart" uri="{C3380CC4-5D6E-409C-BE32-E72D297353CC}">
                <c16:uniqueId val="{00000005-97E0-4438-86C1-1A853542BBF4}"/>
              </c:ext>
            </c:extLst>
          </c:dPt>
          <c:dPt>
            <c:idx val="16"/>
            <c:bubble3D val="0"/>
            <c:extLst>
              <c:ext xmlns:c16="http://schemas.microsoft.com/office/drawing/2014/chart" uri="{C3380CC4-5D6E-409C-BE32-E72D297353CC}">
                <c16:uniqueId val="{00000006-97E0-4438-86C1-1A853542BBF4}"/>
              </c:ext>
            </c:extLst>
          </c:dPt>
          <c:dPt>
            <c:idx val="24"/>
            <c:bubble3D val="0"/>
            <c:extLst>
              <c:ext xmlns:c16="http://schemas.microsoft.com/office/drawing/2014/chart" uri="{C3380CC4-5D6E-409C-BE32-E72D297353CC}">
                <c16:uniqueId val="{00000007-97E0-4438-86C1-1A853542BBF4}"/>
              </c:ext>
            </c:extLst>
          </c:dPt>
          <c:dPt>
            <c:idx val="32"/>
            <c:bubble3D val="0"/>
            <c:extLst>
              <c:ext xmlns:c16="http://schemas.microsoft.com/office/drawing/2014/chart" uri="{C3380CC4-5D6E-409C-BE32-E72D297353CC}">
                <c16:uniqueId val="{00000008-97E0-4438-86C1-1A853542BBF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E0-4438-86C1-1A853542BBF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E0-4438-86C1-1A853542BBF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E0-4438-86C1-1A853542BBF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E0-4438-86C1-1A853542BBF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E0-4438-86C1-1A853542BBF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E0-4438-86C1-1A853542BBF4}"/>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E0-4438-86C1-1A853542BBF4}"/>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E0-4438-86C1-1A853542BBF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E0-4438-86C1-1A853542BBF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2.9</c:v>
                </c:pt>
                <c:pt idx="16">
                  <c:v>0.4</c:v>
                </c:pt>
                <c:pt idx="24">
                  <c:v>-1.7</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7E0-4438-86C1-1A853542BB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7E0-4438-86C1-1A853542BBF4}"/>
              </c:ext>
            </c:extLst>
          </c:dPt>
          <c:dPt>
            <c:idx val="1"/>
            <c:bubble3D val="0"/>
            <c:extLst>
              <c:ext xmlns:c16="http://schemas.microsoft.com/office/drawing/2014/chart" uri="{C3380CC4-5D6E-409C-BE32-E72D297353CC}">
                <c16:uniqueId val="{0000000B-97E0-4438-86C1-1A853542BBF4}"/>
              </c:ext>
            </c:extLst>
          </c:dPt>
          <c:dPt>
            <c:idx val="2"/>
            <c:bubble3D val="0"/>
            <c:extLst>
              <c:ext xmlns:c16="http://schemas.microsoft.com/office/drawing/2014/chart" uri="{C3380CC4-5D6E-409C-BE32-E72D297353CC}">
                <c16:uniqueId val="{0000000C-97E0-4438-86C1-1A853542BBF4}"/>
              </c:ext>
            </c:extLst>
          </c:dPt>
          <c:dPt>
            <c:idx val="3"/>
            <c:bubble3D val="0"/>
            <c:extLst>
              <c:ext xmlns:c16="http://schemas.microsoft.com/office/drawing/2014/chart" uri="{C3380CC4-5D6E-409C-BE32-E72D297353CC}">
                <c16:uniqueId val="{0000000D-97E0-4438-86C1-1A853542BBF4}"/>
              </c:ext>
            </c:extLst>
          </c:dPt>
          <c:dPt>
            <c:idx val="4"/>
            <c:bubble3D val="0"/>
            <c:extLst>
              <c:ext xmlns:c16="http://schemas.microsoft.com/office/drawing/2014/chart" uri="{C3380CC4-5D6E-409C-BE32-E72D297353CC}">
                <c16:uniqueId val="{0000000E-97E0-4438-86C1-1A853542BBF4}"/>
              </c:ext>
            </c:extLst>
          </c:dPt>
          <c:dPt>
            <c:idx val="8"/>
            <c:bubble3D val="0"/>
            <c:extLst>
              <c:ext xmlns:c16="http://schemas.microsoft.com/office/drawing/2014/chart" uri="{C3380CC4-5D6E-409C-BE32-E72D297353CC}">
                <c16:uniqueId val="{0000000F-97E0-4438-86C1-1A853542BBF4}"/>
              </c:ext>
            </c:extLst>
          </c:dPt>
          <c:dPt>
            <c:idx val="16"/>
            <c:bubble3D val="0"/>
            <c:extLst>
              <c:ext xmlns:c16="http://schemas.microsoft.com/office/drawing/2014/chart" uri="{C3380CC4-5D6E-409C-BE32-E72D297353CC}">
                <c16:uniqueId val="{00000010-97E0-4438-86C1-1A853542BBF4}"/>
              </c:ext>
            </c:extLst>
          </c:dPt>
          <c:dPt>
            <c:idx val="24"/>
            <c:bubble3D val="0"/>
            <c:extLst>
              <c:ext xmlns:c16="http://schemas.microsoft.com/office/drawing/2014/chart" uri="{C3380CC4-5D6E-409C-BE32-E72D297353CC}">
                <c16:uniqueId val="{00000011-97E0-4438-86C1-1A853542BBF4}"/>
              </c:ext>
            </c:extLst>
          </c:dPt>
          <c:dPt>
            <c:idx val="32"/>
            <c:bubble3D val="0"/>
            <c:extLst>
              <c:ext xmlns:c16="http://schemas.microsoft.com/office/drawing/2014/chart" uri="{C3380CC4-5D6E-409C-BE32-E72D297353CC}">
                <c16:uniqueId val="{00000012-97E0-4438-86C1-1A853542BBF4}"/>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E0-4438-86C1-1A853542BBF4}"/>
                </c:ext>
              </c:extLst>
            </c:dLbl>
            <c:dLbl>
              <c:idx val="1"/>
              <c:delete val="1"/>
              <c:extLst>
                <c:ext xmlns:c15="http://schemas.microsoft.com/office/drawing/2012/chart" uri="{CE6537A1-D6FC-4f65-9D91-7224C49458BB}"/>
                <c:ext xmlns:c16="http://schemas.microsoft.com/office/drawing/2014/chart" uri="{C3380CC4-5D6E-409C-BE32-E72D297353CC}">
                  <c16:uniqueId val="{0000000B-97E0-4438-86C1-1A853542BBF4}"/>
                </c:ext>
              </c:extLst>
            </c:dLbl>
            <c:dLbl>
              <c:idx val="2"/>
              <c:delete val="1"/>
              <c:extLst>
                <c:ext xmlns:c15="http://schemas.microsoft.com/office/drawing/2012/chart" uri="{CE6537A1-D6FC-4f65-9D91-7224C49458BB}"/>
                <c:ext xmlns:c16="http://schemas.microsoft.com/office/drawing/2014/chart" uri="{C3380CC4-5D6E-409C-BE32-E72D297353CC}">
                  <c16:uniqueId val="{0000000C-97E0-4438-86C1-1A853542BBF4}"/>
                </c:ext>
              </c:extLst>
            </c:dLbl>
            <c:dLbl>
              <c:idx val="3"/>
              <c:delete val="1"/>
              <c:extLst>
                <c:ext xmlns:c15="http://schemas.microsoft.com/office/drawing/2012/chart" uri="{CE6537A1-D6FC-4f65-9D91-7224C49458BB}"/>
                <c:ext xmlns:c16="http://schemas.microsoft.com/office/drawing/2014/chart" uri="{C3380CC4-5D6E-409C-BE32-E72D297353CC}">
                  <c16:uniqueId val="{0000000D-97E0-4438-86C1-1A853542BBF4}"/>
                </c:ext>
              </c:extLst>
            </c:dLbl>
            <c:dLbl>
              <c:idx val="4"/>
              <c:delete val="1"/>
              <c:extLst>
                <c:ext xmlns:c15="http://schemas.microsoft.com/office/drawing/2012/chart" uri="{CE6537A1-D6FC-4f65-9D91-7224C49458BB}"/>
                <c:ext xmlns:c16="http://schemas.microsoft.com/office/drawing/2014/chart" uri="{C3380CC4-5D6E-409C-BE32-E72D297353CC}">
                  <c16:uniqueId val="{0000000E-97E0-4438-86C1-1A853542BBF4}"/>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E0-4438-86C1-1A853542BBF4}"/>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7E0-4438-86C1-1A853542BBF4}"/>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7E0-4438-86C1-1A853542BBF4}"/>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7E0-4438-86C1-1A853542BBF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E0-4438-86C1-1A853542BBF4}"/>
            </c:ext>
          </c:extLst>
        </c:ser>
        <c:dLbls>
          <c:showLegendKey val="0"/>
          <c:showVal val="1"/>
          <c:showCatName val="0"/>
          <c:showSerName val="0"/>
          <c:showPercent val="0"/>
          <c:showBubbleSize val="0"/>
        </c:dLbls>
        <c:axId val="3"/>
        <c:axId val="2"/>
      </c:scatterChart>
      <c:valAx>
        <c:axId val="3"/>
        <c:scaling>
          <c:orientation val="minMax"/>
          <c:max val="-1.7"/>
          <c:min val="-3.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724525" y="4448175"/>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960995" y="5743575"/>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実質公債費比率の分子のうち大きな割合を占める元利償還金は、平成３０年度は後年度負担を考慮した上で、特別区債の発行を抑制し、基金からの繰入れを活用した財政運営を行ったため、前年度より６億円減少となった。</a:t>
          </a:r>
          <a:endParaRPr kumimoji="1" lang="en-US" altLang="ja-JP" sz="1200">
            <a:latin typeface="ＭＳ ゴシック"/>
            <a:ea typeface="ＭＳ ゴシック"/>
          </a:endParaRPr>
        </a:p>
        <a:p>
          <a:r>
            <a:rPr kumimoji="1" lang="ja-JP" altLang="en-US" sz="1200">
              <a:latin typeface="ＭＳ ゴシック"/>
              <a:ea typeface="ＭＳ ゴシック"/>
            </a:rPr>
            <a:t>　また、分母の算入公債費等も３億円の減となり、実質公債費比率の分子は、前年度と比べ３億円減少した。　</a:t>
          </a:r>
          <a:endParaRPr kumimoji="1" lang="en-US" altLang="ja-JP" sz="1200">
            <a:latin typeface="ＭＳ ゴシック"/>
            <a:ea typeface="ＭＳ ゴシック"/>
          </a:endParaRPr>
        </a:p>
        <a:p>
          <a:r>
            <a:rPr kumimoji="1" lang="ja-JP" altLang="en-US" sz="1200">
              <a:latin typeface="ＭＳ ゴシック"/>
              <a:ea typeface="ＭＳ ゴシック"/>
            </a:rPr>
            <a:t>　今後も、起債の活用にあたっては、一般財源に占める実質的な公債費の割合（公債費負担比率（中野区方式））を上限１０％程度とする方針を遵守していく。</a:t>
          </a:r>
        </a:p>
        <a:p>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900"/>
            <a:t>・本区においては満期一括償還債について、借入年度の翌年より借入期間に応じて積立を行う。（10年であれば10分の１ずつ積み立てる。）その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将来負担額は、地方債の現在高の減などにより、前年度と比べ５０億円減少した。</a:t>
          </a:r>
        </a:p>
        <a:p>
          <a:r>
            <a:rPr kumimoji="1" lang="ja-JP" altLang="en-US" sz="1400">
              <a:latin typeface="ＭＳ ゴシック"/>
              <a:ea typeface="ＭＳ ゴシック"/>
            </a:rPr>
            <a:t>　充当可能財源等は、充当可能基金は２３億円減となり、基準財政需要額算入見込額が５８億円減となったため８０億円減少した。</a:t>
          </a:r>
        </a:p>
        <a:p>
          <a:r>
            <a:rPr kumimoji="1" lang="ja-JP" altLang="en-US" sz="1400">
              <a:latin typeface="ＭＳ ゴシック"/>
              <a:ea typeface="ＭＳ ゴシック"/>
            </a:rPr>
            <a:t>　平成３０年度も引き続き将来負担額より充当可能財源等が上回り、将来負担比率の分子は、前年度と比べ３０億円増加した。</a:t>
          </a:r>
        </a:p>
        <a:p>
          <a:r>
            <a:rPr kumimoji="1" lang="ja-JP" altLang="en-US" sz="1400">
              <a:latin typeface="ＭＳ ゴシック"/>
              <a:ea typeface="ＭＳ ゴシック"/>
            </a:rPr>
            <a:t>　今後も世代間の公平性に配慮し、将来を見越した計画的な地方債発行と基金の積立を行い、健全な財政運営を行っていく。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基金運用利子や寄付金等の積立財源を安定的に積立てている一方で、財源充足等により取崩しが上回ったことにより減。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充当事業の計画等を踏まえ、需要に対応できるよう計画的な積立・繰入を行っていく。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中野区区営住宅整備基金：中野区営住宅の整備のため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中野区社会福祉施設整備基金：中野区の社会福祉施設整備のため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中野区義務教育施設整備基金：中野区の義務教育施設整備のため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中野区平和基金：平和事業のため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中野区道路・公園整備基金：中野区の道路及び公園整備のため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中野区まちづくり基金：中野区の総合的なまちづくりのため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中野区環境基金：区が実施する地球温暖化防止対策のため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区営住宅整備基金と社会福祉施設整備基金で、充当事業がなく取崩しを行わず積立てのみとなったことや、義務教育施設整備基金では、区立学校再編による学校建替えに備えるため、区で設けている「基準となる一般財源規模」を超過した額や、基金利子、寄付金などを積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９年度までに１４校の改築を集中的に行う計画になっており、義務教育施設準備基金においては、今後基金残高が相当程度減少することを想定しているため、起債を活用する等、基金を計画的に保持していく方針である。その他基金についても、需要に備え計画的に積立・繰入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寄付金や基金運用利子、繰越金等を財源とした積立約２７億円に対して、財源の不足に伴う取崩しが上回ったことによる減。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各年度間における財源不足や区有施設等の施設改修経費等へ対応し、区の財政の安定的な運営に資するため、計画的な積立・取崩を行っていく。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起債発行を抑制し、計画的な償還を行ったことによる減。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起債発行は極力抑制し、区債償還は計画的に行っていくことにより、基金を適切に管理していく。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6540"/>
    <xdr:sp macro="" textlink="">
      <xdr:nvSpPr>
        <xdr:cNvPr id="41" name="テキスト ボックス 40"/>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6540"/>
    <xdr:sp macro="" textlink="">
      <xdr:nvSpPr>
        <xdr:cNvPr id="43" name="テキスト ボックス 42"/>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道路、認定こども園・幼稚園・保育所、公営住宅、図書館及び庁舎の有形固定資産減価償却率が高いため、類似団体と比べ依然高い数値となっている。</a:t>
          </a:r>
        </a:p>
        <a:p>
          <a:r>
            <a:rPr lang="ja-JP" altLang="en-US"/>
            <a:t>　道路については、維持管理に関する短期・中長期的な計画である道路舗装維持管理計画に基づき、舗装対象を定め、計画通り実施した。</a:t>
          </a:r>
        </a:p>
      </xdr:txBody>
    </xdr:sp>
    <xdr:clientData/>
  </xdr:twoCellAnchor>
  <xdr:oneCellAnchor>
    <xdr:from>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9" name="テキスト ボックス 58"/>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0" name="直線コネクタ 59"/>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61" name="テキスト ボックス 60"/>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2" name="直線コネクタ 61"/>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63" name="テキスト ボックス 62"/>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65" name="テキスト ボックス 64"/>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6" name="直線コネクタ 65"/>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67" name="テキスト ボックス 66"/>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8" name="直線コネクタ 67"/>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9" name="テキスト ボックス 68"/>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71" name="テキスト ボックス 7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43815</xdr:rowOff>
    </xdr:from>
    <xdr:to>
      <xdr:col>23</xdr:col>
      <xdr:colOff>85090</xdr:colOff>
      <xdr:row>33</xdr:row>
      <xdr:rowOff>143510</xdr:rowOff>
    </xdr:to>
    <xdr:cxnSp macro="">
      <xdr:nvCxnSpPr>
        <xdr:cNvPr id="73" name="直線コネクタ 72"/>
        <xdr:cNvCxnSpPr/>
      </xdr:nvCxnSpPr>
      <xdr:spPr>
        <a:xfrm flipV="1">
          <a:off x="4760595" y="5273040"/>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146685</xdr:rowOff>
    </xdr:from>
    <xdr:ext cx="402590" cy="256540"/>
    <xdr:sp macro="" textlink="">
      <xdr:nvSpPr>
        <xdr:cNvPr id="74" name="有形固定資産減価償却率最小値テキスト"/>
        <xdr:cNvSpPr txBox="1"/>
      </xdr:nvSpPr>
      <xdr:spPr>
        <a:xfrm>
          <a:off x="4813300" y="65760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143510</xdr:rowOff>
    </xdr:from>
    <xdr:to>
      <xdr:col>23</xdr:col>
      <xdr:colOff>174625</xdr:colOff>
      <xdr:row>33</xdr:row>
      <xdr:rowOff>143510</xdr:rowOff>
    </xdr:to>
    <xdr:cxnSp macro="">
      <xdr:nvCxnSpPr>
        <xdr:cNvPr id="75" name="直線コネクタ 74"/>
        <xdr:cNvCxnSpPr/>
      </xdr:nvCxnSpPr>
      <xdr:spPr>
        <a:xfrm>
          <a:off x="4673600" y="657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161925</xdr:rowOff>
    </xdr:from>
    <xdr:ext cx="402590" cy="259080"/>
    <xdr:sp macro="" textlink="">
      <xdr:nvSpPr>
        <xdr:cNvPr id="76" name="有形固定資産減価償却率最大値テキスト"/>
        <xdr:cNvSpPr txBox="1"/>
      </xdr:nvSpPr>
      <xdr:spPr>
        <a:xfrm>
          <a:off x="4813300" y="5048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43815</xdr:rowOff>
    </xdr:from>
    <xdr:to>
      <xdr:col>23</xdr:col>
      <xdr:colOff>174625</xdr:colOff>
      <xdr:row>26</xdr:row>
      <xdr:rowOff>43815</xdr:rowOff>
    </xdr:to>
    <xdr:cxnSp macro="">
      <xdr:nvCxnSpPr>
        <xdr:cNvPr id="77" name="直線コネクタ 76"/>
        <xdr:cNvCxnSpPr/>
      </xdr:nvCxnSpPr>
      <xdr:spPr>
        <a:xfrm>
          <a:off x="4673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111125</xdr:rowOff>
    </xdr:from>
    <xdr:ext cx="402590" cy="256540"/>
    <xdr:sp macro="" textlink="">
      <xdr:nvSpPr>
        <xdr:cNvPr id="78" name="有形固定資産減価償却率平均値テキスト"/>
        <xdr:cNvSpPr txBox="1"/>
      </xdr:nvSpPr>
      <xdr:spPr>
        <a:xfrm>
          <a:off x="4813300" y="568325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28</xdr:row>
      <xdr:rowOff>132715</xdr:rowOff>
    </xdr:from>
    <xdr:to>
      <xdr:col>23</xdr:col>
      <xdr:colOff>136525</xdr:colOff>
      <xdr:row>29</xdr:row>
      <xdr:rowOff>63500</xdr:rowOff>
    </xdr:to>
    <xdr:sp macro="" textlink="">
      <xdr:nvSpPr>
        <xdr:cNvPr id="79" name="フローチャート: 判断 78"/>
        <xdr:cNvSpPr/>
      </xdr:nvSpPr>
      <xdr:spPr>
        <a:xfrm>
          <a:off x="4711700" y="57048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165100</xdr:rowOff>
    </xdr:from>
    <xdr:to>
      <xdr:col>15</xdr:col>
      <xdr:colOff>187325</xdr:colOff>
      <xdr:row>29</xdr:row>
      <xdr:rowOff>95250</xdr:rowOff>
    </xdr:to>
    <xdr:sp macro="" textlink="">
      <xdr:nvSpPr>
        <xdr:cNvPr id="81" name="フローチャート: 判断 80"/>
        <xdr:cNvSpPr/>
      </xdr:nvSpPr>
      <xdr:spPr>
        <a:xfrm>
          <a:off x="3238500" y="573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3" name="テキスト ボックス 82"/>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4" name="テキスト ボックス 83"/>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5" name="テキスト ボックス 84"/>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6" name="テキスト ボックス 85"/>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7" name="テキスト ボックス 86"/>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26</xdr:row>
      <xdr:rowOff>140970</xdr:rowOff>
    </xdr:from>
    <xdr:to>
      <xdr:col>23</xdr:col>
      <xdr:colOff>136525</xdr:colOff>
      <xdr:row>27</xdr:row>
      <xdr:rowOff>71120</xdr:rowOff>
    </xdr:to>
    <xdr:sp macro="" textlink="">
      <xdr:nvSpPr>
        <xdr:cNvPr id="88" name="楕円 87"/>
        <xdr:cNvSpPr/>
      </xdr:nvSpPr>
      <xdr:spPr>
        <a:xfrm>
          <a:off x="47117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163830</xdr:rowOff>
    </xdr:from>
    <xdr:ext cx="402590" cy="259080"/>
    <xdr:sp macro="" textlink="">
      <xdr:nvSpPr>
        <xdr:cNvPr id="89" name="有形固定資産減価償却率該当値テキスト"/>
        <xdr:cNvSpPr txBox="1"/>
      </xdr:nvSpPr>
      <xdr:spPr>
        <a:xfrm>
          <a:off x="4813300" y="5221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26</xdr:row>
      <xdr:rowOff>126365</xdr:rowOff>
    </xdr:from>
    <xdr:to>
      <xdr:col>19</xdr:col>
      <xdr:colOff>187325</xdr:colOff>
      <xdr:row>27</xdr:row>
      <xdr:rowOff>56515</xdr:rowOff>
    </xdr:to>
    <xdr:sp macro="" textlink="">
      <xdr:nvSpPr>
        <xdr:cNvPr id="90" name="楕円 89"/>
        <xdr:cNvSpPr/>
      </xdr:nvSpPr>
      <xdr:spPr>
        <a:xfrm>
          <a:off x="4000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6350</xdr:rowOff>
    </xdr:from>
    <xdr:to>
      <xdr:col>23</xdr:col>
      <xdr:colOff>85725</xdr:colOff>
      <xdr:row>27</xdr:row>
      <xdr:rowOff>20320</xdr:rowOff>
    </xdr:to>
    <xdr:cxnSp macro="">
      <xdr:nvCxnSpPr>
        <xdr:cNvPr id="91" name="直線コネクタ 90"/>
        <xdr:cNvCxnSpPr/>
      </xdr:nvCxnSpPr>
      <xdr:spPr>
        <a:xfrm>
          <a:off x="4051300" y="5407025"/>
          <a:ext cx="711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144145</xdr:rowOff>
    </xdr:from>
    <xdr:to>
      <xdr:col>15</xdr:col>
      <xdr:colOff>187325</xdr:colOff>
      <xdr:row>27</xdr:row>
      <xdr:rowOff>74930</xdr:rowOff>
    </xdr:to>
    <xdr:sp macro="" textlink="">
      <xdr:nvSpPr>
        <xdr:cNvPr id="92" name="楕円 91"/>
        <xdr:cNvSpPr/>
      </xdr:nvSpPr>
      <xdr:spPr>
        <a:xfrm>
          <a:off x="3238500" y="53733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6350</xdr:rowOff>
    </xdr:from>
    <xdr:to>
      <xdr:col>19</xdr:col>
      <xdr:colOff>136525</xdr:colOff>
      <xdr:row>27</xdr:row>
      <xdr:rowOff>23495</xdr:rowOff>
    </xdr:to>
    <xdr:cxnSp macro="">
      <xdr:nvCxnSpPr>
        <xdr:cNvPr id="93" name="直線コネクタ 92"/>
        <xdr:cNvCxnSpPr/>
      </xdr:nvCxnSpPr>
      <xdr:spPr>
        <a:xfrm flipV="1">
          <a:off x="3289300" y="540702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147955</xdr:rowOff>
    </xdr:from>
    <xdr:to>
      <xdr:col>11</xdr:col>
      <xdr:colOff>187325</xdr:colOff>
      <xdr:row>27</xdr:row>
      <xdr:rowOff>78105</xdr:rowOff>
    </xdr:to>
    <xdr:sp macro="" textlink="">
      <xdr:nvSpPr>
        <xdr:cNvPr id="94" name="楕円 93"/>
        <xdr:cNvSpPr/>
      </xdr:nvSpPr>
      <xdr:spPr>
        <a:xfrm>
          <a:off x="2476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23495</xdr:rowOff>
    </xdr:from>
    <xdr:to>
      <xdr:col>15</xdr:col>
      <xdr:colOff>136525</xdr:colOff>
      <xdr:row>27</xdr:row>
      <xdr:rowOff>27305</xdr:rowOff>
    </xdr:to>
    <xdr:cxnSp macro="">
      <xdr:nvCxnSpPr>
        <xdr:cNvPr id="95" name="直線コネクタ 94"/>
        <xdr:cNvCxnSpPr/>
      </xdr:nvCxnSpPr>
      <xdr:spPr>
        <a:xfrm flipV="1">
          <a:off x="2527300" y="542417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82550</xdr:rowOff>
    </xdr:from>
    <xdr:ext cx="402590" cy="259080"/>
    <xdr:sp macro="" textlink="">
      <xdr:nvSpPr>
        <xdr:cNvPr id="96" name="n_1aveValue有形固定資産減価償却率"/>
        <xdr:cNvSpPr txBox="1"/>
      </xdr:nvSpPr>
      <xdr:spPr>
        <a:xfrm>
          <a:off x="3836035" y="5826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86360</xdr:rowOff>
    </xdr:from>
    <xdr:ext cx="402590" cy="256540"/>
    <xdr:sp macro="" textlink="">
      <xdr:nvSpPr>
        <xdr:cNvPr id="97" name="n_2aveValue有形固定資産減価償却率"/>
        <xdr:cNvSpPr txBox="1"/>
      </xdr:nvSpPr>
      <xdr:spPr>
        <a:xfrm>
          <a:off x="3086735" y="5829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135255</xdr:rowOff>
    </xdr:from>
    <xdr:ext cx="402590" cy="256540"/>
    <xdr:sp macro="" textlink="">
      <xdr:nvSpPr>
        <xdr:cNvPr id="98" name="n_3aveValue有形固定資産減価償却率"/>
        <xdr:cNvSpPr txBox="1"/>
      </xdr:nvSpPr>
      <xdr:spPr>
        <a:xfrm>
          <a:off x="2324735" y="5707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25</xdr:row>
      <xdr:rowOff>73025</xdr:rowOff>
    </xdr:from>
    <xdr:ext cx="402590" cy="259080"/>
    <xdr:sp macro="" textlink="">
      <xdr:nvSpPr>
        <xdr:cNvPr id="99" name="n_1mainValue有形固定資産減価償却率"/>
        <xdr:cNvSpPr txBox="1"/>
      </xdr:nvSpPr>
      <xdr:spPr>
        <a:xfrm>
          <a:off x="3836035" y="5130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25</xdr:row>
      <xdr:rowOff>90805</xdr:rowOff>
    </xdr:from>
    <xdr:ext cx="402590" cy="258445"/>
    <xdr:sp macro="" textlink="">
      <xdr:nvSpPr>
        <xdr:cNvPr id="100" name="n_2mainValue有形固定資産減価償却率"/>
        <xdr:cNvSpPr txBox="1"/>
      </xdr:nvSpPr>
      <xdr:spPr>
        <a:xfrm>
          <a:off x="3086735" y="51485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25</xdr:row>
      <xdr:rowOff>94615</xdr:rowOff>
    </xdr:from>
    <xdr:ext cx="402590" cy="259080"/>
    <xdr:sp macro="" textlink="">
      <xdr:nvSpPr>
        <xdr:cNvPr id="101" name="n_3mainValue有形固定資産減価償却率"/>
        <xdr:cNvSpPr txBox="1"/>
      </xdr:nvSpPr>
      <xdr:spPr>
        <a:xfrm>
          <a:off x="2324735" y="5152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2" name="正方形/長方形 10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3" name="正方形/長方形 10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72</xdr:col>
      <xdr:colOff>33655</xdr:colOff>
      <xdr:row>22</xdr:row>
      <xdr:rowOff>64770</xdr:rowOff>
    </xdr:from>
    <xdr:to>
      <xdr:col>74</xdr:col>
      <xdr:colOff>137795</xdr:colOff>
      <xdr:row>24</xdr:row>
      <xdr:rowOff>30480</xdr:rowOff>
    </xdr:to>
    <xdr:sp macro="" textlink="">
      <xdr:nvSpPr>
        <xdr:cNvPr id="104" name="正方形/長方形 103"/>
        <xdr:cNvSpPr/>
      </xdr:nvSpPr>
      <xdr:spPr>
        <a:xfrm>
          <a:off x="14044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5" name="正方形/長方形 10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6" name="正方形/長方形 10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7" name="正方形/長方形 10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8" name="正方形/長方形 10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9" name="正方形/長方形 10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0" name="正方形/長方形 10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充当することが可能な基金などの充当可能財源が、将来負担額より大きいため算出されていない。</a:t>
          </a:r>
        </a:p>
      </xdr:txBody>
    </xdr:sp>
    <xdr:clientData/>
  </xdr:twoCellAnchor>
  <xdr:oneCellAnchor>
    <xdr:from>
      <xdr:col>57</xdr:col>
      <xdr:colOff>111125</xdr:colOff>
      <xdr:row>23</xdr:row>
      <xdr:rowOff>47625</xdr:rowOff>
    </xdr:from>
    <xdr:ext cx="349885" cy="225425"/>
    <xdr:sp macro="" textlink="">
      <xdr:nvSpPr>
        <xdr:cNvPr id="115" name="テキスト ボックス 11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33</xdr:row>
      <xdr:rowOff>156845</xdr:rowOff>
    </xdr:from>
    <xdr:ext cx="307975" cy="222885"/>
    <xdr:sp macro="" textlink="">
      <xdr:nvSpPr>
        <xdr:cNvPr id="118" name="テキスト ボックス 117"/>
        <xdr:cNvSpPr txBox="1"/>
      </xdr:nvSpPr>
      <xdr:spPr>
        <a:xfrm>
          <a:off x="10931525" y="65862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31</xdr:row>
      <xdr:rowOff>67945</xdr:rowOff>
    </xdr:from>
    <xdr:ext cx="356870" cy="224155"/>
    <xdr:sp macro="" textlink="">
      <xdr:nvSpPr>
        <xdr:cNvPr id="120" name="テキスト ボックス 119"/>
        <xdr:cNvSpPr txBox="1"/>
      </xdr:nvSpPr>
      <xdr:spPr>
        <a:xfrm>
          <a:off x="10880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08305" cy="225425"/>
    <xdr:sp macro="" textlink="">
      <xdr:nvSpPr>
        <xdr:cNvPr id="122" name="テキスト ボックス 121"/>
        <xdr:cNvSpPr txBox="1"/>
      </xdr:nvSpPr>
      <xdr:spPr>
        <a:xfrm>
          <a:off x="10828655" y="57226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26</xdr:row>
      <xdr:rowOff>61595</xdr:rowOff>
    </xdr:from>
    <xdr:ext cx="408305" cy="225425"/>
    <xdr:sp macro="" textlink="">
      <xdr:nvSpPr>
        <xdr:cNvPr id="124" name="テキスト ボックス 123"/>
        <xdr:cNvSpPr txBox="1"/>
      </xdr:nvSpPr>
      <xdr:spPr>
        <a:xfrm>
          <a:off x="10828655" y="52908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23</xdr:row>
      <xdr:rowOff>144145</xdr:rowOff>
    </xdr:from>
    <xdr:ext cx="408305" cy="222885"/>
    <xdr:sp macro="" textlink="">
      <xdr:nvSpPr>
        <xdr:cNvPr id="126" name="テキスト ボックス 125"/>
        <xdr:cNvSpPr txBox="1"/>
      </xdr:nvSpPr>
      <xdr:spPr>
        <a:xfrm>
          <a:off x="10828655" y="48590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53975</xdr:rowOff>
    </xdr:from>
    <xdr:to>
      <xdr:col>76</xdr:col>
      <xdr:colOff>21590</xdr:colOff>
      <xdr:row>34</xdr:row>
      <xdr:rowOff>79375</xdr:rowOff>
    </xdr:to>
    <xdr:cxnSp macro="">
      <xdr:nvCxnSpPr>
        <xdr:cNvPr id="128" name="直線コネクタ 127"/>
        <xdr:cNvCxnSpPr/>
      </xdr:nvCxnSpPr>
      <xdr:spPr>
        <a:xfrm flipV="1">
          <a:off x="14793595" y="528320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133985</xdr:rowOff>
    </xdr:from>
    <xdr:ext cx="337820" cy="256540"/>
    <xdr:sp macro="" textlink="">
      <xdr:nvSpPr>
        <xdr:cNvPr id="129" name="債務償還比率最小値テキスト"/>
        <xdr:cNvSpPr txBox="1"/>
      </xdr:nvSpPr>
      <xdr:spPr>
        <a:xfrm>
          <a:off x="14846300" y="673481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635</xdr:rowOff>
    </xdr:from>
    <xdr:ext cx="467360" cy="259080"/>
    <xdr:sp macro="" textlink="">
      <xdr:nvSpPr>
        <xdr:cNvPr id="131" name="債務償還比率最大値テキスト"/>
        <xdr:cNvSpPr txBox="1"/>
      </xdr:nvSpPr>
      <xdr:spPr>
        <a:xfrm>
          <a:off x="14846300" y="5058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53975</xdr:rowOff>
    </xdr:from>
    <xdr:to>
      <xdr:col>76</xdr:col>
      <xdr:colOff>111125</xdr:colOff>
      <xdr:row>26</xdr:row>
      <xdr:rowOff>53975</xdr:rowOff>
    </xdr:to>
    <xdr:cxnSp macro="">
      <xdr:nvCxnSpPr>
        <xdr:cNvPr id="132" name="直線コネクタ 131"/>
        <xdr:cNvCxnSpPr/>
      </xdr:nvCxnSpPr>
      <xdr:spPr>
        <a:xfrm>
          <a:off x="14706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52070</xdr:rowOff>
    </xdr:from>
    <xdr:ext cx="337820" cy="256540"/>
    <xdr:sp macro="" textlink="">
      <xdr:nvSpPr>
        <xdr:cNvPr id="133" name="債務償還比率平均値テキスト"/>
        <xdr:cNvSpPr txBox="1"/>
      </xdr:nvSpPr>
      <xdr:spPr>
        <a:xfrm>
          <a:off x="14846300" y="6481445"/>
          <a:ext cx="3378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34</xdr:row>
      <xdr:rowOff>29210</xdr:rowOff>
    </xdr:from>
    <xdr:to>
      <xdr:col>76</xdr:col>
      <xdr:colOff>73025</xdr:colOff>
      <xdr:row>34</xdr:row>
      <xdr:rowOff>130175</xdr:rowOff>
    </xdr:to>
    <xdr:sp macro="" textlink="">
      <xdr:nvSpPr>
        <xdr:cNvPr id="134" name="フローチャート: 判断 133"/>
        <xdr:cNvSpPr/>
      </xdr:nvSpPr>
      <xdr:spPr>
        <a:xfrm>
          <a:off x="14744700" y="66300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29210</xdr:rowOff>
    </xdr:from>
    <xdr:to>
      <xdr:col>72</xdr:col>
      <xdr:colOff>123825</xdr:colOff>
      <xdr:row>34</xdr:row>
      <xdr:rowOff>130175</xdr:rowOff>
    </xdr:to>
    <xdr:sp macro="" textlink="">
      <xdr:nvSpPr>
        <xdr:cNvPr id="135" name="フローチャート: 判断 134"/>
        <xdr:cNvSpPr/>
      </xdr:nvSpPr>
      <xdr:spPr>
        <a:xfrm>
          <a:off x="14033500" y="66300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6" name="テキスト ボックス 135"/>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7" name="テキスト ボックス 136"/>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38" name="テキスト ボックス 137"/>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39" name="テキスト ボックス 138"/>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0" name="テキスト ボックス 139"/>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71</xdr:col>
      <xdr:colOff>80645</xdr:colOff>
      <xdr:row>32</xdr:row>
      <xdr:rowOff>146685</xdr:rowOff>
    </xdr:from>
    <xdr:ext cx="337820" cy="256540"/>
    <xdr:sp macro="" textlink="">
      <xdr:nvSpPr>
        <xdr:cNvPr id="141" name="n_1aveValue債務償還比率"/>
        <xdr:cNvSpPr txBox="1"/>
      </xdr:nvSpPr>
      <xdr:spPr>
        <a:xfrm>
          <a:off x="13901420" y="640461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44" name="テキスト ボックス 14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45" name="テキスト ボックス 144"/>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6" name="テキスト ボックス 14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47" name="テキスト ボックス 146"/>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42</xdr:row>
      <xdr:rowOff>92710</xdr:rowOff>
    </xdr:to>
    <xdr:cxnSp macro="">
      <xdr:nvCxnSpPr>
        <xdr:cNvPr id="57" name="直線コネクタ 56"/>
        <xdr:cNvCxnSpPr/>
      </xdr:nvCxnSpPr>
      <xdr:spPr>
        <a:xfrm flipV="1">
          <a:off x="4634865" y="579310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340360" cy="259080"/>
    <xdr:sp macro="" textlink="">
      <xdr:nvSpPr>
        <xdr:cNvPr id="58" name="【道路】&#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81915</xdr:rowOff>
    </xdr:from>
    <xdr:ext cx="405130" cy="259080"/>
    <xdr:sp macro="" textlink="">
      <xdr:nvSpPr>
        <xdr:cNvPr id="60" name="【道路】&#10;有形固定資産減価償却率最大値テキスト"/>
        <xdr:cNvSpPr txBox="1"/>
      </xdr:nvSpPr>
      <xdr:spPr>
        <a:xfrm>
          <a:off x="4673600" y="5568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1" name="直線コネクタ 60"/>
        <xdr:cNvCxnSpPr/>
      </xdr:nvCxnSpPr>
      <xdr:spPr>
        <a:xfrm>
          <a:off x="4546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120650</xdr:rowOff>
    </xdr:from>
    <xdr:ext cx="405130" cy="256540"/>
    <xdr:sp macro="" textlink="">
      <xdr:nvSpPr>
        <xdr:cNvPr id="62" name="【道路】&#10;有形固定資産減価償却率平均値テキスト"/>
        <xdr:cNvSpPr txBox="1"/>
      </xdr:nvSpPr>
      <xdr:spPr>
        <a:xfrm>
          <a:off x="4673600" y="62928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63" name="フローチャート: 判断 62"/>
        <xdr:cNvSpPr/>
      </xdr:nvSpPr>
      <xdr:spPr>
        <a:xfrm>
          <a:off x="4584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8890</xdr:rowOff>
    </xdr:from>
    <xdr:to>
      <xdr:col>20</xdr:col>
      <xdr:colOff>38100</xdr:colOff>
      <xdr:row>37</xdr:row>
      <xdr:rowOff>110490</xdr:rowOff>
    </xdr:to>
    <xdr:sp macro="" textlink="">
      <xdr:nvSpPr>
        <xdr:cNvPr id="64" name="フローチャート: 判断 63"/>
        <xdr:cNvSpPr/>
      </xdr:nvSpPr>
      <xdr:spPr>
        <a:xfrm>
          <a:off x="3746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95885</xdr:rowOff>
    </xdr:from>
    <xdr:to>
      <xdr:col>15</xdr:col>
      <xdr:colOff>101600</xdr:colOff>
      <xdr:row>36</xdr:row>
      <xdr:rowOff>26035</xdr:rowOff>
    </xdr:to>
    <xdr:sp macro="" textlink="">
      <xdr:nvSpPr>
        <xdr:cNvPr id="65" name="フローチャート: 判断 64"/>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95885</xdr:rowOff>
    </xdr:from>
    <xdr:to>
      <xdr:col>10</xdr:col>
      <xdr:colOff>165100</xdr:colOff>
      <xdr:row>36</xdr:row>
      <xdr:rowOff>26035</xdr:rowOff>
    </xdr:to>
    <xdr:sp macro="" textlink="">
      <xdr:nvSpPr>
        <xdr:cNvPr id="66" name="フローチャート: 判断 65"/>
        <xdr:cNvSpPr/>
      </xdr:nvSpPr>
      <xdr:spPr>
        <a:xfrm>
          <a:off x="1968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110490</xdr:rowOff>
    </xdr:from>
    <xdr:to>
      <xdr:col>24</xdr:col>
      <xdr:colOff>114300</xdr:colOff>
      <xdr:row>34</xdr:row>
      <xdr:rowOff>40640</xdr:rowOff>
    </xdr:to>
    <xdr:sp macro="" textlink="">
      <xdr:nvSpPr>
        <xdr:cNvPr id="72" name="楕円 71"/>
        <xdr:cNvSpPr/>
      </xdr:nvSpPr>
      <xdr:spPr>
        <a:xfrm>
          <a:off x="45847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37465</xdr:rowOff>
    </xdr:from>
    <xdr:ext cx="405130" cy="259080"/>
    <xdr:sp macro="" textlink="">
      <xdr:nvSpPr>
        <xdr:cNvPr id="73" name="【道路】&#10;有形固定資産減価償却率該当値テキスト"/>
        <xdr:cNvSpPr txBox="1"/>
      </xdr:nvSpPr>
      <xdr:spPr>
        <a:xfrm>
          <a:off x="4673600" y="569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74930</xdr:rowOff>
    </xdr:from>
    <xdr:to>
      <xdr:col>20</xdr:col>
      <xdr:colOff>38100</xdr:colOff>
      <xdr:row>34</xdr:row>
      <xdr:rowOff>4445</xdr:rowOff>
    </xdr:to>
    <xdr:sp macro="" textlink="">
      <xdr:nvSpPr>
        <xdr:cNvPr id="74" name="楕円 73"/>
        <xdr:cNvSpPr/>
      </xdr:nvSpPr>
      <xdr:spPr>
        <a:xfrm>
          <a:off x="3746500" y="573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125095</xdr:rowOff>
    </xdr:from>
    <xdr:to>
      <xdr:col>24</xdr:col>
      <xdr:colOff>63500</xdr:colOff>
      <xdr:row>33</xdr:row>
      <xdr:rowOff>161290</xdr:rowOff>
    </xdr:to>
    <xdr:cxnSp macro="">
      <xdr:nvCxnSpPr>
        <xdr:cNvPr id="75" name="直線コネクタ 74"/>
        <xdr:cNvCxnSpPr/>
      </xdr:nvCxnSpPr>
      <xdr:spPr>
        <a:xfrm>
          <a:off x="3797300" y="57829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80645</xdr:rowOff>
    </xdr:from>
    <xdr:to>
      <xdr:col>15</xdr:col>
      <xdr:colOff>101600</xdr:colOff>
      <xdr:row>34</xdr:row>
      <xdr:rowOff>10795</xdr:rowOff>
    </xdr:to>
    <xdr:sp macro="" textlink="">
      <xdr:nvSpPr>
        <xdr:cNvPr id="76" name="楕円 75"/>
        <xdr:cNvSpPr/>
      </xdr:nvSpPr>
      <xdr:spPr>
        <a:xfrm>
          <a:off x="2857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125095</xdr:rowOff>
    </xdr:from>
    <xdr:to>
      <xdr:col>19</xdr:col>
      <xdr:colOff>177800</xdr:colOff>
      <xdr:row>33</xdr:row>
      <xdr:rowOff>132080</xdr:rowOff>
    </xdr:to>
    <xdr:cxnSp macro="">
      <xdr:nvCxnSpPr>
        <xdr:cNvPr id="77" name="直線コネクタ 76"/>
        <xdr:cNvCxnSpPr/>
      </xdr:nvCxnSpPr>
      <xdr:spPr>
        <a:xfrm flipV="1">
          <a:off x="2908300" y="57829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19050</xdr:rowOff>
    </xdr:from>
    <xdr:to>
      <xdr:col>10</xdr:col>
      <xdr:colOff>165100</xdr:colOff>
      <xdr:row>33</xdr:row>
      <xdr:rowOff>120650</xdr:rowOff>
    </xdr:to>
    <xdr:sp macro="" textlink="">
      <xdr:nvSpPr>
        <xdr:cNvPr id="78" name="楕円 77"/>
        <xdr:cNvSpPr/>
      </xdr:nvSpPr>
      <xdr:spPr>
        <a:xfrm>
          <a:off x="1968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69850</xdr:rowOff>
    </xdr:from>
    <xdr:to>
      <xdr:col>15</xdr:col>
      <xdr:colOff>50800</xdr:colOff>
      <xdr:row>33</xdr:row>
      <xdr:rowOff>132080</xdr:rowOff>
    </xdr:to>
    <xdr:cxnSp macro="">
      <xdr:nvCxnSpPr>
        <xdr:cNvPr id="79" name="直線コネクタ 78"/>
        <xdr:cNvCxnSpPr/>
      </xdr:nvCxnSpPr>
      <xdr:spPr>
        <a:xfrm>
          <a:off x="2019300" y="57277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101600</xdr:rowOff>
    </xdr:from>
    <xdr:ext cx="405130" cy="259080"/>
    <xdr:sp macro="" textlink="">
      <xdr:nvSpPr>
        <xdr:cNvPr id="80" name="n_1aveValue【道路】&#10;有形固定資産減価償却率"/>
        <xdr:cNvSpPr txBox="1"/>
      </xdr:nvSpPr>
      <xdr:spPr>
        <a:xfrm>
          <a:off x="3582035" y="6445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17780</xdr:rowOff>
    </xdr:from>
    <xdr:ext cx="402590" cy="256540"/>
    <xdr:sp macro="" textlink="">
      <xdr:nvSpPr>
        <xdr:cNvPr id="81" name="n_2aveValue【道路】&#10;有形固定資産減価償却率"/>
        <xdr:cNvSpPr txBox="1"/>
      </xdr:nvSpPr>
      <xdr:spPr>
        <a:xfrm>
          <a:off x="2705735" y="6189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17780</xdr:rowOff>
    </xdr:from>
    <xdr:ext cx="402590" cy="256540"/>
    <xdr:sp macro="" textlink="">
      <xdr:nvSpPr>
        <xdr:cNvPr id="82" name="n_3aveValue【道路】&#10;有形固定資産減価償却率"/>
        <xdr:cNvSpPr txBox="1"/>
      </xdr:nvSpPr>
      <xdr:spPr>
        <a:xfrm>
          <a:off x="1816735" y="6189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20955</xdr:rowOff>
    </xdr:from>
    <xdr:ext cx="405130" cy="256540"/>
    <xdr:sp macro="" textlink="">
      <xdr:nvSpPr>
        <xdr:cNvPr id="83" name="n_1mainValue【道路】&#10;有形固定資産減価償却率"/>
        <xdr:cNvSpPr txBox="1"/>
      </xdr:nvSpPr>
      <xdr:spPr>
        <a:xfrm>
          <a:off x="3582035" y="55073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32</xdr:row>
      <xdr:rowOff>27305</xdr:rowOff>
    </xdr:from>
    <xdr:ext cx="402590" cy="259080"/>
    <xdr:sp macro="" textlink="">
      <xdr:nvSpPr>
        <xdr:cNvPr id="84" name="n_2mainValue【道路】&#10;有形固定資産減価償却率"/>
        <xdr:cNvSpPr txBox="1"/>
      </xdr:nvSpPr>
      <xdr:spPr>
        <a:xfrm>
          <a:off x="2705735" y="55137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31</xdr:row>
      <xdr:rowOff>137160</xdr:rowOff>
    </xdr:from>
    <xdr:ext cx="402590" cy="259080"/>
    <xdr:sp macro="" textlink="">
      <xdr:nvSpPr>
        <xdr:cNvPr id="85" name="n_3mainValue【道路】&#10;有形固定資産減価償却率"/>
        <xdr:cNvSpPr txBox="1"/>
      </xdr:nvSpPr>
      <xdr:spPr>
        <a:xfrm>
          <a:off x="1816735" y="5452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4" name="テキスト ボックス 93"/>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97" name="テキスト ボックス 96"/>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99" name="テキスト ボックス 98"/>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05" name="テキスト ボックス 104"/>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7" name="テキスト ボックス 106"/>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30480</xdr:rowOff>
    </xdr:from>
    <xdr:to>
      <xdr:col>54</xdr:col>
      <xdr:colOff>189865</xdr:colOff>
      <xdr:row>41</xdr:row>
      <xdr:rowOff>151130</xdr:rowOff>
    </xdr:to>
    <xdr:cxnSp macro="">
      <xdr:nvCxnSpPr>
        <xdr:cNvPr id="109" name="直線コネクタ 108"/>
        <xdr:cNvCxnSpPr/>
      </xdr:nvCxnSpPr>
      <xdr:spPr>
        <a:xfrm flipV="1">
          <a:off x="10476865" y="56883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154940</xdr:rowOff>
    </xdr:from>
    <xdr:ext cx="469900" cy="256540"/>
    <xdr:sp macro="" textlink="">
      <xdr:nvSpPr>
        <xdr:cNvPr id="110" name="【道路】&#10;一人当たり延長最小値テキスト"/>
        <xdr:cNvSpPr txBox="1"/>
      </xdr:nvSpPr>
      <xdr:spPr>
        <a:xfrm>
          <a:off x="10515600" y="71843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151130</xdr:rowOff>
    </xdr:from>
    <xdr:to>
      <xdr:col>55</xdr:col>
      <xdr:colOff>88900</xdr:colOff>
      <xdr:row>41</xdr:row>
      <xdr:rowOff>151130</xdr:rowOff>
    </xdr:to>
    <xdr:cxnSp macro="">
      <xdr:nvCxnSpPr>
        <xdr:cNvPr id="111" name="直線コネクタ 110"/>
        <xdr:cNvCxnSpPr/>
      </xdr:nvCxnSpPr>
      <xdr:spPr>
        <a:xfrm>
          <a:off x="10388600" y="718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148590</xdr:rowOff>
    </xdr:from>
    <xdr:ext cx="534670" cy="259080"/>
    <xdr:sp macro="" textlink="">
      <xdr:nvSpPr>
        <xdr:cNvPr id="112" name="【道路】&#10;一人当たり延長最大値テキスト"/>
        <xdr:cNvSpPr txBox="1"/>
      </xdr:nvSpPr>
      <xdr:spPr>
        <a:xfrm>
          <a:off x="10515600" y="546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30480</xdr:rowOff>
    </xdr:from>
    <xdr:to>
      <xdr:col>55</xdr:col>
      <xdr:colOff>88900</xdr:colOff>
      <xdr:row>33</xdr:row>
      <xdr:rowOff>30480</xdr:rowOff>
    </xdr:to>
    <xdr:cxnSp macro="">
      <xdr:nvCxnSpPr>
        <xdr:cNvPr id="113" name="直線コネクタ 112"/>
        <xdr:cNvCxnSpPr/>
      </xdr:nvCxnSpPr>
      <xdr:spPr>
        <a:xfrm>
          <a:off x="10388600" y="568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52070</xdr:rowOff>
    </xdr:from>
    <xdr:ext cx="469900" cy="256540"/>
    <xdr:sp macro="" textlink="">
      <xdr:nvSpPr>
        <xdr:cNvPr id="114" name="【道路】&#10;一人当たり延長平均値テキスト"/>
        <xdr:cNvSpPr txBox="1"/>
      </xdr:nvSpPr>
      <xdr:spPr>
        <a:xfrm>
          <a:off x="10515600" y="69100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29210</xdr:rowOff>
    </xdr:from>
    <xdr:to>
      <xdr:col>55</xdr:col>
      <xdr:colOff>50800</xdr:colOff>
      <xdr:row>41</xdr:row>
      <xdr:rowOff>130175</xdr:rowOff>
    </xdr:to>
    <xdr:sp macro="" textlink="">
      <xdr:nvSpPr>
        <xdr:cNvPr id="115" name="フローチャート: 判断 114"/>
        <xdr:cNvSpPr/>
      </xdr:nvSpPr>
      <xdr:spPr>
        <a:xfrm>
          <a:off x="10426700" y="7058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70485</xdr:rowOff>
    </xdr:from>
    <xdr:to>
      <xdr:col>46</xdr:col>
      <xdr:colOff>38100</xdr:colOff>
      <xdr:row>42</xdr:row>
      <xdr:rowOff>635</xdr:rowOff>
    </xdr:to>
    <xdr:sp macro="" textlink="">
      <xdr:nvSpPr>
        <xdr:cNvPr id="117" name="フローチャート: 判断 116"/>
        <xdr:cNvSpPr/>
      </xdr:nvSpPr>
      <xdr:spPr>
        <a:xfrm>
          <a:off x="8699500" y="70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133985</xdr:rowOff>
    </xdr:from>
    <xdr:to>
      <xdr:col>41</xdr:col>
      <xdr:colOff>101600</xdr:colOff>
      <xdr:row>41</xdr:row>
      <xdr:rowOff>64135</xdr:rowOff>
    </xdr:to>
    <xdr:sp macro="" textlink="">
      <xdr:nvSpPr>
        <xdr:cNvPr id="118" name="フローチャート: 判断 117"/>
        <xdr:cNvSpPr/>
      </xdr:nvSpPr>
      <xdr:spPr>
        <a:xfrm>
          <a:off x="78105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81280</xdr:rowOff>
    </xdr:from>
    <xdr:to>
      <xdr:col>55</xdr:col>
      <xdr:colOff>50800</xdr:colOff>
      <xdr:row>42</xdr:row>
      <xdr:rowOff>11430</xdr:rowOff>
    </xdr:to>
    <xdr:sp macro="" textlink="">
      <xdr:nvSpPr>
        <xdr:cNvPr id="124" name="楕円 123"/>
        <xdr:cNvSpPr/>
      </xdr:nvSpPr>
      <xdr:spPr>
        <a:xfrm>
          <a:off x="10426700" y="71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6985</xdr:rowOff>
    </xdr:from>
    <xdr:ext cx="469900" cy="256540"/>
    <xdr:sp macro="" textlink="">
      <xdr:nvSpPr>
        <xdr:cNvPr id="125" name="【道路】&#10;一人当たり延長該当値テキスト"/>
        <xdr:cNvSpPr txBox="1"/>
      </xdr:nvSpPr>
      <xdr:spPr>
        <a:xfrm>
          <a:off x="10515600" y="7036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80645</xdr:rowOff>
    </xdr:from>
    <xdr:to>
      <xdr:col>50</xdr:col>
      <xdr:colOff>165100</xdr:colOff>
      <xdr:row>42</xdr:row>
      <xdr:rowOff>10795</xdr:rowOff>
    </xdr:to>
    <xdr:sp macro="" textlink="">
      <xdr:nvSpPr>
        <xdr:cNvPr id="126" name="楕円 125"/>
        <xdr:cNvSpPr/>
      </xdr:nvSpPr>
      <xdr:spPr>
        <a:xfrm>
          <a:off x="9588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132080</xdr:rowOff>
    </xdr:from>
    <xdr:to>
      <xdr:col>55</xdr:col>
      <xdr:colOff>0</xdr:colOff>
      <xdr:row>41</xdr:row>
      <xdr:rowOff>132080</xdr:rowOff>
    </xdr:to>
    <xdr:cxnSp macro="">
      <xdr:nvCxnSpPr>
        <xdr:cNvPr id="127" name="直線コネクタ 126"/>
        <xdr:cNvCxnSpPr/>
      </xdr:nvCxnSpPr>
      <xdr:spPr>
        <a:xfrm>
          <a:off x="9639300" y="7161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80010</xdr:rowOff>
    </xdr:from>
    <xdr:to>
      <xdr:col>46</xdr:col>
      <xdr:colOff>38100</xdr:colOff>
      <xdr:row>42</xdr:row>
      <xdr:rowOff>10160</xdr:rowOff>
    </xdr:to>
    <xdr:sp macro="" textlink="">
      <xdr:nvSpPr>
        <xdr:cNvPr id="128" name="楕円 127"/>
        <xdr:cNvSpPr/>
      </xdr:nvSpPr>
      <xdr:spPr>
        <a:xfrm>
          <a:off x="86995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130810</xdr:rowOff>
    </xdr:from>
    <xdr:to>
      <xdr:col>50</xdr:col>
      <xdr:colOff>114300</xdr:colOff>
      <xdr:row>41</xdr:row>
      <xdr:rowOff>132080</xdr:rowOff>
    </xdr:to>
    <xdr:cxnSp macro="">
      <xdr:nvCxnSpPr>
        <xdr:cNvPr id="129" name="直線コネクタ 128"/>
        <xdr:cNvCxnSpPr/>
      </xdr:nvCxnSpPr>
      <xdr:spPr>
        <a:xfrm>
          <a:off x="8750300" y="7160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0" name="楕円 129"/>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130810</xdr:rowOff>
    </xdr:to>
    <xdr:cxnSp macro="">
      <xdr:nvCxnSpPr>
        <xdr:cNvPr id="131" name="直線コネクタ 130"/>
        <xdr:cNvCxnSpPr/>
      </xdr:nvCxnSpPr>
      <xdr:spPr>
        <a:xfrm>
          <a:off x="7861300" y="71589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158750</xdr:rowOff>
    </xdr:from>
    <xdr:ext cx="469900" cy="259080"/>
    <xdr:sp macro="" textlink="">
      <xdr:nvSpPr>
        <xdr:cNvPr id="132" name="n_1aveValue【道路】&#10;一人当たり延長"/>
        <xdr:cNvSpPr txBox="1"/>
      </xdr:nvSpPr>
      <xdr:spPr>
        <a:xfrm>
          <a:off x="9391650" y="684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17780</xdr:rowOff>
    </xdr:from>
    <xdr:ext cx="467360" cy="256540"/>
    <xdr:sp macro="" textlink="">
      <xdr:nvSpPr>
        <xdr:cNvPr id="133" name="n_2aveValue【道路】&#10;一人当たり延長"/>
        <xdr:cNvSpPr txBox="1"/>
      </xdr:nvSpPr>
      <xdr:spPr>
        <a:xfrm>
          <a:off x="8515350" y="6875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80645</xdr:rowOff>
    </xdr:from>
    <xdr:ext cx="467360" cy="259080"/>
    <xdr:sp macro="" textlink="">
      <xdr:nvSpPr>
        <xdr:cNvPr id="134" name="n_3aveValue【道路】&#10;一人当たり延長"/>
        <xdr:cNvSpPr txBox="1"/>
      </xdr:nvSpPr>
      <xdr:spPr>
        <a:xfrm>
          <a:off x="7626350" y="6767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1905</xdr:rowOff>
    </xdr:from>
    <xdr:ext cx="469900" cy="259080"/>
    <xdr:sp macro="" textlink="">
      <xdr:nvSpPr>
        <xdr:cNvPr id="135" name="n_1mainValue【道路】&#10;一人当たり延長"/>
        <xdr:cNvSpPr txBox="1"/>
      </xdr:nvSpPr>
      <xdr:spPr>
        <a:xfrm>
          <a:off x="9391650" y="720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1270</xdr:rowOff>
    </xdr:from>
    <xdr:ext cx="467360" cy="259080"/>
    <xdr:sp macro="" textlink="">
      <xdr:nvSpPr>
        <xdr:cNvPr id="136" name="n_2mainValue【道路】&#10;一人当たり延長"/>
        <xdr:cNvSpPr txBox="1"/>
      </xdr:nvSpPr>
      <xdr:spPr>
        <a:xfrm>
          <a:off x="8515350" y="7202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0</xdr:rowOff>
    </xdr:from>
    <xdr:ext cx="467360" cy="259080"/>
    <xdr:sp macro="" textlink="">
      <xdr:nvSpPr>
        <xdr:cNvPr id="137" name="n_3mainValue【道路】&#10;一人当たり延長"/>
        <xdr:cNvSpPr txBox="1"/>
      </xdr:nvSpPr>
      <xdr:spPr>
        <a:xfrm>
          <a:off x="7626350" y="7200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6" name="テキスト ボックス 14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6540"/>
    <xdr:sp macro="" textlink="">
      <xdr:nvSpPr>
        <xdr:cNvPr id="148" name="テキスト ボックス 147"/>
        <xdr:cNvSpPr txBox="1"/>
      </xdr:nvSpPr>
      <xdr:spPr>
        <a:xfrm>
          <a:off x="358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49" name="直線コネクタ 14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160020</xdr:rowOff>
    </xdr:from>
    <xdr:ext cx="403225" cy="259080"/>
    <xdr:sp macro="" textlink="">
      <xdr:nvSpPr>
        <xdr:cNvPr id="150" name="テキスト ボックス 149"/>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1" name="直線コネクタ 15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2" name="テキスト ボックス 15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3" name="直線コネクタ 15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54" name="テキスト ボックス 153"/>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5" name="直線コネクタ 15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6" name="テキスト ボックス 15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7" name="直線コネクタ 15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58" name="テキスト ボックス 157"/>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9" name="直線コネクタ 15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69850</xdr:rowOff>
    </xdr:from>
    <xdr:ext cx="403225" cy="259080"/>
    <xdr:sp macro="" textlink="">
      <xdr:nvSpPr>
        <xdr:cNvPr id="160" name="テキスト ボックス 159"/>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6540"/>
    <xdr:sp macro="" textlink="">
      <xdr:nvSpPr>
        <xdr:cNvPr id="162" name="テキスト ボックス 161"/>
        <xdr:cNvSpPr txBox="1"/>
      </xdr:nvSpPr>
      <xdr:spPr>
        <a:xfrm>
          <a:off x="358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96520</xdr:rowOff>
    </xdr:from>
    <xdr:to>
      <xdr:col>24</xdr:col>
      <xdr:colOff>62865</xdr:colOff>
      <xdr:row>64</xdr:row>
      <xdr:rowOff>130810</xdr:rowOff>
    </xdr:to>
    <xdr:cxnSp macro="">
      <xdr:nvCxnSpPr>
        <xdr:cNvPr id="164" name="直線コネクタ 163"/>
        <xdr:cNvCxnSpPr/>
      </xdr:nvCxnSpPr>
      <xdr:spPr>
        <a:xfrm flipV="1">
          <a:off x="4634865" y="952627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05130" cy="256540"/>
    <xdr:sp macro="" textlink="">
      <xdr:nvSpPr>
        <xdr:cNvPr id="165" name="【橋りょう・トンネル】&#10;有形固定資産減価償却率最小値テキスト"/>
        <xdr:cNvSpPr txBox="1"/>
      </xdr:nvSpPr>
      <xdr:spPr>
        <a:xfrm>
          <a:off x="4673600" y="111074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66" name="直線コネクタ 16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43180</xdr:rowOff>
    </xdr:from>
    <xdr:ext cx="405130" cy="256540"/>
    <xdr:sp macro="" textlink="">
      <xdr:nvSpPr>
        <xdr:cNvPr id="167" name="【橋りょう・トンネル】&#10;有形固定資産減価償却率最大値テキスト"/>
        <xdr:cNvSpPr txBox="1"/>
      </xdr:nvSpPr>
      <xdr:spPr>
        <a:xfrm>
          <a:off x="4673600" y="9301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96520</xdr:rowOff>
    </xdr:from>
    <xdr:to>
      <xdr:col>24</xdr:col>
      <xdr:colOff>152400</xdr:colOff>
      <xdr:row>55</xdr:row>
      <xdr:rowOff>96520</xdr:rowOff>
    </xdr:to>
    <xdr:cxnSp macro="">
      <xdr:nvCxnSpPr>
        <xdr:cNvPr id="168" name="直線コネクタ 167"/>
        <xdr:cNvCxnSpPr/>
      </xdr:nvCxnSpPr>
      <xdr:spPr>
        <a:xfrm>
          <a:off x="4546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73025</xdr:rowOff>
    </xdr:from>
    <xdr:ext cx="405130" cy="259080"/>
    <xdr:sp macro="" textlink="">
      <xdr:nvSpPr>
        <xdr:cNvPr id="169" name="【橋りょう・トンネル】&#10;有形固定資産減価償却率平均値テキスト"/>
        <xdr:cNvSpPr txBox="1"/>
      </xdr:nvSpPr>
      <xdr:spPr>
        <a:xfrm>
          <a:off x="4673600" y="10188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70" name="フローチャート: 判断 169"/>
        <xdr:cNvSpPr/>
      </xdr:nvSpPr>
      <xdr:spPr>
        <a:xfrm>
          <a:off x="4584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66675</xdr:rowOff>
    </xdr:from>
    <xdr:to>
      <xdr:col>20</xdr:col>
      <xdr:colOff>38100</xdr:colOff>
      <xdr:row>60</xdr:row>
      <xdr:rowOff>168275</xdr:rowOff>
    </xdr:to>
    <xdr:sp macro="" textlink="">
      <xdr:nvSpPr>
        <xdr:cNvPr id="171" name="フローチャート: 判断 170"/>
        <xdr:cNvSpPr/>
      </xdr:nvSpPr>
      <xdr:spPr>
        <a:xfrm>
          <a:off x="3746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122555</xdr:rowOff>
    </xdr:from>
    <xdr:to>
      <xdr:col>15</xdr:col>
      <xdr:colOff>101600</xdr:colOff>
      <xdr:row>61</xdr:row>
      <xdr:rowOff>52705</xdr:rowOff>
    </xdr:to>
    <xdr:sp macro="" textlink="">
      <xdr:nvSpPr>
        <xdr:cNvPr id="172" name="フローチャート: 判断 171"/>
        <xdr:cNvSpPr/>
      </xdr:nvSpPr>
      <xdr:spPr>
        <a:xfrm>
          <a:off x="2857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4" name="テキスト ボックス 17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75" name="テキスト ボックス 17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76" name="テキスト ボックス 17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77" name="テキスト ボックス 17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8" name="テキスト ボックス 17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79" name="楕円 178"/>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121920</xdr:rowOff>
    </xdr:from>
    <xdr:ext cx="405130" cy="256540"/>
    <xdr:sp macro="" textlink="">
      <xdr:nvSpPr>
        <xdr:cNvPr id="180" name="【橋りょう・トンネル】&#10;有形固定資産減価償却率該当値テキスト"/>
        <xdr:cNvSpPr txBox="1"/>
      </xdr:nvSpPr>
      <xdr:spPr>
        <a:xfrm>
          <a:off x="4673600" y="105803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137160</xdr:rowOff>
    </xdr:from>
    <xdr:to>
      <xdr:col>20</xdr:col>
      <xdr:colOff>38100</xdr:colOff>
      <xdr:row>62</xdr:row>
      <xdr:rowOff>67310</xdr:rowOff>
    </xdr:to>
    <xdr:sp macro="" textlink="">
      <xdr:nvSpPr>
        <xdr:cNvPr id="181" name="楕円 180"/>
        <xdr:cNvSpPr/>
      </xdr:nvSpPr>
      <xdr:spPr>
        <a:xfrm>
          <a:off x="3746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16510</xdr:rowOff>
    </xdr:from>
    <xdr:to>
      <xdr:col>24</xdr:col>
      <xdr:colOff>63500</xdr:colOff>
      <xdr:row>62</xdr:row>
      <xdr:rowOff>22860</xdr:rowOff>
    </xdr:to>
    <xdr:cxnSp macro="">
      <xdr:nvCxnSpPr>
        <xdr:cNvPr id="182" name="直線コネクタ 181"/>
        <xdr:cNvCxnSpPr/>
      </xdr:nvCxnSpPr>
      <xdr:spPr>
        <a:xfrm>
          <a:off x="3797300" y="106464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163195</xdr:rowOff>
    </xdr:from>
    <xdr:to>
      <xdr:col>15</xdr:col>
      <xdr:colOff>101600</xdr:colOff>
      <xdr:row>62</xdr:row>
      <xdr:rowOff>93345</xdr:rowOff>
    </xdr:to>
    <xdr:sp macro="" textlink="">
      <xdr:nvSpPr>
        <xdr:cNvPr id="183" name="楕円 182"/>
        <xdr:cNvSpPr/>
      </xdr:nvSpPr>
      <xdr:spPr>
        <a:xfrm>
          <a:off x="2857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16510</xdr:rowOff>
    </xdr:from>
    <xdr:to>
      <xdr:col>19</xdr:col>
      <xdr:colOff>177800</xdr:colOff>
      <xdr:row>62</xdr:row>
      <xdr:rowOff>42545</xdr:rowOff>
    </xdr:to>
    <xdr:cxnSp macro="">
      <xdr:nvCxnSpPr>
        <xdr:cNvPr id="184" name="直線コネクタ 183"/>
        <xdr:cNvCxnSpPr/>
      </xdr:nvCxnSpPr>
      <xdr:spPr>
        <a:xfrm flipV="1">
          <a:off x="2908300" y="106464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66675</xdr:rowOff>
    </xdr:from>
    <xdr:to>
      <xdr:col>10</xdr:col>
      <xdr:colOff>165100</xdr:colOff>
      <xdr:row>62</xdr:row>
      <xdr:rowOff>168275</xdr:rowOff>
    </xdr:to>
    <xdr:sp macro="" textlink="">
      <xdr:nvSpPr>
        <xdr:cNvPr id="185" name="楕円 184"/>
        <xdr:cNvSpPr/>
      </xdr:nvSpPr>
      <xdr:spPr>
        <a:xfrm>
          <a:off x="1968500" y="106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42545</xdr:rowOff>
    </xdr:from>
    <xdr:to>
      <xdr:col>15</xdr:col>
      <xdr:colOff>50800</xdr:colOff>
      <xdr:row>62</xdr:row>
      <xdr:rowOff>117475</xdr:rowOff>
    </xdr:to>
    <xdr:cxnSp macro="">
      <xdr:nvCxnSpPr>
        <xdr:cNvPr id="186" name="直線コネクタ 185"/>
        <xdr:cNvCxnSpPr/>
      </xdr:nvCxnSpPr>
      <xdr:spPr>
        <a:xfrm flipV="1">
          <a:off x="2019300" y="106724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13335</xdr:rowOff>
    </xdr:from>
    <xdr:ext cx="405130" cy="259080"/>
    <xdr:sp macro="" textlink="">
      <xdr:nvSpPr>
        <xdr:cNvPr id="187" name="n_1aveValue【橋りょう・トンネル】&#10;有形固定資産減価償却率"/>
        <xdr:cNvSpPr txBox="1"/>
      </xdr:nvSpPr>
      <xdr:spPr>
        <a:xfrm>
          <a:off x="3582035" y="10128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69215</xdr:rowOff>
    </xdr:from>
    <xdr:ext cx="402590" cy="259080"/>
    <xdr:sp macro="" textlink="">
      <xdr:nvSpPr>
        <xdr:cNvPr id="188" name="n_2aveValue【橋りょう・トンネル】&#10;有形固定資産減価償却率"/>
        <xdr:cNvSpPr txBox="1"/>
      </xdr:nvSpPr>
      <xdr:spPr>
        <a:xfrm>
          <a:off x="2705735" y="10184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67310</xdr:rowOff>
    </xdr:from>
    <xdr:ext cx="402590" cy="259080"/>
    <xdr:sp macro="" textlink="">
      <xdr:nvSpPr>
        <xdr:cNvPr id="189" name="n_3aveValue【橋りょう・トンネル】&#10;有形固定資産減価償却率"/>
        <xdr:cNvSpPr txBox="1"/>
      </xdr:nvSpPr>
      <xdr:spPr>
        <a:xfrm>
          <a:off x="1816735" y="10354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58420</xdr:rowOff>
    </xdr:from>
    <xdr:ext cx="405130" cy="259080"/>
    <xdr:sp macro="" textlink="">
      <xdr:nvSpPr>
        <xdr:cNvPr id="190" name="n_1mainValue【橋りょう・トンネル】&#10;有形固定資産減価償却率"/>
        <xdr:cNvSpPr txBox="1"/>
      </xdr:nvSpPr>
      <xdr:spPr>
        <a:xfrm>
          <a:off x="3582035" y="1068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84455</xdr:rowOff>
    </xdr:from>
    <xdr:ext cx="402590" cy="259080"/>
    <xdr:sp macro="" textlink="">
      <xdr:nvSpPr>
        <xdr:cNvPr id="191" name="n_2mainValue【橋りょう・トンネル】&#10;有形固定資産減価償却率"/>
        <xdr:cNvSpPr txBox="1"/>
      </xdr:nvSpPr>
      <xdr:spPr>
        <a:xfrm>
          <a:off x="2705735" y="107143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159385</xdr:rowOff>
    </xdr:from>
    <xdr:ext cx="402590" cy="258445"/>
    <xdr:sp macro="" textlink="">
      <xdr:nvSpPr>
        <xdr:cNvPr id="192" name="n_3mainValue【橋りょう・トンネル】&#10;有形固定資産減価償却率"/>
        <xdr:cNvSpPr txBox="1"/>
      </xdr:nvSpPr>
      <xdr:spPr>
        <a:xfrm>
          <a:off x="1816735" y="10789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01" name="テキスト ボックス 200"/>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04" name="テキスト ボックス 203"/>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61</xdr:row>
      <xdr:rowOff>67310</xdr:rowOff>
    </xdr:from>
    <xdr:ext cx="531495" cy="259080"/>
    <xdr:sp macro="" textlink="">
      <xdr:nvSpPr>
        <xdr:cNvPr id="206" name="テキスト ボックス 205"/>
        <xdr:cNvSpPr txBox="1"/>
      </xdr:nvSpPr>
      <xdr:spPr>
        <a:xfrm>
          <a:off x="6072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208" name="テキスト ボックス 207"/>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210" name="テキスト ボックス 209"/>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090" cy="259080"/>
    <xdr:sp macro="" textlink="">
      <xdr:nvSpPr>
        <xdr:cNvPr id="212" name="テキスト ボックス 211"/>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090" cy="256540"/>
    <xdr:sp macro="" textlink="">
      <xdr:nvSpPr>
        <xdr:cNvPr id="214" name="テキスト ボックス 213"/>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55245</xdr:rowOff>
    </xdr:to>
    <xdr:cxnSp macro="">
      <xdr:nvCxnSpPr>
        <xdr:cNvPr id="216" name="直線コネクタ 215"/>
        <xdr:cNvCxnSpPr/>
      </xdr:nvCxnSpPr>
      <xdr:spPr>
        <a:xfrm flipV="1">
          <a:off x="10476865" y="959929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59055</xdr:rowOff>
    </xdr:from>
    <xdr:ext cx="469900" cy="259080"/>
    <xdr:sp macro="" textlink="">
      <xdr:nvSpPr>
        <xdr:cNvPr id="217" name="【橋りょう・トンネル】&#10;一人当たり有形固定資産（償却資産）額最小値テキスト"/>
        <xdr:cNvSpPr txBox="1"/>
      </xdr:nvSpPr>
      <xdr:spPr>
        <a:xfrm>
          <a:off x="10515600" y="1103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55245</xdr:rowOff>
    </xdr:from>
    <xdr:to>
      <xdr:col>55</xdr:col>
      <xdr:colOff>88900</xdr:colOff>
      <xdr:row>64</xdr:row>
      <xdr:rowOff>55245</xdr:rowOff>
    </xdr:to>
    <xdr:cxnSp macro="">
      <xdr:nvCxnSpPr>
        <xdr:cNvPr id="218" name="直線コネクタ 217"/>
        <xdr:cNvCxnSpPr/>
      </xdr:nvCxnSpPr>
      <xdr:spPr>
        <a:xfrm>
          <a:off x="10388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116205</xdr:rowOff>
    </xdr:from>
    <xdr:ext cx="598805" cy="259080"/>
    <xdr:sp macro="" textlink="">
      <xdr:nvSpPr>
        <xdr:cNvPr id="219" name="【橋りょう・トンネル】&#10;一人当たり有形固定資産（償却資産）額最大値テキスト"/>
        <xdr:cNvSpPr txBox="1"/>
      </xdr:nvSpPr>
      <xdr:spPr>
        <a:xfrm>
          <a:off x="10515600" y="937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190,269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0" name="直線コネクタ 219"/>
        <xdr:cNvCxnSpPr/>
      </xdr:nvCxnSpPr>
      <xdr:spPr>
        <a:xfrm>
          <a:off x="10388600" y="959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92075</xdr:rowOff>
    </xdr:from>
    <xdr:ext cx="534670" cy="259080"/>
    <xdr:sp macro="" textlink="">
      <xdr:nvSpPr>
        <xdr:cNvPr id="221" name="【橋りょう・トンネル】&#10;一人当たり有形固定資産（償却資産）額平均値テキスト"/>
        <xdr:cNvSpPr txBox="1"/>
      </xdr:nvSpPr>
      <xdr:spPr>
        <a:xfrm>
          <a:off x="10515600" y="10550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22" name="フローチャート: 判断 221"/>
        <xdr:cNvSpPr/>
      </xdr:nvSpPr>
      <xdr:spPr>
        <a:xfrm>
          <a:off x="104267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81915</xdr:rowOff>
    </xdr:from>
    <xdr:to>
      <xdr:col>50</xdr:col>
      <xdr:colOff>165100</xdr:colOff>
      <xdr:row>63</xdr:row>
      <xdr:rowOff>12065</xdr:rowOff>
    </xdr:to>
    <xdr:sp macro="" textlink="">
      <xdr:nvSpPr>
        <xdr:cNvPr id="223" name="フローチャート: 判断 222"/>
        <xdr:cNvSpPr/>
      </xdr:nvSpPr>
      <xdr:spPr>
        <a:xfrm>
          <a:off x="9588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27305</xdr:rowOff>
    </xdr:from>
    <xdr:to>
      <xdr:col>46</xdr:col>
      <xdr:colOff>38100</xdr:colOff>
      <xdr:row>62</xdr:row>
      <xdr:rowOff>128905</xdr:rowOff>
    </xdr:to>
    <xdr:sp macro="" textlink="">
      <xdr:nvSpPr>
        <xdr:cNvPr id="224" name="フローチャート: 判断 223"/>
        <xdr:cNvSpPr/>
      </xdr:nvSpPr>
      <xdr:spPr>
        <a:xfrm>
          <a:off x="8699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25" name="フローチャート: 判断 224"/>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26" name="テキスト ボックス 22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27" name="テキスト ボックス 22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28" name="テキスト ボックス 22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29" name="テキスト ボックス 22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30" name="テキスト ボックス 22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123825</xdr:rowOff>
    </xdr:from>
    <xdr:to>
      <xdr:col>55</xdr:col>
      <xdr:colOff>50800</xdr:colOff>
      <xdr:row>63</xdr:row>
      <xdr:rowOff>53975</xdr:rowOff>
    </xdr:to>
    <xdr:sp macro="" textlink="">
      <xdr:nvSpPr>
        <xdr:cNvPr id="231" name="楕円 230"/>
        <xdr:cNvSpPr/>
      </xdr:nvSpPr>
      <xdr:spPr>
        <a:xfrm>
          <a:off x="104267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102235</xdr:rowOff>
    </xdr:from>
    <xdr:ext cx="534670" cy="258445"/>
    <xdr:sp macro="" textlink="">
      <xdr:nvSpPr>
        <xdr:cNvPr id="232" name="【橋りょう・トンネル】&#10;一人当たり有形固定資産（償却資産）額該当値テキスト"/>
        <xdr:cNvSpPr txBox="1"/>
      </xdr:nvSpPr>
      <xdr:spPr>
        <a:xfrm>
          <a:off x="10515600" y="10732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130810</xdr:rowOff>
    </xdr:from>
    <xdr:to>
      <xdr:col>50</xdr:col>
      <xdr:colOff>165100</xdr:colOff>
      <xdr:row>63</xdr:row>
      <xdr:rowOff>60960</xdr:rowOff>
    </xdr:to>
    <xdr:sp macro="" textlink="">
      <xdr:nvSpPr>
        <xdr:cNvPr id="233" name="楕円 232"/>
        <xdr:cNvSpPr/>
      </xdr:nvSpPr>
      <xdr:spPr>
        <a:xfrm>
          <a:off x="9588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3175</xdr:rowOff>
    </xdr:from>
    <xdr:to>
      <xdr:col>55</xdr:col>
      <xdr:colOff>0</xdr:colOff>
      <xdr:row>63</xdr:row>
      <xdr:rowOff>10160</xdr:rowOff>
    </xdr:to>
    <xdr:cxnSp macro="">
      <xdr:nvCxnSpPr>
        <xdr:cNvPr id="234" name="直線コネクタ 233"/>
        <xdr:cNvCxnSpPr/>
      </xdr:nvCxnSpPr>
      <xdr:spPr>
        <a:xfrm flipV="1">
          <a:off x="9639300" y="108045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123190</xdr:rowOff>
    </xdr:from>
    <xdr:to>
      <xdr:col>46</xdr:col>
      <xdr:colOff>38100</xdr:colOff>
      <xdr:row>63</xdr:row>
      <xdr:rowOff>53340</xdr:rowOff>
    </xdr:to>
    <xdr:sp macro="" textlink="">
      <xdr:nvSpPr>
        <xdr:cNvPr id="235" name="楕円 234"/>
        <xdr:cNvSpPr/>
      </xdr:nvSpPr>
      <xdr:spPr>
        <a:xfrm>
          <a:off x="8699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2540</xdr:rowOff>
    </xdr:from>
    <xdr:to>
      <xdr:col>50</xdr:col>
      <xdr:colOff>114300</xdr:colOff>
      <xdr:row>63</xdr:row>
      <xdr:rowOff>10160</xdr:rowOff>
    </xdr:to>
    <xdr:cxnSp macro="">
      <xdr:nvCxnSpPr>
        <xdr:cNvPr id="236" name="直線コネクタ 235"/>
        <xdr:cNvCxnSpPr/>
      </xdr:nvCxnSpPr>
      <xdr:spPr>
        <a:xfrm>
          <a:off x="8750300" y="10803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37" name="楕円 236"/>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171450</xdr:rowOff>
    </xdr:from>
    <xdr:to>
      <xdr:col>45</xdr:col>
      <xdr:colOff>177800</xdr:colOff>
      <xdr:row>63</xdr:row>
      <xdr:rowOff>2540</xdr:rowOff>
    </xdr:to>
    <xdr:cxnSp macro="">
      <xdr:nvCxnSpPr>
        <xdr:cNvPr id="238" name="直線コネクタ 237"/>
        <xdr:cNvCxnSpPr/>
      </xdr:nvCxnSpPr>
      <xdr:spPr>
        <a:xfrm>
          <a:off x="7861300" y="10801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61</xdr:row>
      <xdr:rowOff>29210</xdr:rowOff>
    </xdr:from>
    <xdr:ext cx="534670" cy="256540"/>
    <xdr:sp macro="" textlink="">
      <xdr:nvSpPr>
        <xdr:cNvPr id="239" name="n_1aveValue【橋りょう・トンネル】&#10;一人当たり有形固定資産（償却資産）額"/>
        <xdr:cNvSpPr txBox="1"/>
      </xdr:nvSpPr>
      <xdr:spPr>
        <a:xfrm>
          <a:off x="9359265" y="104876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37,617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145415</xdr:rowOff>
    </xdr:from>
    <xdr:ext cx="532130" cy="256540"/>
    <xdr:sp macro="" textlink="">
      <xdr:nvSpPr>
        <xdr:cNvPr id="240" name="n_2aveValue【橋りょう・トンネル】&#10;一人当たり有形固定資産（償却資産）額"/>
        <xdr:cNvSpPr txBox="1"/>
      </xdr:nvSpPr>
      <xdr:spPr>
        <a:xfrm>
          <a:off x="8482965" y="104324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144780</xdr:rowOff>
    </xdr:from>
    <xdr:ext cx="532130" cy="256540"/>
    <xdr:sp macro="" textlink="">
      <xdr:nvSpPr>
        <xdr:cNvPr id="241" name="n_3aveValue【橋りょう・トンネル】&#10;一人当たり有形固定資産（償却資産）額"/>
        <xdr:cNvSpPr txBox="1"/>
      </xdr:nvSpPr>
      <xdr:spPr>
        <a:xfrm>
          <a:off x="7593965" y="10431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52070</xdr:rowOff>
    </xdr:from>
    <xdr:ext cx="534670" cy="256540"/>
    <xdr:sp macro="" textlink="">
      <xdr:nvSpPr>
        <xdr:cNvPr id="242" name="n_1mainValue【橋りょう・トンネル】&#10;一人当たり有形固定資産（償却資産）額"/>
        <xdr:cNvSpPr txBox="1"/>
      </xdr:nvSpPr>
      <xdr:spPr>
        <a:xfrm>
          <a:off x="9359265" y="108534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44450</xdr:rowOff>
    </xdr:from>
    <xdr:ext cx="532130" cy="259080"/>
    <xdr:sp macro="" textlink="">
      <xdr:nvSpPr>
        <xdr:cNvPr id="243" name="n_2mainValue【橋りょう・トンネル】&#10;一人当たり有形固定資産（償却資産）額"/>
        <xdr:cNvSpPr txBox="1"/>
      </xdr:nvSpPr>
      <xdr:spPr>
        <a:xfrm>
          <a:off x="8482965" y="10845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41910</xdr:rowOff>
    </xdr:from>
    <xdr:ext cx="532130" cy="256540"/>
    <xdr:sp macro="" textlink="">
      <xdr:nvSpPr>
        <xdr:cNvPr id="244" name="n_3mainValue【橋りょう・トンネル】&#10;一人当たり有形固定資産（償却資産）額"/>
        <xdr:cNvSpPr txBox="1"/>
      </xdr:nvSpPr>
      <xdr:spPr>
        <a:xfrm>
          <a:off x="7593965" y="10843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53" name="テキスト ボックス 25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55" name="テキスト ボックス 254"/>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57" name="テキスト ボックス 256"/>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59" name="テキスト ボックス 25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61" name="テキスト ボックス 26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63" name="テキスト ボックス 262"/>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65" name="テキスト ボックス 264"/>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92710</xdr:rowOff>
    </xdr:from>
    <xdr:to>
      <xdr:col>24</xdr:col>
      <xdr:colOff>62865</xdr:colOff>
      <xdr:row>85</xdr:row>
      <xdr:rowOff>38100</xdr:rowOff>
    </xdr:to>
    <xdr:cxnSp macro="">
      <xdr:nvCxnSpPr>
        <xdr:cNvPr id="267" name="直線コネクタ 266"/>
        <xdr:cNvCxnSpPr/>
      </xdr:nvCxnSpPr>
      <xdr:spPr>
        <a:xfrm flipV="1">
          <a:off x="4634865" y="1346581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41910</xdr:rowOff>
    </xdr:from>
    <xdr:ext cx="405130" cy="256540"/>
    <xdr:sp macro="" textlink="">
      <xdr:nvSpPr>
        <xdr:cNvPr id="268" name="【公営住宅】&#10;有形固定資産減価償却率最小値テキスト"/>
        <xdr:cNvSpPr txBox="1"/>
      </xdr:nvSpPr>
      <xdr:spPr>
        <a:xfrm>
          <a:off x="4673600" y="14615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546600" y="1461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39370</xdr:rowOff>
    </xdr:from>
    <xdr:ext cx="405130" cy="259080"/>
    <xdr:sp macro="" textlink="">
      <xdr:nvSpPr>
        <xdr:cNvPr id="270" name="【公営住宅】&#10;有形固定資産減価償却率最大値テキスト"/>
        <xdr:cNvSpPr txBox="1"/>
      </xdr:nvSpPr>
      <xdr:spPr>
        <a:xfrm>
          <a:off x="4673600" y="1324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92710</xdr:rowOff>
    </xdr:from>
    <xdr:to>
      <xdr:col>24</xdr:col>
      <xdr:colOff>152400</xdr:colOff>
      <xdr:row>78</xdr:row>
      <xdr:rowOff>92710</xdr:rowOff>
    </xdr:to>
    <xdr:cxnSp macro="">
      <xdr:nvCxnSpPr>
        <xdr:cNvPr id="271" name="直線コネクタ 270"/>
        <xdr:cNvCxnSpPr/>
      </xdr:nvCxnSpPr>
      <xdr:spPr>
        <a:xfrm>
          <a:off x="4546600" y="1346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151130</xdr:rowOff>
    </xdr:from>
    <xdr:ext cx="405130" cy="259080"/>
    <xdr:sp macro="" textlink="">
      <xdr:nvSpPr>
        <xdr:cNvPr id="272" name="【公営住宅】&#10;有形固定資産減価償却率平均値テキスト"/>
        <xdr:cNvSpPr txBox="1"/>
      </xdr:nvSpPr>
      <xdr:spPr>
        <a:xfrm>
          <a:off x="4673600" y="14038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1270</xdr:rowOff>
    </xdr:from>
    <xdr:to>
      <xdr:col>24</xdr:col>
      <xdr:colOff>114300</xdr:colOff>
      <xdr:row>82</xdr:row>
      <xdr:rowOff>102870</xdr:rowOff>
    </xdr:to>
    <xdr:sp macro="" textlink="">
      <xdr:nvSpPr>
        <xdr:cNvPr id="273" name="フローチャート: 判断 272"/>
        <xdr:cNvSpPr/>
      </xdr:nvSpPr>
      <xdr:spPr>
        <a:xfrm>
          <a:off x="45847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4445</xdr:rowOff>
    </xdr:to>
    <xdr:sp macro="" textlink="">
      <xdr:nvSpPr>
        <xdr:cNvPr id="275" name="フローチャート: 判断 274"/>
        <xdr:cNvSpPr/>
      </xdr:nvSpPr>
      <xdr:spPr>
        <a:xfrm>
          <a:off x="2857500" y="14133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24130</xdr:rowOff>
    </xdr:from>
    <xdr:to>
      <xdr:col>10</xdr:col>
      <xdr:colOff>165100</xdr:colOff>
      <xdr:row>82</xdr:row>
      <xdr:rowOff>125730</xdr:rowOff>
    </xdr:to>
    <xdr:sp macro="" textlink="">
      <xdr:nvSpPr>
        <xdr:cNvPr id="276" name="フローチャート: 判断 275"/>
        <xdr:cNvSpPr/>
      </xdr:nvSpPr>
      <xdr:spPr>
        <a:xfrm>
          <a:off x="1968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7" name="テキスト ボックス 27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8" name="テキスト ボックス 27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9" name="テキスト ボックス 27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0" name="テキスト ボックス 27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1" name="テキスト ボックス 28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41910</xdr:rowOff>
    </xdr:from>
    <xdr:to>
      <xdr:col>24</xdr:col>
      <xdr:colOff>114300</xdr:colOff>
      <xdr:row>78</xdr:row>
      <xdr:rowOff>143510</xdr:rowOff>
    </xdr:to>
    <xdr:sp macro="" textlink="">
      <xdr:nvSpPr>
        <xdr:cNvPr id="282" name="楕円 281"/>
        <xdr:cNvSpPr/>
      </xdr:nvSpPr>
      <xdr:spPr>
        <a:xfrm>
          <a:off x="45847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166370</xdr:rowOff>
    </xdr:from>
    <xdr:ext cx="405130" cy="256540"/>
    <xdr:sp macro="" textlink="">
      <xdr:nvSpPr>
        <xdr:cNvPr id="283" name="【公営住宅】&#10;有形固定資産減価償却率該当値テキスト"/>
        <xdr:cNvSpPr txBox="1"/>
      </xdr:nvSpPr>
      <xdr:spPr>
        <a:xfrm>
          <a:off x="4673600" y="133680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81280</xdr:rowOff>
    </xdr:from>
    <xdr:to>
      <xdr:col>20</xdr:col>
      <xdr:colOff>38100</xdr:colOff>
      <xdr:row>79</xdr:row>
      <xdr:rowOff>11430</xdr:rowOff>
    </xdr:to>
    <xdr:sp macro="" textlink="">
      <xdr:nvSpPr>
        <xdr:cNvPr id="284" name="楕円 283"/>
        <xdr:cNvSpPr/>
      </xdr:nvSpPr>
      <xdr:spPr>
        <a:xfrm>
          <a:off x="3746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92710</xdr:rowOff>
    </xdr:from>
    <xdr:to>
      <xdr:col>24</xdr:col>
      <xdr:colOff>63500</xdr:colOff>
      <xdr:row>78</xdr:row>
      <xdr:rowOff>132080</xdr:rowOff>
    </xdr:to>
    <xdr:cxnSp macro="">
      <xdr:nvCxnSpPr>
        <xdr:cNvPr id="285" name="直線コネクタ 284"/>
        <xdr:cNvCxnSpPr/>
      </xdr:nvCxnSpPr>
      <xdr:spPr>
        <a:xfrm flipV="1">
          <a:off x="3797300" y="134658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117475</xdr:rowOff>
    </xdr:from>
    <xdr:to>
      <xdr:col>15</xdr:col>
      <xdr:colOff>101600</xdr:colOff>
      <xdr:row>79</xdr:row>
      <xdr:rowOff>47625</xdr:rowOff>
    </xdr:to>
    <xdr:sp macro="" textlink="">
      <xdr:nvSpPr>
        <xdr:cNvPr id="286" name="楕円 285"/>
        <xdr:cNvSpPr/>
      </xdr:nvSpPr>
      <xdr:spPr>
        <a:xfrm>
          <a:off x="2857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132080</xdr:rowOff>
    </xdr:from>
    <xdr:to>
      <xdr:col>19</xdr:col>
      <xdr:colOff>177800</xdr:colOff>
      <xdr:row>78</xdr:row>
      <xdr:rowOff>168275</xdr:rowOff>
    </xdr:to>
    <xdr:cxnSp macro="">
      <xdr:nvCxnSpPr>
        <xdr:cNvPr id="287" name="直線コネクタ 286"/>
        <xdr:cNvCxnSpPr/>
      </xdr:nvCxnSpPr>
      <xdr:spPr>
        <a:xfrm flipV="1">
          <a:off x="2908300" y="13505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288" name="楕円 287"/>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168275</xdr:rowOff>
    </xdr:from>
    <xdr:to>
      <xdr:col>15</xdr:col>
      <xdr:colOff>50800</xdr:colOff>
      <xdr:row>79</xdr:row>
      <xdr:rowOff>83820</xdr:rowOff>
    </xdr:to>
    <xdr:cxnSp macro="">
      <xdr:nvCxnSpPr>
        <xdr:cNvPr id="289" name="直線コネクタ 288"/>
        <xdr:cNvCxnSpPr/>
      </xdr:nvCxnSpPr>
      <xdr:spPr>
        <a:xfrm flipV="1">
          <a:off x="2019300" y="1354137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148590</xdr:rowOff>
    </xdr:from>
    <xdr:ext cx="405130" cy="259080"/>
    <xdr:sp macro="" textlink="">
      <xdr:nvSpPr>
        <xdr:cNvPr id="290" name="n_1aveValue【公営住宅】&#10;有形固定資産減価償却率"/>
        <xdr:cNvSpPr txBox="1"/>
      </xdr:nvSpPr>
      <xdr:spPr>
        <a:xfrm>
          <a:off x="3582035"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167005</xdr:rowOff>
    </xdr:from>
    <xdr:ext cx="402590" cy="256540"/>
    <xdr:sp macro="" textlink="">
      <xdr:nvSpPr>
        <xdr:cNvPr id="291" name="n_2aveValue【公営住宅】&#10;有形固定資産減価償却率"/>
        <xdr:cNvSpPr txBox="1"/>
      </xdr:nvSpPr>
      <xdr:spPr>
        <a:xfrm>
          <a:off x="2705735" y="14225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116840</xdr:rowOff>
    </xdr:from>
    <xdr:ext cx="402590" cy="259080"/>
    <xdr:sp macro="" textlink="">
      <xdr:nvSpPr>
        <xdr:cNvPr id="292" name="n_3aveValue【公営住宅】&#10;有形固定資産減価償却率"/>
        <xdr:cNvSpPr txBox="1"/>
      </xdr:nvSpPr>
      <xdr:spPr>
        <a:xfrm>
          <a:off x="1816735" y="14175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27940</xdr:rowOff>
    </xdr:from>
    <xdr:ext cx="405130" cy="259080"/>
    <xdr:sp macro="" textlink="">
      <xdr:nvSpPr>
        <xdr:cNvPr id="293" name="n_1mainValue【公営住宅】&#10;有形固定資産減価償却率"/>
        <xdr:cNvSpPr txBox="1"/>
      </xdr:nvSpPr>
      <xdr:spPr>
        <a:xfrm>
          <a:off x="3582035" y="13229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64135</xdr:rowOff>
    </xdr:from>
    <xdr:ext cx="402590" cy="256540"/>
    <xdr:sp macro="" textlink="">
      <xdr:nvSpPr>
        <xdr:cNvPr id="294" name="n_2mainValue【公営住宅】&#10;有形固定資産減価償却率"/>
        <xdr:cNvSpPr txBox="1"/>
      </xdr:nvSpPr>
      <xdr:spPr>
        <a:xfrm>
          <a:off x="2705735" y="13265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151130</xdr:rowOff>
    </xdr:from>
    <xdr:ext cx="402590" cy="259080"/>
    <xdr:sp macro="" textlink="">
      <xdr:nvSpPr>
        <xdr:cNvPr id="295" name="n_3mainValue【公営住宅】&#10;有形固定資産減価償却率"/>
        <xdr:cNvSpPr txBox="1"/>
      </xdr:nvSpPr>
      <xdr:spPr>
        <a:xfrm>
          <a:off x="1816735" y="13352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04" name="テキスト ボックス 303"/>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6" name="直線コネクタ 30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307" name="テキスト ボックス 306"/>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8" name="直線コネクタ 30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309" name="テキスト ボックス 308"/>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10" name="直線コネクタ 30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311" name="テキスト ボックス 310"/>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2" name="直線コネクタ 31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313" name="テキスト ボックス 312"/>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4" name="直線コネクタ 31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315" name="テキスト ボックス 314"/>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6" name="直線コネクタ 31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4820" cy="259080"/>
    <xdr:sp macro="" textlink="">
      <xdr:nvSpPr>
        <xdr:cNvPr id="317" name="テキスト ボックス 316"/>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19" name="テキスト ボックス 31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124460</xdr:rowOff>
    </xdr:from>
    <xdr:to>
      <xdr:col>54</xdr:col>
      <xdr:colOff>189865</xdr:colOff>
      <xdr:row>86</xdr:row>
      <xdr:rowOff>163830</xdr:rowOff>
    </xdr:to>
    <xdr:cxnSp macro="">
      <xdr:nvCxnSpPr>
        <xdr:cNvPr id="321" name="直線コネクタ 320"/>
        <xdr:cNvCxnSpPr/>
      </xdr:nvCxnSpPr>
      <xdr:spPr>
        <a:xfrm flipV="1">
          <a:off x="10476865" y="1349756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167640</xdr:rowOff>
    </xdr:from>
    <xdr:ext cx="469900" cy="256540"/>
    <xdr:sp macro="" textlink="">
      <xdr:nvSpPr>
        <xdr:cNvPr id="322" name="【公営住宅】&#10;一人当たり面積最小値テキスト"/>
        <xdr:cNvSpPr txBox="1"/>
      </xdr:nvSpPr>
      <xdr:spPr>
        <a:xfrm>
          <a:off x="10515600" y="14912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10388600" y="1490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71120</xdr:rowOff>
    </xdr:from>
    <xdr:ext cx="469900" cy="259080"/>
    <xdr:sp macro="" textlink="">
      <xdr:nvSpPr>
        <xdr:cNvPr id="324" name="【公営住宅】&#10;一人当たり面積最大値テキスト"/>
        <xdr:cNvSpPr txBox="1"/>
      </xdr:nvSpPr>
      <xdr:spPr>
        <a:xfrm>
          <a:off x="10515600" y="1327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124460</xdr:rowOff>
    </xdr:from>
    <xdr:to>
      <xdr:col>55</xdr:col>
      <xdr:colOff>88900</xdr:colOff>
      <xdr:row>78</xdr:row>
      <xdr:rowOff>124460</xdr:rowOff>
    </xdr:to>
    <xdr:cxnSp macro="">
      <xdr:nvCxnSpPr>
        <xdr:cNvPr id="325" name="直線コネクタ 324"/>
        <xdr:cNvCxnSpPr/>
      </xdr:nvCxnSpPr>
      <xdr:spPr>
        <a:xfrm>
          <a:off x="10388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155575</xdr:rowOff>
    </xdr:from>
    <xdr:ext cx="469900" cy="256540"/>
    <xdr:sp macro="" textlink="">
      <xdr:nvSpPr>
        <xdr:cNvPr id="326" name="【公営住宅】&#10;一人当たり面積平均値テキスト"/>
        <xdr:cNvSpPr txBox="1"/>
      </xdr:nvSpPr>
      <xdr:spPr>
        <a:xfrm>
          <a:off x="10515600" y="145573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132715</xdr:rowOff>
    </xdr:from>
    <xdr:to>
      <xdr:col>55</xdr:col>
      <xdr:colOff>50800</xdr:colOff>
      <xdr:row>86</xdr:row>
      <xdr:rowOff>63500</xdr:rowOff>
    </xdr:to>
    <xdr:sp macro="" textlink="">
      <xdr:nvSpPr>
        <xdr:cNvPr id="327" name="フローチャート: 判断 326"/>
        <xdr:cNvSpPr/>
      </xdr:nvSpPr>
      <xdr:spPr>
        <a:xfrm>
          <a:off x="10426700" y="14705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129540</xdr:rowOff>
    </xdr:from>
    <xdr:to>
      <xdr:col>50</xdr:col>
      <xdr:colOff>165100</xdr:colOff>
      <xdr:row>86</xdr:row>
      <xdr:rowOff>59690</xdr:rowOff>
    </xdr:to>
    <xdr:sp macro="" textlink="">
      <xdr:nvSpPr>
        <xdr:cNvPr id="328" name="フローチャート: 判断 327"/>
        <xdr:cNvSpPr/>
      </xdr:nvSpPr>
      <xdr:spPr>
        <a:xfrm>
          <a:off x="9588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124460</xdr:rowOff>
    </xdr:from>
    <xdr:to>
      <xdr:col>46</xdr:col>
      <xdr:colOff>38100</xdr:colOff>
      <xdr:row>86</xdr:row>
      <xdr:rowOff>54610</xdr:rowOff>
    </xdr:to>
    <xdr:sp macro="" textlink="">
      <xdr:nvSpPr>
        <xdr:cNvPr id="329" name="フローチャート: 判断 328"/>
        <xdr:cNvSpPr/>
      </xdr:nvSpPr>
      <xdr:spPr>
        <a:xfrm>
          <a:off x="8699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145415</xdr:rowOff>
    </xdr:from>
    <xdr:to>
      <xdr:col>41</xdr:col>
      <xdr:colOff>101600</xdr:colOff>
      <xdr:row>86</xdr:row>
      <xdr:rowOff>75565</xdr:rowOff>
    </xdr:to>
    <xdr:sp macro="" textlink="">
      <xdr:nvSpPr>
        <xdr:cNvPr id="330" name="フローチャート: 判断 329"/>
        <xdr:cNvSpPr/>
      </xdr:nvSpPr>
      <xdr:spPr>
        <a:xfrm>
          <a:off x="78105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1" name="テキスト ボックス 33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2" name="テキスト ボックス 33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3" name="テキスト ボックス 33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4" name="テキスト ボックス 33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5" name="テキスト ボックス 33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140970</xdr:rowOff>
    </xdr:from>
    <xdr:to>
      <xdr:col>55</xdr:col>
      <xdr:colOff>50800</xdr:colOff>
      <xdr:row>86</xdr:row>
      <xdr:rowOff>71120</xdr:rowOff>
    </xdr:to>
    <xdr:sp macro="" textlink="">
      <xdr:nvSpPr>
        <xdr:cNvPr id="336" name="楕円 335"/>
        <xdr:cNvSpPr/>
      </xdr:nvSpPr>
      <xdr:spPr>
        <a:xfrm>
          <a:off x="104267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119380</xdr:rowOff>
    </xdr:from>
    <xdr:ext cx="469900" cy="259080"/>
    <xdr:sp macro="" textlink="">
      <xdr:nvSpPr>
        <xdr:cNvPr id="337" name="【公営住宅】&#10;一人当たり面積該当値テキスト"/>
        <xdr:cNvSpPr txBox="1"/>
      </xdr:nvSpPr>
      <xdr:spPr>
        <a:xfrm>
          <a:off x="10515600" y="1469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139065</xdr:rowOff>
    </xdr:from>
    <xdr:to>
      <xdr:col>50</xdr:col>
      <xdr:colOff>165100</xdr:colOff>
      <xdr:row>86</xdr:row>
      <xdr:rowOff>69215</xdr:rowOff>
    </xdr:to>
    <xdr:sp macro="" textlink="">
      <xdr:nvSpPr>
        <xdr:cNvPr id="338" name="楕円 337"/>
        <xdr:cNvSpPr/>
      </xdr:nvSpPr>
      <xdr:spPr>
        <a:xfrm>
          <a:off x="9588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18415</xdr:rowOff>
    </xdr:from>
    <xdr:to>
      <xdr:col>55</xdr:col>
      <xdr:colOff>0</xdr:colOff>
      <xdr:row>86</xdr:row>
      <xdr:rowOff>20320</xdr:rowOff>
    </xdr:to>
    <xdr:cxnSp macro="">
      <xdr:nvCxnSpPr>
        <xdr:cNvPr id="339" name="直線コネクタ 338"/>
        <xdr:cNvCxnSpPr/>
      </xdr:nvCxnSpPr>
      <xdr:spPr>
        <a:xfrm>
          <a:off x="9639300" y="147631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144145</xdr:rowOff>
    </xdr:from>
    <xdr:to>
      <xdr:col>46</xdr:col>
      <xdr:colOff>38100</xdr:colOff>
      <xdr:row>86</xdr:row>
      <xdr:rowOff>74930</xdr:rowOff>
    </xdr:to>
    <xdr:sp macro="" textlink="">
      <xdr:nvSpPr>
        <xdr:cNvPr id="340" name="楕円 339"/>
        <xdr:cNvSpPr/>
      </xdr:nvSpPr>
      <xdr:spPr>
        <a:xfrm>
          <a:off x="86995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18415</xdr:rowOff>
    </xdr:from>
    <xdr:to>
      <xdr:col>50</xdr:col>
      <xdr:colOff>114300</xdr:colOff>
      <xdr:row>86</xdr:row>
      <xdr:rowOff>23495</xdr:rowOff>
    </xdr:to>
    <xdr:cxnSp macro="">
      <xdr:nvCxnSpPr>
        <xdr:cNvPr id="341" name="直線コネクタ 340"/>
        <xdr:cNvCxnSpPr/>
      </xdr:nvCxnSpPr>
      <xdr:spPr>
        <a:xfrm flipV="1">
          <a:off x="8750300" y="14763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142240</xdr:rowOff>
    </xdr:from>
    <xdr:to>
      <xdr:col>41</xdr:col>
      <xdr:colOff>101600</xdr:colOff>
      <xdr:row>86</xdr:row>
      <xdr:rowOff>72390</xdr:rowOff>
    </xdr:to>
    <xdr:sp macro="" textlink="">
      <xdr:nvSpPr>
        <xdr:cNvPr id="342" name="楕円 341"/>
        <xdr:cNvSpPr/>
      </xdr:nvSpPr>
      <xdr:spPr>
        <a:xfrm>
          <a:off x="7810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21590</xdr:rowOff>
    </xdr:from>
    <xdr:to>
      <xdr:col>45</xdr:col>
      <xdr:colOff>177800</xdr:colOff>
      <xdr:row>86</xdr:row>
      <xdr:rowOff>23495</xdr:rowOff>
    </xdr:to>
    <xdr:cxnSp macro="">
      <xdr:nvCxnSpPr>
        <xdr:cNvPr id="343" name="直線コネクタ 342"/>
        <xdr:cNvCxnSpPr/>
      </xdr:nvCxnSpPr>
      <xdr:spPr>
        <a:xfrm>
          <a:off x="7861300" y="147662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76200</xdr:rowOff>
    </xdr:from>
    <xdr:ext cx="469900" cy="256540"/>
    <xdr:sp macro="" textlink="">
      <xdr:nvSpPr>
        <xdr:cNvPr id="344" name="n_1aveValue【公営住宅】&#10;一人当たり面積"/>
        <xdr:cNvSpPr txBox="1"/>
      </xdr:nvSpPr>
      <xdr:spPr>
        <a:xfrm>
          <a:off x="9391650" y="144780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71120</xdr:rowOff>
    </xdr:from>
    <xdr:ext cx="467360" cy="259080"/>
    <xdr:sp macro="" textlink="">
      <xdr:nvSpPr>
        <xdr:cNvPr id="345" name="n_2aveValue【公営住宅】&#10;一人当たり面積"/>
        <xdr:cNvSpPr txBox="1"/>
      </xdr:nvSpPr>
      <xdr:spPr>
        <a:xfrm>
          <a:off x="8515350" y="14472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66675</xdr:rowOff>
    </xdr:from>
    <xdr:ext cx="467360" cy="256540"/>
    <xdr:sp macro="" textlink="">
      <xdr:nvSpPr>
        <xdr:cNvPr id="346" name="n_3aveValue【公営住宅】&#10;一人当たり面積"/>
        <xdr:cNvSpPr txBox="1"/>
      </xdr:nvSpPr>
      <xdr:spPr>
        <a:xfrm>
          <a:off x="7626350" y="148113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60325</xdr:rowOff>
    </xdr:from>
    <xdr:ext cx="469900" cy="259080"/>
    <xdr:sp macro="" textlink="">
      <xdr:nvSpPr>
        <xdr:cNvPr id="347" name="n_1mainValue【公営住宅】&#10;一人当たり面積"/>
        <xdr:cNvSpPr txBox="1"/>
      </xdr:nvSpPr>
      <xdr:spPr>
        <a:xfrm>
          <a:off x="9391650" y="14805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65405</xdr:rowOff>
    </xdr:from>
    <xdr:ext cx="467360" cy="256540"/>
    <xdr:sp macro="" textlink="">
      <xdr:nvSpPr>
        <xdr:cNvPr id="348" name="n_2mainValue【公営住宅】&#10;一人当たり面積"/>
        <xdr:cNvSpPr txBox="1"/>
      </xdr:nvSpPr>
      <xdr:spPr>
        <a:xfrm>
          <a:off x="8515350" y="14810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88900</xdr:rowOff>
    </xdr:from>
    <xdr:ext cx="467360" cy="256540"/>
    <xdr:sp macro="" textlink="">
      <xdr:nvSpPr>
        <xdr:cNvPr id="349" name="n_3mainValue【公営住宅】&#10;一人当たり面積"/>
        <xdr:cNvSpPr txBox="1"/>
      </xdr:nvSpPr>
      <xdr:spPr>
        <a:xfrm>
          <a:off x="7626350" y="14490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70" name="テキスト ボックス 36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6550" cy="259080"/>
    <xdr:sp macro="" textlink="">
      <xdr:nvSpPr>
        <xdr:cNvPr id="372" name="テキスト ボックス 371"/>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374" name="テキスト ボックス 373"/>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376" name="テキスト ボックス 375"/>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378" name="テキスト ボックス 377"/>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380" name="テキスト ボックス 379"/>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382" name="テキスト ボックス 381"/>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142240</xdr:rowOff>
    </xdr:from>
    <xdr:to>
      <xdr:col>85</xdr:col>
      <xdr:colOff>126365</xdr:colOff>
      <xdr:row>40</xdr:row>
      <xdr:rowOff>144780</xdr:rowOff>
    </xdr:to>
    <xdr:cxnSp macro="">
      <xdr:nvCxnSpPr>
        <xdr:cNvPr id="384" name="直線コネクタ 383"/>
        <xdr:cNvCxnSpPr/>
      </xdr:nvCxnSpPr>
      <xdr:spPr>
        <a:xfrm flipV="1">
          <a:off x="16318865" y="5800090"/>
          <a:ext cx="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148590</xdr:rowOff>
    </xdr:from>
    <xdr:ext cx="405130" cy="259080"/>
    <xdr:sp macro="" textlink="">
      <xdr:nvSpPr>
        <xdr:cNvPr id="385" name="【認定こども園・幼稚園・保育所】&#10;有形固定資産減価償却率最小値テキスト"/>
        <xdr:cNvSpPr txBox="1"/>
      </xdr:nvSpPr>
      <xdr:spPr>
        <a:xfrm>
          <a:off x="16357600" y="700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6230600" y="700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88900</xdr:rowOff>
    </xdr:from>
    <xdr:ext cx="405130" cy="256540"/>
    <xdr:sp macro="" textlink="">
      <xdr:nvSpPr>
        <xdr:cNvPr id="387" name="【認定こども園・幼稚園・保育所】&#10;有形固定資産減価償却率最大値テキスト"/>
        <xdr:cNvSpPr txBox="1"/>
      </xdr:nvSpPr>
      <xdr:spPr>
        <a:xfrm>
          <a:off x="16357600" y="55753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142240</xdr:rowOff>
    </xdr:from>
    <xdr:to>
      <xdr:col>86</xdr:col>
      <xdr:colOff>25400</xdr:colOff>
      <xdr:row>33</xdr:row>
      <xdr:rowOff>142240</xdr:rowOff>
    </xdr:to>
    <xdr:cxnSp macro="">
      <xdr:nvCxnSpPr>
        <xdr:cNvPr id="388" name="直線コネクタ 387"/>
        <xdr:cNvCxnSpPr/>
      </xdr:nvCxnSpPr>
      <xdr:spPr>
        <a:xfrm>
          <a:off x="16230600" y="58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113665</xdr:rowOff>
    </xdr:from>
    <xdr:ext cx="405130" cy="258445"/>
    <xdr:sp macro="" textlink="">
      <xdr:nvSpPr>
        <xdr:cNvPr id="389" name="【認定こども園・幼稚園・保育所】&#10;有形固定資産減価償却率平均値テキスト"/>
        <xdr:cNvSpPr txBox="1"/>
      </xdr:nvSpPr>
      <xdr:spPr>
        <a:xfrm>
          <a:off x="16357600" y="628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135255</xdr:rowOff>
    </xdr:from>
    <xdr:to>
      <xdr:col>85</xdr:col>
      <xdr:colOff>177800</xdr:colOff>
      <xdr:row>37</xdr:row>
      <xdr:rowOff>65405</xdr:rowOff>
    </xdr:to>
    <xdr:sp macro="" textlink="">
      <xdr:nvSpPr>
        <xdr:cNvPr id="390" name="フローチャート: 判断 389"/>
        <xdr:cNvSpPr/>
      </xdr:nvSpPr>
      <xdr:spPr>
        <a:xfrm>
          <a:off x="162687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34290</xdr:rowOff>
    </xdr:from>
    <xdr:to>
      <xdr:col>76</xdr:col>
      <xdr:colOff>165100</xdr:colOff>
      <xdr:row>37</xdr:row>
      <xdr:rowOff>135890</xdr:rowOff>
    </xdr:to>
    <xdr:sp macro="" textlink="">
      <xdr:nvSpPr>
        <xdr:cNvPr id="392" name="フローチャート: 判断 391"/>
        <xdr:cNvSpPr/>
      </xdr:nvSpPr>
      <xdr:spPr>
        <a:xfrm>
          <a:off x="14541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4" name="テキスト ボックス 39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5" name="テキスト ボックス 39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6" name="テキスト ボックス 39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7" name="テキスト ボックス 39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98" name="テキスト ボックス 39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20955</xdr:rowOff>
    </xdr:from>
    <xdr:to>
      <xdr:col>85</xdr:col>
      <xdr:colOff>177800</xdr:colOff>
      <xdr:row>34</xdr:row>
      <xdr:rowOff>122555</xdr:rowOff>
    </xdr:to>
    <xdr:sp macro="" textlink="">
      <xdr:nvSpPr>
        <xdr:cNvPr id="399" name="楕円 398"/>
        <xdr:cNvSpPr/>
      </xdr:nvSpPr>
      <xdr:spPr>
        <a:xfrm>
          <a:off x="1626870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107315</xdr:rowOff>
    </xdr:from>
    <xdr:ext cx="405130" cy="259080"/>
    <xdr:sp macro="" textlink="">
      <xdr:nvSpPr>
        <xdr:cNvPr id="400" name="【認定こども園・幼稚園・保育所】&#10;有形固定資産減価償却率該当値テキスト"/>
        <xdr:cNvSpPr txBox="1"/>
      </xdr:nvSpPr>
      <xdr:spPr>
        <a:xfrm>
          <a:off x="16357600" y="576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6985</xdr:rowOff>
    </xdr:from>
    <xdr:to>
      <xdr:col>81</xdr:col>
      <xdr:colOff>101600</xdr:colOff>
      <xdr:row>34</xdr:row>
      <xdr:rowOff>109220</xdr:rowOff>
    </xdr:to>
    <xdr:sp macro="" textlink="">
      <xdr:nvSpPr>
        <xdr:cNvPr id="401" name="楕円 400"/>
        <xdr:cNvSpPr/>
      </xdr:nvSpPr>
      <xdr:spPr>
        <a:xfrm>
          <a:off x="15430500" y="5836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57785</xdr:rowOff>
    </xdr:from>
    <xdr:to>
      <xdr:col>85</xdr:col>
      <xdr:colOff>127000</xdr:colOff>
      <xdr:row>34</xdr:row>
      <xdr:rowOff>71755</xdr:rowOff>
    </xdr:to>
    <xdr:cxnSp macro="">
      <xdr:nvCxnSpPr>
        <xdr:cNvPr id="402" name="直線コネクタ 401"/>
        <xdr:cNvCxnSpPr/>
      </xdr:nvCxnSpPr>
      <xdr:spPr>
        <a:xfrm>
          <a:off x="15481300" y="58870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167005</xdr:rowOff>
    </xdr:from>
    <xdr:to>
      <xdr:col>76</xdr:col>
      <xdr:colOff>165100</xdr:colOff>
      <xdr:row>34</xdr:row>
      <xdr:rowOff>97790</xdr:rowOff>
    </xdr:to>
    <xdr:sp macro="" textlink="">
      <xdr:nvSpPr>
        <xdr:cNvPr id="403" name="楕円 402"/>
        <xdr:cNvSpPr/>
      </xdr:nvSpPr>
      <xdr:spPr>
        <a:xfrm>
          <a:off x="145415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46355</xdr:rowOff>
    </xdr:from>
    <xdr:to>
      <xdr:col>81</xdr:col>
      <xdr:colOff>50800</xdr:colOff>
      <xdr:row>34</xdr:row>
      <xdr:rowOff>57785</xdr:rowOff>
    </xdr:to>
    <xdr:cxnSp macro="">
      <xdr:nvCxnSpPr>
        <xdr:cNvPr id="404" name="直線コネクタ 403"/>
        <xdr:cNvCxnSpPr/>
      </xdr:nvCxnSpPr>
      <xdr:spPr>
        <a:xfrm>
          <a:off x="14592300" y="58756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64135</xdr:rowOff>
    </xdr:from>
    <xdr:to>
      <xdr:col>72</xdr:col>
      <xdr:colOff>38100</xdr:colOff>
      <xdr:row>34</xdr:row>
      <xdr:rowOff>166370</xdr:rowOff>
    </xdr:to>
    <xdr:sp macro="" textlink="">
      <xdr:nvSpPr>
        <xdr:cNvPr id="405" name="楕円 404"/>
        <xdr:cNvSpPr/>
      </xdr:nvSpPr>
      <xdr:spPr>
        <a:xfrm>
          <a:off x="13652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46355</xdr:rowOff>
    </xdr:from>
    <xdr:to>
      <xdr:col>76</xdr:col>
      <xdr:colOff>114300</xdr:colOff>
      <xdr:row>34</xdr:row>
      <xdr:rowOff>114935</xdr:rowOff>
    </xdr:to>
    <xdr:cxnSp macro="">
      <xdr:nvCxnSpPr>
        <xdr:cNvPr id="406" name="直線コネクタ 405"/>
        <xdr:cNvCxnSpPr/>
      </xdr:nvCxnSpPr>
      <xdr:spPr>
        <a:xfrm flipV="1">
          <a:off x="13703300" y="5875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49530</xdr:rowOff>
    </xdr:from>
    <xdr:ext cx="405130" cy="259080"/>
    <xdr:sp macro="" textlink="">
      <xdr:nvSpPr>
        <xdr:cNvPr id="407" name="n_1aveValue【認定こども園・幼稚園・保育所】&#10;有形固定資産減価償却率"/>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127000</xdr:rowOff>
    </xdr:from>
    <xdr:ext cx="402590" cy="259080"/>
    <xdr:sp macro="" textlink="">
      <xdr:nvSpPr>
        <xdr:cNvPr id="408" name="n_2aveValue【認定こども園・幼稚園・保育所】&#10;有形固定資産減価償却率"/>
        <xdr:cNvSpPr txBox="1"/>
      </xdr:nvSpPr>
      <xdr:spPr>
        <a:xfrm>
          <a:off x="14389735" y="6470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3810</xdr:rowOff>
    </xdr:from>
    <xdr:ext cx="402590" cy="259080"/>
    <xdr:sp macro="" textlink="">
      <xdr:nvSpPr>
        <xdr:cNvPr id="409" name="n_3aveValue【認定こども園・幼稚園・保育所】&#10;有形固定資産減価償却率"/>
        <xdr:cNvSpPr txBox="1"/>
      </xdr:nvSpPr>
      <xdr:spPr>
        <a:xfrm>
          <a:off x="13500735" y="6347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125095</xdr:rowOff>
    </xdr:from>
    <xdr:ext cx="405130" cy="258445"/>
    <xdr:sp macro="" textlink="">
      <xdr:nvSpPr>
        <xdr:cNvPr id="410" name="n_1mainValue【認定こども園・幼稚園・保育所】&#10;有形固定資産減価償却率"/>
        <xdr:cNvSpPr txBox="1"/>
      </xdr:nvSpPr>
      <xdr:spPr>
        <a:xfrm>
          <a:off x="15266035" y="5611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113665</xdr:rowOff>
    </xdr:from>
    <xdr:ext cx="402590" cy="258445"/>
    <xdr:sp macro="" textlink="">
      <xdr:nvSpPr>
        <xdr:cNvPr id="411" name="n_2mainValue【認定こども園・幼稚園・保育所】&#10;有形固定資産減価償却率"/>
        <xdr:cNvSpPr txBox="1"/>
      </xdr:nvSpPr>
      <xdr:spPr>
        <a:xfrm>
          <a:off x="14389735" y="560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10795</xdr:rowOff>
    </xdr:from>
    <xdr:ext cx="402590" cy="258445"/>
    <xdr:sp macro="" textlink="">
      <xdr:nvSpPr>
        <xdr:cNvPr id="412" name="n_3mainValue【認定こども園・幼稚園・保育所】&#10;有形固定資産減価償却率"/>
        <xdr:cNvSpPr txBox="1"/>
      </xdr:nvSpPr>
      <xdr:spPr>
        <a:xfrm>
          <a:off x="13500735" y="56686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21" name="テキスト ボックス 420"/>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24" name="テキスト ボックス 423"/>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26" name="テキスト ボックス 425"/>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28" name="テキスト ボックス 427"/>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30" name="テキスト ボックス 429"/>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32" name="テキスト ボックス 431"/>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133350</xdr:rowOff>
    </xdr:from>
    <xdr:to>
      <xdr:col>116</xdr:col>
      <xdr:colOff>62865</xdr:colOff>
      <xdr:row>40</xdr:row>
      <xdr:rowOff>163195</xdr:rowOff>
    </xdr:to>
    <xdr:cxnSp macro="">
      <xdr:nvCxnSpPr>
        <xdr:cNvPr id="434" name="直線コネクタ 433"/>
        <xdr:cNvCxnSpPr/>
      </xdr:nvCxnSpPr>
      <xdr:spPr>
        <a:xfrm flipV="1">
          <a:off x="22160865" y="579120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167005</xdr:rowOff>
    </xdr:from>
    <xdr:ext cx="469900" cy="256540"/>
    <xdr:sp macro="" textlink="">
      <xdr:nvSpPr>
        <xdr:cNvPr id="435" name="【認定こども園・幼稚園・保育所】&#10;一人当たり面積最小値テキスト"/>
        <xdr:cNvSpPr txBox="1"/>
      </xdr:nvSpPr>
      <xdr:spPr>
        <a:xfrm>
          <a:off x="22199600" y="70250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dr:col>115</xdr:col>
      <xdr:colOff>165100</xdr:colOff>
      <xdr:row>40</xdr:row>
      <xdr:rowOff>163195</xdr:rowOff>
    </xdr:from>
    <xdr:to>
      <xdr:col>116</xdr:col>
      <xdr:colOff>152400</xdr:colOff>
      <xdr:row>40</xdr:row>
      <xdr:rowOff>163195</xdr:rowOff>
    </xdr:to>
    <xdr:cxnSp macro="">
      <xdr:nvCxnSpPr>
        <xdr:cNvPr id="436" name="直線コネクタ 435"/>
        <xdr:cNvCxnSpPr/>
      </xdr:nvCxnSpPr>
      <xdr:spPr>
        <a:xfrm>
          <a:off x="220726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80010</xdr:rowOff>
    </xdr:from>
    <xdr:ext cx="469900" cy="259080"/>
    <xdr:sp macro="" textlink="">
      <xdr:nvSpPr>
        <xdr:cNvPr id="437" name="【認定こども園・幼稚園・保育所】&#10;一人当たり面積最大値テキスト"/>
        <xdr:cNvSpPr txBox="1"/>
      </xdr:nvSpPr>
      <xdr:spPr>
        <a:xfrm>
          <a:off x="22199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22072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137160</xdr:rowOff>
    </xdr:from>
    <xdr:ext cx="469900" cy="259080"/>
    <xdr:sp macro="" textlink="">
      <xdr:nvSpPr>
        <xdr:cNvPr id="439" name="【認定こども園・幼稚園・保育所】&#10;一人当たり面積平均値テキスト"/>
        <xdr:cNvSpPr txBox="1"/>
      </xdr:nvSpPr>
      <xdr:spPr>
        <a:xfrm>
          <a:off x="22199600" y="665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114300</xdr:rowOff>
    </xdr:from>
    <xdr:to>
      <xdr:col>116</xdr:col>
      <xdr:colOff>114300</xdr:colOff>
      <xdr:row>40</xdr:row>
      <xdr:rowOff>44450</xdr:rowOff>
    </xdr:to>
    <xdr:sp macro="" textlink="">
      <xdr:nvSpPr>
        <xdr:cNvPr id="440" name="フローチャート: 判断 439"/>
        <xdr:cNvSpPr/>
      </xdr:nvSpPr>
      <xdr:spPr>
        <a:xfrm>
          <a:off x="221107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119380</xdr:rowOff>
    </xdr:from>
    <xdr:to>
      <xdr:col>112</xdr:col>
      <xdr:colOff>38100</xdr:colOff>
      <xdr:row>40</xdr:row>
      <xdr:rowOff>49530</xdr:rowOff>
    </xdr:to>
    <xdr:sp macro="" textlink="">
      <xdr:nvSpPr>
        <xdr:cNvPr id="441" name="フローチャート: 判断 440"/>
        <xdr:cNvSpPr/>
      </xdr:nvSpPr>
      <xdr:spPr>
        <a:xfrm>
          <a:off x="21272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109855</xdr:rowOff>
    </xdr:from>
    <xdr:to>
      <xdr:col>107</xdr:col>
      <xdr:colOff>101600</xdr:colOff>
      <xdr:row>40</xdr:row>
      <xdr:rowOff>40640</xdr:rowOff>
    </xdr:to>
    <xdr:sp macro="" textlink="">
      <xdr:nvSpPr>
        <xdr:cNvPr id="442" name="フローチャート: 判断 441"/>
        <xdr:cNvSpPr/>
      </xdr:nvSpPr>
      <xdr:spPr>
        <a:xfrm>
          <a:off x="203835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165100</xdr:rowOff>
    </xdr:from>
    <xdr:to>
      <xdr:col>102</xdr:col>
      <xdr:colOff>165100</xdr:colOff>
      <xdr:row>40</xdr:row>
      <xdr:rowOff>95250</xdr:rowOff>
    </xdr:to>
    <xdr:sp macro="" textlink="">
      <xdr:nvSpPr>
        <xdr:cNvPr id="443" name="フローチャート: 判断 442"/>
        <xdr:cNvSpPr/>
      </xdr:nvSpPr>
      <xdr:spPr>
        <a:xfrm>
          <a:off x="194945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4" name="テキスト ボックス 44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5" name="テキスト ボックス 44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46" name="テキスト ボックス 44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47" name="テキスト ボックス 44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48" name="テキスト ボックス 44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43815</xdr:rowOff>
    </xdr:from>
    <xdr:to>
      <xdr:col>116</xdr:col>
      <xdr:colOff>114300</xdr:colOff>
      <xdr:row>40</xdr:row>
      <xdr:rowOff>145415</xdr:rowOff>
    </xdr:to>
    <xdr:sp macro="" textlink="">
      <xdr:nvSpPr>
        <xdr:cNvPr id="449" name="楕円 448"/>
        <xdr:cNvSpPr/>
      </xdr:nvSpPr>
      <xdr:spPr>
        <a:xfrm>
          <a:off x="221107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130175</xdr:rowOff>
    </xdr:from>
    <xdr:ext cx="469900" cy="259080"/>
    <xdr:sp macro="" textlink="">
      <xdr:nvSpPr>
        <xdr:cNvPr id="450" name="【認定こども園・幼稚園・保育所】&#10;一人当たり面積該当値テキスト"/>
        <xdr:cNvSpPr txBox="1"/>
      </xdr:nvSpPr>
      <xdr:spPr>
        <a:xfrm>
          <a:off x="22199600" y="681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39370</xdr:rowOff>
    </xdr:from>
    <xdr:to>
      <xdr:col>112</xdr:col>
      <xdr:colOff>38100</xdr:colOff>
      <xdr:row>40</xdr:row>
      <xdr:rowOff>140970</xdr:rowOff>
    </xdr:to>
    <xdr:sp macro="" textlink="">
      <xdr:nvSpPr>
        <xdr:cNvPr id="451" name="楕円 450"/>
        <xdr:cNvSpPr/>
      </xdr:nvSpPr>
      <xdr:spPr>
        <a:xfrm>
          <a:off x="21272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90170</xdr:rowOff>
    </xdr:from>
    <xdr:to>
      <xdr:col>116</xdr:col>
      <xdr:colOff>63500</xdr:colOff>
      <xdr:row>40</xdr:row>
      <xdr:rowOff>94615</xdr:rowOff>
    </xdr:to>
    <xdr:cxnSp macro="">
      <xdr:nvCxnSpPr>
        <xdr:cNvPr id="452" name="直線コネクタ 451"/>
        <xdr:cNvCxnSpPr/>
      </xdr:nvCxnSpPr>
      <xdr:spPr>
        <a:xfrm>
          <a:off x="21323300" y="69481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39370</xdr:rowOff>
    </xdr:from>
    <xdr:to>
      <xdr:col>107</xdr:col>
      <xdr:colOff>101600</xdr:colOff>
      <xdr:row>40</xdr:row>
      <xdr:rowOff>140970</xdr:rowOff>
    </xdr:to>
    <xdr:sp macro="" textlink="">
      <xdr:nvSpPr>
        <xdr:cNvPr id="453" name="楕円 452"/>
        <xdr:cNvSpPr/>
      </xdr:nvSpPr>
      <xdr:spPr>
        <a:xfrm>
          <a:off x="20383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90170</xdr:rowOff>
    </xdr:from>
    <xdr:to>
      <xdr:col>111</xdr:col>
      <xdr:colOff>177800</xdr:colOff>
      <xdr:row>40</xdr:row>
      <xdr:rowOff>90170</xdr:rowOff>
    </xdr:to>
    <xdr:cxnSp macro="">
      <xdr:nvCxnSpPr>
        <xdr:cNvPr id="454" name="直線コネクタ 453"/>
        <xdr:cNvCxnSpPr/>
      </xdr:nvCxnSpPr>
      <xdr:spPr>
        <a:xfrm>
          <a:off x="20434300" y="694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55" name="楕円 454"/>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90170</xdr:rowOff>
    </xdr:to>
    <xdr:cxnSp macro="">
      <xdr:nvCxnSpPr>
        <xdr:cNvPr id="456" name="直線コネクタ 455"/>
        <xdr:cNvCxnSpPr/>
      </xdr:nvCxnSpPr>
      <xdr:spPr>
        <a:xfrm>
          <a:off x="19545300" y="69342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66040</xdr:rowOff>
    </xdr:from>
    <xdr:ext cx="469900" cy="256540"/>
    <xdr:sp macro="" textlink="">
      <xdr:nvSpPr>
        <xdr:cNvPr id="457" name="n_1aveValue【認定こども園・幼稚園・保育所】&#10;一人当たり面積"/>
        <xdr:cNvSpPr txBox="1"/>
      </xdr:nvSpPr>
      <xdr:spPr>
        <a:xfrm>
          <a:off x="21075650" y="65811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56515</xdr:rowOff>
    </xdr:from>
    <xdr:ext cx="467360" cy="258445"/>
    <xdr:sp macro="" textlink="">
      <xdr:nvSpPr>
        <xdr:cNvPr id="458" name="n_2aveValue【認定こども園・幼稚園・保育所】&#10;一人当たり面積"/>
        <xdr:cNvSpPr txBox="1"/>
      </xdr:nvSpPr>
      <xdr:spPr>
        <a:xfrm>
          <a:off x="20199350" y="65716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111760</xdr:rowOff>
    </xdr:from>
    <xdr:ext cx="467360" cy="256540"/>
    <xdr:sp macro="" textlink="">
      <xdr:nvSpPr>
        <xdr:cNvPr id="459" name="n_3aveValue【認定こども園・幼稚園・保育所】&#10;一人当たり面積"/>
        <xdr:cNvSpPr txBox="1"/>
      </xdr:nvSpPr>
      <xdr:spPr>
        <a:xfrm>
          <a:off x="19310350" y="6626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132080</xdr:rowOff>
    </xdr:from>
    <xdr:ext cx="469900" cy="256540"/>
    <xdr:sp macro="" textlink="">
      <xdr:nvSpPr>
        <xdr:cNvPr id="460" name="n_1mainValue【認定こども園・幼稚園・保育所】&#10;一人当たり面積"/>
        <xdr:cNvSpPr txBox="1"/>
      </xdr:nvSpPr>
      <xdr:spPr>
        <a:xfrm>
          <a:off x="21075650" y="69900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132080</xdr:rowOff>
    </xdr:from>
    <xdr:ext cx="467360" cy="256540"/>
    <xdr:sp macro="" textlink="">
      <xdr:nvSpPr>
        <xdr:cNvPr id="461" name="n_2mainValue【認定こども園・幼稚園・保育所】&#10;一人当たり面積"/>
        <xdr:cNvSpPr txBox="1"/>
      </xdr:nvSpPr>
      <xdr:spPr>
        <a:xfrm>
          <a:off x="20199350" y="69900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118110</xdr:rowOff>
    </xdr:from>
    <xdr:ext cx="467360" cy="259080"/>
    <xdr:sp macro="" textlink="">
      <xdr:nvSpPr>
        <xdr:cNvPr id="462" name="n_3mainValue【認定こども園・幼稚園・保育所】&#10;一人当たり面積"/>
        <xdr:cNvSpPr txBox="1"/>
      </xdr:nvSpPr>
      <xdr:spPr>
        <a:xfrm>
          <a:off x="19310350" y="6976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71" name="テキスト ボックス 470"/>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6540"/>
    <xdr:sp macro="" textlink="">
      <xdr:nvSpPr>
        <xdr:cNvPr id="473" name="テキスト ボックス 472"/>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74" name="直線コネクタ 47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75" name="テキスト ボックス 474"/>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76" name="直線コネクタ 47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77" name="テキスト ボックス 47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78" name="直線コネクタ 47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479" name="テキスト ボックス 478"/>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80" name="直線コネクタ 47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1" name="テキスト ボックス 48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2" name="直線コネクタ 48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483" name="テキスト ボックス 482"/>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4" name="直線コネクタ 48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85" name="テキスト ボックス 484"/>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487" name="テキスト ボックス 486"/>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42545</xdr:rowOff>
    </xdr:from>
    <xdr:to>
      <xdr:col>85</xdr:col>
      <xdr:colOff>126365</xdr:colOff>
      <xdr:row>64</xdr:row>
      <xdr:rowOff>19685</xdr:rowOff>
    </xdr:to>
    <xdr:cxnSp macro="">
      <xdr:nvCxnSpPr>
        <xdr:cNvPr id="489" name="直線コネクタ 488"/>
        <xdr:cNvCxnSpPr/>
      </xdr:nvCxnSpPr>
      <xdr:spPr>
        <a:xfrm flipV="1">
          <a:off x="16318865" y="964374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23495</xdr:rowOff>
    </xdr:from>
    <xdr:ext cx="405130" cy="259080"/>
    <xdr:sp macro="" textlink="">
      <xdr:nvSpPr>
        <xdr:cNvPr id="490" name="【学校施設】&#10;有形固定資産減価償却率最小値テキスト"/>
        <xdr:cNvSpPr txBox="1"/>
      </xdr:nvSpPr>
      <xdr:spPr>
        <a:xfrm>
          <a:off x="16357600" y="10996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19685</xdr:rowOff>
    </xdr:from>
    <xdr:to>
      <xdr:col>86</xdr:col>
      <xdr:colOff>25400</xdr:colOff>
      <xdr:row>64</xdr:row>
      <xdr:rowOff>19685</xdr:rowOff>
    </xdr:to>
    <xdr:cxnSp macro="">
      <xdr:nvCxnSpPr>
        <xdr:cNvPr id="491" name="直線コネクタ 490"/>
        <xdr:cNvCxnSpPr/>
      </xdr:nvCxnSpPr>
      <xdr:spPr>
        <a:xfrm>
          <a:off x="16230600" y="1099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160655</xdr:rowOff>
    </xdr:from>
    <xdr:ext cx="405130" cy="259080"/>
    <xdr:sp macro="" textlink="">
      <xdr:nvSpPr>
        <xdr:cNvPr id="492" name="【学校施設】&#10;有形固定資産減価償却率最大値テキスト"/>
        <xdr:cNvSpPr txBox="1"/>
      </xdr:nvSpPr>
      <xdr:spPr>
        <a:xfrm>
          <a:off x="16357600" y="941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42545</xdr:rowOff>
    </xdr:from>
    <xdr:to>
      <xdr:col>86</xdr:col>
      <xdr:colOff>25400</xdr:colOff>
      <xdr:row>56</xdr:row>
      <xdr:rowOff>42545</xdr:rowOff>
    </xdr:to>
    <xdr:cxnSp macro="">
      <xdr:nvCxnSpPr>
        <xdr:cNvPr id="493" name="直線コネクタ 492"/>
        <xdr:cNvCxnSpPr/>
      </xdr:nvCxnSpPr>
      <xdr:spPr>
        <a:xfrm>
          <a:off x="16230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166370</xdr:rowOff>
    </xdr:from>
    <xdr:ext cx="405130" cy="256540"/>
    <xdr:sp macro="" textlink="">
      <xdr:nvSpPr>
        <xdr:cNvPr id="494" name="【学校施設】&#10;有形固定資産減価償却率平均値テキスト"/>
        <xdr:cNvSpPr txBox="1"/>
      </xdr:nvSpPr>
      <xdr:spPr>
        <a:xfrm>
          <a:off x="16357600" y="101104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15875</xdr:rowOff>
    </xdr:from>
    <xdr:to>
      <xdr:col>85</xdr:col>
      <xdr:colOff>177800</xdr:colOff>
      <xdr:row>59</xdr:row>
      <xdr:rowOff>117475</xdr:rowOff>
    </xdr:to>
    <xdr:sp macro="" textlink="">
      <xdr:nvSpPr>
        <xdr:cNvPr id="495" name="フローチャート: 判断 494"/>
        <xdr:cNvSpPr/>
      </xdr:nvSpPr>
      <xdr:spPr>
        <a:xfrm>
          <a:off x="16268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151765</xdr:rowOff>
    </xdr:from>
    <xdr:to>
      <xdr:col>81</xdr:col>
      <xdr:colOff>101600</xdr:colOff>
      <xdr:row>59</xdr:row>
      <xdr:rowOff>81915</xdr:rowOff>
    </xdr:to>
    <xdr:sp macro="" textlink="">
      <xdr:nvSpPr>
        <xdr:cNvPr id="496" name="フローチャート: 判断 495"/>
        <xdr:cNvSpPr/>
      </xdr:nvSpPr>
      <xdr:spPr>
        <a:xfrm>
          <a:off x="15430500" y="1009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7" name="フローチャート: 判断 496"/>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26035</xdr:rowOff>
    </xdr:from>
    <xdr:to>
      <xdr:col>72</xdr:col>
      <xdr:colOff>38100</xdr:colOff>
      <xdr:row>57</xdr:row>
      <xdr:rowOff>127635</xdr:rowOff>
    </xdr:to>
    <xdr:sp macro="" textlink="">
      <xdr:nvSpPr>
        <xdr:cNvPr id="498" name="フローチャート: 判断 497"/>
        <xdr:cNvSpPr/>
      </xdr:nvSpPr>
      <xdr:spPr>
        <a:xfrm>
          <a:off x="13652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99" name="テキスト ボックス 49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00" name="テキスト ボックス 49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01" name="テキスト ボックス 50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02" name="テキスト ボックス 50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03" name="テキスト ボックス 50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1270</xdr:rowOff>
    </xdr:from>
    <xdr:to>
      <xdr:col>85</xdr:col>
      <xdr:colOff>177800</xdr:colOff>
      <xdr:row>58</xdr:row>
      <xdr:rowOff>102870</xdr:rowOff>
    </xdr:to>
    <xdr:sp macro="" textlink="">
      <xdr:nvSpPr>
        <xdr:cNvPr id="504" name="楕円 503"/>
        <xdr:cNvSpPr/>
      </xdr:nvSpPr>
      <xdr:spPr>
        <a:xfrm>
          <a:off x="162687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24130</xdr:rowOff>
    </xdr:from>
    <xdr:ext cx="405130" cy="259080"/>
    <xdr:sp macro="" textlink="">
      <xdr:nvSpPr>
        <xdr:cNvPr id="505" name="【学校施設】&#10;有形固定資産減価償却率該当値テキスト"/>
        <xdr:cNvSpPr txBox="1"/>
      </xdr:nvSpPr>
      <xdr:spPr>
        <a:xfrm>
          <a:off x="16357600" y="979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06" name="楕円 505"/>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52070</xdr:rowOff>
    </xdr:to>
    <xdr:cxnSp macro="">
      <xdr:nvCxnSpPr>
        <xdr:cNvPr id="507" name="直線コネクタ 506"/>
        <xdr:cNvCxnSpPr/>
      </xdr:nvCxnSpPr>
      <xdr:spPr>
        <a:xfrm>
          <a:off x="15481300" y="99441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146685</xdr:rowOff>
    </xdr:from>
    <xdr:to>
      <xdr:col>76</xdr:col>
      <xdr:colOff>165100</xdr:colOff>
      <xdr:row>58</xdr:row>
      <xdr:rowOff>76835</xdr:rowOff>
    </xdr:to>
    <xdr:sp macro="" textlink="">
      <xdr:nvSpPr>
        <xdr:cNvPr id="508" name="楕円 507"/>
        <xdr:cNvSpPr/>
      </xdr:nvSpPr>
      <xdr:spPr>
        <a:xfrm>
          <a:off x="14541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26035</xdr:rowOff>
    </xdr:to>
    <xdr:cxnSp macro="">
      <xdr:nvCxnSpPr>
        <xdr:cNvPr id="509" name="直線コネクタ 508"/>
        <xdr:cNvCxnSpPr/>
      </xdr:nvCxnSpPr>
      <xdr:spPr>
        <a:xfrm flipV="1">
          <a:off x="14592300" y="99441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24130</xdr:rowOff>
    </xdr:from>
    <xdr:to>
      <xdr:col>72</xdr:col>
      <xdr:colOff>38100</xdr:colOff>
      <xdr:row>58</xdr:row>
      <xdr:rowOff>125730</xdr:rowOff>
    </xdr:to>
    <xdr:sp macro="" textlink="">
      <xdr:nvSpPr>
        <xdr:cNvPr id="510" name="楕円 509"/>
        <xdr:cNvSpPr/>
      </xdr:nvSpPr>
      <xdr:spPr>
        <a:xfrm>
          <a:off x="13652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26035</xdr:rowOff>
    </xdr:from>
    <xdr:to>
      <xdr:col>76</xdr:col>
      <xdr:colOff>114300</xdr:colOff>
      <xdr:row>58</xdr:row>
      <xdr:rowOff>74930</xdr:rowOff>
    </xdr:to>
    <xdr:cxnSp macro="">
      <xdr:nvCxnSpPr>
        <xdr:cNvPr id="511" name="直線コネクタ 510"/>
        <xdr:cNvCxnSpPr/>
      </xdr:nvCxnSpPr>
      <xdr:spPr>
        <a:xfrm flipV="1">
          <a:off x="13703300" y="99701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73025</xdr:rowOff>
    </xdr:from>
    <xdr:ext cx="405130" cy="259080"/>
    <xdr:sp macro="" textlink="">
      <xdr:nvSpPr>
        <xdr:cNvPr id="512" name="n_1aveValue【学校施設】&#10;有形固定資産減価償却率"/>
        <xdr:cNvSpPr txBox="1"/>
      </xdr:nvSpPr>
      <xdr:spPr>
        <a:xfrm>
          <a:off x="15266035" y="10188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133350</xdr:rowOff>
    </xdr:from>
    <xdr:ext cx="402590" cy="256540"/>
    <xdr:sp macro="" textlink="">
      <xdr:nvSpPr>
        <xdr:cNvPr id="513" name="n_2aveValue【学校施設】&#10;有形固定資産減価償却率"/>
        <xdr:cNvSpPr txBox="1"/>
      </xdr:nvSpPr>
      <xdr:spPr>
        <a:xfrm>
          <a:off x="14389735" y="100774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55</xdr:row>
      <xdr:rowOff>144145</xdr:rowOff>
    </xdr:from>
    <xdr:ext cx="402590" cy="256540"/>
    <xdr:sp macro="" textlink="">
      <xdr:nvSpPr>
        <xdr:cNvPr id="514" name="n_3aveValue【学校施設】&#10;有形固定資産減価償却率"/>
        <xdr:cNvSpPr txBox="1"/>
      </xdr:nvSpPr>
      <xdr:spPr>
        <a:xfrm>
          <a:off x="13500735" y="9573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67310</xdr:rowOff>
    </xdr:from>
    <xdr:ext cx="405130" cy="259080"/>
    <xdr:sp macro="" textlink="">
      <xdr:nvSpPr>
        <xdr:cNvPr id="515" name="n_1mainValue【学校施設】&#10;有形固定資産減価償却率"/>
        <xdr:cNvSpPr txBox="1"/>
      </xdr:nvSpPr>
      <xdr:spPr>
        <a:xfrm>
          <a:off x="15266035" y="966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93345</xdr:rowOff>
    </xdr:from>
    <xdr:ext cx="402590" cy="259080"/>
    <xdr:sp macro="" textlink="">
      <xdr:nvSpPr>
        <xdr:cNvPr id="516" name="n_2mainValue【学校施設】&#10;有形固定資産減価償却率"/>
        <xdr:cNvSpPr txBox="1"/>
      </xdr:nvSpPr>
      <xdr:spPr>
        <a:xfrm>
          <a:off x="14389735" y="96945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116840</xdr:rowOff>
    </xdr:from>
    <xdr:ext cx="402590" cy="259080"/>
    <xdr:sp macro="" textlink="">
      <xdr:nvSpPr>
        <xdr:cNvPr id="517" name="n_3mainValue【学校施設】&#10;有形固定資産減価償却率"/>
        <xdr:cNvSpPr txBox="1"/>
      </xdr:nvSpPr>
      <xdr:spPr>
        <a:xfrm>
          <a:off x="13500735" y="10060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26" name="テキスト ボックス 52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28" name="テキスト ボックス 527"/>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30" name="テキスト ボックス 529"/>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32" name="テキスト ボックス 531"/>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34" name="テキスト ボックス 533"/>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36" name="テキスト ボックス 535"/>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38" name="テキスト ボックス 537"/>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40" name="テキスト ボックス 539"/>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54610</xdr:rowOff>
    </xdr:from>
    <xdr:to>
      <xdr:col>116</xdr:col>
      <xdr:colOff>62865</xdr:colOff>
      <xdr:row>64</xdr:row>
      <xdr:rowOff>7620</xdr:rowOff>
    </xdr:to>
    <xdr:cxnSp macro="">
      <xdr:nvCxnSpPr>
        <xdr:cNvPr id="542" name="直線コネクタ 541"/>
        <xdr:cNvCxnSpPr/>
      </xdr:nvCxnSpPr>
      <xdr:spPr>
        <a:xfrm flipV="1">
          <a:off x="22160865" y="9484360"/>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11430</xdr:rowOff>
    </xdr:from>
    <xdr:ext cx="469900" cy="259080"/>
    <xdr:sp macro="" textlink="">
      <xdr:nvSpPr>
        <xdr:cNvPr id="543" name="【学校施設】&#10;一人当たり面積最小値テキスト"/>
        <xdr:cNvSpPr txBox="1"/>
      </xdr:nvSpPr>
      <xdr:spPr>
        <a:xfrm>
          <a:off x="22199600" y="1098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xdr:cNvCxnSpPr/>
      </xdr:nvCxnSpPr>
      <xdr:spPr>
        <a:xfrm>
          <a:off x="22072600" y="1098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xdr:rowOff>
    </xdr:from>
    <xdr:ext cx="469900" cy="259080"/>
    <xdr:sp macro="" textlink="">
      <xdr:nvSpPr>
        <xdr:cNvPr id="545" name="【学校施設】&#10;一人当たり面積最大値テキスト"/>
        <xdr:cNvSpPr txBox="1"/>
      </xdr:nvSpPr>
      <xdr:spPr>
        <a:xfrm>
          <a:off x="22199600" y="925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6" name="直線コネクタ 545"/>
        <xdr:cNvCxnSpPr/>
      </xdr:nvCxnSpPr>
      <xdr:spPr>
        <a:xfrm>
          <a:off x="22072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33020</xdr:rowOff>
    </xdr:from>
    <xdr:ext cx="469900" cy="259080"/>
    <xdr:sp macro="" textlink="">
      <xdr:nvSpPr>
        <xdr:cNvPr id="547" name="【学校施設】&#10;一人当たり面積平均値テキスト"/>
        <xdr:cNvSpPr txBox="1"/>
      </xdr:nvSpPr>
      <xdr:spPr>
        <a:xfrm>
          <a:off x="22199600" y="10491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8" name="フローチャート: 判断 547"/>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9" name="フローチャート: 判断 548"/>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50" name="フローチャート: 判断 549"/>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51" name="フローチャート: 判断 550"/>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52" name="テキスト ボックス 551"/>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53" name="テキスト ボックス 55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54" name="テキスト ボックス 553"/>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55" name="テキスト ボックス 55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56" name="テキスト ボックス 55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557" name="楕円 556"/>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20320</xdr:rowOff>
    </xdr:from>
    <xdr:ext cx="469900" cy="256540"/>
    <xdr:sp macro="" textlink="">
      <xdr:nvSpPr>
        <xdr:cNvPr id="558" name="【学校施設】&#10;一人当たり面積該当値テキスト"/>
        <xdr:cNvSpPr txBox="1"/>
      </xdr:nvSpPr>
      <xdr:spPr>
        <a:xfrm>
          <a:off x="22199600" y="10821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59" name="楕円 558"/>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156210</xdr:rowOff>
    </xdr:to>
    <xdr:cxnSp macro="">
      <xdr:nvCxnSpPr>
        <xdr:cNvPr id="560" name="直線コネクタ 559"/>
        <xdr:cNvCxnSpPr/>
      </xdr:nvCxnSpPr>
      <xdr:spPr>
        <a:xfrm>
          <a:off x="21323300" y="109499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91440</xdr:rowOff>
    </xdr:from>
    <xdr:to>
      <xdr:col>107</xdr:col>
      <xdr:colOff>101600</xdr:colOff>
      <xdr:row>64</xdr:row>
      <xdr:rowOff>21590</xdr:rowOff>
    </xdr:to>
    <xdr:sp macro="" textlink="">
      <xdr:nvSpPr>
        <xdr:cNvPr id="561" name="楕円 560"/>
        <xdr:cNvSpPr/>
      </xdr:nvSpPr>
      <xdr:spPr>
        <a:xfrm>
          <a:off x="20383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142240</xdr:rowOff>
    </xdr:from>
    <xdr:to>
      <xdr:col>111</xdr:col>
      <xdr:colOff>177800</xdr:colOff>
      <xdr:row>63</xdr:row>
      <xdr:rowOff>148590</xdr:rowOff>
    </xdr:to>
    <xdr:cxnSp macro="">
      <xdr:nvCxnSpPr>
        <xdr:cNvPr id="562" name="直線コネクタ 561"/>
        <xdr:cNvCxnSpPr/>
      </xdr:nvCxnSpPr>
      <xdr:spPr>
        <a:xfrm>
          <a:off x="20434300" y="10943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81280</xdr:rowOff>
    </xdr:from>
    <xdr:to>
      <xdr:col>102</xdr:col>
      <xdr:colOff>165100</xdr:colOff>
      <xdr:row>64</xdr:row>
      <xdr:rowOff>11430</xdr:rowOff>
    </xdr:to>
    <xdr:sp macro="" textlink="">
      <xdr:nvSpPr>
        <xdr:cNvPr id="563" name="楕円 562"/>
        <xdr:cNvSpPr/>
      </xdr:nvSpPr>
      <xdr:spPr>
        <a:xfrm>
          <a:off x="19494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132080</xdr:rowOff>
    </xdr:from>
    <xdr:to>
      <xdr:col>107</xdr:col>
      <xdr:colOff>50800</xdr:colOff>
      <xdr:row>63</xdr:row>
      <xdr:rowOff>142240</xdr:rowOff>
    </xdr:to>
    <xdr:cxnSp macro="">
      <xdr:nvCxnSpPr>
        <xdr:cNvPr id="564" name="直線コネクタ 563"/>
        <xdr:cNvCxnSpPr/>
      </xdr:nvCxnSpPr>
      <xdr:spPr>
        <a:xfrm>
          <a:off x="19545300" y="109334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134620</xdr:rowOff>
    </xdr:from>
    <xdr:ext cx="469900" cy="256540"/>
    <xdr:sp macro="" textlink="">
      <xdr:nvSpPr>
        <xdr:cNvPr id="565" name="n_1aveValue【学校施設】&#10;一人当たり面積"/>
        <xdr:cNvSpPr txBox="1"/>
      </xdr:nvSpPr>
      <xdr:spPr>
        <a:xfrm>
          <a:off x="21075650" y="10421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118110</xdr:rowOff>
    </xdr:from>
    <xdr:ext cx="467360" cy="259080"/>
    <xdr:sp macro="" textlink="">
      <xdr:nvSpPr>
        <xdr:cNvPr id="566" name="n_2aveValue【学校施設】&#10;一人当たり面積"/>
        <xdr:cNvSpPr txBox="1"/>
      </xdr:nvSpPr>
      <xdr:spPr>
        <a:xfrm>
          <a:off x="20199350" y="10405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120650</xdr:rowOff>
    </xdr:from>
    <xdr:ext cx="467360" cy="256540"/>
    <xdr:sp macro="" textlink="">
      <xdr:nvSpPr>
        <xdr:cNvPr id="567" name="n_3aveValue【学校施設】&#10;一人当たり面積"/>
        <xdr:cNvSpPr txBox="1"/>
      </xdr:nvSpPr>
      <xdr:spPr>
        <a:xfrm>
          <a:off x="19310350" y="10407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19050</xdr:rowOff>
    </xdr:from>
    <xdr:ext cx="469900" cy="256540"/>
    <xdr:sp macro="" textlink="">
      <xdr:nvSpPr>
        <xdr:cNvPr id="568" name="n_1mainValue【学校施設】&#10;一人当たり面積"/>
        <xdr:cNvSpPr txBox="1"/>
      </xdr:nvSpPr>
      <xdr:spPr>
        <a:xfrm>
          <a:off x="21075650" y="10991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12700</xdr:rowOff>
    </xdr:from>
    <xdr:ext cx="467360" cy="259080"/>
    <xdr:sp macro="" textlink="">
      <xdr:nvSpPr>
        <xdr:cNvPr id="569" name="n_2mainValue【学校施設】&#10;一人当たり面積"/>
        <xdr:cNvSpPr txBox="1"/>
      </xdr:nvSpPr>
      <xdr:spPr>
        <a:xfrm>
          <a:off x="20199350" y="10985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2540</xdr:rowOff>
    </xdr:from>
    <xdr:ext cx="467360" cy="259080"/>
    <xdr:sp macro="" textlink="">
      <xdr:nvSpPr>
        <xdr:cNvPr id="570" name="n_3mainValue【学校施設】&#10;一人当たり面積"/>
        <xdr:cNvSpPr txBox="1"/>
      </xdr:nvSpPr>
      <xdr:spPr>
        <a:xfrm>
          <a:off x="19310350" y="10975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79" name="テキスト ボックス 578"/>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1" name="直線コネクタ 58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6550" cy="259080"/>
    <xdr:sp macro="" textlink="">
      <xdr:nvSpPr>
        <xdr:cNvPr id="582" name="テキスト ボックス 581"/>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3" name="直線コネクタ 58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584" name="テキスト ボックス 583"/>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5" name="直線コネクタ 58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6" name="テキスト ボックス 58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7" name="直線コネクタ 58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588" name="テキスト ボックス 587"/>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89" name="直線コネクタ 58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0" name="テキスト ボックス 58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1" name="直線コネクタ 59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4820" cy="259080"/>
    <xdr:sp macro="" textlink="">
      <xdr:nvSpPr>
        <xdr:cNvPr id="592" name="テキスト ボックス 591"/>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820" cy="259080"/>
    <xdr:sp macro="" textlink="">
      <xdr:nvSpPr>
        <xdr:cNvPr id="594" name="テキスト ボックス 593"/>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124460</xdr:rowOff>
    </xdr:from>
    <xdr:to>
      <xdr:col>85</xdr:col>
      <xdr:colOff>126365</xdr:colOff>
      <xdr:row>86</xdr:row>
      <xdr:rowOff>26670</xdr:rowOff>
    </xdr:to>
    <xdr:cxnSp macro="">
      <xdr:nvCxnSpPr>
        <xdr:cNvPr id="596" name="直線コネクタ 595"/>
        <xdr:cNvCxnSpPr/>
      </xdr:nvCxnSpPr>
      <xdr:spPr>
        <a:xfrm flipV="1">
          <a:off x="16318865" y="1349756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30480</xdr:rowOff>
    </xdr:from>
    <xdr:ext cx="340360" cy="256540"/>
    <xdr:sp macro="" textlink="">
      <xdr:nvSpPr>
        <xdr:cNvPr id="597" name="【児童館】&#10;有形固定資産減価償却率最小値テキスト"/>
        <xdr:cNvSpPr txBox="1"/>
      </xdr:nvSpPr>
      <xdr:spPr>
        <a:xfrm>
          <a:off x="16357600" y="147751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8" name="直線コネクタ 597"/>
        <xdr:cNvCxnSpPr/>
      </xdr:nvCxnSpPr>
      <xdr:spPr>
        <a:xfrm>
          <a:off x="16230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71120</xdr:rowOff>
    </xdr:from>
    <xdr:ext cx="405130" cy="259080"/>
    <xdr:sp macro="" textlink="">
      <xdr:nvSpPr>
        <xdr:cNvPr id="599" name="【児童館】&#10;有形固定資産減価償却率最大値テキスト"/>
        <xdr:cNvSpPr txBox="1"/>
      </xdr:nvSpPr>
      <xdr:spPr>
        <a:xfrm>
          <a:off x="16357600" y="1327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124460</xdr:rowOff>
    </xdr:from>
    <xdr:to>
      <xdr:col>86</xdr:col>
      <xdr:colOff>25400</xdr:colOff>
      <xdr:row>78</xdr:row>
      <xdr:rowOff>124460</xdr:rowOff>
    </xdr:to>
    <xdr:cxnSp macro="">
      <xdr:nvCxnSpPr>
        <xdr:cNvPr id="600" name="直線コネクタ 599"/>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0</xdr:rowOff>
    </xdr:from>
    <xdr:ext cx="405130" cy="259080"/>
    <xdr:sp macro="" textlink="">
      <xdr:nvSpPr>
        <xdr:cNvPr id="601" name="【児童館】&#10;有形固定資産減価償却率平均値テキスト"/>
        <xdr:cNvSpPr txBox="1"/>
      </xdr:nvSpPr>
      <xdr:spPr>
        <a:xfrm>
          <a:off x="16357600" y="1388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21590</xdr:rowOff>
    </xdr:from>
    <xdr:to>
      <xdr:col>85</xdr:col>
      <xdr:colOff>177800</xdr:colOff>
      <xdr:row>81</xdr:row>
      <xdr:rowOff>123190</xdr:rowOff>
    </xdr:to>
    <xdr:sp macro="" textlink="">
      <xdr:nvSpPr>
        <xdr:cNvPr id="602" name="フローチャート: 判断 601"/>
        <xdr:cNvSpPr/>
      </xdr:nvSpPr>
      <xdr:spPr>
        <a:xfrm>
          <a:off x="162687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47625</xdr:rowOff>
    </xdr:from>
    <xdr:to>
      <xdr:col>81</xdr:col>
      <xdr:colOff>101600</xdr:colOff>
      <xdr:row>81</xdr:row>
      <xdr:rowOff>149225</xdr:rowOff>
    </xdr:to>
    <xdr:sp macro="" textlink="">
      <xdr:nvSpPr>
        <xdr:cNvPr id="603" name="フローチャート: 判断 602"/>
        <xdr:cNvSpPr/>
      </xdr:nvSpPr>
      <xdr:spPr>
        <a:xfrm>
          <a:off x="15430500" y="1393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38100</xdr:rowOff>
    </xdr:from>
    <xdr:to>
      <xdr:col>76</xdr:col>
      <xdr:colOff>165100</xdr:colOff>
      <xdr:row>81</xdr:row>
      <xdr:rowOff>139700</xdr:rowOff>
    </xdr:to>
    <xdr:sp macro="" textlink="">
      <xdr:nvSpPr>
        <xdr:cNvPr id="604" name="フローチャート: 判断 603"/>
        <xdr:cNvSpPr/>
      </xdr:nvSpPr>
      <xdr:spPr>
        <a:xfrm>
          <a:off x="1454150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153670</xdr:rowOff>
    </xdr:from>
    <xdr:to>
      <xdr:col>72</xdr:col>
      <xdr:colOff>38100</xdr:colOff>
      <xdr:row>81</xdr:row>
      <xdr:rowOff>83820</xdr:rowOff>
    </xdr:to>
    <xdr:sp macro="" textlink="">
      <xdr:nvSpPr>
        <xdr:cNvPr id="605" name="フローチャート: 判断 604"/>
        <xdr:cNvSpPr/>
      </xdr:nvSpPr>
      <xdr:spPr>
        <a:xfrm>
          <a:off x="13652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6" name="テキスト ボックス 60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7" name="テキスト ボックス 60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8" name="テキスト ボックス 60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9" name="テキスト ボックス 60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0" name="テキスト ボックス 60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80</xdr:row>
      <xdr:rowOff>72390</xdr:rowOff>
    </xdr:from>
    <xdr:to>
      <xdr:col>85</xdr:col>
      <xdr:colOff>177800</xdr:colOff>
      <xdr:row>81</xdr:row>
      <xdr:rowOff>2540</xdr:rowOff>
    </xdr:to>
    <xdr:sp macro="" textlink="">
      <xdr:nvSpPr>
        <xdr:cNvPr id="611" name="楕円 610"/>
        <xdr:cNvSpPr/>
      </xdr:nvSpPr>
      <xdr:spPr>
        <a:xfrm>
          <a:off x="162687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95250</xdr:rowOff>
    </xdr:from>
    <xdr:ext cx="405130" cy="259080"/>
    <xdr:sp macro="" textlink="">
      <xdr:nvSpPr>
        <xdr:cNvPr id="612" name="【児童館】&#10;有形固定資産減価償却率該当値テキスト"/>
        <xdr:cNvSpPr txBox="1"/>
      </xdr:nvSpPr>
      <xdr:spPr>
        <a:xfrm>
          <a:off x="16357600" y="13639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13" name="楕円 612"/>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123190</xdr:rowOff>
    </xdr:from>
    <xdr:to>
      <xdr:col>85</xdr:col>
      <xdr:colOff>127000</xdr:colOff>
      <xdr:row>80</xdr:row>
      <xdr:rowOff>163830</xdr:rowOff>
    </xdr:to>
    <xdr:cxnSp macro="">
      <xdr:nvCxnSpPr>
        <xdr:cNvPr id="614" name="直線コネクタ 613"/>
        <xdr:cNvCxnSpPr/>
      </xdr:nvCxnSpPr>
      <xdr:spPr>
        <a:xfrm flipV="1">
          <a:off x="15481300" y="138391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153670</xdr:rowOff>
    </xdr:from>
    <xdr:to>
      <xdr:col>76</xdr:col>
      <xdr:colOff>165100</xdr:colOff>
      <xdr:row>81</xdr:row>
      <xdr:rowOff>83820</xdr:rowOff>
    </xdr:to>
    <xdr:sp macro="" textlink="">
      <xdr:nvSpPr>
        <xdr:cNvPr id="615" name="楕円 614"/>
        <xdr:cNvSpPr/>
      </xdr:nvSpPr>
      <xdr:spPr>
        <a:xfrm>
          <a:off x="145415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33020</xdr:rowOff>
    </xdr:to>
    <xdr:cxnSp macro="">
      <xdr:nvCxnSpPr>
        <xdr:cNvPr id="616" name="直線コネクタ 615"/>
        <xdr:cNvCxnSpPr/>
      </xdr:nvCxnSpPr>
      <xdr:spPr>
        <a:xfrm flipV="1">
          <a:off x="14592300" y="138798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39370</xdr:rowOff>
    </xdr:from>
    <xdr:to>
      <xdr:col>72</xdr:col>
      <xdr:colOff>38100</xdr:colOff>
      <xdr:row>81</xdr:row>
      <xdr:rowOff>140970</xdr:rowOff>
    </xdr:to>
    <xdr:sp macro="" textlink="">
      <xdr:nvSpPr>
        <xdr:cNvPr id="617" name="楕円 616"/>
        <xdr:cNvSpPr/>
      </xdr:nvSpPr>
      <xdr:spPr>
        <a:xfrm>
          <a:off x="136525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33020</xdr:rowOff>
    </xdr:from>
    <xdr:to>
      <xdr:col>76</xdr:col>
      <xdr:colOff>114300</xdr:colOff>
      <xdr:row>81</xdr:row>
      <xdr:rowOff>90170</xdr:rowOff>
    </xdr:to>
    <xdr:cxnSp macro="">
      <xdr:nvCxnSpPr>
        <xdr:cNvPr id="618" name="直線コネクタ 617"/>
        <xdr:cNvCxnSpPr/>
      </xdr:nvCxnSpPr>
      <xdr:spPr>
        <a:xfrm flipV="1">
          <a:off x="13703300" y="139204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140335</xdr:rowOff>
    </xdr:from>
    <xdr:ext cx="405130" cy="259080"/>
    <xdr:sp macro="" textlink="">
      <xdr:nvSpPr>
        <xdr:cNvPr id="619" name="n_1aveValue【児童館】&#10;有形固定資産減価償却率"/>
        <xdr:cNvSpPr txBox="1"/>
      </xdr:nvSpPr>
      <xdr:spPr>
        <a:xfrm>
          <a:off x="15266035" y="14027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130810</xdr:rowOff>
    </xdr:from>
    <xdr:ext cx="402590" cy="259080"/>
    <xdr:sp macro="" textlink="">
      <xdr:nvSpPr>
        <xdr:cNvPr id="620" name="n_2aveValue【児童館】&#10;有形固定資産減価償却率"/>
        <xdr:cNvSpPr txBox="1"/>
      </xdr:nvSpPr>
      <xdr:spPr>
        <a:xfrm>
          <a:off x="14389735" y="14018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100330</xdr:rowOff>
    </xdr:from>
    <xdr:ext cx="402590" cy="256540"/>
    <xdr:sp macro="" textlink="">
      <xdr:nvSpPr>
        <xdr:cNvPr id="621" name="n_3aveValue【児童館】&#10;有形固定資産減価償却率"/>
        <xdr:cNvSpPr txBox="1"/>
      </xdr:nvSpPr>
      <xdr:spPr>
        <a:xfrm>
          <a:off x="13500735" y="13644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59690</xdr:rowOff>
    </xdr:from>
    <xdr:ext cx="405130" cy="259080"/>
    <xdr:sp macro="" textlink="">
      <xdr:nvSpPr>
        <xdr:cNvPr id="622" name="n_1mainValue【児童館】&#10;有形固定資産減価償却率"/>
        <xdr:cNvSpPr txBox="1"/>
      </xdr:nvSpPr>
      <xdr:spPr>
        <a:xfrm>
          <a:off x="15266035" y="1360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100330</xdr:rowOff>
    </xdr:from>
    <xdr:ext cx="402590" cy="256540"/>
    <xdr:sp macro="" textlink="">
      <xdr:nvSpPr>
        <xdr:cNvPr id="623" name="n_2mainValue【児童館】&#10;有形固定資産減価償却率"/>
        <xdr:cNvSpPr txBox="1"/>
      </xdr:nvSpPr>
      <xdr:spPr>
        <a:xfrm>
          <a:off x="14389735" y="13644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132080</xdr:rowOff>
    </xdr:from>
    <xdr:ext cx="402590" cy="256540"/>
    <xdr:sp macro="" textlink="">
      <xdr:nvSpPr>
        <xdr:cNvPr id="624" name="n_3mainValue【児童館】&#10;有形固定資産減価償却率"/>
        <xdr:cNvSpPr txBox="1"/>
      </xdr:nvSpPr>
      <xdr:spPr>
        <a:xfrm>
          <a:off x="13500735" y="140195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33" name="テキスト ボックス 63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5" name="直線コネクタ 634"/>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636" name="テキスト ボックス 635"/>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7" name="直線コネクタ 636"/>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638" name="テキスト ボックス 637"/>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39" name="直線コネクタ 638"/>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640" name="テキスト ボックス 639"/>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41" name="直線コネクタ 640"/>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642" name="テキスト ボックス 641"/>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3" name="直線コネクタ 642"/>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644" name="テキスト ボックス 643"/>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5" name="直線コネクタ 644"/>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646" name="テキスト ボックス 645"/>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48" name="テキスト ボックス 647"/>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120650</xdr:rowOff>
    </xdr:from>
    <xdr:to>
      <xdr:col>116</xdr:col>
      <xdr:colOff>62865</xdr:colOff>
      <xdr:row>86</xdr:row>
      <xdr:rowOff>6350</xdr:rowOff>
    </xdr:to>
    <xdr:cxnSp macro="">
      <xdr:nvCxnSpPr>
        <xdr:cNvPr id="650" name="直線コネクタ 649"/>
        <xdr:cNvCxnSpPr/>
      </xdr:nvCxnSpPr>
      <xdr:spPr>
        <a:xfrm flipV="1">
          <a:off x="22160865" y="1349375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9525</xdr:rowOff>
    </xdr:from>
    <xdr:ext cx="469900" cy="256540"/>
    <xdr:sp macro="" textlink="">
      <xdr:nvSpPr>
        <xdr:cNvPr id="651" name="【児童館】&#10;一人当たり面積最小値テキスト"/>
        <xdr:cNvSpPr txBox="1"/>
      </xdr:nvSpPr>
      <xdr:spPr>
        <a:xfrm>
          <a:off x="22199600" y="147542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652" name="直線コネクタ 651"/>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66675</xdr:rowOff>
    </xdr:from>
    <xdr:ext cx="469900" cy="256540"/>
    <xdr:sp macro="" textlink="">
      <xdr:nvSpPr>
        <xdr:cNvPr id="653" name="【児童館】&#10;一人当たり面積最大値テキスト"/>
        <xdr:cNvSpPr txBox="1"/>
      </xdr:nvSpPr>
      <xdr:spPr>
        <a:xfrm>
          <a:off x="22199600" y="13268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120650</xdr:rowOff>
    </xdr:from>
    <xdr:to>
      <xdr:col>116</xdr:col>
      <xdr:colOff>152400</xdr:colOff>
      <xdr:row>78</xdr:row>
      <xdr:rowOff>120650</xdr:rowOff>
    </xdr:to>
    <xdr:cxnSp macro="">
      <xdr:nvCxnSpPr>
        <xdr:cNvPr id="654" name="直線コネクタ 653"/>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153670</xdr:rowOff>
    </xdr:from>
    <xdr:ext cx="469900" cy="259080"/>
    <xdr:sp macro="" textlink="">
      <xdr:nvSpPr>
        <xdr:cNvPr id="655" name="【児童館】&#10;一人当たり面積平均値テキスト"/>
        <xdr:cNvSpPr txBox="1"/>
      </xdr:nvSpPr>
      <xdr:spPr>
        <a:xfrm>
          <a:off x="22199600" y="14384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3810</xdr:rowOff>
    </xdr:from>
    <xdr:to>
      <xdr:col>116</xdr:col>
      <xdr:colOff>114300</xdr:colOff>
      <xdr:row>84</xdr:row>
      <xdr:rowOff>105410</xdr:rowOff>
    </xdr:to>
    <xdr:sp macro="" textlink="">
      <xdr:nvSpPr>
        <xdr:cNvPr id="656" name="フローチャート: 判断 655"/>
        <xdr:cNvSpPr/>
      </xdr:nvSpPr>
      <xdr:spPr>
        <a:xfrm>
          <a:off x="221107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8" name="フローチャート: 判断 65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19685</xdr:rowOff>
    </xdr:from>
    <xdr:to>
      <xdr:col>102</xdr:col>
      <xdr:colOff>165100</xdr:colOff>
      <xdr:row>84</xdr:row>
      <xdr:rowOff>121285</xdr:rowOff>
    </xdr:to>
    <xdr:sp macro="" textlink="">
      <xdr:nvSpPr>
        <xdr:cNvPr id="659" name="フローチャート: 判断 658"/>
        <xdr:cNvSpPr/>
      </xdr:nvSpPr>
      <xdr:spPr>
        <a:xfrm>
          <a:off x="19494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0" name="テキスト ボックス 65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1" name="テキスト ボックス 66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2" name="テキスト ボックス 66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3" name="テキスト ボックス 66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4" name="テキスト ボックス 66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142240</xdr:rowOff>
    </xdr:from>
    <xdr:to>
      <xdr:col>116</xdr:col>
      <xdr:colOff>114300</xdr:colOff>
      <xdr:row>84</xdr:row>
      <xdr:rowOff>72390</xdr:rowOff>
    </xdr:to>
    <xdr:sp macro="" textlink="">
      <xdr:nvSpPr>
        <xdr:cNvPr id="665" name="楕円 664"/>
        <xdr:cNvSpPr/>
      </xdr:nvSpPr>
      <xdr:spPr>
        <a:xfrm>
          <a:off x="221107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165100</xdr:rowOff>
    </xdr:from>
    <xdr:ext cx="469900" cy="259080"/>
    <xdr:sp macro="" textlink="">
      <xdr:nvSpPr>
        <xdr:cNvPr id="666" name="【児童館】&#10;一人当たり面積該当値テキスト"/>
        <xdr:cNvSpPr txBox="1"/>
      </xdr:nvSpPr>
      <xdr:spPr>
        <a:xfrm>
          <a:off x="22199600" y="1422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142240</xdr:rowOff>
    </xdr:from>
    <xdr:to>
      <xdr:col>112</xdr:col>
      <xdr:colOff>38100</xdr:colOff>
      <xdr:row>84</xdr:row>
      <xdr:rowOff>72390</xdr:rowOff>
    </xdr:to>
    <xdr:sp macro="" textlink="">
      <xdr:nvSpPr>
        <xdr:cNvPr id="667" name="楕円 666"/>
        <xdr:cNvSpPr/>
      </xdr:nvSpPr>
      <xdr:spPr>
        <a:xfrm>
          <a:off x="21272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21590</xdr:rowOff>
    </xdr:from>
    <xdr:to>
      <xdr:col>116</xdr:col>
      <xdr:colOff>63500</xdr:colOff>
      <xdr:row>84</xdr:row>
      <xdr:rowOff>21590</xdr:rowOff>
    </xdr:to>
    <xdr:cxnSp macro="">
      <xdr:nvCxnSpPr>
        <xdr:cNvPr id="668" name="直線コネクタ 667"/>
        <xdr:cNvCxnSpPr/>
      </xdr:nvCxnSpPr>
      <xdr:spPr>
        <a:xfrm>
          <a:off x="21323300" y="14423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142240</xdr:rowOff>
    </xdr:from>
    <xdr:to>
      <xdr:col>107</xdr:col>
      <xdr:colOff>101600</xdr:colOff>
      <xdr:row>84</xdr:row>
      <xdr:rowOff>72390</xdr:rowOff>
    </xdr:to>
    <xdr:sp macro="" textlink="">
      <xdr:nvSpPr>
        <xdr:cNvPr id="669" name="楕円 668"/>
        <xdr:cNvSpPr/>
      </xdr:nvSpPr>
      <xdr:spPr>
        <a:xfrm>
          <a:off x="20383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21590</xdr:rowOff>
    </xdr:from>
    <xdr:to>
      <xdr:col>111</xdr:col>
      <xdr:colOff>177800</xdr:colOff>
      <xdr:row>84</xdr:row>
      <xdr:rowOff>21590</xdr:rowOff>
    </xdr:to>
    <xdr:cxnSp macro="">
      <xdr:nvCxnSpPr>
        <xdr:cNvPr id="670" name="直線コネクタ 669"/>
        <xdr:cNvCxnSpPr/>
      </xdr:nvCxnSpPr>
      <xdr:spPr>
        <a:xfrm>
          <a:off x="20434300" y="14423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126365</xdr:rowOff>
    </xdr:from>
    <xdr:to>
      <xdr:col>102</xdr:col>
      <xdr:colOff>165100</xdr:colOff>
      <xdr:row>84</xdr:row>
      <xdr:rowOff>56515</xdr:rowOff>
    </xdr:to>
    <xdr:sp macro="" textlink="">
      <xdr:nvSpPr>
        <xdr:cNvPr id="671" name="楕円 670"/>
        <xdr:cNvSpPr/>
      </xdr:nvSpPr>
      <xdr:spPr>
        <a:xfrm>
          <a:off x="19494500" y="143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xdr:rowOff>
    </xdr:from>
    <xdr:to>
      <xdr:col>107</xdr:col>
      <xdr:colOff>50800</xdr:colOff>
      <xdr:row>84</xdr:row>
      <xdr:rowOff>21590</xdr:rowOff>
    </xdr:to>
    <xdr:cxnSp macro="">
      <xdr:nvCxnSpPr>
        <xdr:cNvPr id="672" name="直線コネクタ 671"/>
        <xdr:cNvCxnSpPr/>
      </xdr:nvCxnSpPr>
      <xdr:spPr>
        <a:xfrm>
          <a:off x="19545300" y="14408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80010</xdr:rowOff>
    </xdr:from>
    <xdr:ext cx="469900" cy="259080"/>
    <xdr:sp macro="" textlink="">
      <xdr:nvSpPr>
        <xdr:cNvPr id="673" name="n_1aveValue【児童館】&#10;一人当たり面積"/>
        <xdr:cNvSpPr txBox="1"/>
      </xdr:nvSpPr>
      <xdr:spPr>
        <a:xfrm>
          <a:off x="2107565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80010</xdr:rowOff>
    </xdr:from>
    <xdr:ext cx="467360" cy="259080"/>
    <xdr:sp macro="" textlink="">
      <xdr:nvSpPr>
        <xdr:cNvPr id="674" name="n_2aveValue【児童館】&#10;一人当たり面積"/>
        <xdr:cNvSpPr txBox="1"/>
      </xdr:nvSpPr>
      <xdr:spPr>
        <a:xfrm>
          <a:off x="20199350" y="1448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112395</xdr:rowOff>
    </xdr:from>
    <xdr:ext cx="467360" cy="256540"/>
    <xdr:sp macro="" textlink="">
      <xdr:nvSpPr>
        <xdr:cNvPr id="675" name="n_3aveValue【児童館】&#10;一人当たり面積"/>
        <xdr:cNvSpPr txBox="1"/>
      </xdr:nvSpPr>
      <xdr:spPr>
        <a:xfrm>
          <a:off x="19310350" y="14514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88900</xdr:rowOff>
    </xdr:from>
    <xdr:ext cx="469900" cy="256540"/>
    <xdr:sp macro="" textlink="">
      <xdr:nvSpPr>
        <xdr:cNvPr id="676" name="n_1mainValue【児童館】&#10;一人当たり面積"/>
        <xdr:cNvSpPr txBox="1"/>
      </xdr:nvSpPr>
      <xdr:spPr>
        <a:xfrm>
          <a:off x="21075650" y="14147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88900</xdr:rowOff>
    </xdr:from>
    <xdr:ext cx="467360" cy="256540"/>
    <xdr:sp macro="" textlink="">
      <xdr:nvSpPr>
        <xdr:cNvPr id="677" name="n_2mainValue【児童館】&#10;一人当たり面積"/>
        <xdr:cNvSpPr txBox="1"/>
      </xdr:nvSpPr>
      <xdr:spPr>
        <a:xfrm>
          <a:off x="20199350" y="14147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73025</xdr:rowOff>
    </xdr:from>
    <xdr:ext cx="467360" cy="259080"/>
    <xdr:sp macro="" textlink="">
      <xdr:nvSpPr>
        <xdr:cNvPr id="678" name="n_3mainValue【児童館】&#10;一人当たり面積"/>
        <xdr:cNvSpPr txBox="1"/>
      </xdr:nvSpPr>
      <xdr:spPr>
        <a:xfrm>
          <a:off x="19310350" y="141319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0" name="正方形/長方形 679"/>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1" name="正方形/長方形 680"/>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2" name="正方形/長方形 681"/>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3" name="正方形/長方形 682"/>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6" name="正方形/長方形 685"/>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7" name="正方形/長方形 686"/>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8" name="正方形/長方形 687"/>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9" name="正方形/長方形 688"/>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道路、認定こども園・幼稚園・保育所、公営住宅の有形固定資産減価償却率が類似団体と比べ高い数値となっている。</a:t>
          </a:r>
        </a:p>
        <a:p>
          <a:r>
            <a:rPr lang="ja-JP" altLang="en-US"/>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lang="ja-JP" altLang="en-US"/>
            <a:t>保育園については、新しい中野をつくる１０か年計画（第３次）に基づき、区立保育園の民設民営による建て替えを進めている。</a:t>
          </a:r>
        </a:p>
        <a:p>
          <a:r>
            <a:rPr lang="ja-JP" altLang="en-US"/>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2" name="テキスト ボックス 51"/>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151765</xdr:rowOff>
    </xdr:from>
    <xdr:to>
      <xdr:col>24</xdr:col>
      <xdr:colOff>62865</xdr:colOff>
      <xdr:row>41</xdr:row>
      <xdr:rowOff>153670</xdr:rowOff>
    </xdr:to>
    <xdr:cxnSp macro="">
      <xdr:nvCxnSpPr>
        <xdr:cNvPr id="54" name="直線コネクタ 53"/>
        <xdr:cNvCxnSpPr/>
      </xdr:nvCxnSpPr>
      <xdr:spPr>
        <a:xfrm flipV="1">
          <a:off x="4634865" y="5981065"/>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157480</xdr:rowOff>
    </xdr:from>
    <xdr:ext cx="405130" cy="256540"/>
    <xdr:sp macro="" textlink="">
      <xdr:nvSpPr>
        <xdr:cNvPr id="55" name="【図書館】&#10;有形固定資産減価償却率最小値テキスト"/>
        <xdr:cNvSpPr txBox="1"/>
      </xdr:nvSpPr>
      <xdr:spPr>
        <a:xfrm>
          <a:off x="4673600" y="7186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153670</xdr:rowOff>
    </xdr:from>
    <xdr:to>
      <xdr:col>24</xdr:col>
      <xdr:colOff>152400</xdr:colOff>
      <xdr:row>41</xdr:row>
      <xdr:rowOff>153670</xdr:rowOff>
    </xdr:to>
    <xdr:cxnSp macro="">
      <xdr:nvCxnSpPr>
        <xdr:cNvPr id="56" name="直線コネクタ 55"/>
        <xdr:cNvCxnSpPr/>
      </xdr:nvCxnSpPr>
      <xdr:spPr>
        <a:xfrm>
          <a:off x="45466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98425</xdr:rowOff>
    </xdr:from>
    <xdr:ext cx="405130" cy="256540"/>
    <xdr:sp macro="" textlink="">
      <xdr:nvSpPr>
        <xdr:cNvPr id="57" name="【図書館】&#10;有形固定資産減価償却率最大値テキスト"/>
        <xdr:cNvSpPr txBox="1"/>
      </xdr:nvSpPr>
      <xdr:spPr>
        <a:xfrm>
          <a:off x="4673600" y="57562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151765</xdr:rowOff>
    </xdr:from>
    <xdr:to>
      <xdr:col>24</xdr:col>
      <xdr:colOff>152400</xdr:colOff>
      <xdr:row>34</xdr:row>
      <xdr:rowOff>151765</xdr:rowOff>
    </xdr:to>
    <xdr:cxnSp macro="">
      <xdr:nvCxnSpPr>
        <xdr:cNvPr id="58" name="直線コネクタ 57"/>
        <xdr:cNvCxnSpPr/>
      </xdr:nvCxnSpPr>
      <xdr:spPr>
        <a:xfrm>
          <a:off x="4546600" y="598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154940</xdr:rowOff>
    </xdr:from>
    <xdr:ext cx="405130" cy="256540"/>
    <xdr:sp macro="" textlink="">
      <xdr:nvSpPr>
        <xdr:cNvPr id="59" name="【図書館】&#10;有形固定資産減価償却率平均値テキスト"/>
        <xdr:cNvSpPr txBox="1"/>
      </xdr:nvSpPr>
      <xdr:spPr>
        <a:xfrm>
          <a:off x="4673600" y="64985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5080</xdr:rowOff>
    </xdr:from>
    <xdr:to>
      <xdr:col>24</xdr:col>
      <xdr:colOff>114300</xdr:colOff>
      <xdr:row>38</xdr:row>
      <xdr:rowOff>106680</xdr:rowOff>
    </xdr:to>
    <xdr:sp macro="" textlink="">
      <xdr:nvSpPr>
        <xdr:cNvPr id="60" name="フローチャート: 判断 59"/>
        <xdr:cNvSpPr/>
      </xdr:nvSpPr>
      <xdr:spPr>
        <a:xfrm>
          <a:off x="4584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57150</xdr:rowOff>
    </xdr:from>
    <xdr:to>
      <xdr:col>20</xdr:col>
      <xdr:colOff>38100</xdr:colOff>
      <xdr:row>38</xdr:row>
      <xdr:rowOff>158750</xdr:rowOff>
    </xdr:to>
    <xdr:sp macro="" textlink="">
      <xdr:nvSpPr>
        <xdr:cNvPr id="61" name="フローチャート: 判断 60"/>
        <xdr:cNvSpPr/>
      </xdr:nvSpPr>
      <xdr:spPr>
        <a:xfrm>
          <a:off x="3746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38</xdr:row>
      <xdr:rowOff>149860</xdr:rowOff>
    </xdr:from>
    <xdr:ext cx="405130" cy="259080"/>
    <xdr:sp macro="" textlink="">
      <xdr:nvSpPr>
        <xdr:cNvPr id="62" name="n_1aveValue【図書館】&#10;有形固定資産減価償却率"/>
        <xdr:cNvSpPr txBox="1"/>
      </xdr:nvSpPr>
      <xdr:spPr>
        <a:xfrm>
          <a:off x="3582035" y="666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34290</xdr:rowOff>
    </xdr:from>
    <xdr:to>
      <xdr:col>15</xdr:col>
      <xdr:colOff>101600</xdr:colOff>
      <xdr:row>38</xdr:row>
      <xdr:rowOff>135890</xdr:rowOff>
    </xdr:to>
    <xdr:sp macro="" textlink="">
      <xdr:nvSpPr>
        <xdr:cNvPr id="63" name="フローチャート: 判断 62"/>
        <xdr:cNvSpPr/>
      </xdr:nvSpPr>
      <xdr:spPr>
        <a:xfrm>
          <a:off x="2857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38</xdr:row>
      <xdr:rowOff>127000</xdr:rowOff>
    </xdr:from>
    <xdr:ext cx="402590" cy="259080"/>
    <xdr:sp macro="" textlink="">
      <xdr:nvSpPr>
        <xdr:cNvPr id="64" name="n_2aveValue【図書館】&#10;有形固定資産減価償却率"/>
        <xdr:cNvSpPr txBox="1"/>
      </xdr:nvSpPr>
      <xdr:spPr>
        <a:xfrm>
          <a:off x="2705735" y="6642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37</xdr:row>
      <xdr:rowOff>146685</xdr:rowOff>
    </xdr:from>
    <xdr:to>
      <xdr:col>10</xdr:col>
      <xdr:colOff>165100</xdr:colOff>
      <xdr:row>38</xdr:row>
      <xdr:rowOff>76835</xdr:rowOff>
    </xdr:to>
    <xdr:sp macro="" textlink="">
      <xdr:nvSpPr>
        <xdr:cNvPr id="65" name="フローチャート: 判断 64"/>
        <xdr:cNvSpPr/>
      </xdr:nvSpPr>
      <xdr:spPr>
        <a:xfrm>
          <a:off x="1968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38</xdr:row>
      <xdr:rowOff>67945</xdr:rowOff>
    </xdr:from>
    <xdr:ext cx="402590" cy="258445"/>
    <xdr:sp macro="" textlink="">
      <xdr:nvSpPr>
        <xdr:cNvPr id="66" name="n_3aveValue【図書館】&#10;有形固定資産減価償却率"/>
        <xdr:cNvSpPr txBox="1"/>
      </xdr:nvSpPr>
      <xdr:spPr>
        <a:xfrm>
          <a:off x="1816735" y="65830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100965</xdr:rowOff>
    </xdr:from>
    <xdr:to>
      <xdr:col>24</xdr:col>
      <xdr:colOff>114300</xdr:colOff>
      <xdr:row>35</xdr:row>
      <xdr:rowOff>31115</xdr:rowOff>
    </xdr:to>
    <xdr:sp macro="" textlink="">
      <xdr:nvSpPr>
        <xdr:cNvPr id="72" name="楕円 71"/>
        <xdr:cNvSpPr/>
      </xdr:nvSpPr>
      <xdr:spPr>
        <a:xfrm>
          <a:off x="45847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53975</xdr:rowOff>
    </xdr:from>
    <xdr:ext cx="405130" cy="256540"/>
    <xdr:sp macro="" textlink="">
      <xdr:nvSpPr>
        <xdr:cNvPr id="73" name="【図書館】&#10;有形固定資産減価償却率該当値テキスト"/>
        <xdr:cNvSpPr txBox="1"/>
      </xdr:nvSpPr>
      <xdr:spPr>
        <a:xfrm>
          <a:off x="4673600" y="58832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137160</xdr:rowOff>
    </xdr:from>
    <xdr:to>
      <xdr:col>20</xdr:col>
      <xdr:colOff>38100</xdr:colOff>
      <xdr:row>35</xdr:row>
      <xdr:rowOff>67310</xdr:rowOff>
    </xdr:to>
    <xdr:sp macro="" textlink="">
      <xdr:nvSpPr>
        <xdr:cNvPr id="74" name="楕円 73"/>
        <xdr:cNvSpPr/>
      </xdr:nvSpPr>
      <xdr:spPr>
        <a:xfrm>
          <a:off x="3746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151765</xdr:rowOff>
    </xdr:from>
    <xdr:to>
      <xdr:col>24</xdr:col>
      <xdr:colOff>63500</xdr:colOff>
      <xdr:row>35</xdr:row>
      <xdr:rowOff>16510</xdr:rowOff>
    </xdr:to>
    <xdr:cxnSp macro="">
      <xdr:nvCxnSpPr>
        <xdr:cNvPr id="75" name="直線コネクタ 74"/>
        <xdr:cNvCxnSpPr/>
      </xdr:nvCxnSpPr>
      <xdr:spPr>
        <a:xfrm flipV="1">
          <a:off x="3797300" y="59810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0</xdr:rowOff>
    </xdr:from>
    <xdr:to>
      <xdr:col>15</xdr:col>
      <xdr:colOff>101600</xdr:colOff>
      <xdr:row>35</xdr:row>
      <xdr:rowOff>101600</xdr:rowOff>
    </xdr:to>
    <xdr:sp macro="" textlink="">
      <xdr:nvSpPr>
        <xdr:cNvPr id="76" name="楕円 75"/>
        <xdr:cNvSpPr/>
      </xdr:nvSpPr>
      <xdr:spPr>
        <a:xfrm>
          <a:off x="2857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16510</xdr:rowOff>
    </xdr:from>
    <xdr:to>
      <xdr:col>19</xdr:col>
      <xdr:colOff>177800</xdr:colOff>
      <xdr:row>35</xdr:row>
      <xdr:rowOff>50800</xdr:rowOff>
    </xdr:to>
    <xdr:cxnSp macro="">
      <xdr:nvCxnSpPr>
        <xdr:cNvPr id="77" name="直線コネクタ 76"/>
        <xdr:cNvCxnSpPr/>
      </xdr:nvCxnSpPr>
      <xdr:spPr>
        <a:xfrm flipV="1">
          <a:off x="2908300" y="60172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75565</xdr:rowOff>
    </xdr:from>
    <xdr:to>
      <xdr:col>10</xdr:col>
      <xdr:colOff>165100</xdr:colOff>
      <xdr:row>36</xdr:row>
      <xdr:rowOff>6350</xdr:rowOff>
    </xdr:to>
    <xdr:sp macro="" textlink="">
      <xdr:nvSpPr>
        <xdr:cNvPr id="78" name="楕円 77"/>
        <xdr:cNvSpPr/>
      </xdr:nvSpPr>
      <xdr:spPr>
        <a:xfrm>
          <a:off x="1968500" y="607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50800</xdr:rowOff>
    </xdr:from>
    <xdr:to>
      <xdr:col>15</xdr:col>
      <xdr:colOff>50800</xdr:colOff>
      <xdr:row>35</xdr:row>
      <xdr:rowOff>126365</xdr:rowOff>
    </xdr:to>
    <xdr:cxnSp macro="">
      <xdr:nvCxnSpPr>
        <xdr:cNvPr id="79" name="直線コネクタ 78"/>
        <xdr:cNvCxnSpPr/>
      </xdr:nvCxnSpPr>
      <xdr:spPr>
        <a:xfrm flipV="1">
          <a:off x="2019300" y="60515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33</xdr:row>
      <xdr:rowOff>83820</xdr:rowOff>
    </xdr:from>
    <xdr:ext cx="405130" cy="259080"/>
    <xdr:sp macro="" textlink="">
      <xdr:nvSpPr>
        <xdr:cNvPr id="80" name="n_1mainValue【図書館】&#10;有形固定資産減価償却率"/>
        <xdr:cNvSpPr txBox="1"/>
      </xdr:nvSpPr>
      <xdr:spPr>
        <a:xfrm>
          <a:off x="3582035" y="574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118110</xdr:rowOff>
    </xdr:from>
    <xdr:ext cx="402590" cy="259080"/>
    <xdr:sp macro="" textlink="">
      <xdr:nvSpPr>
        <xdr:cNvPr id="81" name="n_2mainValue【図書館】&#10;有形固定資産減価償却率"/>
        <xdr:cNvSpPr txBox="1"/>
      </xdr:nvSpPr>
      <xdr:spPr>
        <a:xfrm>
          <a:off x="2705735" y="5775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22225</xdr:rowOff>
    </xdr:from>
    <xdr:ext cx="402590" cy="258445"/>
    <xdr:sp macro="" textlink="">
      <xdr:nvSpPr>
        <xdr:cNvPr id="82" name="n_3mainValue【図書館】&#10;有形固定資産減価償却率"/>
        <xdr:cNvSpPr txBox="1"/>
      </xdr:nvSpPr>
      <xdr:spPr>
        <a:xfrm>
          <a:off x="1816735" y="58515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1" name="テキスト ボックス 90"/>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94" name="テキスト ボックス 93"/>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820" cy="259080"/>
    <xdr:sp macro="" textlink="">
      <xdr:nvSpPr>
        <xdr:cNvPr id="96" name="テキスト ボックス 95"/>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820" cy="259080"/>
    <xdr:sp macro="" textlink="">
      <xdr:nvSpPr>
        <xdr:cNvPr id="98" name="テキスト ボックス 97"/>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820" cy="259080"/>
    <xdr:sp macro="" textlink="">
      <xdr:nvSpPr>
        <xdr:cNvPr id="100" name="テキスト ボックス 99"/>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2" name="テキスト ボックス 101"/>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96520</xdr:rowOff>
    </xdr:to>
    <xdr:cxnSp macro="">
      <xdr:nvCxnSpPr>
        <xdr:cNvPr id="104" name="直線コネクタ 103"/>
        <xdr:cNvCxnSpPr/>
      </xdr:nvCxnSpPr>
      <xdr:spPr>
        <a:xfrm flipV="1">
          <a:off x="10476865" y="604266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100330</xdr:rowOff>
    </xdr:from>
    <xdr:ext cx="469900" cy="256540"/>
    <xdr:sp macro="" textlink="">
      <xdr:nvSpPr>
        <xdr:cNvPr id="105" name="【図書館】&#10;一人当たり面積最小値テキスト"/>
        <xdr:cNvSpPr txBox="1"/>
      </xdr:nvSpPr>
      <xdr:spPr>
        <a:xfrm>
          <a:off x="10515600" y="71297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96520</xdr:rowOff>
    </xdr:from>
    <xdr:to>
      <xdr:col>55</xdr:col>
      <xdr:colOff>88900</xdr:colOff>
      <xdr:row>41</xdr:row>
      <xdr:rowOff>96520</xdr:rowOff>
    </xdr:to>
    <xdr:cxnSp macro="">
      <xdr:nvCxnSpPr>
        <xdr:cNvPr id="106" name="直線コネクタ 105"/>
        <xdr:cNvCxnSpPr/>
      </xdr:nvCxnSpPr>
      <xdr:spPr>
        <a:xfrm>
          <a:off x="10388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160020</xdr:rowOff>
    </xdr:from>
    <xdr:ext cx="469900" cy="259080"/>
    <xdr:sp macro="" textlink="">
      <xdr:nvSpPr>
        <xdr:cNvPr id="107" name="【図書館】&#10;一人当たり面積最大値テキスト"/>
        <xdr:cNvSpPr txBox="1"/>
      </xdr:nvSpPr>
      <xdr:spPr>
        <a:xfrm>
          <a:off x="10515600" y="581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0.245</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10388600" y="604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116840</xdr:rowOff>
    </xdr:from>
    <xdr:ext cx="469900" cy="259080"/>
    <xdr:sp macro="" textlink="">
      <xdr:nvSpPr>
        <xdr:cNvPr id="109" name="【図書館】&#10;一人当たり面積平均値テキスト"/>
        <xdr:cNvSpPr txBox="1"/>
      </xdr:nvSpPr>
      <xdr:spPr>
        <a:xfrm>
          <a:off x="10515600" y="680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89535</xdr:rowOff>
    </xdr:from>
    <xdr:to>
      <xdr:col>50</xdr:col>
      <xdr:colOff>165100</xdr:colOff>
      <xdr:row>41</xdr:row>
      <xdr:rowOff>19685</xdr:rowOff>
    </xdr:to>
    <xdr:sp macro="" textlink="">
      <xdr:nvSpPr>
        <xdr:cNvPr id="111" name="フローチャート: 判断 110"/>
        <xdr:cNvSpPr/>
      </xdr:nvSpPr>
      <xdr:spPr>
        <a:xfrm>
          <a:off x="9588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36195</xdr:rowOff>
    </xdr:from>
    <xdr:ext cx="469900" cy="259080"/>
    <xdr:sp macro="" textlink="">
      <xdr:nvSpPr>
        <xdr:cNvPr id="112" name="n_1aveValue【図書館】&#10;一人当たり面積"/>
        <xdr:cNvSpPr txBox="1"/>
      </xdr:nvSpPr>
      <xdr:spPr>
        <a:xfrm>
          <a:off x="9391650" y="6722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40</xdr:row>
      <xdr:rowOff>80010</xdr:rowOff>
    </xdr:from>
    <xdr:to>
      <xdr:col>46</xdr:col>
      <xdr:colOff>38100</xdr:colOff>
      <xdr:row>41</xdr:row>
      <xdr:rowOff>10160</xdr:rowOff>
    </xdr:to>
    <xdr:sp macro="" textlink="">
      <xdr:nvSpPr>
        <xdr:cNvPr id="113" name="フローチャート: 判断 112"/>
        <xdr:cNvSpPr/>
      </xdr:nvSpPr>
      <xdr:spPr>
        <a:xfrm>
          <a:off x="8699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39</xdr:row>
      <xdr:rowOff>26670</xdr:rowOff>
    </xdr:from>
    <xdr:ext cx="467360" cy="259080"/>
    <xdr:sp macro="" textlink="">
      <xdr:nvSpPr>
        <xdr:cNvPr id="114" name="n_2aveValue【図書館】&#10;一人当たり面積"/>
        <xdr:cNvSpPr txBox="1"/>
      </xdr:nvSpPr>
      <xdr:spPr>
        <a:xfrm>
          <a:off x="8515350" y="6713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40</xdr:row>
      <xdr:rowOff>112395</xdr:rowOff>
    </xdr:from>
    <xdr:to>
      <xdr:col>41</xdr:col>
      <xdr:colOff>101600</xdr:colOff>
      <xdr:row>41</xdr:row>
      <xdr:rowOff>42545</xdr:rowOff>
    </xdr:to>
    <xdr:sp macro="" textlink="">
      <xdr:nvSpPr>
        <xdr:cNvPr id="115" name="フローチャート: 判断 114"/>
        <xdr:cNvSpPr/>
      </xdr:nvSpPr>
      <xdr:spPr>
        <a:xfrm>
          <a:off x="78105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41</xdr:row>
      <xdr:rowOff>33655</xdr:rowOff>
    </xdr:from>
    <xdr:ext cx="467360" cy="258445"/>
    <xdr:sp macro="" textlink="">
      <xdr:nvSpPr>
        <xdr:cNvPr id="116" name="n_3aveValue【図書館】&#10;一人当たり面積"/>
        <xdr:cNvSpPr txBox="1"/>
      </xdr:nvSpPr>
      <xdr:spPr>
        <a:xfrm>
          <a:off x="7626350" y="70631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112395</xdr:rowOff>
    </xdr:from>
    <xdr:to>
      <xdr:col>55</xdr:col>
      <xdr:colOff>50800</xdr:colOff>
      <xdr:row>41</xdr:row>
      <xdr:rowOff>42545</xdr:rowOff>
    </xdr:to>
    <xdr:sp macro="" textlink="">
      <xdr:nvSpPr>
        <xdr:cNvPr id="122" name="楕円 121"/>
        <xdr:cNvSpPr/>
      </xdr:nvSpPr>
      <xdr:spPr>
        <a:xfrm>
          <a:off x="104267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72390</xdr:rowOff>
    </xdr:from>
    <xdr:ext cx="469900" cy="259080"/>
    <xdr:sp macro="" textlink="">
      <xdr:nvSpPr>
        <xdr:cNvPr id="123" name="【図書館】&#10;一人当たり面積該当値テキスト"/>
        <xdr:cNvSpPr txBox="1"/>
      </xdr:nvSpPr>
      <xdr:spPr>
        <a:xfrm>
          <a:off x="10515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107950</xdr:rowOff>
    </xdr:from>
    <xdr:to>
      <xdr:col>50</xdr:col>
      <xdr:colOff>165100</xdr:colOff>
      <xdr:row>41</xdr:row>
      <xdr:rowOff>38100</xdr:rowOff>
    </xdr:to>
    <xdr:sp macro="" textlink="">
      <xdr:nvSpPr>
        <xdr:cNvPr id="124" name="楕円 123"/>
        <xdr:cNvSpPr/>
      </xdr:nvSpPr>
      <xdr:spPr>
        <a:xfrm>
          <a:off x="9588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158750</xdr:rowOff>
    </xdr:from>
    <xdr:to>
      <xdr:col>55</xdr:col>
      <xdr:colOff>0</xdr:colOff>
      <xdr:row>40</xdr:row>
      <xdr:rowOff>163195</xdr:rowOff>
    </xdr:to>
    <xdr:cxnSp macro="">
      <xdr:nvCxnSpPr>
        <xdr:cNvPr id="125" name="直線コネクタ 124"/>
        <xdr:cNvCxnSpPr/>
      </xdr:nvCxnSpPr>
      <xdr:spPr>
        <a:xfrm>
          <a:off x="9639300" y="7016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107950</xdr:rowOff>
    </xdr:from>
    <xdr:to>
      <xdr:col>46</xdr:col>
      <xdr:colOff>38100</xdr:colOff>
      <xdr:row>41</xdr:row>
      <xdr:rowOff>38100</xdr:rowOff>
    </xdr:to>
    <xdr:sp macro="" textlink="">
      <xdr:nvSpPr>
        <xdr:cNvPr id="126" name="楕円 125"/>
        <xdr:cNvSpPr/>
      </xdr:nvSpPr>
      <xdr:spPr>
        <a:xfrm>
          <a:off x="8699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158750</xdr:rowOff>
    </xdr:from>
    <xdr:to>
      <xdr:col>50</xdr:col>
      <xdr:colOff>114300</xdr:colOff>
      <xdr:row>40</xdr:row>
      <xdr:rowOff>158750</xdr:rowOff>
    </xdr:to>
    <xdr:cxnSp macro="">
      <xdr:nvCxnSpPr>
        <xdr:cNvPr id="127" name="直線コネクタ 126"/>
        <xdr:cNvCxnSpPr/>
      </xdr:nvCxnSpPr>
      <xdr:spPr>
        <a:xfrm>
          <a:off x="8750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107950</xdr:rowOff>
    </xdr:from>
    <xdr:to>
      <xdr:col>41</xdr:col>
      <xdr:colOff>101600</xdr:colOff>
      <xdr:row>41</xdr:row>
      <xdr:rowOff>38100</xdr:rowOff>
    </xdr:to>
    <xdr:sp macro="" textlink="">
      <xdr:nvSpPr>
        <xdr:cNvPr id="128" name="楕円 127"/>
        <xdr:cNvSpPr/>
      </xdr:nvSpPr>
      <xdr:spPr>
        <a:xfrm>
          <a:off x="7810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158750</xdr:rowOff>
    </xdr:from>
    <xdr:to>
      <xdr:col>45</xdr:col>
      <xdr:colOff>177800</xdr:colOff>
      <xdr:row>40</xdr:row>
      <xdr:rowOff>158750</xdr:rowOff>
    </xdr:to>
    <xdr:cxnSp macro="">
      <xdr:nvCxnSpPr>
        <xdr:cNvPr id="129" name="直線コネクタ 128"/>
        <xdr:cNvCxnSpPr/>
      </xdr:nvCxnSpPr>
      <xdr:spPr>
        <a:xfrm>
          <a:off x="7861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41</xdr:row>
      <xdr:rowOff>29210</xdr:rowOff>
    </xdr:from>
    <xdr:ext cx="469900" cy="256540"/>
    <xdr:sp macro="" textlink="">
      <xdr:nvSpPr>
        <xdr:cNvPr id="130" name="n_1mainValue【図書館】&#10;一人当たり面積"/>
        <xdr:cNvSpPr txBox="1"/>
      </xdr:nvSpPr>
      <xdr:spPr>
        <a:xfrm>
          <a:off x="9391650" y="7058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29210</xdr:rowOff>
    </xdr:from>
    <xdr:ext cx="467360" cy="256540"/>
    <xdr:sp macro="" textlink="">
      <xdr:nvSpPr>
        <xdr:cNvPr id="131" name="n_2mainValue【図書館】&#10;一人当たり面積"/>
        <xdr:cNvSpPr txBox="1"/>
      </xdr:nvSpPr>
      <xdr:spPr>
        <a:xfrm>
          <a:off x="8515350" y="7058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54610</xdr:rowOff>
    </xdr:from>
    <xdr:ext cx="467360" cy="256540"/>
    <xdr:sp macro="" textlink="">
      <xdr:nvSpPr>
        <xdr:cNvPr id="132" name="n_3mainValue【図書館】&#10;一人当たり面積"/>
        <xdr:cNvSpPr txBox="1"/>
      </xdr:nvSpPr>
      <xdr:spPr>
        <a:xfrm>
          <a:off x="7626350" y="6741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1" name="テキスト ボックス 140"/>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43" name="テキスト ボックス 142"/>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6540"/>
    <xdr:sp macro="" textlink="">
      <xdr:nvSpPr>
        <xdr:cNvPr id="145" name="テキスト ボックス 144"/>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macro="" textlink="">
      <xdr:nvSpPr>
        <xdr:cNvPr id="147" name="テキスト ボックス 146"/>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macro="" textlink="">
      <xdr:nvSpPr>
        <xdr:cNvPr id="149" name="テキスト ボックス 148"/>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6540"/>
    <xdr:sp macro="" textlink="">
      <xdr:nvSpPr>
        <xdr:cNvPr id="151" name="テキスト ボックス 150"/>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53" name="テキスト ボックス 152"/>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121285</xdr:rowOff>
    </xdr:to>
    <xdr:cxnSp macro="">
      <xdr:nvCxnSpPr>
        <xdr:cNvPr id="155" name="直線コネクタ 154"/>
        <xdr:cNvCxnSpPr/>
      </xdr:nvCxnSpPr>
      <xdr:spPr>
        <a:xfrm flipV="1">
          <a:off x="4634865" y="962406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125095</xdr:rowOff>
    </xdr:from>
    <xdr:ext cx="405130" cy="258445"/>
    <xdr:sp macro="" textlink="">
      <xdr:nvSpPr>
        <xdr:cNvPr id="156" name="【体育館・プール】&#10;有形固定資産減価償却率最小値テキスト"/>
        <xdr:cNvSpPr txBox="1"/>
      </xdr:nvSpPr>
      <xdr:spPr>
        <a:xfrm>
          <a:off x="4673600" y="1092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121285</xdr:rowOff>
    </xdr:from>
    <xdr:to>
      <xdr:col>24</xdr:col>
      <xdr:colOff>152400</xdr:colOff>
      <xdr:row>63</xdr:row>
      <xdr:rowOff>121285</xdr:rowOff>
    </xdr:to>
    <xdr:cxnSp macro="">
      <xdr:nvCxnSpPr>
        <xdr:cNvPr id="157" name="直線コネクタ 156"/>
        <xdr:cNvCxnSpPr/>
      </xdr:nvCxnSpPr>
      <xdr:spPr>
        <a:xfrm>
          <a:off x="4546600" y="1092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140970</xdr:rowOff>
    </xdr:from>
    <xdr:ext cx="405130" cy="259080"/>
    <xdr:sp macro="" textlink="">
      <xdr:nvSpPr>
        <xdr:cNvPr id="158" name="【体育館・プール】&#10;有形固定資産減価償却率最大値テキスト"/>
        <xdr:cNvSpPr txBox="1"/>
      </xdr:nvSpPr>
      <xdr:spPr>
        <a:xfrm>
          <a:off x="4673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135890</xdr:rowOff>
    </xdr:from>
    <xdr:ext cx="405130" cy="259080"/>
    <xdr:sp macro="" textlink="">
      <xdr:nvSpPr>
        <xdr:cNvPr id="160" name="【体育館・プール】&#10;有形固定資産減価償却率平均値テキスト"/>
        <xdr:cNvSpPr txBox="1"/>
      </xdr:nvSpPr>
      <xdr:spPr>
        <a:xfrm>
          <a:off x="4673600" y="1025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157480</xdr:rowOff>
    </xdr:from>
    <xdr:to>
      <xdr:col>24</xdr:col>
      <xdr:colOff>114300</xdr:colOff>
      <xdr:row>60</xdr:row>
      <xdr:rowOff>87630</xdr:rowOff>
    </xdr:to>
    <xdr:sp macro="" textlink="">
      <xdr:nvSpPr>
        <xdr:cNvPr id="161" name="フローチャート: 判断 160"/>
        <xdr:cNvSpPr/>
      </xdr:nvSpPr>
      <xdr:spPr>
        <a:xfrm>
          <a:off x="45847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170815</xdr:rowOff>
    </xdr:from>
    <xdr:to>
      <xdr:col>20</xdr:col>
      <xdr:colOff>38100</xdr:colOff>
      <xdr:row>60</xdr:row>
      <xdr:rowOff>100965</xdr:rowOff>
    </xdr:to>
    <xdr:sp macro="" textlink="">
      <xdr:nvSpPr>
        <xdr:cNvPr id="162" name="フローチャート: 判断 161"/>
        <xdr:cNvSpPr/>
      </xdr:nvSpPr>
      <xdr:spPr>
        <a:xfrm>
          <a:off x="3746500" y="1028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92075</xdr:rowOff>
    </xdr:from>
    <xdr:ext cx="405130" cy="259080"/>
    <xdr:sp macro="" textlink="">
      <xdr:nvSpPr>
        <xdr:cNvPr id="163" name="n_1aveValue【体育館・プール】&#10;有形固定資産減価償却率"/>
        <xdr:cNvSpPr txBox="1"/>
      </xdr:nvSpPr>
      <xdr:spPr>
        <a:xfrm>
          <a:off x="3582035" y="10379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60</xdr:row>
      <xdr:rowOff>90805</xdr:rowOff>
    </xdr:from>
    <xdr:to>
      <xdr:col>15</xdr:col>
      <xdr:colOff>101600</xdr:colOff>
      <xdr:row>61</xdr:row>
      <xdr:rowOff>20955</xdr:rowOff>
    </xdr:to>
    <xdr:sp macro="" textlink="">
      <xdr:nvSpPr>
        <xdr:cNvPr id="164" name="フローチャート: 判断 163"/>
        <xdr:cNvSpPr/>
      </xdr:nvSpPr>
      <xdr:spPr>
        <a:xfrm>
          <a:off x="2857500" y="103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61</xdr:row>
      <xdr:rowOff>12065</xdr:rowOff>
    </xdr:from>
    <xdr:ext cx="402590" cy="259080"/>
    <xdr:sp macro="" textlink="">
      <xdr:nvSpPr>
        <xdr:cNvPr id="165" name="n_2aveValue【体育館・プール】&#10;有形固定資産減価償却率"/>
        <xdr:cNvSpPr txBox="1"/>
      </xdr:nvSpPr>
      <xdr:spPr>
        <a:xfrm>
          <a:off x="2705735" y="10470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60</xdr:row>
      <xdr:rowOff>88900</xdr:rowOff>
    </xdr:from>
    <xdr:to>
      <xdr:col>10</xdr:col>
      <xdr:colOff>165100</xdr:colOff>
      <xdr:row>61</xdr:row>
      <xdr:rowOff>19050</xdr:rowOff>
    </xdr:to>
    <xdr:sp macro="" textlink="">
      <xdr:nvSpPr>
        <xdr:cNvPr id="166" name="フローチャート: 判断 165"/>
        <xdr:cNvSpPr/>
      </xdr:nvSpPr>
      <xdr:spPr>
        <a:xfrm>
          <a:off x="1968500" y="103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61</xdr:row>
      <xdr:rowOff>10160</xdr:rowOff>
    </xdr:from>
    <xdr:ext cx="402590" cy="259080"/>
    <xdr:sp macro="" textlink="">
      <xdr:nvSpPr>
        <xdr:cNvPr id="167" name="n_3aveValue【体育館・プール】&#10;有形固定資産減価償却率"/>
        <xdr:cNvSpPr txBox="1"/>
      </xdr:nvSpPr>
      <xdr:spPr>
        <a:xfrm>
          <a:off x="1816735" y="10468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6540"/>
    <xdr:sp macro="" textlink="">
      <xdr:nvSpPr>
        <xdr:cNvPr id="168" name="テキスト ボックス 16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69" name="テキスト ボックス 16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70" name="テキスト ボックス 16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71" name="テキスト ボックス 17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2" name="テキスト ボックス 17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163830</xdr:rowOff>
    </xdr:from>
    <xdr:to>
      <xdr:col>24</xdr:col>
      <xdr:colOff>114300</xdr:colOff>
      <xdr:row>59</xdr:row>
      <xdr:rowOff>93980</xdr:rowOff>
    </xdr:to>
    <xdr:sp macro="" textlink="">
      <xdr:nvSpPr>
        <xdr:cNvPr id="173" name="楕円 172"/>
        <xdr:cNvSpPr/>
      </xdr:nvSpPr>
      <xdr:spPr>
        <a:xfrm>
          <a:off x="45847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15240</xdr:rowOff>
    </xdr:from>
    <xdr:ext cx="405130" cy="259080"/>
    <xdr:sp macro="" textlink="">
      <xdr:nvSpPr>
        <xdr:cNvPr id="174" name="【体育館・プール】&#10;有形固定資産減価償却率該当値テキスト"/>
        <xdr:cNvSpPr txBox="1"/>
      </xdr:nvSpPr>
      <xdr:spPr>
        <a:xfrm>
          <a:off x="4673600" y="9959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75" name="楕円 174"/>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43180</xdr:rowOff>
    </xdr:to>
    <xdr:cxnSp macro="">
      <xdr:nvCxnSpPr>
        <xdr:cNvPr id="176" name="直線コネクタ 175"/>
        <xdr:cNvCxnSpPr/>
      </xdr:nvCxnSpPr>
      <xdr:spPr>
        <a:xfrm>
          <a:off x="3797300" y="101041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77" name="楕円 176"/>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34290</xdr:rowOff>
    </xdr:to>
    <xdr:cxnSp macro="">
      <xdr:nvCxnSpPr>
        <xdr:cNvPr id="178" name="直線コネクタ 177"/>
        <xdr:cNvCxnSpPr/>
      </xdr:nvCxnSpPr>
      <xdr:spPr>
        <a:xfrm flipV="1">
          <a:off x="2908300" y="10104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66040</xdr:rowOff>
    </xdr:from>
    <xdr:to>
      <xdr:col>10</xdr:col>
      <xdr:colOff>165100</xdr:colOff>
      <xdr:row>59</xdr:row>
      <xdr:rowOff>167640</xdr:rowOff>
    </xdr:to>
    <xdr:sp macro="" textlink="">
      <xdr:nvSpPr>
        <xdr:cNvPr id="179" name="楕円 178"/>
        <xdr:cNvSpPr/>
      </xdr:nvSpPr>
      <xdr:spPr>
        <a:xfrm>
          <a:off x="1968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116840</xdr:rowOff>
    </xdr:to>
    <xdr:cxnSp macro="">
      <xdr:nvCxnSpPr>
        <xdr:cNvPr id="180" name="直線コネクタ 179"/>
        <xdr:cNvCxnSpPr/>
      </xdr:nvCxnSpPr>
      <xdr:spPr>
        <a:xfrm flipV="1">
          <a:off x="2019300" y="101498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55880</xdr:rowOff>
    </xdr:from>
    <xdr:ext cx="405130" cy="259080"/>
    <xdr:sp macro="" textlink="">
      <xdr:nvSpPr>
        <xdr:cNvPr id="181" name="n_1mainValue【体育館・プール】&#10;有形固定資産減価償却率"/>
        <xdr:cNvSpPr txBox="1"/>
      </xdr:nvSpPr>
      <xdr:spPr>
        <a:xfrm>
          <a:off x="3582035"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101600</xdr:rowOff>
    </xdr:from>
    <xdr:ext cx="402590" cy="259080"/>
    <xdr:sp macro="" textlink="">
      <xdr:nvSpPr>
        <xdr:cNvPr id="182" name="n_2mainValue【体育館・プール】&#10;有形固定資産減価償却率"/>
        <xdr:cNvSpPr txBox="1"/>
      </xdr:nvSpPr>
      <xdr:spPr>
        <a:xfrm>
          <a:off x="2705735" y="9874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12700</xdr:rowOff>
    </xdr:from>
    <xdr:ext cx="402590" cy="259080"/>
    <xdr:sp macro="" textlink="">
      <xdr:nvSpPr>
        <xdr:cNvPr id="183" name="n_3mainValue【体育館・プール】&#10;有形固定資産減価償却率"/>
        <xdr:cNvSpPr txBox="1"/>
      </xdr:nvSpPr>
      <xdr:spPr>
        <a:xfrm>
          <a:off x="1816735" y="9956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92" name="テキスト ボックス 19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195" name="テキスト ボックス 194"/>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197" name="テキスト ボックス 196"/>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199" name="テキスト ボックス 198"/>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01" name="テキスト ボックス 200"/>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03" name="テキスト ボックス 202"/>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05" name="テキスト ボックス 204"/>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10476865" y="96316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148590</xdr:rowOff>
    </xdr:from>
    <xdr:ext cx="469900" cy="259080"/>
    <xdr:sp macro="" textlink="">
      <xdr:nvSpPr>
        <xdr:cNvPr id="208" name="【体育館・プール】&#10;一人当たり面積最小値テキスト"/>
        <xdr:cNvSpPr txBox="1"/>
      </xdr:nvSpPr>
      <xdr:spPr>
        <a:xfrm>
          <a:off x="10515600" y="1077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10388600" y="1077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148590</xdr:rowOff>
    </xdr:from>
    <xdr:ext cx="469900" cy="259080"/>
    <xdr:sp macro="" textlink="">
      <xdr:nvSpPr>
        <xdr:cNvPr id="210" name="【体育館・プール】&#10;一人当たり面積最大値テキスト"/>
        <xdr:cNvSpPr txBox="1"/>
      </xdr:nvSpPr>
      <xdr:spPr>
        <a:xfrm>
          <a:off x="10515600" y="940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10388600" y="963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74930</xdr:rowOff>
    </xdr:from>
    <xdr:ext cx="469900" cy="256540"/>
    <xdr:sp macro="" textlink="">
      <xdr:nvSpPr>
        <xdr:cNvPr id="212" name="【体育館・プール】&#10;一人当たり面積平均値テキスト"/>
        <xdr:cNvSpPr txBox="1"/>
      </xdr:nvSpPr>
      <xdr:spPr>
        <a:xfrm>
          <a:off x="10515600" y="103619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21590</xdr:rowOff>
    </xdr:from>
    <xdr:ext cx="469900" cy="259080"/>
    <xdr:sp macro="" textlink="">
      <xdr:nvSpPr>
        <xdr:cNvPr id="215" name="n_1aveValue【体育館・プール】&#10;一人当たり面積"/>
        <xdr:cNvSpPr txBox="1"/>
      </xdr:nvSpPr>
      <xdr:spPr>
        <a:xfrm>
          <a:off x="9391650" y="1030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216" name="フローチャート: 判断 21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162560</xdr:rowOff>
    </xdr:from>
    <xdr:ext cx="467360" cy="259080"/>
    <xdr:sp macro="" textlink="">
      <xdr:nvSpPr>
        <xdr:cNvPr id="217" name="n_2aveValue【体育館・プール】&#10;一人当たり面積"/>
        <xdr:cNvSpPr txBox="1"/>
      </xdr:nvSpPr>
      <xdr:spPr>
        <a:xfrm>
          <a:off x="8515350" y="10278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61</xdr:row>
      <xdr:rowOff>128270</xdr:rowOff>
    </xdr:from>
    <xdr:to>
      <xdr:col>41</xdr:col>
      <xdr:colOff>101600</xdr:colOff>
      <xdr:row>62</xdr:row>
      <xdr:rowOff>58420</xdr:rowOff>
    </xdr:to>
    <xdr:sp macro="" textlink="">
      <xdr:nvSpPr>
        <xdr:cNvPr id="218" name="フローチャート: 判断 217"/>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60</xdr:row>
      <xdr:rowOff>74930</xdr:rowOff>
    </xdr:from>
    <xdr:ext cx="467360" cy="256540"/>
    <xdr:sp macro="" textlink="">
      <xdr:nvSpPr>
        <xdr:cNvPr id="219" name="n_3aveValue【体育館・プール】&#10;一人当たり面積"/>
        <xdr:cNvSpPr txBox="1"/>
      </xdr:nvSpPr>
      <xdr:spPr>
        <a:xfrm>
          <a:off x="7626350" y="10361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6540"/>
    <xdr:sp macro="" textlink="">
      <xdr:nvSpPr>
        <xdr:cNvPr id="220" name="テキスト ボックス 219"/>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21" name="テキスト ボックス 220"/>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22" name="テキスト ボックス 221"/>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23" name="テキスト ボックス 222"/>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24" name="テキスト ボックス 223"/>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25" name="楕円 224"/>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157480</xdr:rowOff>
    </xdr:from>
    <xdr:ext cx="469900" cy="256540"/>
    <xdr:sp macro="" textlink="">
      <xdr:nvSpPr>
        <xdr:cNvPr id="226" name="【体育館・プール】&#10;一人当たり面積該当値テキスト"/>
        <xdr:cNvSpPr txBox="1"/>
      </xdr:nvSpPr>
      <xdr:spPr>
        <a:xfrm>
          <a:off x="10515600" y="106159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27" name="楕円 226"/>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121920</xdr:rowOff>
    </xdr:to>
    <xdr:cxnSp macro="">
      <xdr:nvCxnSpPr>
        <xdr:cNvPr id="228" name="直線コネクタ 227"/>
        <xdr:cNvCxnSpPr/>
      </xdr:nvCxnSpPr>
      <xdr:spPr>
        <a:xfrm>
          <a:off x="9639300" y="107213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xdr:rowOff>
    </xdr:from>
    <xdr:to>
      <xdr:col>46</xdr:col>
      <xdr:colOff>38100</xdr:colOff>
      <xdr:row>62</xdr:row>
      <xdr:rowOff>111760</xdr:rowOff>
    </xdr:to>
    <xdr:sp macro="" textlink="">
      <xdr:nvSpPr>
        <xdr:cNvPr id="229" name="楕円 228"/>
        <xdr:cNvSpPr/>
      </xdr:nvSpPr>
      <xdr:spPr>
        <a:xfrm>
          <a:off x="869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60960</xdr:rowOff>
    </xdr:from>
    <xdr:to>
      <xdr:col>50</xdr:col>
      <xdr:colOff>114300</xdr:colOff>
      <xdr:row>62</xdr:row>
      <xdr:rowOff>91440</xdr:rowOff>
    </xdr:to>
    <xdr:cxnSp macro="">
      <xdr:nvCxnSpPr>
        <xdr:cNvPr id="230" name="直線コネクタ 229"/>
        <xdr:cNvCxnSpPr/>
      </xdr:nvCxnSpPr>
      <xdr:spPr>
        <a:xfrm>
          <a:off x="8750300" y="106908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31" name="楕円 230"/>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60960</xdr:rowOff>
    </xdr:to>
    <xdr:cxnSp macro="">
      <xdr:nvCxnSpPr>
        <xdr:cNvPr id="232" name="直線コネクタ 231"/>
        <xdr:cNvCxnSpPr/>
      </xdr:nvCxnSpPr>
      <xdr:spPr>
        <a:xfrm>
          <a:off x="7861300" y="10675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133350</xdr:rowOff>
    </xdr:from>
    <xdr:ext cx="469900" cy="256540"/>
    <xdr:sp macro="" textlink="">
      <xdr:nvSpPr>
        <xdr:cNvPr id="233" name="n_1mainValue【体育館・プール】&#10;一人当たり面積"/>
        <xdr:cNvSpPr txBox="1"/>
      </xdr:nvSpPr>
      <xdr:spPr>
        <a:xfrm>
          <a:off x="9391650" y="10763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102870</xdr:rowOff>
    </xdr:from>
    <xdr:ext cx="467360" cy="259080"/>
    <xdr:sp macro="" textlink="">
      <xdr:nvSpPr>
        <xdr:cNvPr id="234" name="n_2mainValue【体育館・プール】&#10;一人当たり面積"/>
        <xdr:cNvSpPr txBox="1"/>
      </xdr:nvSpPr>
      <xdr:spPr>
        <a:xfrm>
          <a:off x="8515350" y="10732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87630</xdr:rowOff>
    </xdr:from>
    <xdr:ext cx="467360" cy="256540"/>
    <xdr:sp macro="" textlink="">
      <xdr:nvSpPr>
        <xdr:cNvPr id="235" name="n_3mainValue【体育館・プール】&#10;一人当たり面積"/>
        <xdr:cNvSpPr txBox="1"/>
      </xdr:nvSpPr>
      <xdr:spPr>
        <a:xfrm>
          <a:off x="7626350" y="10717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44" name="テキスト ボックス 243"/>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46" name="テキスト ボックス 24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47" name="直線コネクタ 24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48" name="テキスト ボックス 247"/>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49" name="直線コネクタ 24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50" name="テキスト ボックス 249"/>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1" name="直線コネクタ 25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2" name="テキスト ボックス 25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3" name="直線コネクタ 25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54" name="テキスト ボックス 253"/>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55" name="直線コネクタ 25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56" name="テキスト ボックス 25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57" name="直線コネクタ 25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58" name="テキスト ボックス 257"/>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60" name="テキスト ボックス 25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60960</xdr:rowOff>
    </xdr:from>
    <xdr:to>
      <xdr:col>24</xdr:col>
      <xdr:colOff>62865</xdr:colOff>
      <xdr:row>85</xdr:row>
      <xdr:rowOff>109220</xdr:rowOff>
    </xdr:to>
    <xdr:cxnSp macro="">
      <xdr:nvCxnSpPr>
        <xdr:cNvPr id="262" name="直線コネクタ 261"/>
        <xdr:cNvCxnSpPr/>
      </xdr:nvCxnSpPr>
      <xdr:spPr>
        <a:xfrm flipV="1">
          <a:off x="4634865" y="1343406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112395</xdr:rowOff>
    </xdr:from>
    <xdr:ext cx="405130" cy="256540"/>
    <xdr:sp macro="" textlink="">
      <xdr:nvSpPr>
        <xdr:cNvPr id="263" name="【福祉施設】&#10;有形固定資産減価償却率最小値テキスト"/>
        <xdr:cNvSpPr txBox="1"/>
      </xdr:nvSpPr>
      <xdr:spPr>
        <a:xfrm>
          <a:off x="4673600" y="146856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109220</xdr:rowOff>
    </xdr:from>
    <xdr:to>
      <xdr:col>24</xdr:col>
      <xdr:colOff>152400</xdr:colOff>
      <xdr:row>85</xdr:row>
      <xdr:rowOff>109220</xdr:rowOff>
    </xdr:to>
    <xdr:cxnSp macro="">
      <xdr:nvCxnSpPr>
        <xdr:cNvPr id="264" name="直線コネクタ 263"/>
        <xdr:cNvCxnSpPr/>
      </xdr:nvCxnSpPr>
      <xdr:spPr>
        <a:xfrm>
          <a:off x="4546600" y="1468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7620</xdr:rowOff>
    </xdr:from>
    <xdr:ext cx="405130" cy="256540"/>
    <xdr:sp macro="" textlink="">
      <xdr:nvSpPr>
        <xdr:cNvPr id="265" name="【福祉施設】&#10;有形固定資産減価償却率最大値テキスト"/>
        <xdr:cNvSpPr txBox="1"/>
      </xdr:nvSpPr>
      <xdr:spPr>
        <a:xfrm>
          <a:off x="4673600" y="132092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60960</xdr:rowOff>
    </xdr:from>
    <xdr:to>
      <xdr:col>24</xdr:col>
      <xdr:colOff>152400</xdr:colOff>
      <xdr:row>78</xdr:row>
      <xdr:rowOff>60960</xdr:rowOff>
    </xdr:to>
    <xdr:cxnSp macro="">
      <xdr:nvCxnSpPr>
        <xdr:cNvPr id="266" name="直線コネクタ 265"/>
        <xdr:cNvCxnSpPr/>
      </xdr:nvCxnSpPr>
      <xdr:spPr>
        <a:xfrm>
          <a:off x="4546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22860</xdr:rowOff>
    </xdr:from>
    <xdr:ext cx="405130" cy="259080"/>
    <xdr:sp macro="" textlink="">
      <xdr:nvSpPr>
        <xdr:cNvPr id="267" name="【福祉施設】&#10;有形固定資産減価償却率平均値テキスト"/>
        <xdr:cNvSpPr txBox="1"/>
      </xdr:nvSpPr>
      <xdr:spPr>
        <a:xfrm>
          <a:off x="4673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109855</xdr:rowOff>
    </xdr:from>
    <xdr:to>
      <xdr:col>20</xdr:col>
      <xdr:colOff>38100</xdr:colOff>
      <xdr:row>82</xdr:row>
      <xdr:rowOff>40640</xdr:rowOff>
    </xdr:to>
    <xdr:sp macro="" textlink="">
      <xdr:nvSpPr>
        <xdr:cNvPr id="269" name="フローチャート: 判断 268"/>
        <xdr:cNvSpPr/>
      </xdr:nvSpPr>
      <xdr:spPr>
        <a:xfrm>
          <a:off x="37465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82</xdr:row>
      <xdr:rowOff>31115</xdr:rowOff>
    </xdr:from>
    <xdr:ext cx="405130" cy="256540"/>
    <xdr:sp macro="" textlink="">
      <xdr:nvSpPr>
        <xdr:cNvPr id="270" name="n_1aveValue【福祉施設】&#10;有形固定資産減価償却率"/>
        <xdr:cNvSpPr txBox="1"/>
      </xdr:nvSpPr>
      <xdr:spPr>
        <a:xfrm>
          <a:off x="3582035" y="14090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81</xdr:row>
      <xdr:rowOff>152400</xdr:rowOff>
    </xdr:from>
    <xdr:to>
      <xdr:col>15</xdr:col>
      <xdr:colOff>101600</xdr:colOff>
      <xdr:row>82</xdr:row>
      <xdr:rowOff>82550</xdr:rowOff>
    </xdr:to>
    <xdr:sp macro="" textlink="">
      <xdr:nvSpPr>
        <xdr:cNvPr id="271" name="フローチャート: 判断 270"/>
        <xdr:cNvSpPr/>
      </xdr:nvSpPr>
      <xdr:spPr>
        <a:xfrm>
          <a:off x="2857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82</xdr:row>
      <xdr:rowOff>73660</xdr:rowOff>
    </xdr:from>
    <xdr:ext cx="402590" cy="259080"/>
    <xdr:sp macro="" textlink="">
      <xdr:nvSpPr>
        <xdr:cNvPr id="272" name="n_2aveValue【福祉施設】&#10;有形固定資産減価償却率"/>
        <xdr:cNvSpPr txBox="1"/>
      </xdr:nvSpPr>
      <xdr:spPr>
        <a:xfrm>
          <a:off x="2705735" y="14132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81</xdr:row>
      <xdr:rowOff>83820</xdr:rowOff>
    </xdr:from>
    <xdr:to>
      <xdr:col>10</xdr:col>
      <xdr:colOff>165100</xdr:colOff>
      <xdr:row>82</xdr:row>
      <xdr:rowOff>13970</xdr:rowOff>
    </xdr:to>
    <xdr:sp macro="" textlink="">
      <xdr:nvSpPr>
        <xdr:cNvPr id="273" name="フローチャート: 判断 272"/>
        <xdr:cNvSpPr/>
      </xdr:nvSpPr>
      <xdr:spPr>
        <a:xfrm>
          <a:off x="19685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82</xdr:row>
      <xdr:rowOff>5080</xdr:rowOff>
    </xdr:from>
    <xdr:ext cx="402590" cy="259080"/>
    <xdr:sp macro="" textlink="">
      <xdr:nvSpPr>
        <xdr:cNvPr id="274" name="n_3aveValue【福祉施設】&#10;有形固定資産減価償却率"/>
        <xdr:cNvSpPr txBox="1"/>
      </xdr:nvSpPr>
      <xdr:spPr>
        <a:xfrm>
          <a:off x="1816735" y="140639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75" name="テキスト ボックス 27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6" name="テキスト ボックス 27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7" name="テキスト ボックス 27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8" name="テキスト ボックス 27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9" name="テキスト ボックス 27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79</xdr:row>
      <xdr:rowOff>38100</xdr:rowOff>
    </xdr:from>
    <xdr:to>
      <xdr:col>24</xdr:col>
      <xdr:colOff>114300</xdr:colOff>
      <xdr:row>79</xdr:row>
      <xdr:rowOff>139700</xdr:rowOff>
    </xdr:to>
    <xdr:sp macro="" textlink="">
      <xdr:nvSpPr>
        <xdr:cNvPr id="280" name="楕円 279"/>
        <xdr:cNvSpPr/>
      </xdr:nvSpPr>
      <xdr:spPr>
        <a:xfrm>
          <a:off x="45847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60960</xdr:rowOff>
    </xdr:from>
    <xdr:ext cx="405130" cy="259080"/>
    <xdr:sp macro="" textlink="">
      <xdr:nvSpPr>
        <xdr:cNvPr id="281" name="【福祉施設】&#10;有形固定資産減価償却率該当値テキスト"/>
        <xdr:cNvSpPr txBox="1"/>
      </xdr:nvSpPr>
      <xdr:spPr>
        <a:xfrm>
          <a:off x="4673600" y="13434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282" name="楕円 281"/>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88900</xdr:rowOff>
    </xdr:from>
    <xdr:to>
      <xdr:col>24</xdr:col>
      <xdr:colOff>63500</xdr:colOff>
      <xdr:row>80</xdr:row>
      <xdr:rowOff>1905</xdr:rowOff>
    </xdr:to>
    <xdr:cxnSp macro="">
      <xdr:nvCxnSpPr>
        <xdr:cNvPr id="283" name="直線コネクタ 282"/>
        <xdr:cNvCxnSpPr/>
      </xdr:nvCxnSpPr>
      <xdr:spPr>
        <a:xfrm flipV="1">
          <a:off x="3797300" y="1363345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29845</xdr:rowOff>
    </xdr:from>
    <xdr:to>
      <xdr:col>15</xdr:col>
      <xdr:colOff>101600</xdr:colOff>
      <xdr:row>80</xdr:row>
      <xdr:rowOff>132080</xdr:rowOff>
    </xdr:to>
    <xdr:sp macro="" textlink="">
      <xdr:nvSpPr>
        <xdr:cNvPr id="284" name="楕円 283"/>
        <xdr:cNvSpPr/>
      </xdr:nvSpPr>
      <xdr:spPr>
        <a:xfrm>
          <a:off x="2857500" y="13745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xdr:rowOff>
    </xdr:from>
    <xdr:to>
      <xdr:col>19</xdr:col>
      <xdr:colOff>177800</xdr:colOff>
      <xdr:row>80</xdr:row>
      <xdr:rowOff>80645</xdr:rowOff>
    </xdr:to>
    <xdr:cxnSp macro="">
      <xdr:nvCxnSpPr>
        <xdr:cNvPr id="285" name="直線コネクタ 284"/>
        <xdr:cNvCxnSpPr/>
      </xdr:nvCxnSpPr>
      <xdr:spPr>
        <a:xfrm flipV="1">
          <a:off x="2908300" y="137179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104775</xdr:rowOff>
    </xdr:from>
    <xdr:to>
      <xdr:col>10</xdr:col>
      <xdr:colOff>165100</xdr:colOff>
      <xdr:row>81</xdr:row>
      <xdr:rowOff>34925</xdr:rowOff>
    </xdr:to>
    <xdr:sp macro="" textlink="">
      <xdr:nvSpPr>
        <xdr:cNvPr id="286" name="楕円 285"/>
        <xdr:cNvSpPr/>
      </xdr:nvSpPr>
      <xdr:spPr>
        <a:xfrm>
          <a:off x="19685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80645</xdr:rowOff>
    </xdr:from>
    <xdr:to>
      <xdr:col>15</xdr:col>
      <xdr:colOff>50800</xdr:colOff>
      <xdr:row>80</xdr:row>
      <xdr:rowOff>155575</xdr:rowOff>
    </xdr:to>
    <xdr:cxnSp macro="">
      <xdr:nvCxnSpPr>
        <xdr:cNvPr id="287" name="直線コネクタ 286"/>
        <xdr:cNvCxnSpPr/>
      </xdr:nvCxnSpPr>
      <xdr:spPr>
        <a:xfrm flipV="1">
          <a:off x="2019300" y="137966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69215</xdr:rowOff>
    </xdr:from>
    <xdr:ext cx="405130" cy="259080"/>
    <xdr:sp macro="" textlink="">
      <xdr:nvSpPr>
        <xdr:cNvPr id="288" name="n_1mainValue【福祉施設】&#10;有形固定資産減価償却率"/>
        <xdr:cNvSpPr txBox="1"/>
      </xdr:nvSpPr>
      <xdr:spPr>
        <a:xfrm>
          <a:off x="3582035" y="13442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147955</xdr:rowOff>
    </xdr:from>
    <xdr:ext cx="402590" cy="258445"/>
    <xdr:sp macro="" textlink="">
      <xdr:nvSpPr>
        <xdr:cNvPr id="289" name="n_2mainValue【福祉施設】&#10;有形固定資産減価償却率"/>
        <xdr:cNvSpPr txBox="1"/>
      </xdr:nvSpPr>
      <xdr:spPr>
        <a:xfrm>
          <a:off x="2705735" y="135210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52070</xdr:rowOff>
    </xdr:from>
    <xdr:ext cx="402590" cy="256540"/>
    <xdr:sp macro="" textlink="">
      <xdr:nvSpPr>
        <xdr:cNvPr id="290" name="n_3mainValue【福祉施設】&#10;有形固定資産減価償却率"/>
        <xdr:cNvSpPr txBox="1"/>
      </xdr:nvSpPr>
      <xdr:spPr>
        <a:xfrm>
          <a:off x="1816735" y="135966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99" name="テキスト ボックス 29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1" name="直線コネクタ 30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302" name="テキスト ボックス 301"/>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3" name="直線コネクタ 30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304" name="テキスト ボックス 303"/>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05" name="直線コネクタ 30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306" name="テキスト ボックス 305"/>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07" name="直線コネクタ 30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308" name="テキスト ボックス 307"/>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09" name="直線コネクタ 30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310" name="テキスト ボックス 309"/>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1" name="直線コネクタ 31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4820" cy="259080"/>
    <xdr:sp macro="" textlink="">
      <xdr:nvSpPr>
        <xdr:cNvPr id="312" name="テキスト ボックス 311"/>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14" name="テキスト ボックス 31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144145</xdr:rowOff>
    </xdr:from>
    <xdr:to>
      <xdr:col>54</xdr:col>
      <xdr:colOff>189865</xdr:colOff>
      <xdr:row>86</xdr:row>
      <xdr:rowOff>149225</xdr:rowOff>
    </xdr:to>
    <xdr:cxnSp macro="">
      <xdr:nvCxnSpPr>
        <xdr:cNvPr id="316" name="直線コネクタ 315"/>
        <xdr:cNvCxnSpPr/>
      </xdr:nvCxnSpPr>
      <xdr:spPr>
        <a:xfrm flipV="1">
          <a:off x="10476865" y="1334579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153035</xdr:rowOff>
    </xdr:from>
    <xdr:ext cx="469900" cy="259080"/>
    <xdr:sp macro="" textlink="">
      <xdr:nvSpPr>
        <xdr:cNvPr id="317" name="【福祉施設】&#10;一人当たり面積最小値テキスト"/>
        <xdr:cNvSpPr txBox="1"/>
      </xdr:nvSpPr>
      <xdr:spPr>
        <a:xfrm>
          <a:off x="10515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149225</xdr:rowOff>
    </xdr:from>
    <xdr:to>
      <xdr:col>55</xdr:col>
      <xdr:colOff>88900</xdr:colOff>
      <xdr:row>86</xdr:row>
      <xdr:rowOff>149225</xdr:rowOff>
    </xdr:to>
    <xdr:cxnSp macro="">
      <xdr:nvCxnSpPr>
        <xdr:cNvPr id="318" name="直線コネクタ 317"/>
        <xdr:cNvCxnSpPr/>
      </xdr:nvCxnSpPr>
      <xdr:spPr>
        <a:xfrm>
          <a:off x="10388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90805</xdr:rowOff>
    </xdr:from>
    <xdr:ext cx="469900" cy="258445"/>
    <xdr:sp macro="" textlink="">
      <xdr:nvSpPr>
        <xdr:cNvPr id="319" name="【福祉施設】&#10;一人当たり面積最大値テキスト"/>
        <xdr:cNvSpPr txBox="1"/>
      </xdr:nvSpPr>
      <xdr:spPr>
        <a:xfrm>
          <a:off x="10515600" y="13121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144145</xdr:rowOff>
    </xdr:from>
    <xdr:to>
      <xdr:col>55</xdr:col>
      <xdr:colOff>88900</xdr:colOff>
      <xdr:row>77</xdr:row>
      <xdr:rowOff>144145</xdr:rowOff>
    </xdr:to>
    <xdr:cxnSp macro="">
      <xdr:nvCxnSpPr>
        <xdr:cNvPr id="320" name="直線コネクタ 319"/>
        <xdr:cNvCxnSpPr/>
      </xdr:nvCxnSpPr>
      <xdr:spPr>
        <a:xfrm>
          <a:off x="10388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151765</xdr:rowOff>
    </xdr:from>
    <xdr:ext cx="469900" cy="259080"/>
    <xdr:sp macro="" textlink="">
      <xdr:nvSpPr>
        <xdr:cNvPr id="321" name="【福祉施設】&#10;一人当たり面積平均値テキスト"/>
        <xdr:cNvSpPr txBox="1"/>
      </xdr:nvSpPr>
      <xdr:spPr>
        <a:xfrm>
          <a:off x="10515600" y="14553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1905</xdr:rowOff>
    </xdr:from>
    <xdr:to>
      <xdr:col>55</xdr:col>
      <xdr:colOff>50800</xdr:colOff>
      <xdr:row>85</xdr:row>
      <xdr:rowOff>103505</xdr:rowOff>
    </xdr:to>
    <xdr:sp macro="" textlink="">
      <xdr:nvSpPr>
        <xdr:cNvPr id="322" name="フローチャート: 判断 321"/>
        <xdr:cNvSpPr/>
      </xdr:nvSpPr>
      <xdr:spPr>
        <a:xfrm>
          <a:off x="104267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21590</xdr:rowOff>
    </xdr:from>
    <xdr:to>
      <xdr:col>50</xdr:col>
      <xdr:colOff>165100</xdr:colOff>
      <xdr:row>85</xdr:row>
      <xdr:rowOff>123190</xdr:rowOff>
    </xdr:to>
    <xdr:sp macro="" textlink="">
      <xdr:nvSpPr>
        <xdr:cNvPr id="323" name="フローチャート: 判断 322"/>
        <xdr:cNvSpPr/>
      </xdr:nvSpPr>
      <xdr:spPr>
        <a:xfrm>
          <a:off x="9588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85</xdr:row>
      <xdr:rowOff>114300</xdr:rowOff>
    </xdr:from>
    <xdr:ext cx="469900" cy="259080"/>
    <xdr:sp macro="" textlink="">
      <xdr:nvSpPr>
        <xdr:cNvPr id="324" name="n_1aveValue【福祉施設】&#10;一人当たり面積"/>
        <xdr:cNvSpPr txBox="1"/>
      </xdr:nvSpPr>
      <xdr:spPr>
        <a:xfrm>
          <a:off x="9391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85</xdr:row>
      <xdr:rowOff>5080</xdr:rowOff>
    </xdr:from>
    <xdr:to>
      <xdr:col>46</xdr:col>
      <xdr:colOff>38100</xdr:colOff>
      <xdr:row>85</xdr:row>
      <xdr:rowOff>106680</xdr:rowOff>
    </xdr:to>
    <xdr:sp macro="" textlink="">
      <xdr:nvSpPr>
        <xdr:cNvPr id="325" name="フローチャート: 判断 324"/>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85</xdr:row>
      <xdr:rowOff>97790</xdr:rowOff>
    </xdr:from>
    <xdr:ext cx="467360" cy="256540"/>
    <xdr:sp macro="" textlink="">
      <xdr:nvSpPr>
        <xdr:cNvPr id="326" name="n_2aveValue【福祉施設】&#10;一人当たり面積"/>
        <xdr:cNvSpPr txBox="1"/>
      </xdr:nvSpPr>
      <xdr:spPr>
        <a:xfrm>
          <a:off x="8515350" y="14671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85</xdr:row>
      <xdr:rowOff>76835</xdr:rowOff>
    </xdr:from>
    <xdr:to>
      <xdr:col>41</xdr:col>
      <xdr:colOff>101600</xdr:colOff>
      <xdr:row>86</xdr:row>
      <xdr:rowOff>6985</xdr:rowOff>
    </xdr:to>
    <xdr:sp macro="" textlink="">
      <xdr:nvSpPr>
        <xdr:cNvPr id="327" name="フローチャート: 判断 326"/>
        <xdr:cNvSpPr/>
      </xdr:nvSpPr>
      <xdr:spPr>
        <a:xfrm>
          <a:off x="7810500" y="146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85</xdr:row>
      <xdr:rowOff>169545</xdr:rowOff>
    </xdr:from>
    <xdr:ext cx="467360" cy="256540"/>
    <xdr:sp macro="" textlink="">
      <xdr:nvSpPr>
        <xdr:cNvPr id="328" name="n_3aveValue【福祉施設】&#10;一人当たり面積"/>
        <xdr:cNvSpPr txBox="1"/>
      </xdr:nvSpPr>
      <xdr:spPr>
        <a:xfrm>
          <a:off x="7626350" y="14742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329" name="テキスト ボックス 32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0" name="テキスト ボックス 32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1" name="テキスト ボックス 33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2" name="テキスト ボックス 33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3" name="テキスト ボックス 33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34" name="楕円 333"/>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21590</xdr:rowOff>
    </xdr:from>
    <xdr:ext cx="469900" cy="259080"/>
    <xdr:sp macro="" textlink="">
      <xdr:nvSpPr>
        <xdr:cNvPr id="335" name="【福祉施設】&#10;一人当たり面積該当値テキスト"/>
        <xdr:cNvSpPr txBox="1"/>
      </xdr:nvSpPr>
      <xdr:spPr>
        <a:xfrm>
          <a:off x="10515600" y="1442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167005</xdr:rowOff>
    </xdr:from>
    <xdr:to>
      <xdr:col>50</xdr:col>
      <xdr:colOff>165100</xdr:colOff>
      <xdr:row>85</xdr:row>
      <xdr:rowOff>97790</xdr:rowOff>
    </xdr:to>
    <xdr:sp macro="" textlink="">
      <xdr:nvSpPr>
        <xdr:cNvPr id="336" name="楕円 335"/>
        <xdr:cNvSpPr/>
      </xdr:nvSpPr>
      <xdr:spPr>
        <a:xfrm>
          <a:off x="9588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46355</xdr:rowOff>
    </xdr:from>
    <xdr:to>
      <xdr:col>55</xdr:col>
      <xdr:colOff>0</xdr:colOff>
      <xdr:row>85</xdr:row>
      <xdr:rowOff>49530</xdr:rowOff>
    </xdr:to>
    <xdr:cxnSp macro="">
      <xdr:nvCxnSpPr>
        <xdr:cNvPr id="337" name="直線コネクタ 336"/>
        <xdr:cNvCxnSpPr/>
      </xdr:nvCxnSpPr>
      <xdr:spPr>
        <a:xfrm>
          <a:off x="9639300" y="146196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163830</xdr:rowOff>
    </xdr:from>
    <xdr:to>
      <xdr:col>46</xdr:col>
      <xdr:colOff>38100</xdr:colOff>
      <xdr:row>85</xdr:row>
      <xdr:rowOff>93980</xdr:rowOff>
    </xdr:to>
    <xdr:sp macro="" textlink="">
      <xdr:nvSpPr>
        <xdr:cNvPr id="338" name="楕円 337"/>
        <xdr:cNvSpPr/>
      </xdr:nvSpPr>
      <xdr:spPr>
        <a:xfrm>
          <a:off x="8699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43180</xdr:rowOff>
    </xdr:from>
    <xdr:to>
      <xdr:col>50</xdr:col>
      <xdr:colOff>114300</xdr:colOff>
      <xdr:row>85</xdr:row>
      <xdr:rowOff>46355</xdr:rowOff>
    </xdr:to>
    <xdr:cxnSp macro="">
      <xdr:nvCxnSpPr>
        <xdr:cNvPr id="339" name="直線コネクタ 338"/>
        <xdr:cNvCxnSpPr/>
      </xdr:nvCxnSpPr>
      <xdr:spPr>
        <a:xfrm>
          <a:off x="8750300" y="146164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40" name="楕円 339"/>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43180</xdr:rowOff>
    </xdr:from>
    <xdr:to>
      <xdr:col>45</xdr:col>
      <xdr:colOff>177800</xdr:colOff>
      <xdr:row>85</xdr:row>
      <xdr:rowOff>49530</xdr:rowOff>
    </xdr:to>
    <xdr:cxnSp macro="">
      <xdr:nvCxnSpPr>
        <xdr:cNvPr id="341" name="直線コネクタ 340"/>
        <xdr:cNvCxnSpPr/>
      </xdr:nvCxnSpPr>
      <xdr:spPr>
        <a:xfrm flipV="1">
          <a:off x="7861300" y="14616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113665</xdr:rowOff>
    </xdr:from>
    <xdr:ext cx="469900" cy="258445"/>
    <xdr:sp macro="" textlink="">
      <xdr:nvSpPr>
        <xdr:cNvPr id="342" name="n_1mainValue【福祉施設】&#10;一人当たり面積"/>
        <xdr:cNvSpPr txBox="1"/>
      </xdr:nvSpPr>
      <xdr:spPr>
        <a:xfrm>
          <a:off x="9391650" y="14344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110490</xdr:rowOff>
    </xdr:from>
    <xdr:ext cx="467360" cy="256540"/>
    <xdr:sp macro="" textlink="">
      <xdr:nvSpPr>
        <xdr:cNvPr id="343" name="n_2mainValue【福祉施設】&#10;一人当たり面積"/>
        <xdr:cNvSpPr txBox="1"/>
      </xdr:nvSpPr>
      <xdr:spPr>
        <a:xfrm>
          <a:off x="8515350" y="14340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116840</xdr:rowOff>
    </xdr:from>
    <xdr:ext cx="467360" cy="259080"/>
    <xdr:sp macro="" textlink="">
      <xdr:nvSpPr>
        <xdr:cNvPr id="344" name="n_3mainValue【福祉施設】&#10;一人当たり面積"/>
        <xdr:cNvSpPr txBox="1"/>
      </xdr:nvSpPr>
      <xdr:spPr>
        <a:xfrm>
          <a:off x="7626350" y="1434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53" name="テキスト ボックス 352"/>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6550" cy="259080"/>
    <xdr:sp macro="" textlink="">
      <xdr:nvSpPr>
        <xdr:cNvPr id="355" name="テキスト ボックス 354"/>
        <xdr:cNvSpPr txBox="1"/>
      </xdr:nvSpPr>
      <xdr:spPr>
        <a:xfrm>
          <a:off x="422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57" name="テキスト ボックス 356"/>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59" name="テキスト ボックス 358"/>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61" name="テキスト ボックス 360"/>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363" name="テキスト ボックス 362"/>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820" cy="259080"/>
    <xdr:sp macro="" textlink="">
      <xdr:nvSpPr>
        <xdr:cNvPr id="365" name="テキスト ボックス 364"/>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130810</xdr:rowOff>
    </xdr:to>
    <xdr:cxnSp macro="">
      <xdr:nvCxnSpPr>
        <xdr:cNvPr id="367" name="直線コネクタ 366"/>
        <xdr:cNvCxnSpPr/>
      </xdr:nvCxnSpPr>
      <xdr:spPr>
        <a:xfrm flipV="1">
          <a:off x="4634865" y="1728978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134620</xdr:rowOff>
    </xdr:from>
    <xdr:ext cx="405130" cy="256540"/>
    <xdr:sp macro="" textlink="">
      <xdr:nvSpPr>
        <xdr:cNvPr id="368" name="【市民会館】&#10;有形固定資産減価償却率最小値テキスト"/>
        <xdr:cNvSpPr txBox="1"/>
      </xdr:nvSpPr>
      <xdr:spPr>
        <a:xfrm>
          <a:off x="4673600" y="186512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130810</xdr:rowOff>
    </xdr:from>
    <xdr:to>
      <xdr:col>24</xdr:col>
      <xdr:colOff>152400</xdr:colOff>
      <xdr:row>108</xdr:row>
      <xdr:rowOff>130810</xdr:rowOff>
    </xdr:to>
    <xdr:cxnSp macro="">
      <xdr:nvCxnSpPr>
        <xdr:cNvPr id="369" name="直線コネクタ 368"/>
        <xdr:cNvCxnSpPr/>
      </xdr:nvCxnSpPr>
      <xdr:spPr>
        <a:xfrm>
          <a:off x="4546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91440</xdr:rowOff>
    </xdr:from>
    <xdr:ext cx="405130" cy="259080"/>
    <xdr:sp macro="" textlink="">
      <xdr:nvSpPr>
        <xdr:cNvPr id="370" name="【市民会館】&#10;有形固定資産減価償却率最大値テキスト"/>
        <xdr:cNvSpPr txBox="1"/>
      </xdr:nvSpPr>
      <xdr:spPr>
        <a:xfrm>
          <a:off x="4673600" y="1706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546600" y="1728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138430</xdr:rowOff>
    </xdr:from>
    <xdr:ext cx="405130" cy="259080"/>
    <xdr:sp macro="" textlink="">
      <xdr:nvSpPr>
        <xdr:cNvPr id="372" name="【市民会館】&#10;有形固定資産減価償却率平均値テキスト"/>
        <xdr:cNvSpPr txBox="1"/>
      </xdr:nvSpPr>
      <xdr:spPr>
        <a:xfrm>
          <a:off x="4673600" y="17797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160020</xdr:rowOff>
    </xdr:from>
    <xdr:to>
      <xdr:col>24</xdr:col>
      <xdr:colOff>114300</xdr:colOff>
      <xdr:row>104</xdr:row>
      <xdr:rowOff>90170</xdr:rowOff>
    </xdr:to>
    <xdr:sp macro="" textlink="">
      <xdr:nvSpPr>
        <xdr:cNvPr id="373" name="フローチャート: 判断 372"/>
        <xdr:cNvSpPr/>
      </xdr:nvSpPr>
      <xdr:spPr>
        <a:xfrm>
          <a:off x="4584700" y="178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41275</xdr:rowOff>
    </xdr:from>
    <xdr:to>
      <xdr:col>20</xdr:col>
      <xdr:colOff>38100</xdr:colOff>
      <xdr:row>104</xdr:row>
      <xdr:rowOff>143510</xdr:rowOff>
    </xdr:to>
    <xdr:sp macro="" textlink="">
      <xdr:nvSpPr>
        <xdr:cNvPr id="374" name="フローチャート: 判断 373"/>
        <xdr:cNvSpPr/>
      </xdr:nvSpPr>
      <xdr:spPr>
        <a:xfrm>
          <a:off x="3746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104</xdr:row>
      <xdr:rowOff>133985</xdr:rowOff>
    </xdr:from>
    <xdr:ext cx="405130" cy="256540"/>
    <xdr:sp macro="" textlink="">
      <xdr:nvSpPr>
        <xdr:cNvPr id="375" name="n_1aveValue【市民会館】&#10;有形固定資産減価償却率"/>
        <xdr:cNvSpPr txBox="1"/>
      </xdr:nvSpPr>
      <xdr:spPr>
        <a:xfrm>
          <a:off x="3582035" y="179647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104</xdr:row>
      <xdr:rowOff>73660</xdr:rowOff>
    </xdr:from>
    <xdr:to>
      <xdr:col>15</xdr:col>
      <xdr:colOff>101600</xdr:colOff>
      <xdr:row>105</xdr:row>
      <xdr:rowOff>3810</xdr:rowOff>
    </xdr:to>
    <xdr:sp macro="" textlink="">
      <xdr:nvSpPr>
        <xdr:cNvPr id="376" name="フローチャート: 判断 375"/>
        <xdr:cNvSpPr/>
      </xdr:nvSpPr>
      <xdr:spPr>
        <a:xfrm>
          <a:off x="2857500" y="1790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104</xdr:row>
      <xdr:rowOff>166370</xdr:rowOff>
    </xdr:from>
    <xdr:ext cx="402590" cy="256540"/>
    <xdr:sp macro="" textlink="">
      <xdr:nvSpPr>
        <xdr:cNvPr id="377" name="n_2aveValue【市民会館】&#10;有形固定資産減価償却率"/>
        <xdr:cNvSpPr txBox="1"/>
      </xdr:nvSpPr>
      <xdr:spPr>
        <a:xfrm>
          <a:off x="2705735" y="17997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104</xdr:row>
      <xdr:rowOff>13970</xdr:rowOff>
    </xdr:from>
    <xdr:to>
      <xdr:col>10</xdr:col>
      <xdr:colOff>165100</xdr:colOff>
      <xdr:row>104</xdr:row>
      <xdr:rowOff>115570</xdr:rowOff>
    </xdr:to>
    <xdr:sp macro="" textlink="">
      <xdr:nvSpPr>
        <xdr:cNvPr id="378" name="フローチャート: 判断 377"/>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104</xdr:row>
      <xdr:rowOff>106680</xdr:rowOff>
    </xdr:from>
    <xdr:ext cx="402590" cy="259080"/>
    <xdr:sp macro="" textlink="">
      <xdr:nvSpPr>
        <xdr:cNvPr id="379" name="n_3aveValue【市民会館】&#10;有形固定資産減価償却率"/>
        <xdr:cNvSpPr txBox="1"/>
      </xdr:nvSpPr>
      <xdr:spPr>
        <a:xfrm>
          <a:off x="1816735" y="17937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80" name="テキスト ボックス 37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1" name="テキスト ボックス 38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2" name="テキスト ボックス 38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3" name="テキスト ボックス 38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4" name="テキスト ボックス 38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85090</xdr:rowOff>
    </xdr:from>
    <xdr:to>
      <xdr:col>24</xdr:col>
      <xdr:colOff>114300</xdr:colOff>
      <xdr:row>104</xdr:row>
      <xdr:rowOff>15240</xdr:rowOff>
    </xdr:to>
    <xdr:sp macro="" textlink="">
      <xdr:nvSpPr>
        <xdr:cNvPr id="385" name="楕円 384"/>
        <xdr:cNvSpPr/>
      </xdr:nvSpPr>
      <xdr:spPr>
        <a:xfrm>
          <a:off x="4584700" y="177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107950</xdr:rowOff>
    </xdr:from>
    <xdr:ext cx="405130" cy="259080"/>
    <xdr:sp macro="" textlink="">
      <xdr:nvSpPr>
        <xdr:cNvPr id="386" name="【市民会館】&#10;有形固定資産減価償却率該当値テキスト"/>
        <xdr:cNvSpPr txBox="1"/>
      </xdr:nvSpPr>
      <xdr:spPr>
        <a:xfrm>
          <a:off x="4673600" y="17595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132715</xdr:rowOff>
    </xdr:from>
    <xdr:to>
      <xdr:col>20</xdr:col>
      <xdr:colOff>38100</xdr:colOff>
      <xdr:row>104</xdr:row>
      <xdr:rowOff>63500</xdr:rowOff>
    </xdr:to>
    <xdr:sp macro="" textlink="">
      <xdr:nvSpPr>
        <xdr:cNvPr id="387" name="楕円 386"/>
        <xdr:cNvSpPr/>
      </xdr:nvSpPr>
      <xdr:spPr>
        <a:xfrm>
          <a:off x="3746500" y="1779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135890</xdr:rowOff>
    </xdr:from>
    <xdr:to>
      <xdr:col>24</xdr:col>
      <xdr:colOff>63500</xdr:colOff>
      <xdr:row>104</xdr:row>
      <xdr:rowOff>12065</xdr:rowOff>
    </xdr:to>
    <xdr:cxnSp macro="">
      <xdr:nvCxnSpPr>
        <xdr:cNvPr id="388" name="直線コネクタ 387"/>
        <xdr:cNvCxnSpPr/>
      </xdr:nvCxnSpPr>
      <xdr:spPr>
        <a:xfrm flipV="1">
          <a:off x="3797300" y="1779524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18415</xdr:rowOff>
    </xdr:from>
    <xdr:to>
      <xdr:col>15</xdr:col>
      <xdr:colOff>101600</xdr:colOff>
      <xdr:row>104</xdr:row>
      <xdr:rowOff>120650</xdr:rowOff>
    </xdr:to>
    <xdr:sp macro="" textlink="">
      <xdr:nvSpPr>
        <xdr:cNvPr id="389" name="楕円 388"/>
        <xdr:cNvSpPr/>
      </xdr:nvSpPr>
      <xdr:spPr>
        <a:xfrm>
          <a:off x="2857500" y="1784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12065</xdr:rowOff>
    </xdr:from>
    <xdr:to>
      <xdr:col>19</xdr:col>
      <xdr:colOff>177800</xdr:colOff>
      <xdr:row>104</xdr:row>
      <xdr:rowOff>69215</xdr:rowOff>
    </xdr:to>
    <xdr:cxnSp macro="">
      <xdr:nvCxnSpPr>
        <xdr:cNvPr id="390" name="直線コネクタ 389"/>
        <xdr:cNvCxnSpPr/>
      </xdr:nvCxnSpPr>
      <xdr:spPr>
        <a:xfrm flipV="1">
          <a:off x="2908300" y="178428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391" name="楕円 390"/>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144780</xdr:rowOff>
    </xdr:from>
    <xdr:to>
      <xdr:col>15</xdr:col>
      <xdr:colOff>50800</xdr:colOff>
      <xdr:row>104</xdr:row>
      <xdr:rowOff>69215</xdr:rowOff>
    </xdr:to>
    <xdr:cxnSp macro="">
      <xdr:nvCxnSpPr>
        <xdr:cNvPr id="392" name="直線コネクタ 391"/>
        <xdr:cNvCxnSpPr/>
      </xdr:nvCxnSpPr>
      <xdr:spPr>
        <a:xfrm>
          <a:off x="2019300" y="178041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79375</xdr:rowOff>
    </xdr:from>
    <xdr:ext cx="405130" cy="258445"/>
    <xdr:sp macro="" textlink="">
      <xdr:nvSpPr>
        <xdr:cNvPr id="393" name="n_1mainValue【市民会館】&#10;有形固定資産減価償却率"/>
        <xdr:cNvSpPr txBox="1"/>
      </xdr:nvSpPr>
      <xdr:spPr>
        <a:xfrm>
          <a:off x="3582035" y="17567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136525</xdr:rowOff>
    </xdr:from>
    <xdr:ext cx="402590" cy="258445"/>
    <xdr:sp macro="" textlink="">
      <xdr:nvSpPr>
        <xdr:cNvPr id="394" name="n_2mainValue【市民会館】&#10;有形固定資産減価償却率"/>
        <xdr:cNvSpPr txBox="1"/>
      </xdr:nvSpPr>
      <xdr:spPr>
        <a:xfrm>
          <a:off x="2705735" y="176244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40640</xdr:rowOff>
    </xdr:from>
    <xdr:ext cx="402590" cy="256540"/>
    <xdr:sp macro="" textlink="">
      <xdr:nvSpPr>
        <xdr:cNvPr id="395" name="n_3mainValue【市民会館】&#10;有形固定資産減価償却率"/>
        <xdr:cNvSpPr txBox="1"/>
      </xdr:nvSpPr>
      <xdr:spPr>
        <a:xfrm>
          <a:off x="1816735" y="17528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04" name="テキスト ボックス 403"/>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07" name="テキスト ボックス 406"/>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09" name="テキスト ボックス 408"/>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11" name="テキスト ボックス 410"/>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13" name="テキスト ボックス 412"/>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15" name="テキスト ボックス 414"/>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17" name="テキスト ボックス 416"/>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22860</xdr:rowOff>
    </xdr:from>
    <xdr:to>
      <xdr:col>54</xdr:col>
      <xdr:colOff>189865</xdr:colOff>
      <xdr:row>108</xdr:row>
      <xdr:rowOff>53340</xdr:rowOff>
    </xdr:to>
    <xdr:cxnSp macro="">
      <xdr:nvCxnSpPr>
        <xdr:cNvPr id="419" name="直線コネクタ 418"/>
        <xdr:cNvCxnSpPr/>
      </xdr:nvCxnSpPr>
      <xdr:spPr>
        <a:xfrm flipV="1">
          <a:off x="10476865" y="171678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9900" cy="259080"/>
    <xdr:sp macro="" textlink="">
      <xdr:nvSpPr>
        <xdr:cNvPr id="420"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53340</xdr:rowOff>
    </xdr:from>
    <xdr:to>
      <xdr:col>55</xdr:col>
      <xdr:colOff>88900</xdr:colOff>
      <xdr:row>108</xdr:row>
      <xdr:rowOff>53340</xdr:rowOff>
    </xdr:to>
    <xdr:cxnSp macro="">
      <xdr:nvCxnSpPr>
        <xdr:cNvPr id="421" name="直線コネクタ 420"/>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140970</xdr:rowOff>
    </xdr:from>
    <xdr:ext cx="469900" cy="259080"/>
    <xdr:sp macro="" textlink="">
      <xdr:nvSpPr>
        <xdr:cNvPr id="422" name="【市民会館】&#10;一人当たり面積最大値テキスト"/>
        <xdr:cNvSpPr txBox="1"/>
      </xdr:nvSpPr>
      <xdr:spPr>
        <a:xfrm>
          <a:off x="105156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22860</xdr:rowOff>
    </xdr:from>
    <xdr:to>
      <xdr:col>55</xdr:col>
      <xdr:colOff>88900</xdr:colOff>
      <xdr:row>100</xdr:row>
      <xdr:rowOff>22860</xdr:rowOff>
    </xdr:to>
    <xdr:cxnSp macro="">
      <xdr:nvCxnSpPr>
        <xdr:cNvPr id="423" name="直線コネクタ 422"/>
        <xdr:cNvCxnSpPr/>
      </xdr:nvCxnSpPr>
      <xdr:spPr>
        <a:xfrm>
          <a:off x="10388600" y="1716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74930</xdr:rowOff>
    </xdr:from>
    <xdr:ext cx="469900" cy="256540"/>
    <xdr:sp macro="" textlink="">
      <xdr:nvSpPr>
        <xdr:cNvPr id="424" name="【市民会館】&#10;一人当たり面積平均値テキスト"/>
        <xdr:cNvSpPr txBox="1"/>
      </xdr:nvSpPr>
      <xdr:spPr>
        <a:xfrm>
          <a:off x="10515600" y="179057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67310</xdr:rowOff>
    </xdr:from>
    <xdr:to>
      <xdr:col>50</xdr:col>
      <xdr:colOff>165100</xdr:colOff>
      <xdr:row>105</xdr:row>
      <xdr:rowOff>168910</xdr:rowOff>
    </xdr:to>
    <xdr:sp macro="" textlink="">
      <xdr:nvSpPr>
        <xdr:cNvPr id="426" name="フローチャート: 判断 425"/>
        <xdr:cNvSpPr/>
      </xdr:nvSpPr>
      <xdr:spPr>
        <a:xfrm>
          <a:off x="9588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104</xdr:row>
      <xdr:rowOff>13970</xdr:rowOff>
    </xdr:from>
    <xdr:ext cx="469900" cy="259080"/>
    <xdr:sp macro="" textlink="">
      <xdr:nvSpPr>
        <xdr:cNvPr id="427" name="n_1aveValue【市民会館】&#10;一人当たり面積"/>
        <xdr:cNvSpPr txBox="1"/>
      </xdr:nvSpPr>
      <xdr:spPr>
        <a:xfrm>
          <a:off x="9391650" y="1784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428" name="フローチャート: 判断 427"/>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103</xdr:row>
      <xdr:rowOff>162560</xdr:rowOff>
    </xdr:from>
    <xdr:ext cx="467360" cy="259080"/>
    <xdr:sp macro="" textlink="">
      <xdr:nvSpPr>
        <xdr:cNvPr id="429" name="n_2aveValue【市民会館】&#10;一人当たり面積"/>
        <xdr:cNvSpPr txBox="1"/>
      </xdr:nvSpPr>
      <xdr:spPr>
        <a:xfrm>
          <a:off x="8515350" y="17821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105</xdr:row>
      <xdr:rowOff>74930</xdr:rowOff>
    </xdr:from>
    <xdr:to>
      <xdr:col>41</xdr:col>
      <xdr:colOff>101600</xdr:colOff>
      <xdr:row>106</xdr:row>
      <xdr:rowOff>5080</xdr:rowOff>
    </xdr:to>
    <xdr:sp macro="" textlink="">
      <xdr:nvSpPr>
        <xdr:cNvPr id="430" name="フローチャート: 判断 429"/>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104</xdr:row>
      <xdr:rowOff>21590</xdr:rowOff>
    </xdr:from>
    <xdr:ext cx="467360" cy="259080"/>
    <xdr:sp macro="" textlink="">
      <xdr:nvSpPr>
        <xdr:cNvPr id="431" name="n_3aveValue【市民会館】&#10;一人当たり面積"/>
        <xdr:cNvSpPr txBox="1"/>
      </xdr:nvSpPr>
      <xdr:spPr>
        <a:xfrm>
          <a:off x="7626350" y="17852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432" name="テキスト ボックス 43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3" name="テキスト ボックス 43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4" name="テキスト ボックス 43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5" name="テキスト ボックス 43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6" name="テキスト ボックス 43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97790</xdr:rowOff>
    </xdr:from>
    <xdr:to>
      <xdr:col>55</xdr:col>
      <xdr:colOff>50800</xdr:colOff>
      <xdr:row>106</xdr:row>
      <xdr:rowOff>27940</xdr:rowOff>
    </xdr:to>
    <xdr:sp macro="" textlink="">
      <xdr:nvSpPr>
        <xdr:cNvPr id="437" name="楕円 436"/>
        <xdr:cNvSpPr/>
      </xdr:nvSpPr>
      <xdr:spPr>
        <a:xfrm>
          <a:off x="104267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76200</xdr:rowOff>
    </xdr:from>
    <xdr:ext cx="469900" cy="256540"/>
    <xdr:sp macro="" textlink="">
      <xdr:nvSpPr>
        <xdr:cNvPr id="438" name="【市民会館】&#10;一人当たり面積該当値テキスト"/>
        <xdr:cNvSpPr txBox="1"/>
      </xdr:nvSpPr>
      <xdr:spPr>
        <a:xfrm>
          <a:off x="10515600" y="18078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439" name="楕円 438"/>
        <xdr:cNvSpPr/>
      </xdr:nvSpPr>
      <xdr:spPr>
        <a:xfrm>
          <a:off x="958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148590</xdr:rowOff>
    </xdr:to>
    <xdr:cxnSp macro="">
      <xdr:nvCxnSpPr>
        <xdr:cNvPr id="440" name="直線コネクタ 439"/>
        <xdr:cNvCxnSpPr/>
      </xdr:nvCxnSpPr>
      <xdr:spPr>
        <a:xfrm>
          <a:off x="9639300" y="181432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41" name="楕円 440"/>
        <xdr:cNvSpPr/>
      </xdr:nvSpPr>
      <xdr:spPr>
        <a:xfrm>
          <a:off x="869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140970</xdr:rowOff>
    </xdr:from>
    <xdr:to>
      <xdr:col>50</xdr:col>
      <xdr:colOff>114300</xdr:colOff>
      <xdr:row>105</xdr:row>
      <xdr:rowOff>140970</xdr:rowOff>
    </xdr:to>
    <xdr:cxnSp macro="">
      <xdr:nvCxnSpPr>
        <xdr:cNvPr id="442" name="直線コネクタ 441"/>
        <xdr:cNvCxnSpPr/>
      </xdr:nvCxnSpPr>
      <xdr:spPr>
        <a:xfrm>
          <a:off x="8750300" y="18143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43" name="楕円 442"/>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140970</xdr:rowOff>
    </xdr:to>
    <xdr:cxnSp macro="">
      <xdr:nvCxnSpPr>
        <xdr:cNvPr id="444" name="直線コネクタ 443"/>
        <xdr:cNvCxnSpPr/>
      </xdr:nvCxnSpPr>
      <xdr:spPr>
        <a:xfrm>
          <a:off x="7861300" y="18135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11430</xdr:rowOff>
    </xdr:from>
    <xdr:ext cx="469900" cy="259080"/>
    <xdr:sp macro="" textlink="">
      <xdr:nvSpPr>
        <xdr:cNvPr id="445" name="n_1mainValue【市民会館】&#10;一人当たり面積"/>
        <xdr:cNvSpPr txBox="1"/>
      </xdr:nvSpPr>
      <xdr:spPr>
        <a:xfrm>
          <a:off x="9391650" y="181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11430</xdr:rowOff>
    </xdr:from>
    <xdr:ext cx="467360" cy="259080"/>
    <xdr:sp macro="" textlink="">
      <xdr:nvSpPr>
        <xdr:cNvPr id="446" name="n_2mainValue【市民会館】&#10;一人当たり面積"/>
        <xdr:cNvSpPr txBox="1"/>
      </xdr:nvSpPr>
      <xdr:spPr>
        <a:xfrm>
          <a:off x="8515350" y="18185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3810</xdr:rowOff>
    </xdr:from>
    <xdr:ext cx="467360" cy="259080"/>
    <xdr:sp macro="" textlink="">
      <xdr:nvSpPr>
        <xdr:cNvPr id="447" name="n_3mainValue【市民会館】&#10;一人当たり面積"/>
        <xdr:cNvSpPr txBox="1"/>
      </xdr:nvSpPr>
      <xdr:spPr>
        <a:xfrm>
          <a:off x="7626350" y="1817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56" name="テキスト ボックス 45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105410</xdr:rowOff>
    </xdr:from>
    <xdr:ext cx="403225" cy="259080"/>
    <xdr:sp macro="" textlink="">
      <xdr:nvSpPr>
        <xdr:cNvPr id="458" name="テキスト ボックス 457"/>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460" name="テキスト ボックス 459"/>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462" name="テキスト ボックス 461"/>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52.0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464" name="テキスト ボックス 463"/>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466" name="テキスト ボックス 465"/>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56.0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468" name="テキスト ボックス 467"/>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99060</xdr:rowOff>
    </xdr:from>
    <xdr:to>
      <xdr:col>85</xdr:col>
      <xdr:colOff>126365</xdr:colOff>
      <xdr:row>41</xdr:row>
      <xdr:rowOff>110490</xdr:rowOff>
    </xdr:to>
    <xdr:cxnSp macro="">
      <xdr:nvCxnSpPr>
        <xdr:cNvPr id="470" name="直線コネクタ 469"/>
        <xdr:cNvCxnSpPr/>
      </xdr:nvCxnSpPr>
      <xdr:spPr>
        <a:xfrm flipV="1">
          <a:off x="16318865" y="59283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114300</xdr:rowOff>
    </xdr:from>
    <xdr:ext cx="405130" cy="259080"/>
    <xdr:sp macro="" textlink="">
      <xdr:nvSpPr>
        <xdr:cNvPr id="471" name="【一般廃棄物処理施設】&#10;有形固定資産減価償却率最小値テキスト"/>
        <xdr:cNvSpPr txBox="1"/>
      </xdr:nvSpPr>
      <xdr:spPr>
        <a:xfrm>
          <a:off x="16357600"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6230600" y="713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45720</xdr:rowOff>
    </xdr:from>
    <xdr:ext cx="405130" cy="259080"/>
    <xdr:sp macro="" textlink="">
      <xdr:nvSpPr>
        <xdr:cNvPr id="473" name="【一般廃棄物処理施設】&#10;有形固定資産減価償却率最大値テキスト"/>
        <xdr:cNvSpPr txBox="1"/>
      </xdr:nvSpPr>
      <xdr:spPr>
        <a:xfrm>
          <a:off x="16357600" y="570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6230600" y="592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1270</xdr:rowOff>
    </xdr:from>
    <xdr:ext cx="405130" cy="259080"/>
    <xdr:sp macro="" textlink="">
      <xdr:nvSpPr>
        <xdr:cNvPr id="475" name="【一般廃棄物処理施設】&#10;有形固定資産減価償却率平均値テキスト"/>
        <xdr:cNvSpPr txBox="1"/>
      </xdr:nvSpPr>
      <xdr:spPr>
        <a:xfrm>
          <a:off x="16357600" y="5830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38</xdr:row>
      <xdr:rowOff>140970</xdr:rowOff>
    </xdr:from>
    <xdr:ext cx="405130" cy="259080"/>
    <xdr:sp macro="" textlink="">
      <xdr:nvSpPr>
        <xdr:cNvPr id="478" name="n_1aveValue【一般廃棄物処理施設】&#10;有形固定資産減価償却率"/>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41</xdr:row>
      <xdr:rowOff>13970</xdr:rowOff>
    </xdr:from>
    <xdr:to>
      <xdr:col>76</xdr:col>
      <xdr:colOff>165100</xdr:colOff>
      <xdr:row>41</xdr:row>
      <xdr:rowOff>115570</xdr:rowOff>
    </xdr:to>
    <xdr:sp macro="" textlink="">
      <xdr:nvSpPr>
        <xdr:cNvPr id="479" name="フローチャート: 判断 478"/>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41</xdr:row>
      <xdr:rowOff>106680</xdr:rowOff>
    </xdr:from>
    <xdr:ext cx="402590" cy="259080"/>
    <xdr:sp macro="" textlink="">
      <xdr:nvSpPr>
        <xdr:cNvPr id="480" name="n_2aveValue【一般廃棄物処理施設】&#10;有形固定資産減価償却率"/>
        <xdr:cNvSpPr txBox="1"/>
      </xdr:nvSpPr>
      <xdr:spPr>
        <a:xfrm>
          <a:off x="14389735" y="7136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481" name="テキスト ボックス 48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2" name="テキスト ボックス 48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3" name="テキスト ボックス 48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4" name="テキスト ボックス 48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5" name="テキスト ボックス 48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6" name="楕円 485"/>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135890</xdr:rowOff>
    </xdr:from>
    <xdr:ext cx="405130" cy="259080"/>
    <xdr:sp macro="" textlink="">
      <xdr:nvSpPr>
        <xdr:cNvPr id="487" name="【一般廃棄物処理施設】&#10;有形固定資産減価償却率該当値テキスト"/>
        <xdr:cNvSpPr txBox="1"/>
      </xdr:nvSpPr>
      <xdr:spPr>
        <a:xfrm>
          <a:off x="16357600"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8" name="楕円 487"/>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9" name="直線コネクタ 488"/>
        <xdr:cNvCxnSpPr/>
      </xdr:nvCxnSpPr>
      <xdr:spPr>
        <a:xfrm flipV="1">
          <a:off x="15481300" y="5974080"/>
          <a:ext cx="8382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90" name="楕円 489"/>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91" name="直線コネクタ 490"/>
        <xdr:cNvCxnSpPr/>
      </xdr:nvCxnSpPr>
      <xdr:spPr>
        <a:xfrm flipV="1">
          <a:off x="14592300" y="661416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166370</xdr:rowOff>
    </xdr:from>
    <xdr:ext cx="405130" cy="256540"/>
    <xdr:sp macro="" textlink="">
      <xdr:nvSpPr>
        <xdr:cNvPr id="492" name="n_1mainValue【一般廃棄物処理施設】&#10;有形固定資産減価償却率"/>
        <xdr:cNvSpPr txBox="1"/>
      </xdr:nvSpPr>
      <xdr:spPr>
        <a:xfrm>
          <a:off x="15266035" y="63385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97790</xdr:rowOff>
    </xdr:from>
    <xdr:ext cx="402590" cy="256540"/>
    <xdr:sp macro="" textlink="">
      <xdr:nvSpPr>
        <xdr:cNvPr id="493" name="n_2mainValue【一般廃棄物処理施設】&#10;有形固定資産減価償却率"/>
        <xdr:cNvSpPr txBox="1"/>
      </xdr:nvSpPr>
      <xdr:spPr>
        <a:xfrm>
          <a:off x="14389735" y="6612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02" name="テキスト ボックス 501"/>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05" name="テキスト ボックス 504"/>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38</xdr:row>
      <xdr:rowOff>48260</xdr:rowOff>
    </xdr:from>
    <xdr:ext cx="531495" cy="259080"/>
    <xdr:sp macro="" textlink="">
      <xdr:nvSpPr>
        <xdr:cNvPr id="507" name="テキスト ボックス 506"/>
        <xdr:cNvSpPr txBox="1"/>
      </xdr:nvSpPr>
      <xdr:spPr>
        <a:xfrm>
          <a:off x="17756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09" name="テキスト ボックス 508"/>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11" name="テキスト ボックス 510"/>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13" name="テキスト ボックス 512"/>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116840</xdr:rowOff>
    </xdr:from>
    <xdr:to>
      <xdr:col>116</xdr:col>
      <xdr:colOff>62865</xdr:colOff>
      <xdr:row>41</xdr:row>
      <xdr:rowOff>132715</xdr:rowOff>
    </xdr:to>
    <xdr:cxnSp macro="">
      <xdr:nvCxnSpPr>
        <xdr:cNvPr id="515" name="直線コネクタ 514"/>
        <xdr:cNvCxnSpPr/>
      </xdr:nvCxnSpPr>
      <xdr:spPr>
        <a:xfrm flipV="1">
          <a:off x="22160865" y="577469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136525</xdr:rowOff>
    </xdr:from>
    <xdr:ext cx="313690" cy="258445"/>
    <xdr:sp macro="" textlink="">
      <xdr:nvSpPr>
        <xdr:cNvPr id="516" name="【一般廃棄物処理施設】&#10;一人当たり有形固定資産（償却資産）額最小値テキスト"/>
        <xdr:cNvSpPr txBox="1"/>
      </xdr:nvSpPr>
      <xdr:spPr>
        <a:xfrm>
          <a:off x="22199600" y="71659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17" name="直線コネクタ 51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63500</xdr:rowOff>
    </xdr:from>
    <xdr:ext cx="598805" cy="256540"/>
    <xdr:sp macro="" textlink="">
      <xdr:nvSpPr>
        <xdr:cNvPr id="518" name="【一般廃棄物処理施設】&#10;一人当たり有形固定資産（償却資産）額最大値テキスト"/>
        <xdr:cNvSpPr txBox="1"/>
      </xdr:nvSpPr>
      <xdr:spPr>
        <a:xfrm>
          <a:off x="22199600" y="55499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151,821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116840</xdr:rowOff>
    </xdr:from>
    <xdr:to>
      <xdr:col>116</xdr:col>
      <xdr:colOff>152400</xdr:colOff>
      <xdr:row>33</xdr:row>
      <xdr:rowOff>116840</xdr:rowOff>
    </xdr:to>
    <xdr:cxnSp macro="">
      <xdr:nvCxnSpPr>
        <xdr:cNvPr id="519" name="直線コネクタ 518"/>
        <xdr:cNvCxnSpPr/>
      </xdr:nvCxnSpPr>
      <xdr:spPr>
        <a:xfrm>
          <a:off x="22072600" y="57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155575</xdr:rowOff>
    </xdr:from>
    <xdr:ext cx="534670" cy="256540"/>
    <xdr:sp macro="" textlink="">
      <xdr:nvSpPr>
        <xdr:cNvPr id="520" name="【一般廃棄物処理施設】&#10;一人当たり有形固定資産（償却資産）額平均値テキスト"/>
        <xdr:cNvSpPr txBox="1"/>
      </xdr:nvSpPr>
      <xdr:spPr>
        <a:xfrm>
          <a:off x="22199600" y="64992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xdr:rowOff>
    </xdr:from>
    <xdr:to>
      <xdr:col>116</xdr:col>
      <xdr:colOff>114300</xdr:colOff>
      <xdr:row>38</xdr:row>
      <xdr:rowOff>107315</xdr:rowOff>
    </xdr:to>
    <xdr:sp macro="" textlink="">
      <xdr:nvSpPr>
        <xdr:cNvPr id="521" name="フローチャート: 判断 520"/>
        <xdr:cNvSpPr/>
      </xdr:nvSpPr>
      <xdr:spPr>
        <a:xfrm>
          <a:off x="221107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102870</xdr:rowOff>
    </xdr:from>
    <xdr:to>
      <xdr:col>112</xdr:col>
      <xdr:colOff>38100</xdr:colOff>
      <xdr:row>38</xdr:row>
      <xdr:rowOff>33020</xdr:rowOff>
    </xdr:to>
    <xdr:sp macro="" textlink="">
      <xdr:nvSpPr>
        <xdr:cNvPr id="522" name="フローチャート: 判断 521"/>
        <xdr:cNvSpPr/>
      </xdr:nvSpPr>
      <xdr:spPr>
        <a:xfrm>
          <a:off x="21272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36</xdr:row>
      <xdr:rowOff>49530</xdr:rowOff>
    </xdr:from>
    <xdr:ext cx="534670" cy="259080"/>
    <xdr:sp macro="" textlink="">
      <xdr:nvSpPr>
        <xdr:cNvPr id="523" name="n_1aveValue【一般廃棄物処理施設】&#10;一人当たり有形固定資産（償却資産）額"/>
        <xdr:cNvSpPr txBox="1"/>
      </xdr:nvSpPr>
      <xdr:spPr>
        <a:xfrm>
          <a:off x="21043265" y="622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37</xdr:row>
      <xdr:rowOff>105410</xdr:rowOff>
    </xdr:from>
    <xdr:to>
      <xdr:col>107</xdr:col>
      <xdr:colOff>101600</xdr:colOff>
      <xdr:row>38</xdr:row>
      <xdr:rowOff>35560</xdr:rowOff>
    </xdr:to>
    <xdr:sp macro="" textlink="">
      <xdr:nvSpPr>
        <xdr:cNvPr id="524" name="フローチャート: 判断 523"/>
        <xdr:cNvSpPr/>
      </xdr:nvSpPr>
      <xdr:spPr>
        <a:xfrm>
          <a:off x="20383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36</xdr:row>
      <xdr:rowOff>52070</xdr:rowOff>
    </xdr:from>
    <xdr:ext cx="532130" cy="256540"/>
    <xdr:sp macro="" textlink="">
      <xdr:nvSpPr>
        <xdr:cNvPr id="525" name="n_2aveValue【一般廃棄物処理施設】&#10;一人当たり有形固定資産（償却資産）額"/>
        <xdr:cNvSpPr txBox="1"/>
      </xdr:nvSpPr>
      <xdr:spPr>
        <a:xfrm>
          <a:off x="20166965" y="6224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526" name="テキスト ボックス 52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27" name="テキスト ボックス 52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28" name="テキスト ボックス 52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29" name="テキスト ボックス 52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0" name="テキスト ボックス 52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148590</xdr:rowOff>
    </xdr:from>
    <xdr:to>
      <xdr:col>116</xdr:col>
      <xdr:colOff>114300</xdr:colOff>
      <xdr:row>38</xdr:row>
      <xdr:rowOff>78740</xdr:rowOff>
    </xdr:to>
    <xdr:sp macro="" textlink="">
      <xdr:nvSpPr>
        <xdr:cNvPr id="531" name="楕円 530"/>
        <xdr:cNvSpPr/>
      </xdr:nvSpPr>
      <xdr:spPr>
        <a:xfrm>
          <a:off x="221107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171450</xdr:rowOff>
    </xdr:from>
    <xdr:ext cx="534670" cy="259080"/>
    <xdr:sp macro="" textlink="">
      <xdr:nvSpPr>
        <xdr:cNvPr id="532" name="【一般廃棄物処理施設】&#10;一人当たり有形固定資産（償却資産）額該当値テキスト"/>
        <xdr:cNvSpPr txBox="1"/>
      </xdr:nvSpPr>
      <xdr:spPr>
        <a:xfrm>
          <a:off x="22199600" y="634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533" name="楕円 53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25400</xdr:rowOff>
    </xdr:from>
    <xdr:to>
      <xdr:col>116</xdr:col>
      <xdr:colOff>63500</xdr:colOff>
      <xdr:row>38</xdr:row>
      <xdr:rowOff>27940</xdr:rowOff>
    </xdr:to>
    <xdr:cxnSp macro="">
      <xdr:nvCxnSpPr>
        <xdr:cNvPr id="534" name="直線コネクタ 533"/>
        <xdr:cNvCxnSpPr/>
      </xdr:nvCxnSpPr>
      <xdr:spPr>
        <a:xfrm>
          <a:off x="21323300" y="65405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535" name="楕円 534"/>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30480</xdr:rowOff>
    </xdr:to>
    <xdr:cxnSp macro="">
      <xdr:nvCxnSpPr>
        <xdr:cNvPr id="536" name="直線コネクタ 535"/>
        <xdr:cNvCxnSpPr/>
      </xdr:nvCxnSpPr>
      <xdr:spPr>
        <a:xfrm flipV="1">
          <a:off x="20434300" y="65405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67310</xdr:rowOff>
    </xdr:from>
    <xdr:ext cx="534670" cy="259080"/>
    <xdr:sp macro="" textlink="">
      <xdr:nvSpPr>
        <xdr:cNvPr id="537" name="n_1mainValue【一般廃棄物処理施設】&#10;一人当たり有形固定資産（償却資産）額"/>
        <xdr:cNvSpPr txBox="1"/>
      </xdr:nvSpPr>
      <xdr:spPr>
        <a:xfrm>
          <a:off x="21043265"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38</xdr:row>
      <xdr:rowOff>72390</xdr:rowOff>
    </xdr:from>
    <xdr:ext cx="532130" cy="259080"/>
    <xdr:sp macro="" textlink="">
      <xdr:nvSpPr>
        <xdr:cNvPr id="538" name="n_2mainValue【一般廃棄物処理施設】&#10;一人当たり有形固定資産（償却資産）額"/>
        <xdr:cNvSpPr txBox="1"/>
      </xdr:nvSpPr>
      <xdr:spPr>
        <a:xfrm>
          <a:off x="20166965" y="6587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47" name="テキスト ボックス 546"/>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6550" cy="256540"/>
    <xdr:sp macro="" textlink="">
      <xdr:nvSpPr>
        <xdr:cNvPr id="549" name="テキスト ボックス 548"/>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51" name="テキスト ボックス 55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53" name="テキスト ボックス 55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55" name="テキスト ボックス 554"/>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57" name="テキスト ボックス 55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4820" cy="259080"/>
    <xdr:sp macro="" textlink="">
      <xdr:nvSpPr>
        <xdr:cNvPr id="559" name="テキスト ボックス 558"/>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561" name="テキスト ボックス 560"/>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1905</xdr:rowOff>
    </xdr:from>
    <xdr:to>
      <xdr:col>85</xdr:col>
      <xdr:colOff>126365</xdr:colOff>
      <xdr:row>64</xdr:row>
      <xdr:rowOff>123825</xdr:rowOff>
    </xdr:to>
    <xdr:cxnSp macro="">
      <xdr:nvCxnSpPr>
        <xdr:cNvPr id="563" name="直線コネクタ 562"/>
        <xdr:cNvCxnSpPr/>
      </xdr:nvCxnSpPr>
      <xdr:spPr>
        <a:xfrm flipV="1">
          <a:off x="16318865" y="977455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127635</xdr:rowOff>
    </xdr:from>
    <xdr:ext cx="405130" cy="259080"/>
    <xdr:sp macro="" textlink="">
      <xdr:nvSpPr>
        <xdr:cNvPr id="564" name="【保健センター・保健所】&#10;有形固定資産減価償却率最小値テキスト"/>
        <xdr:cNvSpPr txBox="1"/>
      </xdr:nvSpPr>
      <xdr:spPr>
        <a:xfrm>
          <a:off x="16357600" y="1110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65" name="直線コネクタ 564"/>
        <xdr:cNvCxnSpPr/>
      </xdr:nvCxnSpPr>
      <xdr:spPr>
        <a:xfrm>
          <a:off x="16230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120650</xdr:rowOff>
    </xdr:from>
    <xdr:ext cx="405130" cy="256540"/>
    <xdr:sp macro="" textlink="">
      <xdr:nvSpPr>
        <xdr:cNvPr id="566" name="【保健センター・保健所】&#10;有形固定資産減価償却率最大値テキスト"/>
        <xdr:cNvSpPr txBox="1"/>
      </xdr:nvSpPr>
      <xdr:spPr>
        <a:xfrm>
          <a:off x="16357600" y="9550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67" name="直線コネクタ 566"/>
        <xdr:cNvCxnSpPr/>
      </xdr:nvCxnSpPr>
      <xdr:spPr>
        <a:xfrm>
          <a:off x="16230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139700</xdr:rowOff>
    </xdr:from>
    <xdr:ext cx="405130" cy="259080"/>
    <xdr:sp macro="" textlink="">
      <xdr:nvSpPr>
        <xdr:cNvPr id="568" name="【保健センター・保健所】&#10;有形固定資産減価償却率平均値テキスト"/>
        <xdr:cNvSpPr txBox="1"/>
      </xdr:nvSpPr>
      <xdr:spPr>
        <a:xfrm>
          <a:off x="16357600" y="10255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69" name="フローチャート: 判断 568"/>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70" name="フローチャート: 判断 569"/>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105410</xdr:rowOff>
    </xdr:from>
    <xdr:ext cx="405130" cy="259080"/>
    <xdr:sp macro="" textlink="">
      <xdr:nvSpPr>
        <xdr:cNvPr id="571" name="n_1aveValue【保健センター・保健所】&#10;有形固定資産減価償却率"/>
        <xdr:cNvSpPr txBox="1"/>
      </xdr:nvSpPr>
      <xdr:spPr>
        <a:xfrm>
          <a:off x="15266035" y="10220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61</xdr:row>
      <xdr:rowOff>145415</xdr:rowOff>
    </xdr:from>
    <xdr:to>
      <xdr:col>76</xdr:col>
      <xdr:colOff>165100</xdr:colOff>
      <xdr:row>62</xdr:row>
      <xdr:rowOff>75565</xdr:rowOff>
    </xdr:to>
    <xdr:sp macro="" textlink="">
      <xdr:nvSpPr>
        <xdr:cNvPr id="572" name="フローチャート: 判断 571"/>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62</xdr:row>
      <xdr:rowOff>66675</xdr:rowOff>
    </xdr:from>
    <xdr:ext cx="402590" cy="256540"/>
    <xdr:sp macro="" textlink="">
      <xdr:nvSpPr>
        <xdr:cNvPr id="573" name="n_2aveValue【保健センター・保健所】&#10;有形固定資産減価償却率"/>
        <xdr:cNvSpPr txBox="1"/>
      </xdr:nvSpPr>
      <xdr:spPr>
        <a:xfrm>
          <a:off x="14389735" y="10696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61</xdr:row>
      <xdr:rowOff>139700</xdr:rowOff>
    </xdr:from>
    <xdr:to>
      <xdr:col>72</xdr:col>
      <xdr:colOff>38100</xdr:colOff>
      <xdr:row>62</xdr:row>
      <xdr:rowOff>69850</xdr:rowOff>
    </xdr:to>
    <xdr:sp macro="" textlink="">
      <xdr:nvSpPr>
        <xdr:cNvPr id="574" name="フローチャート: 判断 573"/>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62</xdr:row>
      <xdr:rowOff>60960</xdr:rowOff>
    </xdr:from>
    <xdr:ext cx="402590" cy="259080"/>
    <xdr:sp macro="" textlink="">
      <xdr:nvSpPr>
        <xdr:cNvPr id="575" name="n_3aveValue【保健センター・保健所】&#10;有形固定資産減価償却率"/>
        <xdr:cNvSpPr txBox="1"/>
      </xdr:nvSpPr>
      <xdr:spPr>
        <a:xfrm>
          <a:off x="13500735" y="1069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6540"/>
    <xdr:sp macro="" textlink="">
      <xdr:nvSpPr>
        <xdr:cNvPr id="576" name="テキスト ボックス 57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77" name="テキスト ボックス 57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78" name="テキスト ボックス 57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79" name="テキスト ボックス 57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80" name="テキスト ボックス 57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81" name="楕円 580"/>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121920</xdr:rowOff>
    </xdr:from>
    <xdr:ext cx="405130" cy="256540"/>
    <xdr:sp macro="" textlink="">
      <xdr:nvSpPr>
        <xdr:cNvPr id="582" name="【保健センター・保健所】&#10;有形固定資産減価償却率該当値テキスト"/>
        <xdr:cNvSpPr txBox="1"/>
      </xdr:nvSpPr>
      <xdr:spPr>
        <a:xfrm>
          <a:off x="16357600" y="10408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583" name="楕円 582"/>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89535</xdr:rowOff>
    </xdr:to>
    <xdr:cxnSp macro="">
      <xdr:nvCxnSpPr>
        <xdr:cNvPr id="584" name="直線コネクタ 583"/>
        <xdr:cNvCxnSpPr/>
      </xdr:nvCxnSpPr>
      <xdr:spPr>
        <a:xfrm flipV="1">
          <a:off x="15481300" y="1048131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85" name="楕円 584"/>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61</xdr:row>
      <xdr:rowOff>160020</xdr:rowOff>
    </xdr:to>
    <xdr:cxnSp macro="">
      <xdr:nvCxnSpPr>
        <xdr:cNvPr id="586" name="直線コネクタ 585"/>
        <xdr:cNvCxnSpPr/>
      </xdr:nvCxnSpPr>
      <xdr:spPr>
        <a:xfrm flipV="1">
          <a:off x="14592300" y="1054798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87" name="楕円 586"/>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0</xdr:rowOff>
    </xdr:to>
    <xdr:cxnSp macro="">
      <xdr:nvCxnSpPr>
        <xdr:cNvPr id="588" name="直線コネクタ 587"/>
        <xdr:cNvCxnSpPr/>
      </xdr:nvCxnSpPr>
      <xdr:spPr>
        <a:xfrm flipV="1">
          <a:off x="13703300" y="106184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132080</xdr:rowOff>
    </xdr:from>
    <xdr:ext cx="405130" cy="256540"/>
    <xdr:sp macro="" textlink="">
      <xdr:nvSpPr>
        <xdr:cNvPr id="589" name="n_1mainValue【保健センター・保健所】&#10;有形固定資産減価償却率"/>
        <xdr:cNvSpPr txBox="1"/>
      </xdr:nvSpPr>
      <xdr:spPr>
        <a:xfrm>
          <a:off x="15266035" y="10590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55880</xdr:rowOff>
    </xdr:from>
    <xdr:ext cx="402590" cy="259080"/>
    <xdr:sp macro="" textlink="">
      <xdr:nvSpPr>
        <xdr:cNvPr id="590" name="n_2mainValue【保健センター・保健所】&#10;有形固定資産減価償却率"/>
        <xdr:cNvSpPr txBox="1"/>
      </xdr:nvSpPr>
      <xdr:spPr>
        <a:xfrm>
          <a:off x="14389735" y="10342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67310</xdr:rowOff>
    </xdr:from>
    <xdr:ext cx="402590" cy="259080"/>
    <xdr:sp macro="" textlink="">
      <xdr:nvSpPr>
        <xdr:cNvPr id="591" name="n_3mainValue【保健センター・保健所】&#10;有形固定資産減価償却率"/>
        <xdr:cNvSpPr txBox="1"/>
      </xdr:nvSpPr>
      <xdr:spPr>
        <a:xfrm>
          <a:off x="13500735" y="10354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00" name="テキスト ボックス 599"/>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02" name="直線コネクタ 601"/>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603" name="テキスト ボックス 602"/>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04" name="直線コネクタ 603"/>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605" name="テキスト ボックス 604"/>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06" name="直線コネクタ 605"/>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607" name="テキスト ボックス 606"/>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08" name="直線コネクタ 607"/>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609" name="テキスト ボックス 608"/>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10" name="直線コネクタ 609"/>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611" name="テキスト ボックス 610"/>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12" name="直線コネクタ 611"/>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613" name="テキスト ボックス 612"/>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15" name="テキスト ボックス 614"/>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154940</xdr:rowOff>
    </xdr:from>
    <xdr:to>
      <xdr:col>116</xdr:col>
      <xdr:colOff>62865</xdr:colOff>
      <xdr:row>64</xdr:row>
      <xdr:rowOff>97790</xdr:rowOff>
    </xdr:to>
    <xdr:cxnSp macro="">
      <xdr:nvCxnSpPr>
        <xdr:cNvPr id="617" name="直線コネクタ 616"/>
        <xdr:cNvCxnSpPr/>
      </xdr:nvCxnSpPr>
      <xdr:spPr>
        <a:xfrm flipV="1">
          <a:off x="22160865" y="95846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101600</xdr:rowOff>
    </xdr:from>
    <xdr:ext cx="469900" cy="259080"/>
    <xdr:sp macro="" textlink="">
      <xdr:nvSpPr>
        <xdr:cNvPr id="618" name="【保健センター・保健所】&#10;一人当たり面積最小値テキスト"/>
        <xdr:cNvSpPr txBox="1"/>
      </xdr:nvSpPr>
      <xdr:spPr>
        <a:xfrm>
          <a:off x="22199600" y="1107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97790</xdr:rowOff>
    </xdr:from>
    <xdr:to>
      <xdr:col>116</xdr:col>
      <xdr:colOff>152400</xdr:colOff>
      <xdr:row>64</xdr:row>
      <xdr:rowOff>97790</xdr:rowOff>
    </xdr:to>
    <xdr:cxnSp macro="">
      <xdr:nvCxnSpPr>
        <xdr:cNvPr id="619" name="直線コネクタ 618"/>
        <xdr:cNvCxnSpPr/>
      </xdr:nvCxnSpPr>
      <xdr:spPr>
        <a:xfrm>
          <a:off x="22072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101600</xdr:rowOff>
    </xdr:from>
    <xdr:ext cx="469900" cy="259080"/>
    <xdr:sp macro="" textlink="">
      <xdr:nvSpPr>
        <xdr:cNvPr id="620" name="【保健センター・保健所】&#10;一人当たり面積最大値テキスト"/>
        <xdr:cNvSpPr txBox="1"/>
      </xdr:nvSpPr>
      <xdr:spPr>
        <a:xfrm>
          <a:off x="22199600" y="935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154940</xdr:rowOff>
    </xdr:from>
    <xdr:to>
      <xdr:col>116</xdr:col>
      <xdr:colOff>152400</xdr:colOff>
      <xdr:row>55</xdr:row>
      <xdr:rowOff>154940</xdr:rowOff>
    </xdr:to>
    <xdr:cxnSp macro="">
      <xdr:nvCxnSpPr>
        <xdr:cNvPr id="621" name="直線コネクタ 620"/>
        <xdr:cNvCxnSpPr/>
      </xdr:nvCxnSpPr>
      <xdr:spPr>
        <a:xfrm>
          <a:off x="22072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107315</xdr:rowOff>
    </xdr:from>
    <xdr:ext cx="469900" cy="259080"/>
    <xdr:sp macro="" textlink="">
      <xdr:nvSpPr>
        <xdr:cNvPr id="622" name="【保健センター・保健所】&#10;一人当たり面積平均値テキスト"/>
        <xdr:cNvSpPr txBox="1"/>
      </xdr:nvSpPr>
      <xdr:spPr>
        <a:xfrm>
          <a:off x="22199600" y="10737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128905</xdr:rowOff>
    </xdr:from>
    <xdr:to>
      <xdr:col>116</xdr:col>
      <xdr:colOff>114300</xdr:colOff>
      <xdr:row>63</xdr:row>
      <xdr:rowOff>59055</xdr:rowOff>
    </xdr:to>
    <xdr:sp macro="" textlink="">
      <xdr:nvSpPr>
        <xdr:cNvPr id="623" name="フローチャート: 判断 622"/>
        <xdr:cNvSpPr/>
      </xdr:nvSpPr>
      <xdr:spPr>
        <a:xfrm>
          <a:off x="221107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161290</xdr:rowOff>
    </xdr:from>
    <xdr:to>
      <xdr:col>112</xdr:col>
      <xdr:colOff>38100</xdr:colOff>
      <xdr:row>63</xdr:row>
      <xdr:rowOff>91440</xdr:rowOff>
    </xdr:to>
    <xdr:sp macro="" textlink="">
      <xdr:nvSpPr>
        <xdr:cNvPr id="624" name="フローチャート: 判断 623"/>
        <xdr:cNvSpPr/>
      </xdr:nvSpPr>
      <xdr:spPr>
        <a:xfrm>
          <a:off x="21272500" y="1079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63</xdr:row>
      <xdr:rowOff>82550</xdr:rowOff>
    </xdr:from>
    <xdr:ext cx="469900" cy="259080"/>
    <xdr:sp macro="" textlink="">
      <xdr:nvSpPr>
        <xdr:cNvPr id="625" name="n_1aveValue【保健センター・保健所】&#10;一人当たり面積"/>
        <xdr:cNvSpPr txBox="1"/>
      </xdr:nvSpPr>
      <xdr:spPr>
        <a:xfrm>
          <a:off x="21075650" y="1088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145415</xdr:rowOff>
    </xdr:from>
    <xdr:to>
      <xdr:col>107</xdr:col>
      <xdr:colOff>101600</xdr:colOff>
      <xdr:row>63</xdr:row>
      <xdr:rowOff>75565</xdr:rowOff>
    </xdr:to>
    <xdr:sp macro="" textlink="">
      <xdr:nvSpPr>
        <xdr:cNvPr id="626" name="フローチャート: 判断 625"/>
        <xdr:cNvSpPr/>
      </xdr:nvSpPr>
      <xdr:spPr>
        <a:xfrm>
          <a:off x="20383500" y="107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63</xdr:row>
      <xdr:rowOff>66675</xdr:rowOff>
    </xdr:from>
    <xdr:ext cx="467360" cy="256540"/>
    <xdr:sp macro="" textlink="">
      <xdr:nvSpPr>
        <xdr:cNvPr id="627" name="n_2aveValue【保健センター・保健所】&#10;一人当たり面積"/>
        <xdr:cNvSpPr txBox="1"/>
      </xdr:nvSpPr>
      <xdr:spPr>
        <a:xfrm>
          <a:off x="20199350" y="108680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62</xdr:row>
      <xdr:rowOff>145415</xdr:rowOff>
    </xdr:from>
    <xdr:to>
      <xdr:col>102</xdr:col>
      <xdr:colOff>165100</xdr:colOff>
      <xdr:row>63</xdr:row>
      <xdr:rowOff>75565</xdr:rowOff>
    </xdr:to>
    <xdr:sp macro="" textlink="">
      <xdr:nvSpPr>
        <xdr:cNvPr id="628" name="フローチャート: 判断 627"/>
        <xdr:cNvSpPr/>
      </xdr:nvSpPr>
      <xdr:spPr>
        <a:xfrm>
          <a:off x="19494500" y="107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63</xdr:row>
      <xdr:rowOff>66675</xdr:rowOff>
    </xdr:from>
    <xdr:ext cx="467360" cy="256540"/>
    <xdr:sp macro="" textlink="">
      <xdr:nvSpPr>
        <xdr:cNvPr id="629" name="n_3aveValue【保健センター・保健所】&#10;一人当たり面積"/>
        <xdr:cNvSpPr txBox="1"/>
      </xdr:nvSpPr>
      <xdr:spPr>
        <a:xfrm>
          <a:off x="19310350" y="108680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6540"/>
    <xdr:sp macro="" textlink="">
      <xdr:nvSpPr>
        <xdr:cNvPr id="630" name="テキスト ボックス 62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31" name="テキスト ボックス 63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32" name="テキスト ボックス 63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33" name="テキスト ボックス 63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34" name="テキスト ボックス 63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104140</xdr:rowOff>
    </xdr:from>
    <xdr:to>
      <xdr:col>116</xdr:col>
      <xdr:colOff>114300</xdr:colOff>
      <xdr:row>62</xdr:row>
      <xdr:rowOff>34290</xdr:rowOff>
    </xdr:to>
    <xdr:sp macro="" textlink="">
      <xdr:nvSpPr>
        <xdr:cNvPr id="635" name="楕円 634"/>
        <xdr:cNvSpPr/>
      </xdr:nvSpPr>
      <xdr:spPr>
        <a:xfrm>
          <a:off x="22110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127000</xdr:rowOff>
    </xdr:from>
    <xdr:ext cx="469900" cy="259080"/>
    <xdr:sp macro="" textlink="">
      <xdr:nvSpPr>
        <xdr:cNvPr id="636" name="【保健センター・保健所】&#10;一人当たり面積該当値テキスト"/>
        <xdr:cNvSpPr txBox="1"/>
      </xdr:nvSpPr>
      <xdr:spPr>
        <a:xfrm>
          <a:off x="22199600" y="1041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104140</xdr:rowOff>
    </xdr:from>
    <xdr:to>
      <xdr:col>112</xdr:col>
      <xdr:colOff>38100</xdr:colOff>
      <xdr:row>62</xdr:row>
      <xdr:rowOff>34290</xdr:rowOff>
    </xdr:to>
    <xdr:sp macro="" textlink="">
      <xdr:nvSpPr>
        <xdr:cNvPr id="637" name="楕円 636"/>
        <xdr:cNvSpPr/>
      </xdr:nvSpPr>
      <xdr:spPr>
        <a:xfrm>
          <a:off x="21272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154940</xdr:rowOff>
    </xdr:from>
    <xdr:to>
      <xdr:col>116</xdr:col>
      <xdr:colOff>63500</xdr:colOff>
      <xdr:row>61</xdr:row>
      <xdr:rowOff>154940</xdr:rowOff>
    </xdr:to>
    <xdr:cxnSp macro="">
      <xdr:nvCxnSpPr>
        <xdr:cNvPr id="638" name="直線コネクタ 637"/>
        <xdr:cNvCxnSpPr/>
      </xdr:nvCxnSpPr>
      <xdr:spPr>
        <a:xfrm>
          <a:off x="21323300" y="10613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104140</xdr:rowOff>
    </xdr:from>
    <xdr:to>
      <xdr:col>107</xdr:col>
      <xdr:colOff>101600</xdr:colOff>
      <xdr:row>62</xdr:row>
      <xdr:rowOff>34290</xdr:rowOff>
    </xdr:to>
    <xdr:sp macro="" textlink="">
      <xdr:nvSpPr>
        <xdr:cNvPr id="639" name="楕円 638"/>
        <xdr:cNvSpPr/>
      </xdr:nvSpPr>
      <xdr:spPr>
        <a:xfrm>
          <a:off x="20383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154940</xdr:rowOff>
    </xdr:from>
    <xdr:to>
      <xdr:col>111</xdr:col>
      <xdr:colOff>177800</xdr:colOff>
      <xdr:row>61</xdr:row>
      <xdr:rowOff>154940</xdr:rowOff>
    </xdr:to>
    <xdr:cxnSp macro="">
      <xdr:nvCxnSpPr>
        <xdr:cNvPr id="640" name="直線コネクタ 639"/>
        <xdr:cNvCxnSpPr/>
      </xdr:nvCxnSpPr>
      <xdr:spPr>
        <a:xfrm>
          <a:off x="20434300" y="10613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145415</xdr:rowOff>
    </xdr:from>
    <xdr:to>
      <xdr:col>102</xdr:col>
      <xdr:colOff>165100</xdr:colOff>
      <xdr:row>61</xdr:row>
      <xdr:rowOff>75565</xdr:rowOff>
    </xdr:to>
    <xdr:sp macro="" textlink="">
      <xdr:nvSpPr>
        <xdr:cNvPr id="641" name="楕円 640"/>
        <xdr:cNvSpPr/>
      </xdr:nvSpPr>
      <xdr:spPr>
        <a:xfrm>
          <a:off x="19494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24765</xdr:rowOff>
    </xdr:from>
    <xdr:to>
      <xdr:col>107</xdr:col>
      <xdr:colOff>50800</xdr:colOff>
      <xdr:row>61</xdr:row>
      <xdr:rowOff>154940</xdr:rowOff>
    </xdr:to>
    <xdr:cxnSp macro="">
      <xdr:nvCxnSpPr>
        <xdr:cNvPr id="642" name="直線コネクタ 641"/>
        <xdr:cNvCxnSpPr/>
      </xdr:nvCxnSpPr>
      <xdr:spPr>
        <a:xfrm>
          <a:off x="19545300" y="104832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50800</xdr:rowOff>
    </xdr:from>
    <xdr:ext cx="469900" cy="259080"/>
    <xdr:sp macro="" textlink="">
      <xdr:nvSpPr>
        <xdr:cNvPr id="643" name="n_1mainValue【保健センター・保健所】&#10;一人当たり面積"/>
        <xdr:cNvSpPr txBox="1"/>
      </xdr:nvSpPr>
      <xdr:spPr>
        <a:xfrm>
          <a:off x="21075650" y="1033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50800</xdr:rowOff>
    </xdr:from>
    <xdr:ext cx="467360" cy="259080"/>
    <xdr:sp macro="" textlink="">
      <xdr:nvSpPr>
        <xdr:cNvPr id="644" name="n_2mainValue【保健センター・保健所】&#10;一人当たり面積"/>
        <xdr:cNvSpPr txBox="1"/>
      </xdr:nvSpPr>
      <xdr:spPr>
        <a:xfrm>
          <a:off x="20199350" y="10337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92075</xdr:rowOff>
    </xdr:from>
    <xdr:ext cx="467360" cy="259080"/>
    <xdr:sp macro="" textlink="">
      <xdr:nvSpPr>
        <xdr:cNvPr id="645" name="n_3mainValue【保健センター・保健所】&#10;一人当たり面積"/>
        <xdr:cNvSpPr txBox="1"/>
      </xdr:nvSpPr>
      <xdr:spPr>
        <a:xfrm>
          <a:off x="19310350" y="10207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7" name="正方形/長方形 646"/>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8" name="正方形/長方形 647"/>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49" name="正方形/長方形 648"/>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0" name="正方形/長方形 649"/>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3" name="正方形/長方形 652"/>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4" name="正方形/長方形 653"/>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5" name="正方形/長方形 654"/>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6" name="正方形/長方形 655"/>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66" name="テキスト ボックス 66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6550" cy="259080"/>
    <xdr:sp macro="" textlink="">
      <xdr:nvSpPr>
        <xdr:cNvPr id="669" name="テキスト ボックス 668"/>
        <xdr:cNvSpPr txBox="1"/>
      </xdr:nvSpPr>
      <xdr:spPr>
        <a:xfrm>
          <a:off x="12106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671" name="テキスト ボックス 670"/>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73" name="テキスト ボックス 67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75" name="テキスト ボックス 67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677" name="テキスト ボックス 676"/>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679" name="テキスト ボックス 678"/>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139065</xdr:rowOff>
    </xdr:from>
    <xdr:to>
      <xdr:col>85</xdr:col>
      <xdr:colOff>126365</xdr:colOff>
      <xdr:row>107</xdr:row>
      <xdr:rowOff>102870</xdr:rowOff>
    </xdr:to>
    <xdr:cxnSp macro="">
      <xdr:nvCxnSpPr>
        <xdr:cNvPr id="681" name="直線コネクタ 680"/>
        <xdr:cNvCxnSpPr/>
      </xdr:nvCxnSpPr>
      <xdr:spPr>
        <a:xfrm flipV="1">
          <a:off x="16318865" y="1711261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106680</xdr:rowOff>
    </xdr:from>
    <xdr:ext cx="405130" cy="259080"/>
    <xdr:sp macro="" textlink="">
      <xdr:nvSpPr>
        <xdr:cNvPr id="682" name="【庁舎】&#10;有形固定資産減価償却率最小値テキスト"/>
        <xdr:cNvSpPr txBox="1"/>
      </xdr:nvSpPr>
      <xdr:spPr>
        <a:xfrm>
          <a:off x="16357600" y="1845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83" name="直線コネクタ 682"/>
        <xdr:cNvCxnSpPr/>
      </xdr:nvCxnSpPr>
      <xdr:spPr>
        <a:xfrm>
          <a:off x="16230600" y="1844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86360</xdr:rowOff>
    </xdr:from>
    <xdr:ext cx="405130" cy="256540"/>
    <xdr:sp macro="" textlink="">
      <xdr:nvSpPr>
        <xdr:cNvPr id="684" name="【庁舎】&#10;有形固定資産減価償却率最大値テキスト"/>
        <xdr:cNvSpPr txBox="1"/>
      </xdr:nvSpPr>
      <xdr:spPr>
        <a:xfrm>
          <a:off x="16357600" y="168884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139065</xdr:rowOff>
    </xdr:from>
    <xdr:to>
      <xdr:col>86</xdr:col>
      <xdr:colOff>25400</xdr:colOff>
      <xdr:row>99</xdr:row>
      <xdr:rowOff>139065</xdr:rowOff>
    </xdr:to>
    <xdr:cxnSp macro="">
      <xdr:nvCxnSpPr>
        <xdr:cNvPr id="685" name="直線コネクタ 684"/>
        <xdr:cNvCxnSpPr/>
      </xdr:nvCxnSpPr>
      <xdr:spPr>
        <a:xfrm>
          <a:off x="16230600" y="1711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166370</xdr:rowOff>
    </xdr:from>
    <xdr:ext cx="405130" cy="256540"/>
    <xdr:sp macro="" textlink="">
      <xdr:nvSpPr>
        <xdr:cNvPr id="686" name="【庁舎】&#10;有形固定資産減価償却率平均値テキスト"/>
        <xdr:cNvSpPr txBox="1"/>
      </xdr:nvSpPr>
      <xdr:spPr>
        <a:xfrm>
          <a:off x="16357600" y="176542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87" name="フローチャート: 判断 68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38735</xdr:rowOff>
    </xdr:from>
    <xdr:to>
      <xdr:col>81</xdr:col>
      <xdr:colOff>101600</xdr:colOff>
      <xdr:row>103</xdr:row>
      <xdr:rowOff>140335</xdr:rowOff>
    </xdr:to>
    <xdr:sp macro="" textlink="">
      <xdr:nvSpPr>
        <xdr:cNvPr id="688" name="フローチャート: 判断 687"/>
        <xdr:cNvSpPr/>
      </xdr:nvSpPr>
      <xdr:spPr>
        <a:xfrm>
          <a:off x="15430500" y="1769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132080</xdr:rowOff>
    </xdr:from>
    <xdr:ext cx="405130" cy="256540"/>
    <xdr:sp macro="" textlink="">
      <xdr:nvSpPr>
        <xdr:cNvPr id="689" name="n_1aveValue【庁舎】&#10;有形固定資産減価償却率"/>
        <xdr:cNvSpPr txBox="1"/>
      </xdr:nvSpPr>
      <xdr:spPr>
        <a:xfrm>
          <a:off x="15266035" y="17791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53975</xdr:rowOff>
    </xdr:from>
    <xdr:to>
      <xdr:col>76</xdr:col>
      <xdr:colOff>165100</xdr:colOff>
      <xdr:row>103</xdr:row>
      <xdr:rowOff>155575</xdr:rowOff>
    </xdr:to>
    <xdr:sp macro="" textlink="">
      <xdr:nvSpPr>
        <xdr:cNvPr id="690" name="フローチャート: 判断 689"/>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146685</xdr:rowOff>
    </xdr:from>
    <xdr:ext cx="402590" cy="256540"/>
    <xdr:sp macro="" textlink="">
      <xdr:nvSpPr>
        <xdr:cNvPr id="691" name="n_2aveValue【庁舎】&#10;有形固定資産減価償却率"/>
        <xdr:cNvSpPr txBox="1"/>
      </xdr:nvSpPr>
      <xdr:spPr>
        <a:xfrm>
          <a:off x="14389735" y="178060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103</xdr:row>
      <xdr:rowOff>46355</xdr:rowOff>
    </xdr:from>
    <xdr:to>
      <xdr:col>72</xdr:col>
      <xdr:colOff>38100</xdr:colOff>
      <xdr:row>103</xdr:row>
      <xdr:rowOff>147955</xdr:rowOff>
    </xdr:to>
    <xdr:sp macro="" textlink="">
      <xdr:nvSpPr>
        <xdr:cNvPr id="692" name="フローチャート: 判断 691"/>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103</xdr:row>
      <xdr:rowOff>139065</xdr:rowOff>
    </xdr:from>
    <xdr:ext cx="402590" cy="259080"/>
    <xdr:sp macro="" textlink="">
      <xdr:nvSpPr>
        <xdr:cNvPr id="693" name="n_3aveValue【庁舎】&#10;有形固定資産減価償却率"/>
        <xdr:cNvSpPr txBox="1"/>
      </xdr:nvSpPr>
      <xdr:spPr>
        <a:xfrm>
          <a:off x="13500735" y="17798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94" name="テキスト ボックス 69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95" name="テキスト ボックス 69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96" name="テキスト ボックス 69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97" name="テキスト ボックス 69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98" name="テキスト ボックス 69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116840</xdr:rowOff>
    </xdr:from>
    <xdr:to>
      <xdr:col>85</xdr:col>
      <xdr:colOff>177800</xdr:colOff>
      <xdr:row>101</xdr:row>
      <xdr:rowOff>46990</xdr:rowOff>
    </xdr:to>
    <xdr:sp macro="" textlink="">
      <xdr:nvSpPr>
        <xdr:cNvPr id="699" name="楕円 698"/>
        <xdr:cNvSpPr/>
      </xdr:nvSpPr>
      <xdr:spPr>
        <a:xfrm>
          <a:off x="162687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139700</xdr:rowOff>
    </xdr:from>
    <xdr:ext cx="405130" cy="259080"/>
    <xdr:sp macro="" textlink="">
      <xdr:nvSpPr>
        <xdr:cNvPr id="700" name="【庁舎】&#10;有形固定資産減価償却率該当値テキスト"/>
        <xdr:cNvSpPr txBox="1"/>
      </xdr:nvSpPr>
      <xdr:spPr>
        <a:xfrm>
          <a:off x="16357600" y="1711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158750</xdr:rowOff>
    </xdr:from>
    <xdr:to>
      <xdr:col>81</xdr:col>
      <xdr:colOff>101600</xdr:colOff>
      <xdr:row>101</xdr:row>
      <xdr:rowOff>88900</xdr:rowOff>
    </xdr:to>
    <xdr:sp macro="" textlink="">
      <xdr:nvSpPr>
        <xdr:cNvPr id="701" name="楕円 700"/>
        <xdr:cNvSpPr/>
      </xdr:nvSpPr>
      <xdr:spPr>
        <a:xfrm>
          <a:off x="1543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167640</xdr:rowOff>
    </xdr:from>
    <xdr:to>
      <xdr:col>85</xdr:col>
      <xdr:colOff>127000</xdr:colOff>
      <xdr:row>101</xdr:row>
      <xdr:rowOff>38100</xdr:rowOff>
    </xdr:to>
    <xdr:cxnSp macro="">
      <xdr:nvCxnSpPr>
        <xdr:cNvPr id="702" name="直線コネクタ 701"/>
        <xdr:cNvCxnSpPr/>
      </xdr:nvCxnSpPr>
      <xdr:spPr>
        <a:xfrm flipV="1">
          <a:off x="15481300" y="173126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97790</xdr:rowOff>
    </xdr:from>
    <xdr:to>
      <xdr:col>76</xdr:col>
      <xdr:colOff>165100</xdr:colOff>
      <xdr:row>101</xdr:row>
      <xdr:rowOff>27940</xdr:rowOff>
    </xdr:to>
    <xdr:sp macro="" textlink="">
      <xdr:nvSpPr>
        <xdr:cNvPr id="703" name="楕円 702"/>
        <xdr:cNvSpPr/>
      </xdr:nvSpPr>
      <xdr:spPr>
        <a:xfrm>
          <a:off x="14541500" y="172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148590</xdr:rowOff>
    </xdr:from>
    <xdr:to>
      <xdr:col>81</xdr:col>
      <xdr:colOff>50800</xdr:colOff>
      <xdr:row>101</xdr:row>
      <xdr:rowOff>38100</xdr:rowOff>
    </xdr:to>
    <xdr:cxnSp macro="">
      <xdr:nvCxnSpPr>
        <xdr:cNvPr id="704" name="直線コネクタ 703"/>
        <xdr:cNvCxnSpPr/>
      </xdr:nvCxnSpPr>
      <xdr:spPr>
        <a:xfrm>
          <a:off x="14592300" y="172935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99695</xdr:rowOff>
    </xdr:from>
    <xdr:to>
      <xdr:col>72</xdr:col>
      <xdr:colOff>38100</xdr:colOff>
      <xdr:row>101</xdr:row>
      <xdr:rowOff>29845</xdr:rowOff>
    </xdr:to>
    <xdr:sp macro="" textlink="">
      <xdr:nvSpPr>
        <xdr:cNvPr id="705" name="楕円 704"/>
        <xdr:cNvSpPr/>
      </xdr:nvSpPr>
      <xdr:spPr>
        <a:xfrm>
          <a:off x="13652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148590</xdr:rowOff>
    </xdr:from>
    <xdr:to>
      <xdr:col>76</xdr:col>
      <xdr:colOff>114300</xdr:colOff>
      <xdr:row>100</xdr:row>
      <xdr:rowOff>150495</xdr:rowOff>
    </xdr:to>
    <xdr:cxnSp macro="">
      <xdr:nvCxnSpPr>
        <xdr:cNvPr id="706" name="直線コネクタ 705"/>
        <xdr:cNvCxnSpPr/>
      </xdr:nvCxnSpPr>
      <xdr:spPr>
        <a:xfrm flipV="1">
          <a:off x="13703300" y="172935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99</xdr:row>
      <xdr:rowOff>105410</xdr:rowOff>
    </xdr:from>
    <xdr:ext cx="405130" cy="259080"/>
    <xdr:sp macro="" textlink="">
      <xdr:nvSpPr>
        <xdr:cNvPr id="707" name="n_1mainValue【庁舎】&#10;有形固定資産減価償却率"/>
        <xdr:cNvSpPr txBox="1"/>
      </xdr:nvSpPr>
      <xdr:spPr>
        <a:xfrm>
          <a:off x="15266035" y="1707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44450</xdr:rowOff>
    </xdr:from>
    <xdr:ext cx="402590" cy="259080"/>
    <xdr:sp macro="" textlink="">
      <xdr:nvSpPr>
        <xdr:cNvPr id="708" name="n_2mainValue【庁舎】&#10;有形固定資産減価償却率"/>
        <xdr:cNvSpPr txBox="1"/>
      </xdr:nvSpPr>
      <xdr:spPr>
        <a:xfrm>
          <a:off x="14389735" y="17018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46355</xdr:rowOff>
    </xdr:from>
    <xdr:ext cx="402590" cy="259080"/>
    <xdr:sp macro="" textlink="">
      <xdr:nvSpPr>
        <xdr:cNvPr id="709" name="n_3mainValue【庁舎】&#10;有形固定資産減価償却率"/>
        <xdr:cNvSpPr txBox="1"/>
      </xdr:nvSpPr>
      <xdr:spPr>
        <a:xfrm>
          <a:off x="13500735" y="1701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18" name="テキスト ボックス 717"/>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20" name="直線コネクタ 71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21" name="テキスト ボックス 720"/>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22" name="直線コネクタ 72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23" name="テキスト ボックス 722"/>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24" name="直線コネクタ 72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25" name="テキスト ボックス 724"/>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26" name="直線コネクタ 72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27" name="テキスト ボックス 726"/>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28" name="直線コネクタ 72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29" name="テキスト ボックス 728"/>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30" name="直線コネクタ 72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31" name="テキスト ボックス 730"/>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33" name="テキスト ボックス 732"/>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109220</xdr:rowOff>
    </xdr:from>
    <xdr:to>
      <xdr:col>116</xdr:col>
      <xdr:colOff>62865</xdr:colOff>
      <xdr:row>108</xdr:row>
      <xdr:rowOff>95885</xdr:rowOff>
    </xdr:to>
    <xdr:cxnSp macro="">
      <xdr:nvCxnSpPr>
        <xdr:cNvPr id="735" name="直線コネクタ 734"/>
        <xdr:cNvCxnSpPr/>
      </xdr:nvCxnSpPr>
      <xdr:spPr>
        <a:xfrm flipV="1">
          <a:off x="22160865" y="1725422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99695</xdr:rowOff>
    </xdr:from>
    <xdr:ext cx="469900" cy="256540"/>
    <xdr:sp macro="" textlink="">
      <xdr:nvSpPr>
        <xdr:cNvPr id="736" name="【庁舎】&#10;一人当たり面積最小値テキスト"/>
        <xdr:cNvSpPr txBox="1"/>
      </xdr:nvSpPr>
      <xdr:spPr>
        <a:xfrm>
          <a:off x="22199600" y="186162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95885</xdr:rowOff>
    </xdr:from>
    <xdr:to>
      <xdr:col>116</xdr:col>
      <xdr:colOff>152400</xdr:colOff>
      <xdr:row>108</xdr:row>
      <xdr:rowOff>95885</xdr:rowOff>
    </xdr:to>
    <xdr:cxnSp macro="">
      <xdr:nvCxnSpPr>
        <xdr:cNvPr id="737" name="直線コネクタ 736"/>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55245</xdr:rowOff>
    </xdr:from>
    <xdr:ext cx="469900" cy="256540"/>
    <xdr:sp macro="" textlink="">
      <xdr:nvSpPr>
        <xdr:cNvPr id="738" name="【庁舎】&#10;一人当たり面積最大値テキスト"/>
        <xdr:cNvSpPr txBox="1"/>
      </xdr:nvSpPr>
      <xdr:spPr>
        <a:xfrm>
          <a:off x="22199600" y="17028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739" name="直線コネクタ 738"/>
        <xdr:cNvCxnSpPr/>
      </xdr:nvCxnSpPr>
      <xdr:spPr>
        <a:xfrm>
          <a:off x="22072600" y="1725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78740</xdr:rowOff>
    </xdr:from>
    <xdr:ext cx="469900" cy="259080"/>
    <xdr:sp macro="" textlink="">
      <xdr:nvSpPr>
        <xdr:cNvPr id="740" name="【庁舎】&#10;一人当たり面積平均値テキスト"/>
        <xdr:cNvSpPr txBox="1"/>
      </xdr:nvSpPr>
      <xdr:spPr>
        <a:xfrm>
          <a:off x="22199600" y="18252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100330</xdr:rowOff>
    </xdr:from>
    <xdr:to>
      <xdr:col>116</xdr:col>
      <xdr:colOff>114300</xdr:colOff>
      <xdr:row>107</xdr:row>
      <xdr:rowOff>30480</xdr:rowOff>
    </xdr:to>
    <xdr:sp macro="" textlink="">
      <xdr:nvSpPr>
        <xdr:cNvPr id="741" name="フローチャート: 判断 740"/>
        <xdr:cNvSpPr/>
      </xdr:nvSpPr>
      <xdr:spPr>
        <a:xfrm>
          <a:off x="22110700" y="182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110490</xdr:rowOff>
    </xdr:from>
    <xdr:to>
      <xdr:col>112</xdr:col>
      <xdr:colOff>38100</xdr:colOff>
      <xdr:row>107</xdr:row>
      <xdr:rowOff>40640</xdr:rowOff>
    </xdr:to>
    <xdr:sp macro="" textlink="">
      <xdr:nvSpPr>
        <xdr:cNvPr id="742" name="フローチャート: 判断 741"/>
        <xdr:cNvSpPr/>
      </xdr:nvSpPr>
      <xdr:spPr>
        <a:xfrm>
          <a:off x="2127250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107</xdr:row>
      <xdr:rowOff>31750</xdr:rowOff>
    </xdr:from>
    <xdr:ext cx="469900" cy="256540"/>
    <xdr:sp macro="" textlink="">
      <xdr:nvSpPr>
        <xdr:cNvPr id="743" name="n_1aveValue【庁舎】&#10;一人当たり面積"/>
        <xdr:cNvSpPr txBox="1"/>
      </xdr:nvSpPr>
      <xdr:spPr>
        <a:xfrm>
          <a:off x="21075650" y="183769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106</xdr:row>
      <xdr:rowOff>41910</xdr:rowOff>
    </xdr:from>
    <xdr:to>
      <xdr:col>107</xdr:col>
      <xdr:colOff>101600</xdr:colOff>
      <xdr:row>106</xdr:row>
      <xdr:rowOff>143510</xdr:rowOff>
    </xdr:to>
    <xdr:sp macro="" textlink="">
      <xdr:nvSpPr>
        <xdr:cNvPr id="744" name="フローチャート: 判断 743"/>
        <xdr:cNvSpPr/>
      </xdr:nvSpPr>
      <xdr:spPr>
        <a:xfrm>
          <a:off x="203835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106</xdr:row>
      <xdr:rowOff>134620</xdr:rowOff>
    </xdr:from>
    <xdr:ext cx="467360" cy="256540"/>
    <xdr:sp macro="" textlink="">
      <xdr:nvSpPr>
        <xdr:cNvPr id="745" name="n_2aveValue【庁舎】&#10;一人当たり面積"/>
        <xdr:cNvSpPr txBox="1"/>
      </xdr:nvSpPr>
      <xdr:spPr>
        <a:xfrm>
          <a:off x="20199350" y="18308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106</xdr:row>
      <xdr:rowOff>123190</xdr:rowOff>
    </xdr:from>
    <xdr:to>
      <xdr:col>102</xdr:col>
      <xdr:colOff>165100</xdr:colOff>
      <xdr:row>107</xdr:row>
      <xdr:rowOff>53340</xdr:rowOff>
    </xdr:to>
    <xdr:sp macro="" textlink="">
      <xdr:nvSpPr>
        <xdr:cNvPr id="746" name="フローチャート: 判断 745"/>
        <xdr:cNvSpPr/>
      </xdr:nvSpPr>
      <xdr:spPr>
        <a:xfrm>
          <a:off x="19494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107</xdr:row>
      <xdr:rowOff>44450</xdr:rowOff>
    </xdr:from>
    <xdr:ext cx="467360" cy="259080"/>
    <xdr:sp macro="" textlink="">
      <xdr:nvSpPr>
        <xdr:cNvPr id="747" name="n_3aveValue【庁舎】&#10;一人当たり面積"/>
        <xdr:cNvSpPr txBox="1"/>
      </xdr:nvSpPr>
      <xdr:spPr>
        <a:xfrm>
          <a:off x="19310350" y="18389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748" name="テキスト ボックス 74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49" name="テキスト ボックス 74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50" name="テキスト ボックス 74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51" name="テキスト ボックス 75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52" name="テキスト ボックス 75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753" name="楕円 752"/>
        <xdr:cNvSpPr/>
      </xdr:nvSpPr>
      <xdr:spPr>
        <a:xfrm>
          <a:off x="22110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114935</xdr:rowOff>
    </xdr:from>
    <xdr:ext cx="469900" cy="259080"/>
    <xdr:sp macro="" textlink="">
      <xdr:nvSpPr>
        <xdr:cNvPr id="754" name="【庁舎】&#10;一人当たり面積該当値テキスト"/>
        <xdr:cNvSpPr txBox="1"/>
      </xdr:nvSpPr>
      <xdr:spPr>
        <a:xfrm>
          <a:off x="22199600" y="1794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88900</xdr:rowOff>
    </xdr:from>
    <xdr:to>
      <xdr:col>112</xdr:col>
      <xdr:colOff>38100</xdr:colOff>
      <xdr:row>106</xdr:row>
      <xdr:rowOff>19050</xdr:rowOff>
    </xdr:to>
    <xdr:sp macro="" textlink="">
      <xdr:nvSpPr>
        <xdr:cNvPr id="755" name="楕円 754"/>
        <xdr:cNvSpPr/>
      </xdr:nvSpPr>
      <xdr:spPr>
        <a:xfrm>
          <a:off x="21272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139700</xdr:rowOff>
    </xdr:from>
    <xdr:to>
      <xdr:col>116</xdr:col>
      <xdr:colOff>63500</xdr:colOff>
      <xdr:row>105</xdr:row>
      <xdr:rowOff>143510</xdr:rowOff>
    </xdr:to>
    <xdr:cxnSp macro="">
      <xdr:nvCxnSpPr>
        <xdr:cNvPr id="756" name="直線コネクタ 755"/>
        <xdr:cNvCxnSpPr/>
      </xdr:nvCxnSpPr>
      <xdr:spPr>
        <a:xfrm>
          <a:off x="21323300" y="181419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118745</xdr:rowOff>
    </xdr:from>
    <xdr:to>
      <xdr:col>107</xdr:col>
      <xdr:colOff>101600</xdr:colOff>
      <xdr:row>106</xdr:row>
      <xdr:rowOff>48895</xdr:rowOff>
    </xdr:to>
    <xdr:sp macro="" textlink="">
      <xdr:nvSpPr>
        <xdr:cNvPr id="757" name="楕円 756"/>
        <xdr:cNvSpPr/>
      </xdr:nvSpPr>
      <xdr:spPr>
        <a:xfrm>
          <a:off x="20383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139700</xdr:rowOff>
    </xdr:from>
    <xdr:to>
      <xdr:col>111</xdr:col>
      <xdr:colOff>177800</xdr:colOff>
      <xdr:row>105</xdr:row>
      <xdr:rowOff>169545</xdr:rowOff>
    </xdr:to>
    <xdr:cxnSp macro="">
      <xdr:nvCxnSpPr>
        <xdr:cNvPr id="758" name="直線コネクタ 757"/>
        <xdr:cNvCxnSpPr/>
      </xdr:nvCxnSpPr>
      <xdr:spPr>
        <a:xfrm flipV="1">
          <a:off x="20434300" y="181419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59" name="楕円 758"/>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169545</xdr:rowOff>
    </xdr:from>
    <xdr:to>
      <xdr:col>107</xdr:col>
      <xdr:colOff>50800</xdr:colOff>
      <xdr:row>106</xdr:row>
      <xdr:rowOff>7620</xdr:rowOff>
    </xdr:to>
    <xdr:cxnSp macro="">
      <xdr:nvCxnSpPr>
        <xdr:cNvPr id="760" name="直線コネクタ 759"/>
        <xdr:cNvCxnSpPr/>
      </xdr:nvCxnSpPr>
      <xdr:spPr>
        <a:xfrm flipV="1">
          <a:off x="19545300" y="18171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35560</xdr:rowOff>
    </xdr:from>
    <xdr:ext cx="469900" cy="259080"/>
    <xdr:sp macro="" textlink="">
      <xdr:nvSpPr>
        <xdr:cNvPr id="761" name="n_1mainValue【庁舎】&#10;一人当たり面積"/>
        <xdr:cNvSpPr txBox="1"/>
      </xdr:nvSpPr>
      <xdr:spPr>
        <a:xfrm>
          <a:off x="21075650" y="178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65405</xdr:rowOff>
    </xdr:from>
    <xdr:ext cx="467360" cy="256540"/>
    <xdr:sp macro="" textlink="">
      <xdr:nvSpPr>
        <xdr:cNvPr id="762" name="n_2mainValue【庁舎】&#10;一人当たり面積"/>
        <xdr:cNvSpPr txBox="1"/>
      </xdr:nvSpPr>
      <xdr:spPr>
        <a:xfrm>
          <a:off x="20199350" y="178962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74930</xdr:rowOff>
    </xdr:from>
    <xdr:ext cx="467360" cy="256540"/>
    <xdr:sp macro="" textlink="">
      <xdr:nvSpPr>
        <xdr:cNvPr id="763" name="n_3mainValue【庁舎】&#10;一人当たり面積"/>
        <xdr:cNvSpPr txBox="1"/>
      </xdr:nvSpPr>
      <xdr:spPr>
        <a:xfrm>
          <a:off x="19310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区立図書館と庁舎の有形固定資産減価償却率が類似団体と比べ高い数値となっている。</a:t>
          </a:r>
        </a:p>
        <a:p>
          <a:r>
            <a:rPr lang="ja-JP" altLang="en-US"/>
            <a:t>　区立図書館については、現在、今後の方向性を検討しているところである。庁舎については、昭和４３年９月に竣工した区役所本庁舎を移転整備(令和６年度竣工予定)する計画があり、老朽化対策に取り組んでい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990" cy="259080"/>
    <xdr:sp macro="" textlink="">
      <xdr:nvSpPr>
        <xdr:cNvPr id="29" name="テキスト ボックス 28"/>
        <xdr:cNvSpPr txBox="1"/>
      </xdr:nvSpPr>
      <xdr:spPr>
        <a:xfrm>
          <a:off x="767715" y="294513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1950" cy="257810"/>
    <xdr:sp macro="" textlink="">
      <xdr:nvSpPr>
        <xdr:cNvPr id="30" name="テキスト ボックス 29"/>
        <xdr:cNvSpPr txBox="1"/>
      </xdr:nvSpPr>
      <xdr:spPr>
        <a:xfrm>
          <a:off x="767715" y="3191510"/>
          <a:ext cx="92519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7545" cy="256540"/>
    <xdr:sp macro="" textlink="">
      <xdr:nvSpPr>
        <xdr:cNvPr id="31" name="テキスト ボックス 30"/>
        <xdr:cNvSpPr txBox="1"/>
      </xdr:nvSpPr>
      <xdr:spPr>
        <a:xfrm>
          <a:off x="767715" y="3441700"/>
          <a:ext cx="57575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59080"/>
    <xdr:sp macro="" textlink="">
      <xdr:nvSpPr>
        <xdr:cNvPr id="32" name="テキスト ボックス 31"/>
        <xdr:cNvSpPr txBox="1"/>
      </xdr:nvSpPr>
      <xdr:spPr>
        <a:xfrm>
          <a:off x="767715" y="368808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110" cy="259080"/>
    <xdr:sp macro="" textlink="">
      <xdr:nvSpPr>
        <xdr:cNvPr id="33" name="テキスト ボックス 32"/>
        <xdr:cNvSpPr txBox="1"/>
      </xdr:nvSpPr>
      <xdr:spPr>
        <a:xfrm>
          <a:off x="767715" y="393827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280" cy="257810"/>
    <xdr:sp macro="" textlink="">
      <xdr:nvSpPr>
        <xdr:cNvPr id="34" name="テキスト ボックス 33"/>
        <xdr:cNvSpPr txBox="1"/>
      </xdr:nvSpPr>
      <xdr:spPr>
        <a:xfrm>
          <a:off x="767715" y="4188460"/>
          <a:ext cx="8209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3515" cy="257810"/>
    <xdr:sp macro="" textlink="">
      <xdr:nvSpPr>
        <xdr:cNvPr id="35" name="テキスト ボックス 34"/>
        <xdr:cNvSpPr txBox="1"/>
      </xdr:nvSpPr>
      <xdr:spPr>
        <a:xfrm>
          <a:off x="767715" y="4434840"/>
          <a:ext cx="1835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270" cy="308610"/>
    <xdr:sp macro="" textlink="">
      <xdr:nvSpPr>
        <xdr:cNvPr id="37" name="テキスト ボックス 36"/>
        <xdr:cNvSpPr txBox="1"/>
      </xdr:nvSpPr>
      <xdr:spPr>
        <a:xfrm>
          <a:off x="1791970" y="526034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204845" y="523494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類似団体の平均を下回る状況だが、指数は横ばいとなっている。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平成３０年度は、前年度と変わらず０．５１となった。平成３０年度単年度における基準財政収入額／基準財政需要額の数値は０．５０となった。</a:t>
          </a:r>
        </a:p>
        <a:p>
          <a:r>
            <a:rPr kumimoji="1" lang="ja-JP" altLang="en-US" sz="1300">
              <a:latin typeface="ＭＳ Ｐゴシック"/>
              <a:ea typeface="ＭＳ Ｐゴシック"/>
            </a:rPr>
            <a:t>　今後も歳入歳出の両面から健全な財政運営を行っていく。</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7810"/>
    <xdr:sp macro="" textlink="">
      <xdr:nvSpPr>
        <xdr:cNvPr id="50" name="テキスト ボックス 49"/>
        <xdr:cNvSpPr txBox="1"/>
      </xdr:nvSpPr>
      <xdr:spPr>
        <a:xfrm>
          <a:off x="0"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7715" y="77146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5905"/>
    <xdr:sp macro="" textlink="">
      <xdr:nvSpPr>
        <xdr:cNvPr id="52" name="テキスト ボックス 51"/>
        <xdr:cNvSpPr txBox="1"/>
      </xdr:nvSpPr>
      <xdr:spPr>
        <a:xfrm>
          <a:off x="0" y="7576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7715" y="7420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7810"/>
    <xdr:sp macro="" textlink="">
      <xdr:nvSpPr>
        <xdr:cNvPr id="54" name="テキスト ボックス 53"/>
        <xdr:cNvSpPr txBox="1"/>
      </xdr:nvSpPr>
      <xdr:spPr>
        <a:xfrm>
          <a:off x="0" y="7282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5" name="直線コネクタ 54"/>
        <xdr:cNvCxnSpPr/>
      </xdr:nvCxnSpPr>
      <xdr:spPr>
        <a:xfrm>
          <a:off x="767715" y="7127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6" name="テキスト ボックス 55"/>
        <xdr:cNvSpPr txBox="1"/>
      </xdr:nvSpPr>
      <xdr:spPr>
        <a:xfrm>
          <a:off x="0" y="698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8" name="テキスト ボックス 57"/>
        <xdr:cNvSpPr txBox="1"/>
      </xdr:nvSpPr>
      <xdr:spPr>
        <a:xfrm>
          <a:off x="0" y="6694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167640</xdr:rowOff>
    </xdr:from>
    <xdr:to>
      <xdr:col>27</xdr:col>
      <xdr:colOff>184150</xdr:colOff>
      <xdr:row>38</xdr:row>
      <xdr:rowOff>167640</xdr:rowOff>
    </xdr:to>
    <xdr:cxnSp macro="">
      <xdr:nvCxnSpPr>
        <xdr:cNvPr id="59" name="直線コネクタ 58"/>
        <xdr:cNvCxnSpPr/>
      </xdr:nvCxnSpPr>
      <xdr:spPr>
        <a:xfrm>
          <a:off x="767715" y="6537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60" name="テキスト ボックス 59"/>
        <xdr:cNvSpPr txBox="1"/>
      </xdr:nvSpPr>
      <xdr:spPr>
        <a:xfrm>
          <a:off x="0" y="639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7715" y="6240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2" name="テキスト ボックス 61"/>
        <xdr:cNvSpPr txBox="1"/>
      </xdr:nvSpPr>
      <xdr:spPr>
        <a:xfrm>
          <a:off x="0" y="610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7715" y="5946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6540"/>
    <xdr:sp macro="" textlink="">
      <xdr:nvSpPr>
        <xdr:cNvPr id="64" name="テキスト ボックス 63"/>
        <xdr:cNvSpPr txBox="1"/>
      </xdr:nvSpPr>
      <xdr:spPr>
        <a:xfrm>
          <a:off x="0" y="58089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6" name="テキスト ボックス 65"/>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104140</xdr:rowOff>
    </xdr:from>
    <xdr:to>
      <xdr:col>23</xdr:col>
      <xdr:colOff>133350</xdr:colOff>
      <xdr:row>44</xdr:row>
      <xdr:rowOff>135255</xdr:rowOff>
    </xdr:to>
    <xdr:cxnSp macro="">
      <xdr:nvCxnSpPr>
        <xdr:cNvPr id="68" name="直線コネクタ 67"/>
        <xdr:cNvCxnSpPr/>
      </xdr:nvCxnSpPr>
      <xdr:spPr>
        <a:xfrm flipV="1">
          <a:off x="4996815" y="6139180"/>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107315</xdr:rowOff>
    </xdr:from>
    <xdr:ext cx="760730" cy="257810"/>
    <xdr:sp macro="" textlink="">
      <xdr:nvSpPr>
        <xdr:cNvPr id="69" name="財政力最小値テキスト"/>
        <xdr:cNvSpPr txBox="1"/>
      </xdr:nvSpPr>
      <xdr:spPr>
        <a:xfrm>
          <a:off x="5087620" y="74834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135255</xdr:rowOff>
    </xdr:from>
    <xdr:to>
      <xdr:col>24</xdr:col>
      <xdr:colOff>12700</xdr:colOff>
      <xdr:row>44</xdr:row>
      <xdr:rowOff>135255</xdr:rowOff>
    </xdr:to>
    <xdr:cxnSp macro="">
      <xdr:nvCxnSpPr>
        <xdr:cNvPr id="70" name="直線コネクタ 69"/>
        <xdr:cNvCxnSpPr/>
      </xdr:nvCxnSpPr>
      <xdr:spPr>
        <a:xfrm>
          <a:off x="4907915" y="75114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19050</xdr:rowOff>
    </xdr:from>
    <xdr:ext cx="760730" cy="257810"/>
    <xdr:sp macro="" textlink="">
      <xdr:nvSpPr>
        <xdr:cNvPr id="71" name="財政力最大値テキスト"/>
        <xdr:cNvSpPr txBox="1"/>
      </xdr:nvSpPr>
      <xdr:spPr>
        <a:xfrm>
          <a:off x="5087620" y="58864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104140</xdr:rowOff>
    </xdr:from>
    <xdr:to>
      <xdr:col>24</xdr:col>
      <xdr:colOff>12700</xdr:colOff>
      <xdr:row>36</xdr:row>
      <xdr:rowOff>104140</xdr:rowOff>
    </xdr:to>
    <xdr:cxnSp macro="">
      <xdr:nvCxnSpPr>
        <xdr:cNvPr id="72" name="直線コネクタ 71"/>
        <xdr:cNvCxnSpPr/>
      </xdr:nvCxnSpPr>
      <xdr:spPr>
        <a:xfrm>
          <a:off x="4907915" y="6139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50165</xdr:rowOff>
    </xdr:from>
    <xdr:to>
      <xdr:col>23</xdr:col>
      <xdr:colOff>133350</xdr:colOff>
      <xdr:row>43</xdr:row>
      <xdr:rowOff>50165</xdr:rowOff>
    </xdr:to>
    <xdr:cxnSp macro="">
      <xdr:nvCxnSpPr>
        <xdr:cNvPr id="73" name="直線コネクタ 72"/>
        <xdr:cNvCxnSpPr/>
      </xdr:nvCxnSpPr>
      <xdr:spPr>
        <a:xfrm>
          <a:off x="4150995" y="725868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111760</xdr:rowOff>
    </xdr:from>
    <xdr:ext cx="760730" cy="257810"/>
    <xdr:sp macro="" textlink="">
      <xdr:nvSpPr>
        <xdr:cNvPr id="74" name="財政力平均値テキスト"/>
        <xdr:cNvSpPr txBox="1"/>
      </xdr:nvSpPr>
      <xdr:spPr>
        <a:xfrm>
          <a:off x="5087620" y="69850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46015"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50165</xdr:rowOff>
    </xdr:from>
    <xdr:to>
      <xdr:col>19</xdr:col>
      <xdr:colOff>133350</xdr:colOff>
      <xdr:row>43</xdr:row>
      <xdr:rowOff>64770</xdr:rowOff>
    </xdr:to>
    <xdr:cxnSp macro="">
      <xdr:nvCxnSpPr>
        <xdr:cNvPr id="76" name="直線コネクタ 75"/>
        <xdr:cNvCxnSpPr/>
      </xdr:nvCxnSpPr>
      <xdr:spPr>
        <a:xfrm flipV="1">
          <a:off x="3254375" y="7258685"/>
          <a:ext cx="8966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100195"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35560</xdr:rowOff>
    </xdr:from>
    <xdr:ext cx="735330" cy="257810"/>
    <xdr:sp macro="" textlink="">
      <xdr:nvSpPr>
        <xdr:cNvPr id="78" name="テキスト ボックス 77"/>
        <xdr:cNvSpPr txBox="1"/>
      </xdr:nvSpPr>
      <xdr:spPr>
        <a:xfrm>
          <a:off x="3766185" y="69088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64770</xdr:rowOff>
    </xdr:from>
    <xdr:to>
      <xdr:col>15</xdr:col>
      <xdr:colOff>82550</xdr:colOff>
      <xdr:row>43</xdr:row>
      <xdr:rowOff>80010</xdr:rowOff>
    </xdr:to>
    <xdr:cxnSp macro="">
      <xdr:nvCxnSpPr>
        <xdr:cNvPr id="79" name="直線コネクタ 78"/>
        <xdr:cNvCxnSpPr/>
      </xdr:nvCxnSpPr>
      <xdr:spPr>
        <a:xfrm flipV="1">
          <a:off x="2357755" y="7273290"/>
          <a:ext cx="8966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64770</xdr:rowOff>
    </xdr:from>
    <xdr:to>
      <xdr:col>15</xdr:col>
      <xdr:colOff>133350</xdr:colOff>
      <xdr:row>42</xdr:row>
      <xdr:rowOff>167005</xdr:rowOff>
    </xdr:to>
    <xdr:sp macro="" textlink="">
      <xdr:nvSpPr>
        <xdr:cNvPr id="80" name="フローチャート: 判断 79"/>
        <xdr:cNvSpPr/>
      </xdr:nvSpPr>
      <xdr:spPr>
        <a:xfrm>
          <a:off x="3203575" y="71056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6350</xdr:rowOff>
    </xdr:from>
    <xdr:ext cx="762000" cy="257810"/>
    <xdr:sp macro="" textlink="">
      <xdr:nvSpPr>
        <xdr:cNvPr id="81" name="テキスト ボックス 80"/>
        <xdr:cNvSpPr txBox="1"/>
      </xdr:nvSpPr>
      <xdr:spPr>
        <a:xfrm>
          <a:off x="2869565" y="6879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80010</xdr:rowOff>
    </xdr:from>
    <xdr:to>
      <xdr:col>11</xdr:col>
      <xdr:colOff>31750</xdr:colOff>
      <xdr:row>43</xdr:row>
      <xdr:rowOff>80010</xdr:rowOff>
    </xdr:to>
    <xdr:cxnSp macro="">
      <xdr:nvCxnSpPr>
        <xdr:cNvPr id="82" name="直線コネクタ 81"/>
        <xdr:cNvCxnSpPr/>
      </xdr:nvCxnSpPr>
      <xdr:spPr>
        <a:xfrm>
          <a:off x="1459230" y="728853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80010</xdr:rowOff>
    </xdr:from>
    <xdr:to>
      <xdr:col>11</xdr:col>
      <xdr:colOff>82550</xdr:colOff>
      <xdr:row>43</xdr:row>
      <xdr:rowOff>10160</xdr:rowOff>
    </xdr:to>
    <xdr:sp macro="" textlink="">
      <xdr:nvSpPr>
        <xdr:cNvPr id="83" name="フローチャート: 判断 82"/>
        <xdr:cNvSpPr/>
      </xdr:nvSpPr>
      <xdr:spPr>
        <a:xfrm>
          <a:off x="2305050" y="71208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20320</xdr:rowOff>
    </xdr:from>
    <xdr:ext cx="762000" cy="257810"/>
    <xdr:sp macro="" textlink="">
      <xdr:nvSpPr>
        <xdr:cNvPr id="84" name="テキスト ボックス 83"/>
        <xdr:cNvSpPr txBox="1"/>
      </xdr:nvSpPr>
      <xdr:spPr>
        <a:xfrm>
          <a:off x="1972945" y="6893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408430" y="7136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0730" cy="257810"/>
    <xdr:sp macro="" textlink="">
      <xdr:nvSpPr>
        <xdr:cNvPr id="86" name="テキスト ボックス 85"/>
        <xdr:cNvSpPr txBox="1"/>
      </xdr:nvSpPr>
      <xdr:spPr>
        <a:xfrm>
          <a:off x="1076325" y="6908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0730" cy="259080"/>
    <xdr:sp macro="" textlink="">
      <xdr:nvSpPr>
        <xdr:cNvPr id="87" name="テキスト ボックス 86"/>
        <xdr:cNvSpPr txBox="1"/>
      </xdr:nvSpPr>
      <xdr:spPr>
        <a:xfrm>
          <a:off x="477901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0730" cy="259080"/>
    <xdr:sp macro="" textlink="">
      <xdr:nvSpPr>
        <xdr:cNvPr id="88" name="テキスト ボックス 87"/>
        <xdr:cNvSpPr txBox="1"/>
      </xdr:nvSpPr>
      <xdr:spPr>
        <a:xfrm>
          <a:off x="393319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9" name="テキスト ボックス 88"/>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90" name="テキスト ボックス 89"/>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1" name="テキスト ボックス 90"/>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167640</xdr:rowOff>
    </xdr:from>
    <xdr:to>
      <xdr:col>23</xdr:col>
      <xdr:colOff>184150</xdr:colOff>
      <xdr:row>43</xdr:row>
      <xdr:rowOff>100965</xdr:rowOff>
    </xdr:to>
    <xdr:sp macro="" textlink="">
      <xdr:nvSpPr>
        <xdr:cNvPr id="92" name="楕円 91"/>
        <xdr:cNvSpPr/>
      </xdr:nvSpPr>
      <xdr:spPr>
        <a:xfrm>
          <a:off x="4946015" y="720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143510</xdr:rowOff>
    </xdr:from>
    <xdr:ext cx="760730" cy="255905"/>
    <xdr:sp macro="" textlink="">
      <xdr:nvSpPr>
        <xdr:cNvPr id="93" name="財政力該当値テキスト"/>
        <xdr:cNvSpPr txBox="1"/>
      </xdr:nvSpPr>
      <xdr:spPr>
        <a:xfrm>
          <a:off x="5087620" y="718439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167640</xdr:rowOff>
    </xdr:from>
    <xdr:to>
      <xdr:col>19</xdr:col>
      <xdr:colOff>184150</xdr:colOff>
      <xdr:row>43</xdr:row>
      <xdr:rowOff>100965</xdr:rowOff>
    </xdr:to>
    <xdr:sp macro="" textlink="">
      <xdr:nvSpPr>
        <xdr:cNvPr id="94" name="楕円 93"/>
        <xdr:cNvSpPr/>
      </xdr:nvSpPr>
      <xdr:spPr>
        <a:xfrm>
          <a:off x="4100195" y="720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86360</xdr:rowOff>
    </xdr:from>
    <xdr:ext cx="735330" cy="256540"/>
    <xdr:sp macro="" textlink="">
      <xdr:nvSpPr>
        <xdr:cNvPr id="95" name="テキスト ボックス 94"/>
        <xdr:cNvSpPr txBox="1"/>
      </xdr:nvSpPr>
      <xdr:spPr>
        <a:xfrm>
          <a:off x="3766185" y="729488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14605</xdr:rowOff>
    </xdr:from>
    <xdr:to>
      <xdr:col>15</xdr:col>
      <xdr:colOff>133350</xdr:colOff>
      <xdr:row>43</xdr:row>
      <xdr:rowOff>116205</xdr:rowOff>
    </xdr:to>
    <xdr:sp macro="" textlink="">
      <xdr:nvSpPr>
        <xdr:cNvPr id="96" name="楕円 95"/>
        <xdr:cNvSpPr/>
      </xdr:nvSpPr>
      <xdr:spPr>
        <a:xfrm>
          <a:off x="3203575" y="72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100965</xdr:rowOff>
    </xdr:from>
    <xdr:ext cx="762000" cy="257810"/>
    <xdr:sp macro="" textlink="">
      <xdr:nvSpPr>
        <xdr:cNvPr id="97" name="テキスト ボックス 96"/>
        <xdr:cNvSpPr txBox="1"/>
      </xdr:nvSpPr>
      <xdr:spPr>
        <a:xfrm>
          <a:off x="2869565" y="7309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29210</xdr:rowOff>
    </xdr:from>
    <xdr:to>
      <xdr:col>11</xdr:col>
      <xdr:colOff>82550</xdr:colOff>
      <xdr:row>43</xdr:row>
      <xdr:rowOff>130810</xdr:rowOff>
    </xdr:to>
    <xdr:sp macro="" textlink="">
      <xdr:nvSpPr>
        <xdr:cNvPr id="98" name="楕円 97"/>
        <xdr:cNvSpPr/>
      </xdr:nvSpPr>
      <xdr:spPr>
        <a:xfrm>
          <a:off x="2305050" y="723773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115570</xdr:rowOff>
    </xdr:from>
    <xdr:ext cx="762000" cy="259080"/>
    <xdr:sp macro="" textlink="">
      <xdr:nvSpPr>
        <xdr:cNvPr id="99" name="テキスト ボックス 98"/>
        <xdr:cNvSpPr txBox="1"/>
      </xdr:nvSpPr>
      <xdr:spPr>
        <a:xfrm>
          <a:off x="1972945" y="732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29210</xdr:rowOff>
    </xdr:from>
    <xdr:to>
      <xdr:col>7</xdr:col>
      <xdr:colOff>31750</xdr:colOff>
      <xdr:row>43</xdr:row>
      <xdr:rowOff>130810</xdr:rowOff>
    </xdr:to>
    <xdr:sp macro="" textlink="">
      <xdr:nvSpPr>
        <xdr:cNvPr id="100" name="楕円 99"/>
        <xdr:cNvSpPr/>
      </xdr:nvSpPr>
      <xdr:spPr>
        <a:xfrm>
          <a:off x="1408430" y="723773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115570</xdr:rowOff>
    </xdr:from>
    <xdr:ext cx="760730" cy="259080"/>
    <xdr:sp macro="" textlink="">
      <xdr:nvSpPr>
        <xdr:cNvPr id="101" name="テキスト ボックス 100"/>
        <xdr:cNvSpPr txBox="1"/>
      </xdr:nvSpPr>
      <xdr:spPr>
        <a:xfrm>
          <a:off x="1076325" y="7324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3" name="テキスト ボックス 102"/>
        <xdr:cNvSpPr txBox="1"/>
      </xdr:nvSpPr>
      <xdr:spPr>
        <a:xfrm>
          <a:off x="1708785" y="898652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7505"/>
    <xdr:sp macro="" textlink="">
      <xdr:nvSpPr>
        <xdr:cNvPr id="104" name="テキスト ボックス 103"/>
        <xdr:cNvSpPr txBox="1"/>
      </xdr:nvSpPr>
      <xdr:spPr>
        <a:xfrm>
          <a:off x="3288030" y="8961120"/>
          <a:ext cx="164846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３０年度は、物件費や補助費等の増により経常経費充当一般財源等が増となり、特別区交付金などの増で歳入経常一般財源等が増となった。このため、経常収支比率は、前年度に比べ０．８ポイント減少し、類似団体の平均と比べると低い水準にある。</a:t>
          </a:r>
        </a:p>
        <a:p>
          <a:r>
            <a:rPr kumimoji="1" lang="ja-JP" altLang="en-US" sz="1300">
              <a:latin typeface="ＭＳ Ｐゴシック"/>
              <a:ea typeface="ＭＳ Ｐゴシック"/>
            </a:rPr>
            <a:t>　今後待機児童対策や高齢化による扶助費、繰出金等の増加が想定される一方、法人住民税の一部国税化など今後の歳入状況も楽観できるものではないことから、臨時的・投資的経費を一定程度見込む計画的な財政運営を確保するために、事業見直しを行うなど安定的な財政運営に努める。</a:t>
          </a:r>
        </a:p>
        <a:p>
          <a:endParaRPr/>
        </a:p>
      </xdr:txBody>
    </xdr:sp>
    <xdr:clientData/>
  </xdr:twoCellAnchor>
  <xdr:oneCellAnchor>
    <xdr:from>
      <xdr:col>3</xdr:col>
      <xdr:colOff>95250</xdr:colOff>
      <xdr:row>54</xdr:row>
      <xdr:rowOff>140335</xdr:rowOff>
    </xdr:from>
    <xdr:ext cx="298450" cy="224155"/>
    <xdr:sp macro="" textlink="">
      <xdr:nvSpPr>
        <xdr:cNvPr id="115" name="テキスト ボックス 114"/>
        <xdr:cNvSpPr txBox="1"/>
      </xdr:nvSpPr>
      <xdr:spPr>
        <a:xfrm>
          <a:off x="729615" y="919289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7" name="テキスト ボックス 116"/>
        <xdr:cNvSpPr txBox="1"/>
      </xdr:nvSpPr>
      <xdr:spPr>
        <a:xfrm>
          <a:off x="0" y="115963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9" name="テキスト ボックス 118"/>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7810"/>
    <xdr:sp macro="" textlink="">
      <xdr:nvSpPr>
        <xdr:cNvPr id="121" name="テキスト ボックス 120"/>
        <xdr:cNvSpPr txBox="1"/>
      </xdr:nvSpPr>
      <xdr:spPr>
        <a:xfrm>
          <a:off x="0" y="10654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7810"/>
    <xdr:sp macro="" textlink="">
      <xdr:nvSpPr>
        <xdr:cNvPr id="123" name="テキスト ボックス 122"/>
        <xdr:cNvSpPr txBox="1"/>
      </xdr:nvSpPr>
      <xdr:spPr>
        <a:xfrm>
          <a:off x="0" y="1018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25" name="テキスト ボックス 124"/>
        <xdr:cNvSpPr txBox="1"/>
      </xdr:nvSpPr>
      <xdr:spPr>
        <a:xfrm>
          <a:off x="0" y="9711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7810"/>
    <xdr:sp macro="" textlink="">
      <xdr:nvSpPr>
        <xdr:cNvPr id="127" name="テキスト ボックス 126"/>
        <xdr:cNvSpPr txBox="1"/>
      </xdr:nvSpPr>
      <xdr:spPr>
        <a:xfrm>
          <a:off x="0"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xdr:rowOff>
    </xdr:from>
    <xdr:to>
      <xdr:col>23</xdr:col>
      <xdr:colOff>133350</xdr:colOff>
      <xdr:row>66</xdr:row>
      <xdr:rowOff>154940</xdr:rowOff>
    </xdr:to>
    <xdr:cxnSp macro="">
      <xdr:nvCxnSpPr>
        <xdr:cNvPr id="129" name="直線コネクタ 128"/>
        <xdr:cNvCxnSpPr/>
      </xdr:nvCxnSpPr>
      <xdr:spPr>
        <a:xfrm flipV="1">
          <a:off x="4996815" y="9724390"/>
          <a:ext cx="0" cy="1494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127000</xdr:rowOff>
    </xdr:from>
    <xdr:ext cx="760730" cy="257810"/>
    <xdr:sp macro="" textlink="">
      <xdr:nvSpPr>
        <xdr:cNvPr id="130" name="財政構造の弾力性最小値テキスト"/>
        <xdr:cNvSpPr txBox="1"/>
      </xdr:nvSpPr>
      <xdr:spPr>
        <a:xfrm>
          <a:off x="5087620" y="111912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907915" y="11219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87630</xdr:rowOff>
    </xdr:from>
    <xdr:ext cx="760730" cy="255905"/>
    <xdr:sp macro="" textlink="">
      <xdr:nvSpPr>
        <xdr:cNvPr id="132" name="財政構造の弾力性最大値テキスト"/>
        <xdr:cNvSpPr txBox="1"/>
      </xdr:nvSpPr>
      <xdr:spPr>
        <a:xfrm>
          <a:off x="5087620" y="947547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1270</xdr:rowOff>
    </xdr:from>
    <xdr:to>
      <xdr:col>24</xdr:col>
      <xdr:colOff>12700</xdr:colOff>
      <xdr:row>58</xdr:row>
      <xdr:rowOff>1270</xdr:rowOff>
    </xdr:to>
    <xdr:cxnSp macro="">
      <xdr:nvCxnSpPr>
        <xdr:cNvPr id="133" name="直線コネクタ 132"/>
        <xdr:cNvCxnSpPr/>
      </xdr:nvCxnSpPr>
      <xdr:spPr>
        <a:xfrm>
          <a:off x="4907915" y="97243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12700</xdr:rowOff>
    </xdr:from>
    <xdr:to>
      <xdr:col>23</xdr:col>
      <xdr:colOff>133350</xdr:colOff>
      <xdr:row>63</xdr:row>
      <xdr:rowOff>99695</xdr:rowOff>
    </xdr:to>
    <xdr:cxnSp macro="">
      <xdr:nvCxnSpPr>
        <xdr:cNvPr id="134" name="直線コネクタ 133"/>
        <xdr:cNvCxnSpPr/>
      </xdr:nvCxnSpPr>
      <xdr:spPr>
        <a:xfrm flipV="1">
          <a:off x="4150995" y="10574020"/>
          <a:ext cx="8458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88900</xdr:rowOff>
    </xdr:from>
    <xdr:ext cx="760730" cy="256540"/>
    <xdr:sp macro="" textlink="">
      <xdr:nvSpPr>
        <xdr:cNvPr id="135" name="財政構造の弾力性平均値テキスト"/>
        <xdr:cNvSpPr txBox="1"/>
      </xdr:nvSpPr>
      <xdr:spPr>
        <a:xfrm>
          <a:off x="5087620" y="1065022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184150</xdr:colOff>
      <xdr:row>64</xdr:row>
      <xdr:rowOff>46990</xdr:rowOff>
    </xdr:to>
    <xdr:sp macro="" textlink="">
      <xdr:nvSpPr>
        <xdr:cNvPr id="136" name="フローチャート: 判断 135"/>
        <xdr:cNvSpPr/>
      </xdr:nvSpPr>
      <xdr:spPr>
        <a:xfrm>
          <a:off x="4946015" y="10678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107315</xdr:rowOff>
    </xdr:from>
    <xdr:to>
      <xdr:col>19</xdr:col>
      <xdr:colOff>133350</xdr:colOff>
      <xdr:row>63</xdr:row>
      <xdr:rowOff>99695</xdr:rowOff>
    </xdr:to>
    <xdr:cxnSp macro="">
      <xdr:nvCxnSpPr>
        <xdr:cNvPr id="137" name="直線コネクタ 136"/>
        <xdr:cNvCxnSpPr/>
      </xdr:nvCxnSpPr>
      <xdr:spPr>
        <a:xfrm>
          <a:off x="3254375" y="10500995"/>
          <a:ext cx="8966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41910</xdr:rowOff>
    </xdr:from>
    <xdr:to>
      <xdr:col>19</xdr:col>
      <xdr:colOff>184150</xdr:colOff>
      <xdr:row>64</xdr:row>
      <xdr:rowOff>143510</xdr:rowOff>
    </xdr:to>
    <xdr:sp macro="" textlink="">
      <xdr:nvSpPr>
        <xdr:cNvPr id="138" name="フローチャート: 判断 137"/>
        <xdr:cNvSpPr/>
      </xdr:nvSpPr>
      <xdr:spPr>
        <a:xfrm>
          <a:off x="4100195" y="107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128270</xdr:rowOff>
    </xdr:from>
    <xdr:ext cx="735330" cy="257810"/>
    <xdr:sp macro="" textlink="">
      <xdr:nvSpPr>
        <xdr:cNvPr id="139" name="テキスト ボックス 138"/>
        <xdr:cNvSpPr txBox="1"/>
      </xdr:nvSpPr>
      <xdr:spPr>
        <a:xfrm>
          <a:off x="3766185" y="108572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68580</xdr:rowOff>
    </xdr:from>
    <xdr:to>
      <xdr:col>15</xdr:col>
      <xdr:colOff>82550</xdr:colOff>
      <xdr:row>62</xdr:row>
      <xdr:rowOff>107315</xdr:rowOff>
    </xdr:to>
    <xdr:cxnSp macro="">
      <xdr:nvCxnSpPr>
        <xdr:cNvPr id="140" name="直線コネクタ 139"/>
        <xdr:cNvCxnSpPr/>
      </xdr:nvCxnSpPr>
      <xdr:spPr>
        <a:xfrm>
          <a:off x="2357755" y="10462260"/>
          <a:ext cx="89662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116840</xdr:rowOff>
    </xdr:from>
    <xdr:to>
      <xdr:col>15</xdr:col>
      <xdr:colOff>133350</xdr:colOff>
      <xdr:row>64</xdr:row>
      <xdr:rowOff>46990</xdr:rowOff>
    </xdr:to>
    <xdr:sp macro="" textlink="">
      <xdr:nvSpPr>
        <xdr:cNvPr id="141" name="フローチャート: 判断 140"/>
        <xdr:cNvSpPr/>
      </xdr:nvSpPr>
      <xdr:spPr>
        <a:xfrm>
          <a:off x="3203575" y="10678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31750</xdr:rowOff>
    </xdr:from>
    <xdr:ext cx="762000" cy="255905"/>
    <xdr:sp macro="" textlink="">
      <xdr:nvSpPr>
        <xdr:cNvPr id="142" name="テキスト ボックス 141"/>
        <xdr:cNvSpPr txBox="1"/>
      </xdr:nvSpPr>
      <xdr:spPr>
        <a:xfrm>
          <a:off x="2869565" y="10760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68580</xdr:rowOff>
    </xdr:from>
    <xdr:to>
      <xdr:col>11</xdr:col>
      <xdr:colOff>31750</xdr:colOff>
      <xdr:row>67</xdr:row>
      <xdr:rowOff>41275</xdr:rowOff>
    </xdr:to>
    <xdr:cxnSp macro="">
      <xdr:nvCxnSpPr>
        <xdr:cNvPr id="143" name="直線コネクタ 142"/>
        <xdr:cNvCxnSpPr/>
      </xdr:nvCxnSpPr>
      <xdr:spPr>
        <a:xfrm flipV="1">
          <a:off x="1459230" y="10462260"/>
          <a:ext cx="898525" cy="810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143510</xdr:rowOff>
    </xdr:from>
    <xdr:to>
      <xdr:col>11</xdr:col>
      <xdr:colOff>82550</xdr:colOff>
      <xdr:row>63</xdr:row>
      <xdr:rowOff>73660</xdr:rowOff>
    </xdr:to>
    <xdr:sp macro="" textlink="">
      <xdr:nvSpPr>
        <xdr:cNvPr id="144" name="フローチャート: 判断 143"/>
        <xdr:cNvSpPr/>
      </xdr:nvSpPr>
      <xdr:spPr>
        <a:xfrm>
          <a:off x="2305050" y="105371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58420</xdr:rowOff>
    </xdr:from>
    <xdr:ext cx="762000" cy="259080"/>
    <xdr:sp macro="" textlink="">
      <xdr:nvSpPr>
        <xdr:cNvPr id="145" name="テキスト ボックス 144"/>
        <xdr:cNvSpPr txBox="1"/>
      </xdr:nvSpPr>
      <xdr:spPr>
        <a:xfrm>
          <a:off x="1972945" y="10619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80010</xdr:rowOff>
    </xdr:from>
    <xdr:to>
      <xdr:col>7</xdr:col>
      <xdr:colOff>31750</xdr:colOff>
      <xdr:row>65</xdr:row>
      <xdr:rowOff>10160</xdr:rowOff>
    </xdr:to>
    <xdr:sp macro="" textlink="">
      <xdr:nvSpPr>
        <xdr:cNvPr id="146" name="フローチャート: 判断 145"/>
        <xdr:cNvSpPr/>
      </xdr:nvSpPr>
      <xdr:spPr>
        <a:xfrm>
          <a:off x="1408430" y="108089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20320</xdr:rowOff>
    </xdr:from>
    <xdr:ext cx="760730" cy="257810"/>
    <xdr:sp macro="" textlink="">
      <xdr:nvSpPr>
        <xdr:cNvPr id="147" name="テキスト ボックス 146"/>
        <xdr:cNvSpPr txBox="1"/>
      </xdr:nvSpPr>
      <xdr:spPr>
        <a:xfrm>
          <a:off x="1076325" y="105816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0730" cy="257810"/>
    <xdr:sp macro="" textlink="">
      <xdr:nvSpPr>
        <xdr:cNvPr id="148" name="テキスト ボックス 147"/>
        <xdr:cNvSpPr txBox="1"/>
      </xdr:nvSpPr>
      <xdr:spPr>
        <a:xfrm>
          <a:off x="4779010" y="11734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0730" cy="257810"/>
    <xdr:sp macro="" textlink="">
      <xdr:nvSpPr>
        <xdr:cNvPr id="149" name="テキスト ボックス 148"/>
        <xdr:cNvSpPr txBox="1"/>
      </xdr:nvSpPr>
      <xdr:spPr>
        <a:xfrm>
          <a:off x="3933190" y="11734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7810"/>
    <xdr:sp macro="" textlink="">
      <xdr:nvSpPr>
        <xdr:cNvPr id="150" name="テキスト ボックス 149"/>
        <xdr:cNvSpPr txBox="1"/>
      </xdr:nvSpPr>
      <xdr:spPr>
        <a:xfrm>
          <a:off x="3036570" y="1173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7810"/>
    <xdr:sp macro="" textlink="">
      <xdr:nvSpPr>
        <xdr:cNvPr id="151" name="テキスト ボックス 150"/>
        <xdr:cNvSpPr txBox="1"/>
      </xdr:nvSpPr>
      <xdr:spPr>
        <a:xfrm>
          <a:off x="2139950" y="1173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7810"/>
    <xdr:sp macro="" textlink="">
      <xdr:nvSpPr>
        <xdr:cNvPr id="152" name="テキスト ボックス 151"/>
        <xdr:cNvSpPr txBox="1"/>
      </xdr:nvSpPr>
      <xdr:spPr>
        <a:xfrm>
          <a:off x="1241425" y="1173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133350</xdr:rowOff>
    </xdr:from>
    <xdr:to>
      <xdr:col>23</xdr:col>
      <xdr:colOff>184150</xdr:colOff>
      <xdr:row>63</xdr:row>
      <xdr:rowOff>63500</xdr:rowOff>
    </xdr:to>
    <xdr:sp macro="" textlink="">
      <xdr:nvSpPr>
        <xdr:cNvPr id="153" name="楕円 152"/>
        <xdr:cNvSpPr/>
      </xdr:nvSpPr>
      <xdr:spPr>
        <a:xfrm>
          <a:off x="4946015" y="1052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149860</xdr:rowOff>
    </xdr:from>
    <xdr:ext cx="760730" cy="259080"/>
    <xdr:sp macro="" textlink="">
      <xdr:nvSpPr>
        <xdr:cNvPr id="154" name="財政構造の弾力性該当値テキスト"/>
        <xdr:cNvSpPr txBox="1"/>
      </xdr:nvSpPr>
      <xdr:spPr>
        <a:xfrm>
          <a:off x="5087620" y="10375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48895</xdr:rowOff>
    </xdr:from>
    <xdr:to>
      <xdr:col>19</xdr:col>
      <xdr:colOff>184150</xdr:colOff>
      <xdr:row>63</xdr:row>
      <xdr:rowOff>150495</xdr:rowOff>
    </xdr:to>
    <xdr:sp macro="" textlink="">
      <xdr:nvSpPr>
        <xdr:cNvPr id="155" name="楕円 154"/>
        <xdr:cNvSpPr/>
      </xdr:nvSpPr>
      <xdr:spPr>
        <a:xfrm>
          <a:off x="4100195" y="106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160655</xdr:rowOff>
    </xdr:from>
    <xdr:ext cx="735330" cy="259080"/>
    <xdr:sp macro="" textlink="">
      <xdr:nvSpPr>
        <xdr:cNvPr id="156" name="テキスト ボックス 155"/>
        <xdr:cNvSpPr txBox="1"/>
      </xdr:nvSpPr>
      <xdr:spPr>
        <a:xfrm>
          <a:off x="3766185" y="103866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56515</xdr:rowOff>
    </xdr:from>
    <xdr:to>
      <xdr:col>15</xdr:col>
      <xdr:colOff>133350</xdr:colOff>
      <xdr:row>62</xdr:row>
      <xdr:rowOff>158750</xdr:rowOff>
    </xdr:to>
    <xdr:sp macro="" textlink="">
      <xdr:nvSpPr>
        <xdr:cNvPr id="157" name="楕円 156"/>
        <xdr:cNvSpPr/>
      </xdr:nvSpPr>
      <xdr:spPr>
        <a:xfrm>
          <a:off x="3203575" y="1045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167640</xdr:rowOff>
    </xdr:from>
    <xdr:ext cx="762000" cy="257810"/>
    <xdr:sp macro="" textlink="">
      <xdr:nvSpPr>
        <xdr:cNvPr id="158" name="テキスト ボックス 157"/>
        <xdr:cNvSpPr txBox="1"/>
      </xdr:nvSpPr>
      <xdr:spPr>
        <a:xfrm>
          <a:off x="2869565" y="10226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xdr:cNvSpPr/>
      </xdr:nvSpPr>
      <xdr:spPr>
        <a:xfrm>
          <a:off x="2305050" y="104114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129540</xdr:rowOff>
    </xdr:from>
    <xdr:ext cx="762000" cy="257810"/>
    <xdr:sp macro="" textlink="">
      <xdr:nvSpPr>
        <xdr:cNvPr id="160" name="テキスト ボックス 159"/>
        <xdr:cNvSpPr txBox="1"/>
      </xdr:nvSpPr>
      <xdr:spPr>
        <a:xfrm>
          <a:off x="1972945" y="10187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161925</xdr:rowOff>
    </xdr:from>
    <xdr:to>
      <xdr:col>7</xdr:col>
      <xdr:colOff>31750</xdr:colOff>
      <xdr:row>67</xdr:row>
      <xdr:rowOff>92075</xdr:rowOff>
    </xdr:to>
    <xdr:sp macro="" textlink="">
      <xdr:nvSpPr>
        <xdr:cNvPr id="161" name="楕円 160"/>
        <xdr:cNvSpPr/>
      </xdr:nvSpPr>
      <xdr:spPr>
        <a:xfrm>
          <a:off x="1408430" y="112261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76835</xdr:rowOff>
    </xdr:from>
    <xdr:ext cx="760730" cy="257810"/>
    <xdr:sp macro="" textlink="">
      <xdr:nvSpPr>
        <xdr:cNvPr id="162" name="テキスト ボックス 161"/>
        <xdr:cNvSpPr txBox="1"/>
      </xdr:nvSpPr>
      <xdr:spPr>
        <a:xfrm>
          <a:off x="1076325" y="113087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7975"/>
    <xdr:sp macro="" textlink="">
      <xdr:nvSpPr>
        <xdr:cNvPr id="164" name="テキスト ボックス 163"/>
        <xdr:cNvSpPr txBox="1"/>
      </xdr:nvSpPr>
      <xdr:spPr>
        <a:xfrm>
          <a:off x="809625" y="12713335"/>
          <a:ext cx="32188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5" name="テキスト ボックス 164"/>
        <xdr:cNvSpPr txBox="1"/>
      </xdr:nvSpPr>
      <xdr:spPr>
        <a:xfrm>
          <a:off x="4185285" y="1268730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[117,987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委託料の増により、物件費が増加し、前年度に比べ８，４５５円の増となったが、類似団体の平均を下回っている。</a:t>
          </a:r>
        </a:p>
        <a:p>
          <a:r>
            <a:rPr kumimoji="1" lang="ja-JP" altLang="en-US" sz="1300">
              <a:latin typeface="ＭＳ Ｐゴシック"/>
              <a:ea typeface="ＭＳ Ｐゴシック"/>
            </a:rPr>
            <a:t>　今後も執行方法の見直しや事業の効率化などを進めることにより、コストの低減に努めていく。</a:t>
          </a:r>
        </a:p>
        <a:p>
          <a:endParaRPr/>
        </a:p>
      </xdr:txBody>
    </xdr:sp>
    <xdr:clientData/>
  </xdr:twoCellAnchor>
  <xdr:oneCellAnchor>
    <xdr:from>
      <xdr:col>3</xdr:col>
      <xdr:colOff>95250</xdr:colOff>
      <xdr:row>77</xdr:row>
      <xdr:rowOff>6350</xdr:rowOff>
    </xdr:from>
    <xdr:ext cx="349885" cy="224155"/>
    <xdr:sp macro="" textlink="">
      <xdr:nvSpPr>
        <xdr:cNvPr id="176" name="テキスト ボックス 175"/>
        <xdr:cNvSpPr txBox="1"/>
      </xdr:nvSpPr>
      <xdr:spPr>
        <a:xfrm>
          <a:off x="729615" y="1291463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810"/>
    <xdr:sp macro="" textlink="">
      <xdr:nvSpPr>
        <xdr:cNvPr id="180" name="テキスト ボックス 179"/>
        <xdr:cNvSpPr txBox="1"/>
      </xdr:nvSpPr>
      <xdr:spPr>
        <a:xfrm>
          <a:off x="0" y="14851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7810"/>
    <xdr:sp macro="" textlink="">
      <xdr:nvSpPr>
        <xdr:cNvPr id="184" name="テキスト ボックス 183"/>
        <xdr:cNvSpPr txBox="1"/>
      </xdr:nvSpPr>
      <xdr:spPr>
        <a:xfrm>
          <a:off x="0" y="1390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8" name="テキスト ボックス 187"/>
        <xdr:cNvSpPr txBox="1"/>
      </xdr:nvSpPr>
      <xdr:spPr>
        <a:xfrm>
          <a:off x="0" y="12962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26035</xdr:rowOff>
    </xdr:from>
    <xdr:to>
      <xdr:col>23</xdr:col>
      <xdr:colOff>133350</xdr:colOff>
      <xdr:row>88</xdr:row>
      <xdr:rowOff>105410</xdr:rowOff>
    </xdr:to>
    <xdr:cxnSp macro="">
      <xdr:nvCxnSpPr>
        <xdr:cNvPr id="190" name="直線コネクタ 189"/>
        <xdr:cNvCxnSpPr/>
      </xdr:nvCxnSpPr>
      <xdr:spPr>
        <a:xfrm flipV="1">
          <a:off x="4996815" y="13604875"/>
          <a:ext cx="0" cy="1252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77470</xdr:rowOff>
    </xdr:from>
    <xdr:ext cx="760730" cy="257810"/>
    <xdr:sp macro="" textlink="">
      <xdr:nvSpPr>
        <xdr:cNvPr id="191" name="人件費・物件費等の状況最小値テキスト"/>
        <xdr:cNvSpPr txBox="1"/>
      </xdr:nvSpPr>
      <xdr:spPr>
        <a:xfrm>
          <a:off x="5087620" y="148297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371,784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105410</xdr:rowOff>
    </xdr:from>
    <xdr:to>
      <xdr:col>24</xdr:col>
      <xdr:colOff>12700</xdr:colOff>
      <xdr:row>88</xdr:row>
      <xdr:rowOff>105410</xdr:rowOff>
    </xdr:to>
    <xdr:cxnSp macro="">
      <xdr:nvCxnSpPr>
        <xdr:cNvPr id="192" name="直線コネクタ 191"/>
        <xdr:cNvCxnSpPr/>
      </xdr:nvCxnSpPr>
      <xdr:spPr>
        <a:xfrm>
          <a:off x="4907915" y="148577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112395</xdr:rowOff>
    </xdr:from>
    <xdr:ext cx="760730" cy="257810"/>
    <xdr:sp macro="" textlink="">
      <xdr:nvSpPr>
        <xdr:cNvPr id="193" name="人件費・物件費等の状況最大値テキスト"/>
        <xdr:cNvSpPr txBox="1"/>
      </xdr:nvSpPr>
      <xdr:spPr>
        <a:xfrm>
          <a:off x="5087620" y="133559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106,741</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26035</xdr:rowOff>
    </xdr:from>
    <xdr:to>
      <xdr:col>24</xdr:col>
      <xdr:colOff>12700</xdr:colOff>
      <xdr:row>81</xdr:row>
      <xdr:rowOff>26035</xdr:rowOff>
    </xdr:to>
    <xdr:cxnSp macro="">
      <xdr:nvCxnSpPr>
        <xdr:cNvPr id="194" name="直線コネクタ 193"/>
        <xdr:cNvCxnSpPr/>
      </xdr:nvCxnSpPr>
      <xdr:spPr>
        <a:xfrm>
          <a:off x="4907915" y="136048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39370</xdr:rowOff>
    </xdr:from>
    <xdr:to>
      <xdr:col>23</xdr:col>
      <xdr:colOff>133350</xdr:colOff>
      <xdr:row>81</xdr:row>
      <xdr:rowOff>80645</xdr:rowOff>
    </xdr:to>
    <xdr:cxnSp macro="">
      <xdr:nvCxnSpPr>
        <xdr:cNvPr id="195" name="直線コネクタ 194"/>
        <xdr:cNvCxnSpPr/>
      </xdr:nvCxnSpPr>
      <xdr:spPr>
        <a:xfrm>
          <a:off x="4150995" y="13618210"/>
          <a:ext cx="8458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64770</xdr:rowOff>
    </xdr:from>
    <xdr:ext cx="760730" cy="257810"/>
    <xdr:sp macro="" textlink="">
      <xdr:nvSpPr>
        <xdr:cNvPr id="196" name="人件費・物件費等の状況平均値テキスト"/>
        <xdr:cNvSpPr txBox="1"/>
      </xdr:nvSpPr>
      <xdr:spPr>
        <a:xfrm>
          <a:off x="5087620" y="1364361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69215</xdr:rowOff>
    </xdr:from>
    <xdr:to>
      <xdr:col>23</xdr:col>
      <xdr:colOff>184150</xdr:colOff>
      <xdr:row>81</xdr:row>
      <xdr:rowOff>167640</xdr:rowOff>
    </xdr:to>
    <xdr:sp macro="" textlink="">
      <xdr:nvSpPr>
        <xdr:cNvPr id="197" name="フローチャート: 判断 196"/>
        <xdr:cNvSpPr/>
      </xdr:nvSpPr>
      <xdr:spPr>
        <a:xfrm>
          <a:off x="4946015" y="136480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36195</xdr:rowOff>
    </xdr:from>
    <xdr:to>
      <xdr:col>19</xdr:col>
      <xdr:colOff>133350</xdr:colOff>
      <xdr:row>81</xdr:row>
      <xdr:rowOff>39370</xdr:rowOff>
    </xdr:to>
    <xdr:cxnSp macro="">
      <xdr:nvCxnSpPr>
        <xdr:cNvPr id="198" name="直線コネクタ 197"/>
        <xdr:cNvCxnSpPr/>
      </xdr:nvCxnSpPr>
      <xdr:spPr>
        <a:xfrm>
          <a:off x="3254375" y="13615035"/>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66040</xdr:rowOff>
    </xdr:from>
    <xdr:to>
      <xdr:col>19</xdr:col>
      <xdr:colOff>184150</xdr:colOff>
      <xdr:row>81</xdr:row>
      <xdr:rowOff>167640</xdr:rowOff>
    </xdr:to>
    <xdr:sp macro="" textlink="">
      <xdr:nvSpPr>
        <xdr:cNvPr id="199" name="フローチャート: 判断 198"/>
        <xdr:cNvSpPr/>
      </xdr:nvSpPr>
      <xdr:spPr>
        <a:xfrm>
          <a:off x="4100195" y="1364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152400</xdr:rowOff>
    </xdr:from>
    <xdr:ext cx="735330" cy="259080"/>
    <xdr:sp macro="" textlink="">
      <xdr:nvSpPr>
        <xdr:cNvPr id="200" name="テキスト ボックス 199"/>
        <xdr:cNvSpPr txBox="1"/>
      </xdr:nvSpPr>
      <xdr:spPr>
        <a:xfrm>
          <a:off x="3766185" y="137312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28575</xdr:rowOff>
    </xdr:from>
    <xdr:to>
      <xdr:col>15</xdr:col>
      <xdr:colOff>82550</xdr:colOff>
      <xdr:row>81</xdr:row>
      <xdr:rowOff>36195</xdr:rowOff>
    </xdr:to>
    <xdr:cxnSp macro="">
      <xdr:nvCxnSpPr>
        <xdr:cNvPr id="201" name="直線コネクタ 200"/>
        <xdr:cNvCxnSpPr/>
      </xdr:nvCxnSpPr>
      <xdr:spPr>
        <a:xfrm>
          <a:off x="2357755" y="13607415"/>
          <a:ext cx="8966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73025</xdr:rowOff>
    </xdr:from>
    <xdr:to>
      <xdr:col>15</xdr:col>
      <xdr:colOff>133350</xdr:colOff>
      <xdr:row>82</xdr:row>
      <xdr:rowOff>3175</xdr:rowOff>
    </xdr:to>
    <xdr:sp macro="" textlink="">
      <xdr:nvSpPr>
        <xdr:cNvPr id="202" name="フローチャート: 判断 201"/>
        <xdr:cNvSpPr/>
      </xdr:nvSpPr>
      <xdr:spPr>
        <a:xfrm>
          <a:off x="3203575" y="1365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159385</xdr:rowOff>
    </xdr:from>
    <xdr:ext cx="762000" cy="257175"/>
    <xdr:sp macro="" textlink="">
      <xdr:nvSpPr>
        <xdr:cNvPr id="203" name="テキスト ボックス 202"/>
        <xdr:cNvSpPr txBox="1"/>
      </xdr:nvSpPr>
      <xdr:spPr>
        <a:xfrm>
          <a:off x="2869565" y="13738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28575</xdr:rowOff>
    </xdr:from>
    <xdr:to>
      <xdr:col>11</xdr:col>
      <xdr:colOff>31750</xdr:colOff>
      <xdr:row>81</xdr:row>
      <xdr:rowOff>38735</xdr:rowOff>
    </xdr:to>
    <xdr:cxnSp macro="">
      <xdr:nvCxnSpPr>
        <xdr:cNvPr id="204" name="直線コネクタ 203"/>
        <xdr:cNvCxnSpPr/>
      </xdr:nvCxnSpPr>
      <xdr:spPr>
        <a:xfrm flipV="1">
          <a:off x="1459230" y="13607415"/>
          <a:ext cx="8985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64770</xdr:rowOff>
    </xdr:from>
    <xdr:to>
      <xdr:col>11</xdr:col>
      <xdr:colOff>82550</xdr:colOff>
      <xdr:row>81</xdr:row>
      <xdr:rowOff>166370</xdr:rowOff>
    </xdr:to>
    <xdr:sp macro="" textlink="">
      <xdr:nvSpPr>
        <xdr:cNvPr id="205" name="フローチャート: 判断 204"/>
        <xdr:cNvSpPr/>
      </xdr:nvSpPr>
      <xdr:spPr>
        <a:xfrm>
          <a:off x="2305050" y="136436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151130</xdr:rowOff>
    </xdr:from>
    <xdr:ext cx="762000" cy="259080"/>
    <xdr:sp macro="" textlink="">
      <xdr:nvSpPr>
        <xdr:cNvPr id="206" name="テキスト ボックス 205"/>
        <xdr:cNvSpPr txBox="1"/>
      </xdr:nvSpPr>
      <xdr:spPr>
        <a:xfrm>
          <a:off x="1972945" y="1372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125,314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59055</xdr:rowOff>
    </xdr:from>
    <xdr:to>
      <xdr:col>7</xdr:col>
      <xdr:colOff>31750</xdr:colOff>
      <xdr:row>81</xdr:row>
      <xdr:rowOff>160655</xdr:rowOff>
    </xdr:to>
    <xdr:sp macro="" textlink="">
      <xdr:nvSpPr>
        <xdr:cNvPr id="207" name="フローチャート: 判断 206"/>
        <xdr:cNvSpPr/>
      </xdr:nvSpPr>
      <xdr:spPr>
        <a:xfrm>
          <a:off x="1408430" y="136378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145415</xdr:rowOff>
    </xdr:from>
    <xdr:ext cx="760730" cy="256540"/>
    <xdr:sp macro="" textlink="">
      <xdr:nvSpPr>
        <xdr:cNvPr id="208" name="テキスト ボックス 207"/>
        <xdr:cNvSpPr txBox="1"/>
      </xdr:nvSpPr>
      <xdr:spPr>
        <a:xfrm>
          <a:off x="1076325" y="137242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124,022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0730" cy="257810"/>
    <xdr:sp macro="" textlink="">
      <xdr:nvSpPr>
        <xdr:cNvPr id="209" name="テキスト ボックス 208"/>
        <xdr:cNvSpPr txBox="1"/>
      </xdr:nvSpPr>
      <xdr:spPr>
        <a:xfrm>
          <a:off x="477901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0730" cy="257810"/>
    <xdr:sp macro="" textlink="">
      <xdr:nvSpPr>
        <xdr:cNvPr id="210" name="テキスト ボックス 209"/>
        <xdr:cNvSpPr txBox="1"/>
      </xdr:nvSpPr>
      <xdr:spPr>
        <a:xfrm>
          <a:off x="393319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7810"/>
    <xdr:sp macro="" textlink="">
      <xdr:nvSpPr>
        <xdr:cNvPr id="211" name="テキスト ボックス 210"/>
        <xdr:cNvSpPr txBox="1"/>
      </xdr:nvSpPr>
      <xdr:spPr>
        <a:xfrm>
          <a:off x="303657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7810"/>
    <xdr:sp macro="" textlink="">
      <xdr:nvSpPr>
        <xdr:cNvPr id="212" name="テキスト ボックス 211"/>
        <xdr:cNvSpPr txBox="1"/>
      </xdr:nvSpPr>
      <xdr:spPr>
        <a:xfrm>
          <a:off x="213995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7810"/>
    <xdr:sp macro="" textlink="">
      <xdr:nvSpPr>
        <xdr:cNvPr id="213" name="テキスト ボックス 212"/>
        <xdr:cNvSpPr txBox="1"/>
      </xdr:nvSpPr>
      <xdr:spPr>
        <a:xfrm>
          <a:off x="124142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29845</xdr:rowOff>
    </xdr:from>
    <xdr:to>
      <xdr:col>23</xdr:col>
      <xdr:colOff>184150</xdr:colOff>
      <xdr:row>81</xdr:row>
      <xdr:rowOff>132080</xdr:rowOff>
    </xdr:to>
    <xdr:sp macro="" textlink="">
      <xdr:nvSpPr>
        <xdr:cNvPr id="214" name="楕円 213"/>
        <xdr:cNvSpPr/>
      </xdr:nvSpPr>
      <xdr:spPr>
        <a:xfrm>
          <a:off x="4946015" y="13608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122555</xdr:rowOff>
    </xdr:from>
    <xdr:ext cx="760730" cy="256540"/>
    <xdr:sp macro="" textlink="">
      <xdr:nvSpPr>
        <xdr:cNvPr id="215" name="人件費・物件費等の状況該当値テキスト"/>
        <xdr:cNvSpPr txBox="1"/>
      </xdr:nvSpPr>
      <xdr:spPr>
        <a:xfrm>
          <a:off x="5087620" y="135337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160020</xdr:rowOff>
    </xdr:from>
    <xdr:to>
      <xdr:col>19</xdr:col>
      <xdr:colOff>184150</xdr:colOff>
      <xdr:row>81</xdr:row>
      <xdr:rowOff>90170</xdr:rowOff>
    </xdr:to>
    <xdr:sp macro="" textlink="">
      <xdr:nvSpPr>
        <xdr:cNvPr id="216" name="楕円 215"/>
        <xdr:cNvSpPr/>
      </xdr:nvSpPr>
      <xdr:spPr>
        <a:xfrm>
          <a:off x="4100195" y="13571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100330</xdr:rowOff>
    </xdr:from>
    <xdr:ext cx="735330" cy="257810"/>
    <xdr:sp macro="" textlink="">
      <xdr:nvSpPr>
        <xdr:cNvPr id="217" name="テキスト ボックス 216"/>
        <xdr:cNvSpPr txBox="1"/>
      </xdr:nvSpPr>
      <xdr:spPr>
        <a:xfrm>
          <a:off x="3766185" y="133438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156845</xdr:rowOff>
    </xdr:from>
    <xdr:to>
      <xdr:col>15</xdr:col>
      <xdr:colOff>133350</xdr:colOff>
      <xdr:row>81</xdr:row>
      <xdr:rowOff>86995</xdr:rowOff>
    </xdr:to>
    <xdr:sp macro="" textlink="">
      <xdr:nvSpPr>
        <xdr:cNvPr id="218" name="楕円 217"/>
        <xdr:cNvSpPr/>
      </xdr:nvSpPr>
      <xdr:spPr>
        <a:xfrm>
          <a:off x="3203575" y="1356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97790</xdr:rowOff>
    </xdr:from>
    <xdr:ext cx="762000" cy="257810"/>
    <xdr:sp macro="" textlink="">
      <xdr:nvSpPr>
        <xdr:cNvPr id="219" name="テキスト ボックス 218"/>
        <xdr:cNvSpPr txBox="1"/>
      </xdr:nvSpPr>
      <xdr:spPr>
        <a:xfrm>
          <a:off x="2869565" y="13341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148590</xdr:rowOff>
    </xdr:from>
    <xdr:to>
      <xdr:col>11</xdr:col>
      <xdr:colOff>82550</xdr:colOff>
      <xdr:row>81</xdr:row>
      <xdr:rowOff>78740</xdr:rowOff>
    </xdr:to>
    <xdr:sp macro="" textlink="">
      <xdr:nvSpPr>
        <xdr:cNvPr id="220" name="楕円 219"/>
        <xdr:cNvSpPr/>
      </xdr:nvSpPr>
      <xdr:spPr>
        <a:xfrm>
          <a:off x="2305050" y="135597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88900</xdr:rowOff>
    </xdr:from>
    <xdr:ext cx="762000" cy="256540"/>
    <xdr:sp macro="" textlink="">
      <xdr:nvSpPr>
        <xdr:cNvPr id="221" name="テキスト ボックス 220"/>
        <xdr:cNvSpPr txBox="1"/>
      </xdr:nvSpPr>
      <xdr:spPr>
        <a:xfrm>
          <a:off x="1972945" y="13332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159385</xdr:rowOff>
    </xdr:from>
    <xdr:to>
      <xdr:col>7</xdr:col>
      <xdr:colOff>31750</xdr:colOff>
      <xdr:row>81</xdr:row>
      <xdr:rowOff>89535</xdr:rowOff>
    </xdr:to>
    <xdr:sp macro="" textlink="">
      <xdr:nvSpPr>
        <xdr:cNvPr id="222" name="楕円 221"/>
        <xdr:cNvSpPr/>
      </xdr:nvSpPr>
      <xdr:spPr>
        <a:xfrm>
          <a:off x="1408430" y="135705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99695</xdr:rowOff>
    </xdr:from>
    <xdr:ext cx="760730" cy="257810"/>
    <xdr:sp macro="" textlink="">
      <xdr:nvSpPr>
        <xdr:cNvPr id="223" name="テキスト ボックス 222"/>
        <xdr:cNvSpPr txBox="1"/>
      </xdr:nvSpPr>
      <xdr:spPr>
        <a:xfrm>
          <a:off x="1076325" y="133432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270" cy="307975"/>
    <xdr:sp macro="" textlink="">
      <xdr:nvSpPr>
        <xdr:cNvPr id="225" name="テキスト ボックス 224"/>
        <xdr:cNvSpPr txBox="1"/>
      </xdr:nvSpPr>
      <xdr:spPr>
        <a:xfrm>
          <a:off x="13775055" y="12713335"/>
          <a:ext cx="16522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6" name="テキスト ボックス 225"/>
        <xdr:cNvSpPr txBox="1"/>
      </xdr:nvSpPr>
      <xdr:spPr>
        <a:xfrm>
          <a:off x="15570835" y="1268730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職員の給与は、特別区人事委員会が都内民間企業の給与実態を調査したうえで、職員の給与の勧告を行っている。この勧告を踏まえ、区議会の審議を経て決定している。 平成３０年度は、動きがなく横ばいとなった。</a:t>
          </a:r>
        </a:p>
        <a:p>
          <a:endParaRPr kumimoji="1" lang="ja-JP" altLang="en-US" sz="1300">
            <a:latin typeface="ＭＳ Ｐゴシック"/>
            <a:ea typeface="ＭＳ Ｐゴシック"/>
          </a:endParaRPr>
        </a:p>
        <a:p>
          <a:r>
            <a:rPr kumimoji="1" lang="ja-JP" altLang="en-US" sz="1300">
              <a:latin typeface="ＭＳ Ｐゴシック"/>
              <a:ea typeface="ＭＳ Ｐゴシック"/>
            </a:rPr>
            <a:t>　今後も特別区人事委員会の勧告を踏まえ、給与の適正化に努めていく。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40" name="テキスト ボックス 239"/>
        <xdr:cNvSpPr txBox="1"/>
      </xdr:nvSpPr>
      <xdr:spPr>
        <a:xfrm>
          <a:off x="12173585" y="1492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42" name="テキスト ボックス 241"/>
        <xdr:cNvSpPr txBox="1"/>
      </xdr:nvSpPr>
      <xdr:spPr>
        <a:xfrm>
          <a:off x="12173585" y="14537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0" name="テキスト ボックス 249"/>
        <xdr:cNvSpPr txBox="1"/>
      </xdr:nvSpPr>
      <xdr:spPr>
        <a:xfrm>
          <a:off x="12173585" y="12962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154940</xdr:rowOff>
    </xdr:from>
    <xdr:to>
      <xdr:col>81</xdr:col>
      <xdr:colOff>44450</xdr:colOff>
      <xdr:row>88</xdr:row>
      <xdr:rowOff>120650</xdr:rowOff>
    </xdr:to>
    <xdr:cxnSp macro="">
      <xdr:nvCxnSpPr>
        <xdr:cNvPr id="252" name="直線コネクタ 251"/>
        <xdr:cNvCxnSpPr/>
      </xdr:nvCxnSpPr>
      <xdr:spPr>
        <a:xfrm flipV="1">
          <a:off x="17172305" y="13733780"/>
          <a:ext cx="0" cy="1139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92710</xdr:rowOff>
    </xdr:from>
    <xdr:ext cx="760730" cy="257810"/>
    <xdr:sp macro="" textlink="">
      <xdr:nvSpPr>
        <xdr:cNvPr id="253" name="給与水準   （国との比較）最小値テキスト"/>
        <xdr:cNvSpPr txBox="1"/>
      </xdr:nvSpPr>
      <xdr:spPr>
        <a:xfrm>
          <a:off x="17261205" y="148450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7081500" y="14872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69215</xdr:rowOff>
    </xdr:from>
    <xdr:ext cx="760730" cy="257810"/>
    <xdr:sp macro="" textlink="">
      <xdr:nvSpPr>
        <xdr:cNvPr id="255" name="給与水準   （国との比較）最大値テキスト"/>
        <xdr:cNvSpPr txBox="1"/>
      </xdr:nvSpPr>
      <xdr:spPr>
        <a:xfrm>
          <a:off x="17261205" y="134804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154940</xdr:rowOff>
    </xdr:from>
    <xdr:to>
      <xdr:col>81</xdr:col>
      <xdr:colOff>133350</xdr:colOff>
      <xdr:row>81</xdr:row>
      <xdr:rowOff>154940</xdr:rowOff>
    </xdr:to>
    <xdr:cxnSp macro="">
      <xdr:nvCxnSpPr>
        <xdr:cNvPr id="256" name="直線コネクタ 255"/>
        <xdr:cNvCxnSpPr/>
      </xdr:nvCxnSpPr>
      <xdr:spPr>
        <a:xfrm>
          <a:off x="17081500" y="137337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326485" y="1440180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88265</xdr:rowOff>
    </xdr:from>
    <xdr:ext cx="760730" cy="255905"/>
    <xdr:sp macro="" textlink="">
      <xdr:nvSpPr>
        <xdr:cNvPr id="258" name="給与水準   （国との比較）平均値テキスト"/>
        <xdr:cNvSpPr txBox="1"/>
      </xdr:nvSpPr>
      <xdr:spPr>
        <a:xfrm>
          <a:off x="17261205" y="14002385"/>
          <a:ext cx="7607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71755</xdr:rowOff>
    </xdr:from>
    <xdr:to>
      <xdr:col>81</xdr:col>
      <xdr:colOff>95250</xdr:colOff>
      <xdr:row>85</xdr:row>
      <xdr:rowOff>1905</xdr:rowOff>
    </xdr:to>
    <xdr:sp macro="" textlink="">
      <xdr:nvSpPr>
        <xdr:cNvPr id="259" name="フローチャート: 判断 258"/>
        <xdr:cNvSpPr/>
      </xdr:nvSpPr>
      <xdr:spPr>
        <a:xfrm>
          <a:off x="17119600" y="141535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163195</xdr:rowOff>
    </xdr:from>
    <xdr:to>
      <xdr:col>77</xdr:col>
      <xdr:colOff>44450</xdr:colOff>
      <xdr:row>85</xdr:row>
      <xdr:rowOff>152400</xdr:rowOff>
    </xdr:to>
    <xdr:cxnSp macro="">
      <xdr:nvCxnSpPr>
        <xdr:cNvPr id="260" name="直線コネクタ 259"/>
        <xdr:cNvCxnSpPr/>
      </xdr:nvCxnSpPr>
      <xdr:spPr>
        <a:xfrm>
          <a:off x="15427960" y="14244955"/>
          <a:ext cx="898525"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20955</xdr:rowOff>
    </xdr:from>
    <xdr:to>
      <xdr:col>77</xdr:col>
      <xdr:colOff>95250</xdr:colOff>
      <xdr:row>85</xdr:row>
      <xdr:rowOff>122555</xdr:rowOff>
    </xdr:to>
    <xdr:sp macro="" textlink="">
      <xdr:nvSpPr>
        <xdr:cNvPr id="261" name="フローチャート: 判断 260"/>
        <xdr:cNvSpPr/>
      </xdr:nvSpPr>
      <xdr:spPr>
        <a:xfrm>
          <a:off x="16273780" y="142703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132715</xdr:rowOff>
    </xdr:from>
    <xdr:ext cx="735330" cy="257810"/>
    <xdr:sp macro="" textlink="">
      <xdr:nvSpPr>
        <xdr:cNvPr id="262" name="テキスト ボックス 261"/>
        <xdr:cNvSpPr txBox="1"/>
      </xdr:nvSpPr>
      <xdr:spPr>
        <a:xfrm>
          <a:off x="15941675" y="1404683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42545</xdr:rowOff>
    </xdr:from>
    <xdr:to>
      <xdr:col>72</xdr:col>
      <xdr:colOff>203200</xdr:colOff>
      <xdr:row>84</xdr:row>
      <xdr:rowOff>163195</xdr:rowOff>
    </xdr:to>
    <xdr:cxnSp macro="">
      <xdr:nvCxnSpPr>
        <xdr:cNvPr id="263" name="直線コネクタ 262"/>
        <xdr:cNvCxnSpPr/>
      </xdr:nvCxnSpPr>
      <xdr:spPr>
        <a:xfrm>
          <a:off x="14531340" y="14124305"/>
          <a:ext cx="89662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163195</xdr:rowOff>
    </xdr:from>
    <xdr:to>
      <xdr:col>73</xdr:col>
      <xdr:colOff>44450</xdr:colOff>
      <xdr:row>84</xdr:row>
      <xdr:rowOff>93345</xdr:rowOff>
    </xdr:to>
    <xdr:sp macro="" textlink="">
      <xdr:nvSpPr>
        <xdr:cNvPr id="264" name="フローチャート: 判断 263"/>
        <xdr:cNvSpPr/>
      </xdr:nvSpPr>
      <xdr:spPr>
        <a:xfrm>
          <a:off x="15377160" y="140773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103505</xdr:rowOff>
    </xdr:from>
    <xdr:ext cx="762000" cy="257810"/>
    <xdr:sp macro="" textlink="">
      <xdr:nvSpPr>
        <xdr:cNvPr id="265" name="テキスト ボックス 264"/>
        <xdr:cNvSpPr txBox="1"/>
      </xdr:nvSpPr>
      <xdr:spPr>
        <a:xfrm>
          <a:off x="15045055" y="13849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81</xdr:row>
      <xdr:rowOff>33655</xdr:rowOff>
    </xdr:from>
    <xdr:to>
      <xdr:col>68</xdr:col>
      <xdr:colOff>152400</xdr:colOff>
      <xdr:row>84</xdr:row>
      <xdr:rowOff>42545</xdr:rowOff>
    </xdr:to>
    <xdr:cxnSp macro="">
      <xdr:nvCxnSpPr>
        <xdr:cNvPr id="266" name="直線コネクタ 265"/>
        <xdr:cNvCxnSpPr/>
      </xdr:nvCxnSpPr>
      <xdr:spPr>
        <a:xfrm>
          <a:off x="13634720" y="13612495"/>
          <a:ext cx="89662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122555</xdr:rowOff>
    </xdr:from>
    <xdr:to>
      <xdr:col>68</xdr:col>
      <xdr:colOff>203200</xdr:colOff>
      <xdr:row>84</xdr:row>
      <xdr:rowOff>52705</xdr:rowOff>
    </xdr:to>
    <xdr:sp macro="" textlink="">
      <xdr:nvSpPr>
        <xdr:cNvPr id="267" name="フローチャート: 判断 266"/>
        <xdr:cNvSpPr/>
      </xdr:nvSpPr>
      <xdr:spPr>
        <a:xfrm>
          <a:off x="14480540" y="14036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63500</xdr:rowOff>
    </xdr:from>
    <xdr:ext cx="762000" cy="257810"/>
    <xdr:sp macro="" textlink="">
      <xdr:nvSpPr>
        <xdr:cNvPr id="268" name="テキスト ボックス 267"/>
        <xdr:cNvSpPr txBox="1"/>
      </xdr:nvSpPr>
      <xdr:spPr>
        <a:xfrm>
          <a:off x="14146530" y="13809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80</xdr:row>
      <xdr:rowOff>154940</xdr:rowOff>
    </xdr:from>
    <xdr:to>
      <xdr:col>64</xdr:col>
      <xdr:colOff>152400</xdr:colOff>
      <xdr:row>81</xdr:row>
      <xdr:rowOff>84455</xdr:rowOff>
    </xdr:to>
    <xdr:sp macro="" textlink="">
      <xdr:nvSpPr>
        <xdr:cNvPr id="269" name="フローチャート: 判断 268"/>
        <xdr:cNvSpPr/>
      </xdr:nvSpPr>
      <xdr:spPr>
        <a:xfrm>
          <a:off x="13583920" y="135661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94615</xdr:rowOff>
    </xdr:from>
    <xdr:ext cx="762000" cy="259080"/>
    <xdr:sp macro="" textlink="">
      <xdr:nvSpPr>
        <xdr:cNvPr id="270" name="テキスト ボックス 269"/>
        <xdr:cNvSpPr txBox="1"/>
      </xdr:nvSpPr>
      <xdr:spPr>
        <a:xfrm>
          <a:off x="13249910" y="1333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0730" cy="257810"/>
    <xdr:sp macro="" textlink="">
      <xdr:nvSpPr>
        <xdr:cNvPr id="271" name="テキスト ボックス 270"/>
        <xdr:cNvSpPr txBox="1"/>
      </xdr:nvSpPr>
      <xdr:spPr>
        <a:xfrm>
          <a:off x="1695450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0730" cy="257810"/>
    <xdr:sp macro="" textlink="">
      <xdr:nvSpPr>
        <xdr:cNvPr id="272" name="テキスト ボックス 271"/>
        <xdr:cNvSpPr txBox="1"/>
      </xdr:nvSpPr>
      <xdr:spPr>
        <a:xfrm>
          <a:off x="1610868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0730" cy="257810"/>
    <xdr:sp macro="" textlink="">
      <xdr:nvSpPr>
        <xdr:cNvPr id="273" name="テキスト ボックス 272"/>
        <xdr:cNvSpPr txBox="1"/>
      </xdr:nvSpPr>
      <xdr:spPr>
        <a:xfrm>
          <a:off x="15210155"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7810"/>
    <xdr:sp macro="" textlink="">
      <xdr:nvSpPr>
        <xdr:cNvPr id="274" name="テキスト ボックス 273"/>
        <xdr:cNvSpPr txBox="1"/>
      </xdr:nvSpPr>
      <xdr:spPr>
        <a:xfrm>
          <a:off x="1431353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7810"/>
    <xdr:sp macro="" textlink="">
      <xdr:nvSpPr>
        <xdr:cNvPr id="275" name="テキスト ボックス 274"/>
        <xdr:cNvSpPr txBox="1"/>
      </xdr:nvSpPr>
      <xdr:spPr>
        <a:xfrm>
          <a:off x="1341691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7119600" y="143510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73660</xdr:rowOff>
    </xdr:from>
    <xdr:ext cx="760730" cy="257810"/>
    <xdr:sp macro="" textlink="">
      <xdr:nvSpPr>
        <xdr:cNvPr id="277" name="給与水準   （国との比較）該当値テキスト"/>
        <xdr:cNvSpPr txBox="1"/>
      </xdr:nvSpPr>
      <xdr:spPr>
        <a:xfrm>
          <a:off x="17261205" y="14323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273780" y="143510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5330" cy="257810"/>
    <xdr:sp macro="" textlink="">
      <xdr:nvSpPr>
        <xdr:cNvPr id="279" name="テキスト ボックス 278"/>
        <xdr:cNvSpPr txBox="1"/>
      </xdr:nvSpPr>
      <xdr:spPr>
        <a:xfrm>
          <a:off x="15941675" y="144335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112395</xdr:rowOff>
    </xdr:from>
    <xdr:to>
      <xdr:col>73</xdr:col>
      <xdr:colOff>44450</xdr:colOff>
      <xdr:row>85</xdr:row>
      <xdr:rowOff>42545</xdr:rowOff>
    </xdr:to>
    <xdr:sp macro="" textlink="">
      <xdr:nvSpPr>
        <xdr:cNvPr id="280" name="楕円 279"/>
        <xdr:cNvSpPr/>
      </xdr:nvSpPr>
      <xdr:spPr>
        <a:xfrm>
          <a:off x="15377160" y="141941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27305</xdr:rowOff>
    </xdr:from>
    <xdr:ext cx="762000" cy="259080"/>
    <xdr:sp macro="" textlink="">
      <xdr:nvSpPr>
        <xdr:cNvPr id="281" name="テキスト ボックス 280"/>
        <xdr:cNvSpPr txBox="1"/>
      </xdr:nvSpPr>
      <xdr:spPr>
        <a:xfrm>
          <a:off x="15045055" y="1427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163195</xdr:rowOff>
    </xdr:from>
    <xdr:to>
      <xdr:col>68</xdr:col>
      <xdr:colOff>203200</xdr:colOff>
      <xdr:row>84</xdr:row>
      <xdr:rowOff>93345</xdr:rowOff>
    </xdr:to>
    <xdr:sp macro="" textlink="">
      <xdr:nvSpPr>
        <xdr:cNvPr id="282" name="楕円 281"/>
        <xdr:cNvSpPr/>
      </xdr:nvSpPr>
      <xdr:spPr>
        <a:xfrm>
          <a:off x="14480540" y="14077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78105</xdr:rowOff>
    </xdr:from>
    <xdr:ext cx="762000" cy="257810"/>
    <xdr:sp macro="" textlink="">
      <xdr:nvSpPr>
        <xdr:cNvPr id="283" name="テキスト ボックス 282"/>
        <xdr:cNvSpPr txBox="1"/>
      </xdr:nvSpPr>
      <xdr:spPr>
        <a:xfrm>
          <a:off x="14146530" y="14159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154940</xdr:rowOff>
    </xdr:from>
    <xdr:to>
      <xdr:col>64</xdr:col>
      <xdr:colOff>152400</xdr:colOff>
      <xdr:row>81</xdr:row>
      <xdr:rowOff>84455</xdr:rowOff>
    </xdr:to>
    <xdr:sp macro="" textlink="">
      <xdr:nvSpPr>
        <xdr:cNvPr id="284" name="楕円 283"/>
        <xdr:cNvSpPr/>
      </xdr:nvSpPr>
      <xdr:spPr>
        <a:xfrm>
          <a:off x="13583920" y="135661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69215</xdr:rowOff>
    </xdr:from>
    <xdr:ext cx="762000" cy="257810"/>
    <xdr:sp macro="" textlink="">
      <xdr:nvSpPr>
        <xdr:cNvPr id="285" name="テキスト ボックス 284"/>
        <xdr:cNvSpPr txBox="1"/>
      </xdr:nvSpPr>
      <xdr:spPr>
        <a:xfrm>
          <a:off x="13249910" y="13648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1870" cy="307975"/>
    <xdr:sp macro="" textlink="">
      <xdr:nvSpPr>
        <xdr:cNvPr id="287" name="テキスト ボックス 286"/>
        <xdr:cNvSpPr txBox="1"/>
      </xdr:nvSpPr>
      <xdr:spPr>
        <a:xfrm>
          <a:off x="13466445" y="8986520"/>
          <a:ext cx="22618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7505"/>
    <xdr:sp macro="" textlink="">
      <xdr:nvSpPr>
        <xdr:cNvPr id="288" name="テキスト ボックス 287"/>
        <xdr:cNvSpPr txBox="1"/>
      </xdr:nvSpPr>
      <xdr:spPr>
        <a:xfrm>
          <a:off x="15879445" y="8961120"/>
          <a:ext cx="164846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人口千人当たり職員数は、前年度に比べ０．０３人増加しているが、類似団体の平均を下回っている。</a:t>
          </a:r>
        </a:p>
        <a:p>
          <a:r>
            <a:rPr lang="ja-JP" altLang="en-US" sz="1300">
              <a:latin typeface="ＭＳ Ｐゴシック"/>
              <a:ea typeface="ＭＳ Ｐゴシック"/>
            </a:rPr>
            <a:t>　今後も執行体制の効率化に努めるとともに、人材育成ビジョンに基づく職員の育成を図り、少数精鋭の職員体制を推進していく。</a:t>
          </a:r>
        </a:p>
        <a:p>
          <a:endParaRPr/>
        </a:p>
      </xdr:txBody>
    </xdr:sp>
    <xdr:clientData/>
  </xdr:twoCellAnchor>
  <xdr:oneCellAnchor>
    <xdr:from>
      <xdr:col>61</xdr:col>
      <xdr:colOff>6350</xdr:colOff>
      <xdr:row>54</xdr:row>
      <xdr:rowOff>140335</xdr:rowOff>
    </xdr:from>
    <xdr:ext cx="349885" cy="224155"/>
    <xdr:sp macro="" textlink="">
      <xdr:nvSpPr>
        <xdr:cNvPr id="299" name="テキスト ボックス 298"/>
        <xdr:cNvSpPr txBox="1"/>
      </xdr:nvSpPr>
      <xdr:spPr>
        <a:xfrm>
          <a:off x="12905105" y="919289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1" name="テキスト ボックス 300"/>
        <xdr:cNvSpPr txBox="1"/>
      </xdr:nvSpPr>
      <xdr:spPr>
        <a:xfrm>
          <a:off x="12173585" y="115963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167640</xdr:rowOff>
    </xdr:from>
    <xdr:to>
      <xdr:col>85</xdr:col>
      <xdr:colOff>95250</xdr:colOff>
      <xdr:row>67</xdr:row>
      <xdr:rowOff>167640</xdr:rowOff>
    </xdr:to>
    <xdr:cxnSp macro="">
      <xdr:nvCxnSpPr>
        <xdr:cNvPr id="302" name="直線コネクタ 301"/>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94320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173585"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1" name="テキスト ボックス 310"/>
        <xdr:cNvSpPr txBox="1"/>
      </xdr:nvSpPr>
      <xdr:spPr>
        <a:xfrm>
          <a:off x="12173585" y="9911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6540"/>
    <xdr:sp macro="" textlink="">
      <xdr:nvSpPr>
        <xdr:cNvPr id="313" name="テキスト ボックス 312"/>
        <xdr:cNvSpPr txBox="1"/>
      </xdr:nvSpPr>
      <xdr:spPr>
        <a:xfrm>
          <a:off x="12173585" y="9573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7810"/>
    <xdr:sp macro="" textlink="">
      <xdr:nvSpPr>
        <xdr:cNvPr id="315" name="テキスト ボックス 314"/>
        <xdr:cNvSpPr txBox="1"/>
      </xdr:nvSpPr>
      <xdr:spPr>
        <a:xfrm>
          <a:off x="12173585"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31115</xdr:rowOff>
    </xdr:from>
    <xdr:to>
      <xdr:col>81</xdr:col>
      <xdr:colOff>44450</xdr:colOff>
      <xdr:row>67</xdr:row>
      <xdr:rowOff>41910</xdr:rowOff>
    </xdr:to>
    <xdr:cxnSp macro="">
      <xdr:nvCxnSpPr>
        <xdr:cNvPr id="317" name="直線コネクタ 316"/>
        <xdr:cNvCxnSpPr/>
      </xdr:nvCxnSpPr>
      <xdr:spPr>
        <a:xfrm flipV="1">
          <a:off x="17172305" y="992187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13970</xdr:rowOff>
    </xdr:from>
    <xdr:ext cx="760730" cy="257810"/>
    <xdr:sp macro="" textlink="">
      <xdr:nvSpPr>
        <xdr:cNvPr id="318" name="定員管理の状況最小値テキスト"/>
        <xdr:cNvSpPr txBox="1"/>
      </xdr:nvSpPr>
      <xdr:spPr>
        <a:xfrm>
          <a:off x="17261205" y="112458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41910</xdr:rowOff>
    </xdr:from>
    <xdr:to>
      <xdr:col>81</xdr:col>
      <xdr:colOff>133350</xdr:colOff>
      <xdr:row>67</xdr:row>
      <xdr:rowOff>41910</xdr:rowOff>
    </xdr:to>
    <xdr:cxnSp macro="">
      <xdr:nvCxnSpPr>
        <xdr:cNvPr id="319" name="直線コネクタ 318"/>
        <xdr:cNvCxnSpPr/>
      </xdr:nvCxnSpPr>
      <xdr:spPr>
        <a:xfrm>
          <a:off x="17081500" y="112737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117475</xdr:rowOff>
    </xdr:from>
    <xdr:ext cx="760730" cy="259080"/>
    <xdr:sp macro="" textlink="">
      <xdr:nvSpPr>
        <xdr:cNvPr id="320" name="定員管理の状況最大値テキスト"/>
        <xdr:cNvSpPr txBox="1"/>
      </xdr:nvSpPr>
      <xdr:spPr>
        <a:xfrm>
          <a:off x="17261205" y="9672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31115</xdr:rowOff>
    </xdr:from>
    <xdr:to>
      <xdr:col>81</xdr:col>
      <xdr:colOff>133350</xdr:colOff>
      <xdr:row>59</xdr:row>
      <xdr:rowOff>31115</xdr:rowOff>
    </xdr:to>
    <xdr:cxnSp macro="">
      <xdr:nvCxnSpPr>
        <xdr:cNvPr id="321" name="直線コネクタ 320"/>
        <xdr:cNvCxnSpPr/>
      </xdr:nvCxnSpPr>
      <xdr:spPr>
        <a:xfrm>
          <a:off x="17081500" y="99218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153035</xdr:rowOff>
    </xdr:from>
    <xdr:to>
      <xdr:col>81</xdr:col>
      <xdr:colOff>44450</xdr:colOff>
      <xdr:row>59</xdr:row>
      <xdr:rowOff>156845</xdr:rowOff>
    </xdr:to>
    <xdr:cxnSp macro="">
      <xdr:nvCxnSpPr>
        <xdr:cNvPr id="322" name="直線コネクタ 321"/>
        <xdr:cNvCxnSpPr/>
      </xdr:nvCxnSpPr>
      <xdr:spPr>
        <a:xfrm>
          <a:off x="16326485" y="10043795"/>
          <a:ext cx="8458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141605</xdr:rowOff>
    </xdr:from>
    <xdr:ext cx="760730" cy="257810"/>
    <xdr:sp macro="" textlink="">
      <xdr:nvSpPr>
        <xdr:cNvPr id="323" name="定員管理の状況平均値テキスト"/>
        <xdr:cNvSpPr txBox="1"/>
      </xdr:nvSpPr>
      <xdr:spPr>
        <a:xfrm>
          <a:off x="17261205" y="100323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137795</xdr:rowOff>
    </xdr:from>
    <xdr:to>
      <xdr:col>81</xdr:col>
      <xdr:colOff>95250</xdr:colOff>
      <xdr:row>60</xdr:row>
      <xdr:rowOff>67945</xdr:rowOff>
    </xdr:to>
    <xdr:sp macro="" textlink="">
      <xdr:nvSpPr>
        <xdr:cNvPr id="324" name="フローチャート: 判断 323"/>
        <xdr:cNvSpPr/>
      </xdr:nvSpPr>
      <xdr:spPr>
        <a:xfrm>
          <a:off x="17119600" y="100285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153035</xdr:rowOff>
    </xdr:from>
    <xdr:to>
      <xdr:col>77</xdr:col>
      <xdr:colOff>44450</xdr:colOff>
      <xdr:row>59</xdr:row>
      <xdr:rowOff>160020</xdr:rowOff>
    </xdr:to>
    <xdr:cxnSp macro="">
      <xdr:nvCxnSpPr>
        <xdr:cNvPr id="325" name="直線コネクタ 324"/>
        <xdr:cNvCxnSpPr/>
      </xdr:nvCxnSpPr>
      <xdr:spPr>
        <a:xfrm flipV="1">
          <a:off x="15427960" y="10043795"/>
          <a:ext cx="898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137160</xdr:rowOff>
    </xdr:from>
    <xdr:to>
      <xdr:col>77</xdr:col>
      <xdr:colOff>95250</xdr:colOff>
      <xdr:row>60</xdr:row>
      <xdr:rowOff>67310</xdr:rowOff>
    </xdr:to>
    <xdr:sp macro="" textlink="">
      <xdr:nvSpPr>
        <xdr:cNvPr id="326" name="フローチャート: 判断 325"/>
        <xdr:cNvSpPr/>
      </xdr:nvSpPr>
      <xdr:spPr>
        <a:xfrm>
          <a:off x="16273780" y="100279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52070</xdr:rowOff>
    </xdr:from>
    <xdr:ext cx="735330" cy="256540"/>
    <xdr:sp macro="" textlink="">
      <xdr:nvSpPr>
        <xdr:cNvPr id="327" name="テキスト ボックス 326"/>
        <xdr:cNvSpPr txBox="1"/>
      </xdr:nvSpPr>
      <xdr:spPr>
        <a:xfrm>
          <a:off x="15941675" y="1011047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147320</xdr:rowOff>
    </xdr:from>
    <xdr:to>
      <xdr:col>72</xdr:col>
      <xdr:colOff>203200</xdr:colOff>
      <xdr:row>59</xdr:row>
      <xdr:rowOff>160020</xdr:rowOff>
    </xdr:to>
    <xdr:cxnSp macro="">
      <xdr:nvCxnSpPr>
        <xdr:cNvPr id="328" name="直線コネクタ 327"/>
        <xdr:cNvCxnSpPr/>
      </xdr:nvCxnSpPr>
      <xdr:spPr>
        <a:xfrm>
          <a:off x="14531340" y="10038080"/>
          <a:ext cx="8966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143510</xdr:rowOff>
    </xdr:from>
    <xdr:to>
      <xdr:col>73</xdr:col>
      <xdr:colOff>44450</xdr:colOff>
      <xdr:row>60</xdr:row>
      <xdr:rowOff>73660</xdr:rowOff>
    </xdr:to>
    <xdr:sp macro="" textlink="">
      <xdr:nvSpPr>
        <xdr:cNvPr id="329" name="フローチャート: 判断 328"/>
        <xdr:cNvSpPr/>
      </xdr:nvSpPr>
      <xdr:spPr>
        <a:xfrm>
          <a:off x="15377160" y="100342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58420</xdr:rowOff>
    </xdr:from>
    <xdr:ext cx="762000" cy="259080"/>
    <xdr:sp macro="" textlink="">
      <xdr:nvSpPr>
        <xdr:cNvPr id="330" name="テキスト ボックス 329"/>
        <xdr:cNvSpPr txBox="1"/>
      </xdr:nvSpPr>
      <xdr:spPr>
        <a:xfrm>
          <a:off x="15045055"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147320</xdr:rowOff>
    </xdr:from>
    <xdr:to>
      <xdr:col>68</xdr:col>
      <xdr:colOff>152400</xdr:colOff>
      <xdr:row>59</xdr:row>
      <xdr:rowOff>153035</xdr:rowOff>
    </xdr:to>
    <xdr:cxnSp macro="">
      <xdr:nvCxnSpPr>
        <xdr:cNvPr id="331" name="直線コネクタ 330"/>
        <xdr:cNvCxnSpPr/>
      </xdr:nvCxnSpPr>
      <xdr:spPr>
        <a:xfrm flipV="1">
          <a:off x="13634720" y="10038080"/>
          <a:ext cx="8966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143510</xdr:rowOff>
    </xdr:from>
    <xdr:to>
      <xdr:col>68</xdr:col>
      <xdr:colOff>203200</xdr:colOff>
      <xdr:row>60</xdr:row>
      <xdr:rowOff>73660</xdr:rowOff>
    </xdr:to>
    <xdr:sp macro="" textlink="">
      <xdr:nvSpPr>
        <xdr:cNvPr id="332" name="フローチャート: 判断 331"/>
        <xdr:cNvSpPr/>
      </xdr:nvSpPr>
      <xdr:spPr>
        <a:xfrm>
          <a:off x="144805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58420</xdr:rowOff>
    </xdr:from>
    <xdr:ext cx="762000" cy="259080"/>
    <xdr:sp macro="" textlink="">
      <xdr:nvSpPr>
        <xdr:cNvPr id="333" name="テキスト ボックス 332"/>
        <xdr:cNvSpPr txBox="1"/>
      </xdr:nvSpPr>
      <xdr:spPr>
        <a:xfrm>
          <a:off x="14146530"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150495</xdr:rowOff>
    </xdr:from>
    <xdr:to>
      <xdr:col>64</xdr:col>
      <xdr:colOff>152400</xdr:colOff>
      <xdr:row>60</xdr:row>
      <xdr:rowOff>80645</xdr:rowOff>
    </xdr:to>
    <xdr:sp macro="" textlink="">
      <xdr:nvSpPr>
        <xdr:cNvPr id="334" name="フローチャート: 判断 333"/>
        <xdr:cNvSpPr/>
      </xdr:nvSpPr>
      <xdr:spPr>
        <a:xfrm>
          <a:off x="13583920" y="10041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64770</xdr:rowOff>
    </xdr:from>
    <xdr:ext cx="762000" cy="257810"/>
    <xdr:sp macro="" textlink="">
      <xdr:nvSpPr>
        <xdr:cNvPr id="335" name="テキスト ボックス 334"/>
        <xdr:cNvSpPr txBox="1"/>
      </xdr:nvSpPr>
      <xdr:spPr>
        <a:xfrm>
          <a:off x="13249910" y="10123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0730" cy="257810"/>
    <xdr:sp macro="" textlink="">
      <xdr:nvSpPr>
        <xdr:cNvPr id="336" name="テキスト ボックス 335"/>
        <xdr:cNvSpPr txBox="1"/>
      </xdr:nvSpPr>
      <xdr:spPr>
        <a:xfrm>
          <a:off x="16954500" y="11734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0730" cy="257810"/>
    <xdr:sp macro="" textlink="">
      <xdr:nvSpPr>
        <xdr:cNvPr id="337" name="テキスト ボックス 336"/>
        <xdr:cNvSpPr txBox="1"/>
      </xdr:nvSpPr>
      <xdr:spPr>
        <a:xfrm>
          <a:off x="16108680" y="11734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0730" cy="257810"/>
    <xdr:sp macro="" textlink="">
      <xdr:nvSpPr>
        <xdr:cNvPr id="338" name="テキスト ボックス 337"/>
        <xdr:cNvSpPr txBox="1"/>
      </xdr:nvSpPr>
      <xdr:spPr>
        <a:xfrm>
          <a:off x="15210155" y="11734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7810"/>
    <xdr:sp macro="" textlink="">
      <xdr:nvSpPr>
        <xdr:cNvPr id="339" name="テキスト ボックス 338"/>
        <xdr:cNvSpPr txBox="1"/>
      </xdr:nvSpPr>
      <xdr:spPr>
        <a:xfrm>
          <a:off x="14313535" y="1173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7810"/>
    <xdr:sp macro="" textlink="">
      <xdr:nvSpPr>
        <xdr:cNvPr id="340" name="テキスト ボックス 339"/>
        <xdr:cNvSpPr txBox="1"/>
      </xdr:nvSpPr>
      <xdr:spPr>
        <a:xfrm>
          <a:off x="13416915" y="1173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106045</xdr:rowOff>
    </xdr:from>
    <xdr:to>
      <xdr:col>81</xdr:col>
      <xdr:colOff>95250</xdr:colOff>
      <xdr:row>60</xdr:row>
      <xdr:rowOff>36195</xdr:rowOff>
    </xdr:to>
    <xdr:sp macro="" textlink="">
      <xdr:nvSpPr>
        <xdr:cNvPr id="341" name="楕円 340"/>
        <xdr:cNvSpPr/>
      </xdr:nvSpPr>
      <xdr:spPr>
        <a:xfrm>
          <a:off x="17119600" y="99968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27305</xdr:rowOff>
    </xdr:from>
    <xdr:ext cx="760730" cy="259080"/>
    <xdr:sp macro="" textlink="">
      <xdr:nvSpPr>
        <xdr:cNvPr id="342" name="定員管理の状況該当値テキスト"/>
        <xdr:cNvSpPr txBox="1"/>
      </xdr:nvSpPr>
      <xdr:spPr>
        <a:xfrm>
          <a:off x="17261205" y="9918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102870</xdr:rowOff>
    </xdr:from>
    <xdr:to>
      <xdr:col>77</xdr:col>
      <xdr:colOff>95250</xdr:colOff>
      <xdr:row>60</xdr:row>
      <xdr:rowOff>32385</xdr:rowOff>
    </xdr:to>
    <xdr:sp macro="" textlink="">
      <xdr:nvSpPr>
        <xdr:cNvPr id="343" name="楕円 342"/>
        <xdr:cNvSpPr/>
      </xdr:nvSpPr>
      <xdr:spPr>
        <a:xfrm>
          <a:off x="16273780" y="999363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42545</xdr:rowOff>
    </xdr:from>
    <xdr:ext cx="735330" cy="257810"/>
    <xdr:sp macro="" textlink="">
      <xdr:nvSpPr>
        <xdr:cNvPr id="344" name="テキスト ボックス 343"/>
        <xdr:cNvSpPr txBox="1"/>
      </xdr:nvSpPr>
      <xdr:spPr>
        <a:xfrm>
          <a:off x="15941675" y="97656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109220</xdr:rowOff>
    </xdr:from>
    <xdr:to>
      <xdr:col>73</xdr:col>
      <xdr:colOff>44450</xdr:colOff>
      <xdr:row>60</xdr:row>
      <xdr:rowOff>39370</xdr:rowOff>
    </xdr:to>
    <xdr:sp macro="" textlink="">
      <xdr:nvSpPr>
        <xdr:cNvPr id="345" name="楕円 344"/>
        <xdr:cNvSpPr/>
      </xdr:nvSpPr>
      <xdr:spPr>
        <a:xfrm>
          <a:off x="15377160" y="99999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49530</xdr:rowOff>
    </xdr:from>
    <xdr:ext cx="762000" cy="258445"/>
    <xdr:sp macro="" textlink="">
      <xdr:nvSpPr>
        <xdr:cNvPr id="346" name="テキスト ボックス 345"/>
        <xdr:cNvSpPr txBox="1"/>
      </xdr:nvSpPr>
      <xdr:spPr>
        <a:xfrm>
          <a:off x="15045055" y="977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96520</xdr:rowOff>
    </xdr:from>
    <xdr:to>
      <xdr:col>68</xdr:col>
      <xdr:colOff>203200</xdr:colOff>
      <xdr:row>60</xdr:row>
      <xdr:rowOff>26670</xdr:rowOff>
    </xdr:to>
    <xdr:sp macro="" textlink="">
      <xdr:nvSpPr>
        <xdr:cNvPr id="347" name="楕円 346"/>
        <xdr:cNvSpPr/>
      </xdr:nvSpPr>
      <xdr:spPr>
        <a:xfrm>
          <a:off x="14480540" y="9987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36830</xdr:rowOff>
    </xdr:from>
    <xdr:ext cx="762000" cy="257810"/>
    <xdr:sp macro="" textlink="">
      <xdr:nvSpPr>
        <xdr:cNvPr id="348" name="テキスト ボックス 347"/>
        <xdr:cNvSpPr txBox="1"/>
      </xdr:nvSpPr>
      <xdr:spPr>
        <a:xfrm>
          <a:off x="14146530" y="9759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102870</xdr:rowOff>
    </xdr:from>
    <xdr:to>
      <xdr:col>64</xdr:col>
      <xdr:colOff>152400</xdr:colOff>
      <xdr:row>60</xdr:row>
      <xdr:rowOff>32385</xdr:rowOff>
    </xdr:to>
    <xdr:sp macro="" textlink="">
      <xdr:nvSpPr>
        <xdr:cNvPr id="349" name="楕円 348"/>
        <xdr:cNvSpPr/>
      </xdr:nvSpPr>
      <xdr:spPr>
        <a:xfrm>
          <a:off x="13583920" y="99936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42545</xdr:rowOff>
    </xdr:from>
    <xdr:ext cx="762000" cy="257810"/>
    <xdr:sp macro="" textlink="">
      <xdr:nvSpPr>
        <xdr:cNvPr id="350" name="テキスト ボックス 349"/>
        <xdr:cNvSpPr txBox="1"/>
      </xdr:nvSpPr>
      <xdr:spPr>
        <a:xfrm>
          <a:off x="13249910" y="9765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4645" cy="308610"/>
    <xdr:sp macro="" textlink="">
      <xdr:nvSpPr>
        <xdr:cNvPr id="352" name="テキスト ボックス 351"/>
        <xdr:cNvSpPr txBox="1"/>
      </xdr:nvSpPr>
      <xdr:spPr>
        <a:xfrm>
          <a:off x="13799185" y="526034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3" name="テキスト ボックス 352"/>
        <xdr:cNvSpPr txBox="1"/>
      </xdr:nvSpPr>
      <xdr:spPr>
        <a:xfrm>
          <a:off x="15546705" y="523494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2.4%]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300">
              <a:latin typeface="ＭＳ Ｐゴシック"/>
              <a:ea typeface="ＭＳ Ｐゴシック"/>
            </a:rPr>
            <a:t>類似団体の平均と比べると高い水準にあるが、平成３０年度の実質公債費比率は０．７ポイント減少した。</a:t>
          </a:r>
        </a:p>
        <a:p>
          <a:r>
            <a:rPr lang="ja-JP" altLang="en-US" sz="1300">
              <a:latin typeface="ＭＳ Ｐゴシック"/>
              <a:ea typeface="ＭＳ Ｐゴシック"/>
            </a:rPr>
            <a:t>　今後も、起債の活用にあたっては、一般財源に占める実質的な公債費の割合（公債費負担比率（中野区方式））を上限１０％程度とする方針を遵守していく。</a:t>
          </a:r>
        </a:p>
        <a:p>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7810"/>
    <xdr:sp macro="" textlink="">
      <xdr:nvSpPr>
        <xdr:cNvPr id="366" name="テキスト ボックス 365"/>
        <xdr:cNvSpPr txBox="1"/>
      </xdr:nvSpPr>
      <xdr:spPr>
        <a:xfrm>
          <a:off x="12173585"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94320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7810"/>
    <xdr:sp macro="" textlink="">
      <xdr:nvSpPr>
        <xdr:cNvPr id="368" name="テキスト ボックス 367"/>
        <xdr:cNvSpPr txBox="1"/>
      </xdr:nvSpPr>
      <xdr:spPr>
        <a:xfrm>
          <a:off x="12173585" y="7479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70" name="テキスト ボックス 369"/>
        <xdr:cNvSpPr txBox="1"/>
      </xdr:nvSpPr>
      <xdr:spPr>
        <a:xfrm>
          <a:off x="12173585" y="7084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2" name="テキスト ボックス 371"/>
        <xdr:cNvSpPr txBox="1"/>
      </xdr:nvSpPr>
      <xdr:spPr>
        <a:xfrm>
          <a:off x="12173585" y="6694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8255</xdr:rowOff>
    </xdr:from>
    <xdr:to>
      <xdr:col>85</xdr:col>
      <xdr:colOff>95250</xdr:colOff>
      <xdr:row>36</xdr:row>
      <xdr:rowOff>8255</xdr:rowOff>
    </xdr:to>
    <xdr:cxnSp macro="">
      <xdr:nvCxnSpPr>
        <xdr:cNvPr id="374" name="直線コネクタ 373"/>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153035</xdr:rowOff>
    </xdr:from>
    <xdr:to>
      <xdr:col>81</xdr:col>
      <xdr:colOff>44450</xdr:colOff>
      <xdr:row>41</xdr:row>
      <xdr:rowOff>116205</xdr:rowOff>
    </xdr:to>
    <xdr:cxnSp macro="">
      <xdr:nvCxnSpPr>
        <xdr:cNvPr id="377" name="直線コネクタ 376"/>
        <xdr:cNvCxnSpPr/>
      </xdr:nvCxnSpPr>
      <xdr:spPr>
        <a:xfrm flipV="1">
          <a:off x="17172305" y="6020435"/>
          <a:ext cx="0" cy="969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88265</xdr:rowOff>
    </xdr:from>
    <xdr:ext cx="760730" cy="255905"/>
    <xdr:sp macro="" textlink="">
      <xdr:nvSpPr>
        <xdr:cNvPr id="378" name="公債費負担の状況最小値テキスト"/>
        <xdr:cNvSpPr txBox="1"/>
      </xdr:nvSpPr>
      <xdr:spPr>
        <a:xfrm>
          <a:off x="17261205" y="696150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80</xdr:col>
      <xdr:colOff>165100</xdr:colOff>
      <xdr:row>41</xdr:row>
      <xdr:rowOff>116205</xdr:rowOff>
    </xdr:from>
    <xdr:to>
      <xdr:col>81</xdr:col>
      <xdr:colOff>133350</xdr:colOff>
      <xdr:row>41</xdr:row>
      <xdr:rowOff>116205</xdr:rowOff>
    </xdr:to>
    <xdr:cxnSp macro="">
      <xdr:nvCxnSpPr>
        <xdr:cNvPr id="379" name="直線コネクタ 378"/>
        <xdr:cNvCxnSpPr/>
      </xdr:nvCxnSpPr>
      <xdr:spPr>
        <a:xfrm>
          <a:off x="17081500" y="69894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67945</xdr:rowOff>
    </xdr:from>
    <xdr:ext cx="760730" cy="258445"/>
    <xdr:sp macro="" textlink="">
      <xdr:nvSpPr>
        <xdr:cNvPr id="380" name="公債費負担の状況最大値テキスト"/>
        <xdr:cNvSpPr txBox="1"/>
      </xdr:nvSpPr>
      <xdr:spPr>
        <a:xfrm>
          <a:off x="17261205" y="57677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153035</xdr:rowOff>
    </xdr:from>
    <xdr:to>
      <xdr:col>81</xdr:col>
      <xdr:colOff>133350</xdr:colOff>
      <xdr:row>35</xdr:row>
      <xdr:rowOff>153035</xdr:rowOff>
    </xdr:to>
    <xdr:cxnSp macro="">
      <xdr:nvCxnSpPr>
        <xdr:cNvPr id="381" name="直線コネクタ 380"/>
        <xdr:cNvCxnSpPr/>
      </xdr:nvCxnSpPr>
      <xdr:spPr>
        <a:xfrm>
          <a:off x="17081500" y="60204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147955</xdr:rowOff>
    </xdr:from>
    <xdr:to>
      <xdr:col>81</xdr:col>
      <xdr:colOff>44450</xdr:colOff>
      <xdr:row>39</xdr:row>
      <xdr:rowOff>70485</xdr:rowOff>
    </xdr:to>
    <xdr:cxnSp macro="">
      <xdr:nvCxnSpPr>
        <xdr:cNvPr id="382" name="直線コネクタ 381"/>
        <xdr:cNvCxnSpPr/>
      </xdr:nvCxnSpPr>
      <xdr:spPr>
        <a:xfrm flipV="1">
          <a:off x="16326485" y="6518275"/>
          <a:ext cx="84582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151130</xdr:rowOff>
    </xdr:from>
    <xdr:ext cx="760730" cy="259080"/>
    <xdr:sp macro="" textlink="">
      <xdr:nvSpPr>
        <xdr:cNvPr id="383" name="公債費負担の状況平均値テキスト"/>
        <xdr:cNvSpPr txBox="1"/>
      </xdr:nvSpPr>
      <xdr:spPr>
        <a:xfrm>
          <a:off x="17261205" y="61861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37</xdr:row>
      <xdr:rowOff>134620</xdr:rowOff>
    </xdr:from>
    <xdr:to>
      <xdr:col>81</xdr:col>
      <xdr:colOff>95250</xdr:colOff>
      <xdr:row>38</xdr:row>
      <xdr:rowOff>64770</xdr:rowOff>
    </xdr:to>
    <xdr:sp macro="" textlink="">
      <xdr:nvSpPr>
        <xdr:cNvPr id="384" name="フローチャート: 判断 383"/>
        <xdr:cNvSpPr/>
      </xdr:nvSpPr>
      <xdr:spPr>
        <a:xfrm>
          <a:off x="17119600" y="63373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70485</xdr:rowOff>
    </xdr:from>
    <xdr:to>
      <xdr:col>77</xdr:col>
      <xdr:colOff>44450</xdr:colOff>
      <xdr:row>41</xdr:row>
      <xdr:rowOff>8890</xdr:rowOff>
    </xdr:to>
    <xdr:cxnSp macro="">
      <xdr:nvCxnSpPr>
        <xdr:cNvPr id="385" name="直線コネクタ 384"/>
        <xdr:cNvCxnSpPr/>
      </xdr:nvCxnSpPr>
      <xdr:spPr>
        <a:xfrm flipV="1">
          <a:off x="15427960" y="6608445"/>
          <a:ext cx="898525"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37</xdr:row>
      <xdr:rowOff>161290</xdr:rowOff>
    </xdr:from>
    <xdr:to>
      <xdr:col>77</xdr:col>
      <xdr:colOff>95250</xdr:colOff>
      <xdr:row>38</xdr:row>
      <xdr:rowOff>91440</xdr:rowOff>
    </xdr:to>
    <xdr:sp macro="" textlink="">
      <xdr:nvSpPr>
        <xdr:cNvPr id="386" name="フローチャート: 判断 385"/>
        <xdr:cNvSpPr/>
      </xdr:nvSpPr>
      <xdr:spPr>
        <a:xfrm>
          <a:off x="16273780" y="63639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101600</xdr:rowOff>
    </xdr:from>
    <xdr:ext cx="735330" cy="259080"/>
    <xdr:sp macro="" textlink="">
      <xdr:nvSpPr>
        <xdr:cNvPr id="387" name="テキスト ボックス 386"/>
        <xdr:cNvSpPr txBox="1"/>
      </xdr:nvSpPr>
      <xdr:spPr>
        <a:xfrm>
          <a:off x="15941675" y="61366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8890</xdr:rowOff>
    </xdr:from>
    <xdr:to>
      <xdr:col>72</xdr:col>
      <xdr:colOff>203200</xdr:colOff>
      <xdr:row>43</xdr:row>
      <xdr:rowOff>1270</xdr:rowOff>
    </xdr:to>
    <xdr:cxnSp macro="">
      <xdr:nvCxnSpPr>
        <xdr:cNvPr id="388" name="直線コネクタ 387"/>
        <xdr:cNvCxnSpPr/>
      </xdr:nvCxnSpPr>
      <xdr:spPr>
        <a:xfrm flipV="1">
          <a:off x="14531340" y="6882130"/>
          <a:ext cx="89662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43815</xdr:rowOff>
    </xdr:from>
    <xdr:to>
      <xdr:col>73</xdr:col>
      <xdr:colOff>44450</xdr:colOff>
      <xdr:row>38</xdr:row>
      <xdr:rowOff>145415</xdr:rowOff>
    </xdr:to>
    <xdr:sp macro="" textlink="">
      <xdr:nvSpPr>
        <xdr:cNvPr id="389" name="フローチャート: 判断 388"/>
        <xdr:cNvSpPr/>
      </xdr:nvSpPr>
      <xdr:spPr>
        <a:xfrm>
          <a:off x="15377160" y="64141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155575</xdr:rowOff>
    </xdr:from>
    <xdr:ext cx="762000" cy="257810"/>
    <xdr:sp macro="" textlink="">
      <xdr:nvSpPr>
        <xdr:cNvPr id="390" name="テキスト ボックス 389"/>
        <xdr:cNvSpPr txBox="1"/>
      </xdr:nvSpPr>
      <xdr:spPr>
        <a:xfrm>
          <a:off x="15045055" y="6190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1270</xdr:rowOff>
    </xdr:from>
    <xdr:to>
      <xdr:col>68</xdr:col>
      <xdr:colOff>152400</xdr:colOff>
      <xdr:row>44</xdr:row>
      <xdr:rowOff>111760</xdr:rowOff>
    </xdr:to>
    <xdr:cxnSp macro="">
      <xdr:nvCxnSpPr>
        <xdr:cNvPr id="391" name="直線コネクタ 390"/>
        <xdr:cNvCxnSpPr/>
      </xdr:nvCxnSpPr>
      <xdr:spPr>
        <a:xfrm flipV="1">
          <a:off x="13634720" y="7209790"/>
          <a:ext cx="89662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110490</xdr:rowOff>
    </xdr:from>
    <xdr:to>
      <xdr:col>68</xdr:col>
      <xdr:colOff>203200</xdr:colOff>
      <xdr:row>39</xdr:row>
      <xdr:rowOff>40640</xdr:rowOff>
    </xdr:to>
    <xdr:sp macro="" textlink="">
      <xdr:nvSpPr>
        <xdr:cNvPr id="392" name="フローチャート: 判断 391"/>
        <xdr:cNvSpPr/>
      </xdr:nvSpPr>
      <xdr:spPr>
        <a:xfrm>
          <a:off x="14480540" y="6480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50800</xdr:rowOff>
    </xdr:from>
    <xdr:ext cx="762000" cy="257810"/>
    <xdr:sp macro="" textlink="">
      <xdr:nvSpPr>
        <xdr:cNvPr id="393" name="テキスト ボックス 392"/>
        <xdr:cNvSpPr txBox="1"/>
      </xdr:nvSpPr>
      <xdr:spPr>
        <a:xfrm>
          <a:off x="14146530" y="6253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4" name="フローチャート: 判断 393"/>
        <xdr:cNvSpPr/>
      </xdr:nvSpPr>
      <xdr:spPr>
        <a:xfrm>
          <a:off x="1358392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118110</xdr:rowOff>
    </xdr:from>
    <xdr:ext cx="762000" cy="259080"/>
    <xdr:sp macro="" textlink="">
      <xdr:nvSpPr>
        <xdr:cNvPr id="395" name="テキスト ボックス 394"/>
        <xdr:cNvSpPr txBox="1"/>
      </xdr:nvSpPr>
      <xdr:spPr>
        <a:xfrm>
          <a:off x="1324991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0730" cy="259080"/>
    <xdr:sp macro="" textlink="">
      <xdr:nvSpPr>
        <xdr:cNvPr id="396" name="テキスト ボックス 395"/>
        <xdr:cNvSpPr txBox="1"/>
      </xdr:nvSpPr>
      <xdr:spPr>
        <a:xfrm>
          <a:off x="1695450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0730" cy="259080"/>
    <xdr:sp macro="" textlink="">
      <xdr:nvSpPr>
        <xdr:cNvPr id="397" name="テキスト ボックス 396"/>
        <xdr:cNvSpPr txBox="1"/>
      </xdr:nvSpPr>
      <xdr:spPr>
        <a:xfrm>
          <a:off x="1610868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0730" cy="259080"/>
    <xdr:sp macro="" textlink="">
      <xdr:nvSpPr>
        <xdr:cNvPr id="398" name="テキスト ボックス 397"/>
        <xdr:cNvSpPr txBox="1"/>
      </xdr:nvSpPr>
      <xdr:spPr>
        <a:xfrm>
          <a:off x="15210155"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97790</xdr:rowOff>
    </xdr:from>
    <xdr:to>
      <xdr:col>81</xdr:col>
      <xdr:colOff>95250</xdr:colOff>
      <xdr:row>39</xdr:row>
      <xdr:rowOff>27305</xdr:rowOff>
    </xdr:to>
    <xdr:sp macro="" textlink="">
      <xdr:nvSpPr>
        <xdr:cNvPr id="401" name="楕円 400"/>
        <xdr:cNvSpPr/>
      </xdr:nvSpPr>
      <xdr:spPr>
        <a:xfrm>
          <a:off x="17119600" y="646811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69215</xdr:rowOff>
    </xdr:from>
    <xdr:ext cx="760730" cy="257810"/>
    <xdr:sp macro="" textlink="">
      <xdr:nvSpPr>
        <xdr:cNvPr id="402" name="公債費負担の状況該当値テキスト"/>
        <xdr:cNvSpPr txBox="1"/>
      </xdr:nvSpPr>
      <xdr:spPr>
        <a:xfrm>
          <a:off x="17261205" y="64395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19685</xdr:rowOff>
    </xdr:from>
    <xdr:to>
      <xdr:col>77</xdr:col>
      <xdr:colOff>95250</xdr:colOff>
      <xdr:row>39</xdr:row>
      <xdr:rowOff>120650</xdr:rowOff>
    </xdr:to>
    <xdr:sp macro="" textlink="">
      <xdr:nvSpPr>
        <xdr:cNvPr id="403" name="楕円 402"/>
        <xdr:cNvSpPr/>
      </xdr:nvSpPr>
      <xdr:spPr>
        <a:xfrm>
          <a:off x="16273780" y="655764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106045</xdr:rowOff>
    </xdr:from>
    <xdr:ext cx="735330" cy="257810"/>
    <xdr:sp macro="" textlink="">
      <xdr:nvSpPr>
        <xdr:cNvPr id="404" name="テキスト ボックス 403"/>
        <xdr:cNvSpPr txBox="1"/>
      </xdr:nvSpPr>
      <xdr:spPr>
        <a:xfrm>
          <a:off x="15941675" y="66440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129540</xdr:rowOff>
    </xdr:from>
    <xdr:to>
      <xdr:col>73</xdr:col>
      <xdr:colOff>44450</xdr:colOff>
      <xdr:row>41</xdr:row>
      <xdr:rowOff>59690</xdr:rowOff>
    </xdr:to>
    <xdr:sp macro="" textlink="">
      <xdr:nvSpPr>
        <xdr:cNvPr id="405" name="楕円 404"/>
        <xdr:cNvSpPr/>
      </xdr:nvSpPr>
      <xdr:spPr>
        <a:xfrm>
          <a:off x="15377160" y="68351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44450</xdr:rowOff>
    </xdr:from>
    <xdr:ext cx="762000" cy="259080"/>
    <xdr:sp macro="" textlink="">
      <xdr:nvSpPr>
        <xdr:cNvPr id="406" name="テキスト ボックス 405"/>
        <xdr:cNvSpPr txBox="1"/>
      </xdr:nvSpPr>
      <xdr:spPr>
        <a:xfrm>
          <a:off x="15045055"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121920</xdr:rowOff>
    </xdr:from>
    <xdr:to>
      <xdr:col>68</xdr:col>
      <xdr:colOff>203200</xdr:colOff>
      <xdr:row>43</xdr:row>
      <xdr:rowOff>52070</xdr:rowOff>
    </xdr:to>
    <xdr:sp macro="" textlink="">
      <xdr:nvSpPr>
        <xdr:cNvPr id="407" name="楕円 406"/>
        <xdr:cNvSpPr/>
      </xdr:nvSpPr>
      <xdr:spPr>
        <a:xfrm>
          <a:off x="14480540" y="716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36830</xdr:rowOff>
    </xdr:from>
    <xdr:ext cx="762000" cy="257810"/>
    <xdr:sp macro="" textlink="">
      <xdr:nvSpPr>
        <xdr:cNvPr id="408" name="テキスト ボックス 407"/>
        <xdr:cNvSpPr txBox="1"/>
      </xdr:nvSpPr>
      <xdr:spPr>
        <a:xfrm>
          <a:off x="14146530" y="724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60960</xdr:rowOff>
    </xdr:from>
    <xdr:to>
      <xdr:col>64</xdr:col>
      <xdr:colOff>152400</xdr:colOff>
      <xdr:row>44</xdr:row>
      <xdr:rowOff>162560</xdr:rowOff>
    </xdr:to>
    <xdr:sp macro="" textlink="">
      <xdr:nvSpPr>
        <xdr:cNvPr id="409" name="楕円 408"/>
        <xdr:cNvSpPr/>
      </xdr:nvSpPr>
      <xdr:spPr>
        <a:xfrm>
          <a:off x="1358392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147320</xdr:rowOff>
    </xdr:from>
    <xdr:ext cx="762000" cy="257810"/>
    <xdr:sp macro="" textlink="">
      <xdr:nvSpPr>
        <xdr:cNvPr id="410" name="テキスト ボックス 409"/>
        <xdr:cNvSpPr txBox="1"/>
      </xdr:nvSpPr>
      <xdr:spPr>
        <a:xfrm>
          <a:off x="13249910" y="7523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3" name="テキスト ボックス 412"/>
        <xdr:cNvSpPr txBox="1"/>
      </xdr:nvSpPr>
      <xdr:spPr>
        <a:xfrm>
          <a:off x="15463520" y="150876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地方債現在高の減などにより、将来負担額は前年度に比べ減少した。</a:t>
          </a:r>
        </a:p>
        <a:p>
          <a:r>
            <a:rPr kumimoji="1" lang="ja-JP" altLang="en-US" sz="1300">
              <a:latin typeface="ＭＳ Ｐゴシック"/>
              <a:ea typeface="ＭＳ Ｐゴシック"/>
            </a:rPr>
            <a:t>　地方債の残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xdr:txBody>
    </xdr:sp>
    <xdr:clientData/>
  </xdr:twoCellAnchor>
  <xdr:oneCellAnchor>
    <xdr:from>
      <xdr:col>61</xdr:col>
      <xdr:colOff>6350</xdr:colOff>
      <xdr:row>10</xdr:row>
      <xdr:rowOff>63500</xdr:rowOff>
    </xdr:from>
    <xdr:ext cx="298450" cy="224155"/>
    <xdr:sp macro="" textlink="">
      <xdr:nvSpPr>
        <xdr:cNvPr id="424" name="テキスト ボックス 423"/>
        <xdr:cNvSpPr txBox="1"/>
      </xdr:nvSpPr>
      <xdr:spPr>
        <a:xfrm>
          <a:off x="12905105" y="17399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7810"/>
    <xdr:sp macro="" textlink="">
      <xdr:nvSpPr>
        <xdr:cNvPr id="426" name="テキスト ボックス 425"/>
        <xdr:cNvSpPr txBox="1"/>
      </xdr:nvSpPr>
      <xdr:spPr>
        <a:xfrm>
          <a:off x="12173585" y="4147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8" name="テキスト ボックス 427"/>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1" name="直線コネクタ 430"/>
        <xdr:cNvCxnSpPr/>
      </xdr:nvCxnSpPr>
      <xdr:spPr>
        <a:xfrm>
          <a:off x="17172305" y="310642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124460</xdr:rowOff>
    </xdr:from>
    <xdr:ext cx="760730" cy="257810"/>
    <xdr:sp macro="" textlink="">
      <xdr:nvSpPr>
        <xdr:cNvPr id="432" name="将来負担の状況最小値テキスト"/>
        <xdr:cNvSpPr txBox="1"/>
      </xdr:nvSpPr>
      <xdr:spPr>
        <a:xfrm>
          <a:off x="17261205" y="31419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3" name="直線コネクタ 432"/>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124460</xdr:rowOff>
    </xdr:from>
    <xdr:ext cx="760730" cy="257810"/>
    <xdr:sp macro="" textlink="">
      <xdr:nvSpPr>
        <xdr:cNvPr id="434" name="将来負担の状況最大値テキスト"/>
        <xdr:cNvSpPr txBox="1"/>
      </xdr:nvSpPr>
      <xdr:spPr>
        <a:xfrm>
          <a:off x="17261205" y="28067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5" name="直線コネクタ 434"/>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10160</xdr:rowOff>
    </xdr:from>
    <xdr:ext cx="760730" cy="257810"/>
    <xdr:sp macro="" textlink="">
      <xdr:nvSpPr>
        <xdr:cNvPr id="436" name="将来負担の状況平均値テキスト"/>
        <xdr:cNvSpPr txBox="1"/>
      </xdr:nvSpPr>
      <xdr:spPr>
        <a:xfrm>
          <a:off x="17261205" y="30276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18</xdr:row>
      <xdr:rowOff>38100</xdr:rowOff>
    </xdr:from>
    <xdr:to>
      <xdr:col>81</xdr:col>
      <xdr:colOff>95250</xdr:colOff>
      <xdr:row>18</xdr:row>
      <xdr:rowOff>140335</xdr:rowOff>
    </xdr:to>
    <xdr:sp macro="" textlink="">
      <xdr:nvSpPr>
        <xdr:cNvPr id="437" name="フローチャート: 判断 436"/>
        <xdr:cNvSpPr/>
      </xdr:nvSpPr>
      <xdr:spPr>
        <a:xfrm>
          <a:off x="1711960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140335</xdr:rowOff>
    </xdr:to>
    <xdr:sp macro="" textlink="">
      <xdr:nvSpPr>
        <xdr:cNvPr id="438" name="フローチャート: 判断 437"/>
        <xdr:cNvSpPr/>
      </xdr:nvSpPr>
      <xdr:spPr>
        <a:xfrm>
          <a:off x="1627378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149860</xdr:rowOff>
    </xdr:from>
    <xdr:ext cx="735330" cy="259080"/>
    <xdr:sp macro="" textlink="">
      <xdr:nvSpPr>
        <xdr:cNvPr id="439" name="テキスト ボックス 438"/>
        <xdr:cNvSpPr txBox="1"/>
      </xdr:nvSpPr>
      <xdr:spPr>
        <a:xfrm>
          <a:off x="15941675" y="28321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18</xdr:row>
      <xdr:rowOff>38100</xdr:rowOff>
    </xdr:from>
    <xdr:to>
      <xdr:col>73</xdr:col>
      <xdr:colOff>44450</xdr:colOff>
      <xdr:row>18</xdr:row>
      <xdr:rowOff>140335</xdr:rowOff>
    </xdr:to>
    <xdr:sp macro="" textlink="">
      <xdr:nvSpPr>
        <xdr:cNvPr id="440" name="フローチャート: 判断 439"/>
        <xdr:cNvSpPr/>
      </xdr:nvSpPr>
      <xdr:spPr>
        <a:xfrm>
          <a:off x="1537716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149860</xdr:rowOff>
    </xdr:from>
    <xdr:ext cx="762000" cy="259080"/>
    <xdr:sp macro="" textlink="">
      <xdr:nvSpPr>
        <xdr:cNvPr id="441" name="テキスト ボックス 440"/>
        <xdr:cNvSpPr txBox="1"/>
      </xdr:nvSpPr>
      <xdr:spPr>
        <a:xfrm>
          <a:off x="15045055"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18</xdr:row>
      <xdr:rowOff>38100</xdr:rowOff>
    </xdr:from>
    <xdr:to>
      <xdr:col>68</xdr:col>
      <xdr:colOff>203200</xdr:colOff>
      <xdr:row>18</xdr:row>
      <xdr:rowOff>140335</xdr:rowOff>
    </xdr:to>
    <xdr:sp macro="" textlink="">
      <xdr:nvSpPr>
        <xdr:cNvPr id="442" name="フローチャート: 判断 441"/>
        <xdr:cNvSpPr/>
      </xdr:nvSpPr>
      <xdr:spPr>
        <a:xfrm>
          <a:off x="1448054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149860</xdr:rowOff>
    </xdr:from>
    <xdr:ext cx="762000" cy="259080"/>
    <xdr:sp macro="" textlink="">
      <xdr:nvSpPr>
        <xdr:cNvPr id="443" name="テキスト ボックス 442"/>
        <xdr:cNvSpPr txBox="1"/>
      </xdr:nvSpPr>
      <xdr:spPr>
        <a:xfrm>
          <a:off x="1414653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38100</xdr:rowOff>
    </xdr:from>
    <xdr:to>
      <xdr:col>64</xdr:col>
      <xdr:colOff>152400</xdr:colOff>
      <xdr:row>18</xdr:row>
      <xdr:rowOff>140335</xdr:rowOff>
    </xdr:to>
    <xdr:sp macro="" textlink="">
      <xdr:nvSpPr>
        <xdr:cNvPr id="444" name="フローチャート: 判断 443"/>
        <xdr:cNvSpPr/>
      </xdr:nvSpPr>
      <xdr:spPr>
        <a:xfrm>
          <a:off x="1358392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149860</xdr:rowOff>
    </xdr:from>
    <xdr:ext cx="762000" cy="259080"/>
    <xdr:sp macro="" textlink="">
      <xdr:nvSpPr>
        <xdr:cNvPr id="445" name="テキスト ボックス 444"/>
        <xdr:cNvSpPr txBox="1"/>
      </xdr:nvSpPr>
      <xdr:spPr>
        <a:xfrm>
          <a:off x="1324991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0730" cy="257810"/>
    <xdr:sp macro="" textlink="">
      <xdr:nvSpPr>
        <xdr:cNvPr id="446" name="テキスト ボックス 445"/>
        <xdr:cNvSpPr txBox="1"/>
      </xdr:nvSpPr>
      <xdr:spPr>
        <a:xfrm>
          <a:off x="1695450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0730" cy="257810"/>
    <xdr:sp macro="" textlink="">
      <xdr:nvSpPr>
        <xdr:cNvPr id="447" name="テキスト ボックス 446"/>
        <xdr:cNvSpPr txBox="1"/>
      </xdr:nvSpPr>
      <xdr:spPr>
        <a:xfrm>
          <a:off x="1610868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0730" cy="257810"/>
    <xdr:sp macro="" textlink="">
      <xdr:nvSpPr>
        <xdr:cNvPr id="448" name="テキスト ボックス 447"/>
        <xdr:cNvSpPr txBox="1"/>
      </xdr:nvSpPr>
      <xdr:spPr>
        <a:xfrm>
          <a:off x="15210155"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7810"/>
    <xdr:sp macro="" textlink="">
      <xdr:nvSpPr>
        <xdr:cNvPr id="449" name="テキスト ボックス 448"/>
        <xdr:cNvSpPr txBox="1"/>
      </xdr:nvSpPr>
      <xdr:spPr>
        <a:xfrm>
          <a:off x="1431353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7810"/>
    <xdr:sp macro="" textlink="">
      <xdr:nvSpPr>
        <xdr:cNvPr id="450" name="テキスト ボックス 449"/>
        <xdr:cNvSpPr txBox="1"/>
      </xdr:nvSpPr>
      <xdr:spPr>
        <a:xfrm>
          <a:off x="1341691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140335</xdr:rowOff>
    </xdr:from>
    <xdr:to>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140335</xdr:rowOff>
    </xdr:from>
    <xdr:to>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7810"/>
    <xdr:sp macro="" textlink="">
      <xdr:nvSpPr>
        <xdr:cNvPr id="30" name="テキスト ボックス 29"/>
        <xdr:cNvSpPr txBox="1"/>
      </xdr:nvSpPr>
      <xdr:spPr>
        <a:xfrm>
          <a:off x="706120" y="3416300"/>
          <a:ext cx="88938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706120" y="366649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100" cy="259080"/>
    <xdr:sp macro="" textlink="">
      <xdr:nvSpPr>
        <xdr:cNvPr id="32" name="テキスト ボックス 31"/>
        <xdr:cNvSpPr txBox="1"/>
      </xdr:nvSpPr>
      <xdr:spPr>
        <a:xfrm>
          <a:off x="706120" y="391287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140335</xdr:rowOff>
    </xdr:from>
    <xdr:ext cx="182245" cy="257810"/>
    <xdr:sp macro="" textlink="">
      <xdr:nvSpPr>
        <xdr:cNvPr id="33" name="テキスト ボックス 32"/>
        <xdr:cNvSpPr txBox="1"/>
      </xdr:nvSpPr>
      <xdr:spPr>
        <a:xfrm>
          <a:off x="706120" y="4163695"/>
          <a:ext cx="182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職員の年齢構成の変化などにより職員給は減となった。このため、人件費に係る経常収支比率は前年度に比べ１．３ポイント減少したが、類似団体の平均を上回っている。</a:t>
          </a:r>
        </a:p>
        <a:p>
          <a:r>
            <a:rPr kumimoji="1" lang="ja-JP" altLang="en-US" sz="1300">
              <a:latin typeface="ＭＳ Ｐゴシック"/>
              <a:ea typeface="ＭＳ Ｐゴシック"/>
            </a:rPr>
            <a:t>　今後も効率的な事業執行等に取り組み、人件費の適正化に努めていく。</a:t>
          </a:r>
        </a:p>
      </xdr:txBody>
    </xdr:sp>
    <xdr:clientData/>
  </xdr:twoCellAnchor>
  <xdr:oneCellAnchor>
    <xdr:from>
      <xdr:col>3</xdr:col>
      <xdr:colOff>123825</xdr:colOff>
      <xdr:row>29</xdr:row>
      <xdr:rowOff>107950</xdr:rowOff>
    </xdr:from>
    <xdr:ext cx="295910" cy="224155"/>
    <xdr:sp macro="" textlink="">
      <xdr:nvSpPr>
        <xdr:cNvPr id="45" name="テキスト ボックス 44"/>
        <xdr:cNvSpPr txBox="1"/>
      </xdr:nvSpPr>
      <xdr:spPr>
        <a:xfrm>
          <a:off x="731520" y="4969510"/>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6540" y="725043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xdr:cNvSpPr txBox="1"/>
      </xdr:nvSpPr>
      <xdr:spPr>
        <a:xfrm>
          <a:off x="256540" y="68770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xdr:cNvSpPr txBox="1"/>
      </xdr:nvSpPr>
      <xdr:spPr>
        <a:xfrm>
          <a:off x="256540" y="650748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xdr:cNvSpPr txBox="1"/>
      </xdr:nvSpPr>
      <xdr:spPr>
        <a:xfrm>
          <a:off x="256540" y="613410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xdr:cNvSpPr txBox="1"/>
      </xdr:nvSpPr>
      <xdr:spPr>
        <a:xfrm>
          <a:off x="256540" y="576072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xdr:cNvSpPr txBox="1"/>
      </xdr:nvSpPr>
      <xdr:spPr>
        <a:xfrm>
          <a:off x="256540" y="538734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xdr:cNvSpPr txBox="1"/>
      </xdr:nvSpPr>
      <xdr:spPr>
        <a:xfrm>
          <a:off x="256540" y="501777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86960" y="545338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73660</xdr:rowOff>
    </xdr:from>
    <xdr:ext cx="760730" cy="257810"/>
    <xdr:sp macro="" textlink="">
      <xdr:nvSpPr>
        <xdr:cNvPr id="62" name="人件費最小値テキスト"/>
        <xdr:cNvSpPr txBox="1"/>
      </xdr:nvSpPr>
      <xdr:spPr>
        <a:xfrm>
          <a:off x="4975860" y="677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95520" y="6807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3810</xdr:rowOff>
    </xdr:from>
    <xdr:ext cx="760730" cy="259080"/>
    <xdr:sp macro="" textlink="">
      <xdr:nvSpPr>
        <xdr:cNvPr id="64" name="人件費最大値テキスト"/>
        <xdr:cNvSpPr txBox="1"/>
      </xdr:nvSpPr>
      <xdr:spPr>
        <a:xfrm>
          <a:off x="4975860" y="5200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95520" y="54533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37</xdr:row>
      <xdr:rowOff>146050</xdr:rowOff>
    </xdr:to>
    <xdr:cxnSp macro="">
      <xdr:nvCxnSpPr>
        <xdr:cNvPr id="66" name="直線コネクタ 65"/>
        <xdr:cNvCxnSpPr/>
      </xdr:nvCxnSpPr>
      <xdr:spPr>
        <a:xfrm flipV="1">
          <a:off x="4036060" y="6187440"/>
          <a:ext cx="8509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29210</xdr:rowOff>
    </xdr:from>
    <xdr:ext cx="760730" cy="256540"/>
    <xdr:sp macro="" textlink="">
      <xdr:nvSpPr>
        <xdr:cNvPr id="67" name="人件費平均値テキスト"/>
        <xdr:cNvSpPr txBox="1"/>
      </xdr:nvSpPr>
      <xdr:spPr>
        <a:xfrm>
          <a:off x="4975860" y="589661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833620" y="60477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82550</xdr:rowOff>
    </xdr:from>
    <xdr:to>
      <xdr:col>19</xdr:col>
      <xdr:colOff>187325</xdr:colOff>
      <xdr:row>37</xdr:row>
      <xdr:rowOff>146050</xdr:rowOff>
    </xdr:to>
    <xdr:cxnSp macro="">
      <xdr:nvCxnSpPr>
        <xdr:cNvPr id="69" name="直線コネクタ 68"/>
        <xdr:cNvCxnSpPr/>
      </xdr:nvCxnSpPr>
      <xdr:spPr>
        <a:xfrm>
          <a:off x="3136900" y="628523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85260" y="61493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54610</xdr:rowOff>
    </xdr:from>
    <xdr:ext cx="734060" cy="256540"/>
    <xdr:sp macro="" textlink="">
      <xdr:nvSpPr>
        <xdr:cNvPr id="71" name="テキスト ボックス 70"/>
        <xdr:cNvSpPr txBox="1"/>
      </xdr:nvSpPr>
      <xdr:spPr>
        <a:xfrm>
          <a:off x="3652520" y="59220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19050</xdr:rowOff>
    </xdr:from>
    <xdr:to>
      <xdr:col>15</xdr:col>
      <xdr:colOff>98425</xdr:colOff>
      <xdr:row>37</xdr:row>
      <xdr:rowOff>82550</xdr:rowOff>
    </xdr:to>
    <xdr:cxnSp macro="">
      <xdr:nvCxnSpPr>
        <xdr:cNvPr id="72" name="直線コネクタ 71"/>
        <xdr:cNvCxnSpPr/>
      </xdr:nvCxnSpPr>
      <xdr:spPr>
        <a:xfrm>
          <a:off x="2237740" y="622173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86100" y="6162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67310</xdr:rowOff>
    </xdr:from>
    <xdr:ext cx="760730" cy="259080"/>
    <xdr:sp macro="" textlink="">
      <xdr:nvSpPr>
        <xdr:cNvPr id="74" name="テキスト ボックス 73"/>
        <xdr:cNvSpPr txBox="1"/>
      </xdr:nvSpPr>
      <xdr:spPr>
        <a:xfrm>
          <a:off x="2750820" y="5934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19050</xdr:rowOff>
    </xdr:from>
    <xdr:to>
      <xdr:col>11</xdr:col>
      <xdr:colOff>9525</xdr:colOff>
      <xdr:row>38</xdr:row>
      <xdr:rowOff>114300</xdr:rowOff>
    </xdr:to>
    <xdr:cxnSp macro="">
      <xdr:nvCxnSpPr>
        <xdr:cNvPr id="75" name="直線コネクタ 74"/>
        <xdr:cNvCxnSpPr/>
      </xdr:nvCxnSpPr>
      <xdr:spPr>
        <a:xfrm flipV="1">
          <a:off x="1336040" y="6221730"/>
          <a:ext cx="9017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84400" y="60985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3810</xdr:rowOff>
    </xdr:from>
    <xdr:ext cx="759460" cy="259080"/>
    <xdr:sp macro="" textlink="">
      <xdr:nvSpPr>
        <xdr:cNvPr id="77" name="テキスト ボックス 76"/>
        <xdr:cNvSpPr txBox="1"/>
      </xdr:nvSpPr>
      <xdr:spPr>
        <a:xfrm>
          <a:off x="1851660" y="58712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85240" y="6297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35560</xdr:rowOff>
    </xdr:from>
    <xdr:ext cx="760730" cy="257810"/>
    <xdr:sp macro="" textlink="">
      <xdr:nvSpPr>
        <xdr:cNvPr id="79" name="テキスト ボックス 78"/>
        <xdr:cNvSpPr txBox="1"/>
      </xdr:nvSpPr>
      <xdr:spPr>
        <a:xfrm>
          <a:off x="949960" y="60706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7810"/>
    <xdr:sp macro="" textlink="">
      <xdr:nvSpPr>
        <xdr:cNvPr id="80" name="テキスト ボックス 79"/>
        <xdr:cNvSpPr txBox="1"/>
      </xdr:nvSpPr>
      <xdr:spPr>
        <a:xfrm>
          <a:off x="466852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7810"/>
    <xdr:sp macro="" textlink="">
      <xdr:nvSpPr>
        <xdr:cNvPr id="81" name="テキスト ボックス 80"/>
        <xdr:cNvSpPr txBox="1"/>
      </xdr:nvSpPr>
      <xdr:spPr>
        <a:xfrm>
          <a:off x="381762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7810"/>
    <xdr:sp macro="" textlink="">
      <xdr:nvSpPr>
        <xdr:cNvPr id="82" name="テキスト ボックス 81"/>
        <xdr:cNvSpPr txBox="1"/>
      </xdr:nvSpPr>
      <xdr:spPr>
        <a:xfrm>
          <a:off x="291846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0730" cy="257810"/>
    <xdr:sp macro="" textlink="">
      <xdr:nvSpPr>
        <xdr:cNvPr id="83" name="テキスト ボックス 82"/>
        <xdr:cNvSpPr txBox="1"/>
      </xdr:nvSpPr>
      <xdr:spPr>
        <a:xfrm>
          <a:off x="201676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7810"/>
    <xdr:sp macro="" textlink="">
      <xdr:nvSpPr>
        <xdr:cNvPr id="84" name="テキスト ボックス 83"/>
        <xdr:cNvSpPr txBox="1"/>
      </xdr:nvSpPr>
      <xdr:spPr>
        <a:xfrm>
          <a:off x="111760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85" name="楕円 84"/>
        <xdr:cNvSpPr/>
      </xdr:nvSpPr>
      <xdr:spPr>
        <a:xfrm>
          <a:off x="4833620" y="61366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73660</xdr:rowOff>
    </xdr:from>
    <xdr:ext cx="760730" cy="257810"/>
    <xdr:sp macro="" textlink="">
      <xdr:nvSpPr>
        <xdr:cNvPr id="86" name="人件費該当値テキスト"/>
        <xdr:cNvSpPr txBox="1"/>
      </xdr:nvSpPr>
      <xdr:spPr>
        <a:xfrm>
          <a:off x="4975860" y="61087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85260" y="62979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10160</xdr:rowOff>
    </xdr:from>
    <xdr:ext cx="734060" cy="257810"/>
    <xdr:sp macro="" textlink="">
      <xdr:nvSpPr>
        <xdr:cNvPr id="88" name="テキスト ボックス 87"/>
        <xdr:cNvSpPr txBox="1"/>
      </xdr:nvSpPr>
      <xdr:spPr>
        <a:xfrm>
          <a:off x="3652520" y="638048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31750</xdr:rowOff>
    </xdr:from>
    <xdr:to>
      <xdr:col>15</xdr:col>
      <xdr:colOff>149225</xdr:colOff>
      <xdr:row>37</xdr:row>
      <xdr:rowOff>133350</xdr:rowOff>
    </xdr:to>
    <xdr:sp macro="" textlink="">
      <xdr:nvSpPr>
        <xdr:cNvPr id="89" name="楕円 88"/>
        <xdr:cNvSpPr/>
      </xdr:nvSpPr>
      <xdr:spPr>
        <a:xfrm>
          <a:off x="30861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118110</xdr:rowOff>
    </xdr:from>
    <xdr:ext cx="760730" cy="259080"/>
    <xdr:sp macro="" textlink="">
      <xdr:nvSpPr>
        <xdr:cNvPr id="90" name="テキスト ボックス 89"/>
        <xdr:cNvSpPr txBox="1"/>
      </xdr:nvSpPr>
      <xdr:spPr>
        <a:xfrm>
          <a:off x="2750820" y="63207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140335</xdr:rowOff>
    </xdr:from>
    <xdr:to>
      <xdr:col>11</xdr:col>
      <xdr:colOff>60325</xdr:colOff>
      <xdr:row>37</xdr:row>
      <xdr:rowOff>69850</xdr:rowOff>
    </xdr:to>
    <xdr:sp macro="" textlink="">
      <xdr:nvSpPr>
        <xdr:cNvPr id="91" name="楕円 90"/>
        <xdr:cNvSpPr/>
      </xdr:nvSpPr>
      <xdr:spPr>
        <a:xfrm>
          <a:off x="2184400" y="6175375"/>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54610</xdr:rowOff>
    </xdr:from>
    <xdr:ext cx="759460" cy="256540"/>
    <xdr:sp macro="" textlink="">
      <xdr:nvSpPr>
        <xdr:cNvPr id="92" name="テキスト ボックス 91"/>
        <xdr:cNvSpPr txBox="1"/>
      </xdr:nvSpPr>
      <xdr:spPr>
        <a:xfrm>
          <a:off x="1851660" y="62572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93" name="楕円 92"/>
        <xdr:cNvSpPr/>
      </xdr:nvSpPr>
      <xdr:spPr>
        <a:xfrm>
          <a:off x="128524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149860</xdr:rowOff>
    </xdr:from>
    <xdr:ext cx="760730" cy="259080"/>
    <xdr:sp macro="" textlink="">
      <xdr:nvSpPr>
        <xdr:cNvPr id="94" name="テキスト ボックス 93"/>
        <xdr:cNvSpPr txBox="1"/>
      </xdr:nvSpPr>
      <xdr:spPr>
        <a:xfrm>
          <a:off x="949960" y="65201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委託料の増などにより支出額は増加し、物件費に係る経常収支比率は前年度に比べ１．６ポイント増加したが、類似団体平均を下回っている。</a:t>
          </a:r>
        </a:p>
        <a:p>
          <a:r>
            <a:rPr kumimoji="1" lang="ja-JP" altLang="en-US" sz="1300">
              <a:latin typeface="ＭＳ Ｐゴシック"/>
              <a:ea typeface="ＭＳ Ｐゴシック"/>
            </a:rPr>
            <a:t>　今後も効率的、効果的な事業執行に努めていく。</a:t>
          </a:r>
        </a:p>
        <a:p>
          <a:endParaRPr/>
        </a:p>
      </xdr:txBody>
    </xdr:sp>
    <xdr:clientData/>
  </xdr:twoCellAnchor>
  <xdr:oneCellAnchor>
    <xdr:from>
      <xdr:col>62</xdr:col>
      <xdr:colOff>6350</xdr:colOff>
      <xdr:row>9</xdr:row>
      <xdr:rowOff>107950</xdr:rowOff>
    </xdr:from>
    <xdr:ext cx="295910" cy="224155"/>
    <xdr:sp macro="" textlink="">
      <xdr:nvSpPr>
        <xdr:cNvPr id="106" name="テキスト ボックス 105"/>
        <xdr:cNvSpPr txBox="1"/>
      </xdr:nvSpPr>
      <xdr:spPr>
        <a:xfrm>
          <a:off x="12565380" y="1616710"/>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7810"/>
    <xdr:sp macro="" textlink="">
      <xdr:nvSpPr>
        <xdr:cNvPr id="108" name="テキスト ボックス 107"/>
        <xdr:cNvSpPr txBox="1"/>
      </xdr:nvSpPr>
      <xdr:spPr>
        <a:xfrm>
          <a:off x="12087860" y="389763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603480" y="3717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5460" cy="259080"/>
    <xdr:sp macro="" textlink="">
      <xdr:nvSpPr>
        <xdr:cNvPr id="110" name="テキスト ボックス 109"/>
        <xdr:cNvSpPr txBox="1"/>
      </xdr:nvSpPr>
      <xdr:spPr>
        <a:xfrm>
          <a:off x="12087860" y="35788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603480" y="33978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5460" cy="257810"/>
    <xdr:sp macro="" textlink="">
      <xdr:nvSpPr>
        <xdr:cNvPr id="112" name="テキスト ボックス 111"/>
        <xdr:cNvSpPr txBox="1"/>
      </xdr:nvSpPr>
      <xdr:spPr>
        <a:xfrm>
          <a:off x="12087860" y="326009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603480" y="30791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5460" cy="257175"/>
    <xdr:sp macro="" textlink="">
      <xdr:nvSpPr>
        <xdr:cNvPr id="114" name="テキスト ボックス 113"/>
        <xdr:cNvSpPr txBox="1"/>
      </xdr:nvSpPr>
      <xdr:spPr>
        <a:xfrm>
          <a:off x="12087860" y="2940685"/>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5460" cy="257810"/>
    <xdr:sp macro="" textlink="">
      <xdr:nvSpPr>
        <xdr:cNvPr id="116" name="テキスト ボックス 115"/>
        <xdr:cNvSpPr txBox="1"/>
      </xdr:nvSpPr>
      <xdr:spPr>
        <a:xfrm>
          <a:off x="12087860" y="2621915"/>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603480" y="24415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5460" cy="256540"/>
    <xdr:sp macro="" textlink="">
      <xdr:nvSpPr>
        <xdr:cNvPr id="118" name="テキスト ボックス 117"/>
        <xdr:cNvSpPr txBox="1"/>
      </xdr:nvSpPr>
      <xdr:spPr>
        <a:xfrm>
          <a:off x="12087860" y="230314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140335</xdr:rowOff>
    </xdr:from>
    <xdr:ext cx="505460" cy="257810"/>
    <xdr:sp macro="" textlink="">
      <xdr:nvSpPr>
        <xdr:cNvPr id="120" name="テキスト ボックス 119"/>
        <xdr:cNvSpPr txBox="1"/>
      </xdr:nvSpPr>
      <xdr:spPr>
        <a:xfrm>
          <a:off x="12087860" y="1984375"/>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7810"/>
    <xdr:sp macro="" textlink="">
      <xdr:nvSpPr>
        <xdr:cNvPr id="122" name="テキスト ボックス 121"/>
        <xdr:cNvSpPr txBox="1"/>
      </xdr:nvSpPr>
      <xdr:spPr>
        <a:xfrm>
          <a:off x="12087860" y="166497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167640</xdr:rowOff>
    </xdr:from>
    <xdr:to>
      <xdr:col>82</xdr:col>
      <xdr:colOff>107950</xdr:colOff>
      <xdr:row>21</xdr:row>
      <xdr:rowOff>146050</xdr:rowOff>
    </xdr:to>
    <xdr:cxnSp macro="">
      <xdr:nvCxnSpPr>
        <xdr:cNvPr id="124" name="直線コネクタ 123"/>
        <xdr:cNvCxnSpPr/>
      </xdr:nvCxnSpPr>
      <xdr:spPr>
        <a:xfrm flipV="1">
          <a:off x="16718280" y="234696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0730" cy="259080"/>
    <xdr:sp macro="" textlink="">
      <xdr:nvSpPr>
        <xdr:cNvPr id="125" name="物件費最小値テキスト"/>
        <xdr:cNvSpPr txBox="1"/>
      </xdr:nvSpPr>
      <xdr:spPr>
        <a:xfrm>
          <a:off x="16807180" y="3638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629380" y="366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82550</xdr:rowOff>
    </xdr:from>
    <xdr:ext cx="760730" cy="259080"/>
    <xdr:sp macro="" textlink="">
      <xdr:nvSpPr>
        <xdr:cNvPr id="127" name="物件費最大値テキスト"/>
        <xdr:cNvSpPr txBox="1"/>
      </xdr:nvSpPr>
      <xdr:spPr>
        <a:xfrm>
          <a:off x="16807180" y="2094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167640</xdr:rowOff>
    </xdr:from>
    <xdr:to>
      <xdr:col>82</xdr:col>
      <xdr:colOff>196850</xdr:colOff>
      <xdr:row>13</xdr:row>
      <xdr:rowOff>167640</xdr:rowOff>
    </xdr:to>
    <xdr:cxnSp macro="">
      <xdr:nvCxnSpPr>
        <xdr:cNvPr id="128" name="直線コネクタ 127"/>
        <xdr:cNvCxnSpPr/>
      </xdr:nvCxnSpPr>
      <xdr:spPr>
        <a:xfrm>
          <a:off x="16629380" y="234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102870</xdr:rowOff>
    </xdr:from>
    <xdr:to>
      <xdr:col>82</xdr:col>
      <xdr:colOff>107950</xdr:colOff>
      <xdr:row>14</xdr:row>
      <xdr:rowOff>105410</xdr:rowOff>
    </xdr:to>
    <xdr:cxnSp macro="">
      <xdr:nvCxnSpPr>
        <xdr:cNvPr id="129" name="直線コネクタ 128"/>
        <xdr:cNvCxnSpPr/>
      </xdr:nvCxnSpPr>
      <xdr:spPr>
        <a:xfrm>
          <a:off x="15869920" y="2282190"/>
          <a:ext cx="84836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84455</xdr:rowOff>
    </xdr:from>
    <xdr:ext cx="760730" cy="257810"/>
    <xdr:sp macro="" textlink="">
      <xdr:nvSpPr>
        <xdr:cNvPr id="130" name="物件費平均値テキスト"/>
        <xdr:cNvSpPr txBox="1"/>
      </xdr:nvSpPr>
      <xdr:spPr>
        <a:xfrm>
          <a:off x="16807180" y="259905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111760</xdr:rowOff>
    </xdr:from>
    <xdr:to>
      <xdr:col>82</xdr:col>
      <xdr:colOff>158750</xdr:colOff>
      <xdr:row>16</xdr:row>
      <xdr:rowOff>41910</xdr:rowOff>
    </xdr:to>
    <xdr:sp macro="" textlink="">
      <xdr:nvSpPr>
        <xdr:cNvPr id="131" name="フローチャート: 判断 130"/>
        <xdr:cNvSpPr/>
      </xdr:nvSpPr>
      <xdr:spPr>
        <a:xfrm>
          <a:off x="16667480" y="2626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48260</xdr:rowOff>
    </xdr:from>
    <xdr:to>
      <xdr:col>78</xdr:col>
      <xdr:colOff>69850</xdr:colOff>
      <xdr:row>13</xdr:row>
      <xdr:rowOff>102870</xdr:rowOff>
    </xdr:to>
    <xdr:cxnSp macro="">
      <xdr:nvCxnSpPr>
        <xdr:cNvPr id="132" name="直線コネクタ 131"/>
        <xdr:cNvCxnSpPr/>
      </xdr:nvCxnSpPr>
      <xdr:spPr>
        <a:xfrm>
          <a:off x="14968220" y="2227580"/>
          <a:ext cx="9017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67945</xdr:rowOff>
    </xdr:from>
    <xdr:to>
      <xdr:col>78</xdr:col>
      <xdr:colOff>120650</xdr:colOff>
      <xdr:row>15</xdr:row>
      <xdr:rowOff>167640</xdr:rowOff>
    </xdr:to>
    <xdr:sp macro="" textlink="">
      <xdr:nvSpPr>
        <xdr:cNvPr id="133" name="フローチャート: 判断 132"/>
        <xdr:cNvSpPr/>
      </xdr:nvSpPr>
      <xdr:spPr>
        <a:xfrm>
          <a:off x="15819120" y="2582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154940</xdr:rowOff>
    </xdr:from>
    <xdr:ext cx="736600" cy="257810"/>
    <xdr:sp macro="" textlink="">
      <xdr:nvSpPr>
        <xdr:cNvPr id="134" name="テキスト ボックス 133"/>
        <xdr:cNvSpPr txBox="1"/>
      </xdr:nvSpPr>
      <xdr:spPr>
        <a:xfrm>
          <a:off x="15483840" y="26695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12</xdr:row>
      <xdr:rowOff>132715</xdr:rowOff>
    </xdr:from>
    <xdr:to>
      <xdr:col>73</xdr:col>
      <xdr:colOff>180975</xdr:colOff>
      <xdr:row>13</xdr:row>
      <xdr:rowOff>48260</xdr:rowOff>
    </xdr:to>
    <xdr:cxnSp macro="">
      <xdr:nvCxnSpPr>
        <xdr:cNvPr id="135" name="直線コネクタ 134"/>
        <xdr:cNvCxnSpPr/>
      </xdr:nvCxnSpPr>
      <xdr:spPr>
        <a:xfrm>
          <a:off x="14069060" y="2144395"/>
          <a:ext cx="89916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6" name="フローチャート: 判断 135"/>
        <xdr:cNvSpPr/>
      </xdr:nvSpPr>
      <xdr:spPr>
        <a:xfrm>
          <a:off x="14917420" y="25717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143510</xdr:rowOff>
    </xdr:from>
    <xdr:ext cx="762000" cy="255905"/>
    <xdr:sp macro="" textlink="">
      <xdr:nvSpPr>
        <xdr:cNvPr id="137" name="テキスト ボックス 136"/>
        <xdr:cNvSpPr txBox="1"/>
      </xdr:nvSpPr>
      <xdr:spPr>
        <a:xfrm>
          <a:off x="14584680" y="26581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12</xdr:row>
      <xdr:rowOff>132715</xdr:rowOff>
    </xdr:from>
    <xdr:to>
      <xdr:col>69</xdr:col>
      <xdr:colOff>92075</xdr:colOff>
      <xdr:row>13</xdr:row>
      <xdr:rowOff>26035</xdr:rowOff>
    </xdr:to>
    <xdr:cxnSp macro="">
      <xdr:nvCxnSpPr>
        <xdr:cNvPr id="138" name="直線コネクタ 137"/>
        <xdr:cNvCxnSpPr/>
      </xdr:nvCxnSpPr>
      <xdr:spPr>
        <a:xfrm flipV="1">
          <a:off x="13169900" y="2144395"/>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163195</xdr:rowOff>
    </xdr:from>
    <xdr:to>
      <xdr:col>69</xdr:col>
      <xdr:colOff>142875</xdr:colOff>
      <xdr:row>15</xdr:row>
      <xdr:rowOff>93345</xdr:rowOff>
    </xdr:to>
    <xdr:sp macro="" textlink="">
      <xdr:nvSpPr>
        <xdr:cNvPr id="139" name="フローチャート: 判断 138"/>
        <xdr:cNvSpPr/>
      </xdr:nvSpPr>
      <xdr:spPr>
        <a:xfrm>
          <a:off x="14018260" y="2510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78105</xdr:rowOff>
    </xdr:from>
    <xdr:ext cx="759460" cy="257810"/>
    <xdr:sp macro="" textlink="">
      <xdr:nvSpPr>
        <xdr:cNvPr id="140" name="テキスト ボックス 139"/>
        <xdr:cNvSpPr txBox="1"/>
      </xdr:nvSpPr>
      <xdr:spPr>
        <a:xfrm>
          <a:off x="13682980" y="259270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35560</xdr:rowOff>
    </xdr:from>
    <xdr:to>
      <xdr:col>65</xdr:col>
      <xdr:colOff>53975</xdr:colOff>
      <xdr:row>15</xdr:row>
      <xdr:rowOff>137160</xdr:rowOff>
    </xdr:to>
    <xdr:sp macro="" textlink="">
      <xdr:nvSpPr>
        <xdr:cNvPr id="141" name="フローチャート: 判断 140"/>
        <xdr:cNvSpPr/>
      </xdr:nvSpPr>
      <xdr:spPr>
        <a:xfrm>
          <a:off x="13116560" y="25501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121920</xdr:rowOff>
    </xdr:from>
    <xdr:ext cx="760730" cy="256540"/>
    <xdr:sp macro="" textlink="">
      <xdr:nvSpPr>
        <xdr:cNvPr id="142" name="テキスト ボックス 141"/>
        <xdr:cNvSpPr txBox="1"/>
      </xdr:nvSpPr>
      <xdr:spPr>
        <a:xfrm>
          <a:off x="12783820" y="263652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7810"/>
    <xdr:sp macro="" textlink="">
      <xdr:nvSpPr>
        <xdr:cNvPr id="143" name="テキスト ボックス 142"/>
        <xdr:cNvSpPr txBox="1"/>
      </xdr:nvSpPr>
      <xdr:spPr>
        <a:xfrm>
          <a:off x="16499840" y="4033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7810"/>
    <xdr:sp macro="" textlink="">
      <xdr:nvSpPr>
        <xdr:cNvPr id="144" name="テキスト ボックス 143"/>
        <xdr:cNvSpPr txBox="1"/>
      </xdr:nvSpPr>
      <xdr:spPr>
        <a:xfrm>
          <a:off x="15651480" y="40335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7810"/>
    <xdr:sp macro="" textlink="">
      <xdr:nvSpPr>
        <xdr:cNvPr id="145" name="テキスト ボックス 144"/>
        <xdr:cNvSpPr txBox="1"/>
      </xdr:nvSpPr>
      <xdr:spPr>
        <a:xfrm>
          <a:off x="14749780" y="40335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7810"/>
    <xdr:sp macro="" textlink="">
      <xdr:nvSpPr>
        <xdr:cNvPr id="146" name="テキスト ボックス 145"/>
        <xdr:cNvSpPr txBox="1"/>
      </xdr:nvSpPr>
      <xdr:spPr>
        <a:xfrm>
          <a:off x="13850620" y="4033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7810"/>
    <xdr:sp macro="" textlink="">
      <xdr:nvSpPr>
        <xdr:cNvPr id="147" name="テキスト ボックス 146"/>
        <xdr:cNvSpPr txBox="1"/>
      </xdr:nvSpPr>
      <xdr:spPr>
        <a:xfrm>
          <a:off x="12948920" y="403352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14</xdr:row>
      <xdr:rowOff>54610</xdr:rowOff>
    </xdr:from>
    <xdr:to>
      <xdr:col>82</xdr:col>
      <xdr:colOff>158750</xdr:colOff>
      <xdr:row>14</xdr:row>
      <xdr:rowOff>156210</xdr:rowOff>
    </xdr:to>
    <xdr:sp macro="" textlink="">
      <xdr:nvSpPr>
        <xdr:cNvPr id="148" name="楕円 147"/>
        <xdr:cNvSpPr/>
      </xdr:nvSpPr>
      <xdr:spPr>
        <a:xfrm>
          <a:off x="16667480" y="24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134620</xdr:rowOff>
    </xdr:from>
    <xdr:ext cx="760730" cy="257810"/>
    <xdr:sp macro="" textlink="">
      <xdr:nvSpPr>
        <xdr:cNvPr id="149" name="物件費該当値テキスト"/>
        <xdr:cNvSpPr txBox="1"/>
      </xdr:nvSpPr>
      <xdr:spPr>
        <a:xfrm>
          <a:off x="16807180" y="23139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52070</xdr:rowOff>
    </xdr:from>
    <xdr:to>
      <xdr:col>78</xdr:col>
      <xdr:colOff>120650</xdr:colOff>
      <xdr:row>13</xdr:row>
      <xdr:rowOff>153035</xdr:rowOff>
    </xdr:to>
    <xdr:sp macro="" textlink="">
      <xdr:nvSpPr>
        <xdr:cNvPr id="150" name="楕円 149"/>
        <xdr:cNvSpPr/>
      </xdr:nvSpPr>
      <xdr:spPr>
        <a:xfrm>
          <a:off x="15819120" y="2231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163195</xdr:rowOff>
    </xdr:from>
    <xdr:ext cx="736600" cy="257810"/>
    <xdr:sp macro="" textlink="">
      <xdr:nvSpPr>
        <xdr:cNvPr id="151" name="テキスト ボックス 150"/>
        <xdr:cNvSpPr txBox="1"/>
      </xdr:nvSpPr>
      <xdr:spPr>
        <a:xfrm>
          <a:off x="15483840" y="20072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12</xdr:row>
      <xdr:rowOff>167640</xdr:rowOff>
    </xdr:from>
    <xdr:to>
      <xdr:col>74</xdr:col>
      <xdr:colOff>31750</xdr:colOff>
      <xdr:row>13</xdr:row>
      <xdr:rowOff>99060</xdr:rowOff>
    </xdr:to>
    <xdr:sp macro="" textlink="">
      <xdr:nvSpPr>
        <xdr:cNvPr id="152" name="楕円 151"/>
        <xdr:cNvSpPr/>
      </xdr:nvSpPr>
      <xdr:spPr>
        <a:xfrm>
          <a:off x="14917420" y="217932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109220</xdr:rowOff>
    </xdr:from>
    <xdr:ext cx="762000" cy="256540"/>
    <xdr:sp macro="" textlink="">
      <xdr:nvSpPr>
        <xdr:cNvPr id="153" name="テキスト ボックス 152"/>
        <xdr:cNvSpPr txBox="1"/>
      </xdr:nvSpPr>
      <xdr:spPr>
        <a:xfrm>
          <a:off x="14584680" y="1953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81915</xdr:rowOff>
    </xdr:from>
    <xdr:to>
      <xdr:col>69</xdr:col>
      <xdr:colOff>142875</xdr:colOff>
      <xdr:row>13</xdr:row>
      <xdr:rowOff>12065</xdr:rowOff>
    </xdr:to>
    <xdr:sp macro="" textlink="">
      <xdr:nvSpPr>
        <xdr:cNvPr id="154" name="楕円 153"/>
        <xdr:cNvSpPr/>
      </xdr:nvSpPr>
      <xdr:spPr>
        <a:xfrm>
          <a:off x="14018260" y="2093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22225</xdr:rowOff>
    </xdr:from>
    <xdr:ext cx="759460" cy="258445"/>
    <xdr:sp macro="" textlink="">
      <xdr:nvSpPr>
        <xdr:cNvPr id="155" name="テキスト ボックス 154"/>
        <xdr:cNvSpPr txBox="1"/>
      </xdr:nvSpPr>
      <xdr:spPr>
        <a:xfrm>
          <a:off x="13682980" y="18662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146685</xdr:rowOff>
    </xdr:from>
    <xdr:to>
      <xdr:col>65</xdr:col>
      <xdr:colOff>53975</xdr:colOff>
      <xdr:row>13</xdr:row>
      <xdr:rowOff>76835</xdr:rowOff>
    </xdr:to>
    <xdr:sp macro="" textlink="">
      <xdr:nvSpPr>
        <xdr:cNvPr id="156" name="楕円 155"/>
        <xdr:cNvSpPr/>
      </xdr:nvSpPr>
      <xdr:spPr>
        <a:xfrm>
          <a:off x="13116560" y="21583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86995</xdr:rowOff>
    </xdr:from>
    <xdr:ext cx="760730" cy="256540"/>
    <xdr:sp macro="" textlink="">
      <xdr:nvSpPr>
        <xdr:cNvPr id="157" name="テキスト ボックス 156"/>
        <xdr:cNvSpPr txBox="1"/>
      </xdr:nvSpPr>
      <xdr:spPr>
        <a:xfrm>
          <a:off x="12783820" y="193103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平成３０年度は、生活保護費の減により、扶助費に係る経常収支比率は、前年度に比べ０．５ポイント減少し、類似団体の平均は下回っている。</a:t>
          </a:r>
        </a:p>
        <a:p>
          <a:r>
            <a:rPr kumimoji="1" lang="ja-JP" altLang="en-US" sz="1300">
              <a:latin typeface="ＭＳ Ｐゴシック"/>
              <a:ea typeface="ＭＳ Ｐゴシック"/>
            </a:rPr>
            <a:t>　今後も引き続き、適切な執行に努めていく。</a:t>
          </a:r>
        </a:p>
        <a:p>
          <a:endParaRPr/>
        </a:p>
      </xdr:txBody>
    </xdr:sp>
    <xdr:clientData/>
  </xdr:twoCellAnchor>
  <xdr:oneCellAnchor>
    <xdr:from>
      <xdr:col>3</xdr:col>
      <xdr:colOff>123825</xdr:colOff>
      <xdr:row>49</xdr:row>
      <xdr:rowOff>107950</xdr:rowOff>
    </xdr:from>
    <xdr:ext cx="295910" cy="224155"/>
    <xdr:sp macro="" textlink="">
      <xdr:nvSpPr>
        <xdr:cNvPr id="169" name="テキスト ボックス 168"/>
        <xdr:cNvSpPr txBox="1"/>
      </xdr:nvSpPr>
      <xdr:spPr>
        <a:xfrm>
          <a:off x="731520" y="8322310"/>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71" name="テキスト ボックス 170"/>
        <xdr:cNvSpPr txBox="1"/>
      </xdr:nvSpPr>
      <xdr:spPr>
        <a:xfrm>
          <a:off x="256540" y="1060323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962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730" cy="259080"/>
    <xdr:sp macro="" textlink="">
      <xdr:nvSpPr>
        <xdr:cNvPr id="173" name="テキスト ボックス 172"/>
        <xdr:cNvSpPr txBox="1"/>
      </xdr:nvSpPr>
      <xdr:spPr>
        <a:xfrm>
          <a:off x="256540" y="102844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962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730" cy="257810"/>
    <xdr:sp macro="" textlink="">
      <xdr:nvSpPr>
        <xdr:cNvPr id="175" name="テキスト ボックス 174"/>
        <xdr:cNvSpPr txBox="1"/>
      </xdr:nvSpPr>
      <xdr:spPr>
        <a:xfrm>
          <a:off x="256540" y="996569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962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730" cy="257175"/>
    <xdr:sp macro="" textlink="">
      <xdr:nvSpPr>
        <xdr:cNvPr id="177" name="テキスト ボックス 176"/>
        <xdr:cNvSpPr txBox="1"/>
      </xdr:nvSpPr>
      <xdr:spPr>
        <a:xfrm>
          <a:off x="256540" y="964628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962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730" cy="257810"/>
    <xdr:sp macro="" textlink="">
      <xdr:nvSpPr>
        <xdr:cNvPr id="179" name="テキスト ボックス 178"/>
        <xdr:cNvSpPr txBox="1"/>
      </xdr:nvSpPr>
      <xdr:spPr>
        <a:xfrm>
          <a:off x="256540" y="932751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962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730" cy="256540"/>
    <xdr:sp macro="" textlink="">
      <xdr:nvSpPr>
        <xdr:cNvPr id="181" name="テキスト ボックス 180"/>
        <xdr:cNvSpPr txBox="1"/>
      </xdr:nvSpPr>
      <xdr:spPr>
        <a:xfrm>
          <a:off x="256540" y="9008745"/>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962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140335</xdr:rowOff>
    </xdr:from>
    <xdr:ext cx="506730" cy="257810"/>
    <xdr:sp macro="" textlink="">
      <xdr:nvSpPr>
        <xdr:cNvPr id="183" name="テキスト ボックス 182"/>
        <xdr:cNvSpPr txBox="1"/>
      </xdr:nvSpPr>
      <xdr:spPr>
        <a:xfrm>
          <a:off x="256540" y="86899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5" name="テキスト ボックス 184"/>
        <xdr:cNvSpPr txBox="1"/>
      </xdr:nvSpPr>
      <xdr:spPr>
        <a:xfrm>
          <a:off x="256540" y="837057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xdr:cNvCxnSpPr/>
      </xdr:nvCxnSpPr>
      <xdr:spPr>
        <a:xfrm flipV="1">
          <a:off x="4886960" y="8882380"/>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0730" cy="259080"/>
    <xdr:sp macro="" textlink="">
      <xdr:nvSpPr>
        <xdr:cNvPr id="188" name="扶助費最小値テキスト"/>
        <xdr:cNvSpPr txBox="1"/>
      </xdr:nvSpPr>
      <xdr:spPr>
        <a:xfrm>
          <a:off x="4975860" y="10344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95520" y="103720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0730" cy="259080"/>
    <xdr:sp macro="" textlink="">
      <xdr:nvSpPr>
        <xdr:cNvPr id="190" name="扶助費最大値テキスト"/>
        <xdr:cNvSpPr txBox="1"/>
      </xdr:nvSpPr>
      <xdr:spPr>
        <a:xfrm>
          <a:off x="4975860" y="862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95520" y="88823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18415</xdr:rowOff>
    </xdr:from>
    <xdr:to>
      <xdr:col>24</xdr:col>
      <xdr:colOff>25400</xdr:colOff>
      <xdr:row>58</xdr:row>
      <xdr:rowOff>72390</xdr:rowOff>
    </xdr:to>
    <xdr:cxnSp macro="">
      <xdr:nvCxnSpPr>
        <xdr:cNvPr id="192" name="直線コネクタ 191"/>
        <xdr:cNvCxnSpPr/>
      </xdr:nvCxnSpPr>
      <xdr:spPr>
        <a:xfrm flipV="1">
          <a:off x="4036060" y="9741535"/>
          <a:ext cx="8509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156845</xdr:rowOff>
    </xdr:from>
    <xdr:ext cx="760730" cy="257810"/>
    <xdr:sp macro="" textlink="">
      <xdr:nvSpPr>
        <xdr:cNvPr id="193" name="扶助費平均値テキスト"/>
        <xdr:cNvSpPr txBox="1"/>
      </xdr:nvSpPr>
      <xdr:spPr>
        <a:xfrm>
          <a:off x="4975860" y="98799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59</xdr:row>
      <xdr:rowOff>13335</xdr:rowOff>
    </xdr:from>
    <xdr:to>
      <xdr:col>24</xdr:col>
      <xdr:colOff>76200</xdr:colOff>
      <xdr:row>59</xdr:row>
      <xdr:rowOff>114935</xdr:rowOff>
    </xdr:to>
    <xdr:sp macro="" textlink="">
      <xdr:nvSpPr>
        <xdr:cNvPr id="194" name="フローチャート: 判断 193"/>
        <xdr:cNvSpPr/>
      </xdr:nvSpPr>
      <xdr:spPr>
        <a:xfrm>
          <a:off x="4833620" y="99040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156845</xdr:rowOff>
    </xdr:from>
    <xdr:to>
      <xdr:col>19</xdr:col>
      <xdr:colOff>187325</xdr:colOff>
      <xdr:row>58</xdr:row>
      <xdr:rowOff>72390</xdr:rowOff>
    </xdr:to>
    <xdr:cxnSp macro="">
      <xdr:nvCxnSpPr>
        <xdr:cNvPr id="195" name="直線コネクタ 194"/>
        <xdr:cNvCxnSpPr/>
      </xdr:nvCxnSpPr>
      <xdr:spPr>
        <a:xfrm>
          <a:off x="3136900" y="9712325"/>
          <a:ext cx="89916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2540</xdr:rowOff>
    </xdr:from>
    <xdr:to>
      <xdr:col>20</xdr:col>
      <xdr:colOff>38100</xdr:colOff>
      <xdr:row>59</xdr:row>
      <xdr:rowOff>104140</xdr:rowOff>
    </xdr:to>
    <xdr:sp macro="" textlink="">
      <xdr:nvSpPr>
        <xdr:cNvPr id="196" name="フローチャート: 判断 195"/>
        <xdr:cNvSpPr/>
      </xdr:nvSpPr>
      <xdr:spPr>
        <a:xfrm>
          <a:off x="3985260" y="9893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88900</xdr:rowOff>
    </xdr:from>
    <xdr:ext cx="734060" cy="256540"/>
    <xdr:sp macro="" textlink="">
      <xdr:nvSpPr>
        <xdr:cNvPr id="197" name="テキスト ボックス 196"/>
        <xdr:cNvSpPr txBox="1"/>
      </xdr:nvSpPr>
      <xdr:spPr>
        <a:xfrm>
          <a:off x="3652520" y="99796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48260</xdr:rowOff>
    </xdr:from>
    <xdr:to>
      <xdr:col>15</xdr:col>
      <xdr:colOff>98425</xdr:colOff>
      <xdr:row>57</xdr:row>
      <xdr:rowOff>156845</xdr:rowOff>
    </xdr:to>
    <xdr:cxnSp macro="">
      <xdr:nvCxnSpPr>
        <xdr:cNvPr id="198" name="直線コネクタ 197"/>
        <xdr:cNvCxnSpPr/>
      </xdr:nvCxnSpPr>
      <xdr:spPr>
        <a:xfrm>
          <a:off x="2237740" y="9603740"/>
          <a:ext cx="89916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64770</xdr:rowOff>
    </xdr:from>
    <xdr:to>
      <xdr:col>15</xdr:col>
      <xdr:colOff>149225</xdr:colOff>
      <xdr:row>58</xdr:row>
      <xdr:rowOff>167005</xdr:rowOff>
    </xdr:to>
    <xdr:sp macro="" textlink="">
      <xdr:nvSpPr>
        <xdr:cNvPr id="199" name="フローチャート: 判断 198"/>
        <xdr:cNvSpPr/>
      </xdr:nvSpPr>
      <xdr:spPr>
        <a:xfrm>
          <a:off x="3086100" y="97878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151765</xdr:rowOff>
    </xdr:from>
    <xdr:ext cx="760730" cy="259080"/>
    <xdr:sp macro="" textlink="">
      <xdr:nvSpPr>
        <xdr:cNvPr id="200" name="テキスト ボックス 199"/>
        <xdr:cNvSpPr txBox="1"/>
      </xdr:nvSpPr>
      <xdr:spPr>
        <a:xfrm>
          <a:off x="2750820" y="98748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67310</xdr:rowOff>
    </xdr:from>
    <xdr:to>
      <xdr:col>11</xdr:col>
      <xdr:colOff>9525</xdr:colOff>
      <xdr:row>57</xdr:row>
      <xdr:rowOff>48260</xdr:rowOff>
    </xdr:to>
    <xdr:cxnSp macro="">
      <xdr:nvCxnSpPr>
        <xdr:cNvPr id="201" name="直線コネクタ 200"/>
        <xdr:cNvCxnSpPr/>
      </xdr:nvCxnSpPr>
      <xdr:spPr>
        <a:xfrm>
          <a:off x="1336040" y="9455150"/>
          <a:ext cx="9017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160655</xdr:rowOff>
    </xdr:from>
    <xdr:to>
      <xdr:col>11</xdr:col>
      <xdr:colOff>60325</xdr:colOff>
      <xdr:row>58</xdr:row>
      <xdr:rowOff>90805</xdr:rowOff>
    </xdr:to>
    <xdr:sp macro="" textlink="">
      <xdr:nvSpPr>
        <xdr:cNvPr id="202" name="フローチャート: 判断 201"/>
        <xdr:cNvSpPr/>
      </xdr:nvSpPr>
      <xdr:spPr>
        <a:xfrm>
          <a:off x="2184400" y="971613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75565</xdr:rowOff>
    </xdr:from>
    <xdr:ext cx="759460" cy="257810"/>
    <xdr:sp macro="" textlink="">
      <xdr:nvSpPr>
        <xdr:cNvPr id="203" name="テキスト ボックス 202"/>
        <xdr:cNvSpPr txBox="1"/>
      </xdr:nvSpPr>
      <xdr:spPr>
        <a:xfrm>
          <a:off x="1851660" y="979868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8524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60730" cy="258445"/>
    <xdr:sp macro="" textlink="">
      <xdr:nvSpPr>
        <xdr:cNvPr id="205" name="テキスト ボックス 204"/>
        <xdr:cNvSpPr txBox="1"/>
      </xdr:nvSpPr>
      <xdr:spPr>
        <a:xfrm>
          <a:off x="949960" y="96608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7810"/>
    <xdr:sp macro="" textlink="">
      <xdr:nvSpPr>
        <xdr:cNvPr id="206" name="テキスト ボックス 205"/>
        <xdr:cNvSpPr txBox="1"/>
      </xdr:nvSpPr>
      <xdr:spPr>
        <a:xfrm>
          <a:off x="466852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7810"/>
    <xdr:sp macro="" textlink="">
      <xdr:nvSpPr>
        <xdr:cNvPr id="207" name="テキスト ボックス 206"/>
        <xdr:cNvSpPr txBox="1"/>
      </xdr:nvSpPr>
      <xdr:spPr>
        <a:xfrm>
          <a:off x="381762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7810"/>
    <xdr:sp macro="" textlink="">
      <xdr:nvSpPr>
        <xdr:cNvPr id="208" name="テキスト ボックス 207"/>
        <xdr:cNvSpPr txBox="1"/>
      </xdr:nvSpPr>
      <xdr:spPr>
        <a:xfrm>
          <a:off x="291846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0730" cy="257810"/>
    <xdr:sp macro="" textlink="">
      <xdr:nvSpPr>
        <xdr:cNvPr id="209" name="テキスト ボックス 208"/>
        <xdr:cNvSpPr txBox="1"/>
      </xdr:nvSpPr>
      <xdr:spPr>
        <a:xfrm>
          <a:off x="201676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7810"/>
    <xdr:sp macro="" textlink="">
      <xdr:nvSpPr>
        <xdr:cNvPr id="210" name="テキスト ボックス 209"/>
        <xdr:cNvSpPr txBox="1"/>
      </xdr:nvSpPr>
      <xdr:spPr>
        <a:xfrm>
          <a:off x="111760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139065</xdr:rowOff>
    </xdr:from>
    <xdr:to>
      <xdr:col>24</xdr:col>
      <xdr:colOff>76200</xdr:colOff>
      <xdr:row>58</xdr:row>
      <xdr:rowOff>69215</xdr:rowOff>
    </xdr:to>
    <xdr:sp macro="" textlink="">
      <xdr:nvSpPr>
        <xdr:cNvPr id="211" name="楕円 210"/>
        <xdr:cNvSpPr/>
      </xdr:nvSpPr>
      <xdr:spPr>
        <a:xfrm>
          <a:off x="4833620" y="969454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155575</xdr:rowOff>
    </xdr:from>
    <xdr:ext cx="760730" cy="257810"/>
    <xdr:sp macro="" textlink="">
      <xdr:nvSpPr>
        <xdr:cNvPr id="212" name="扶助費該当値テキスト"/>
        <xdr:cNvSpPr txBox="1"/>
      </xdr:nvSpPr>
      <xdr:spPr>
        <a:xfrm>
          <a:off x="4975860" y="95434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21590</xdr:rowOff>
    </xdr:from>
    <xdr:to>
      <xdr:col>20</xdr:col>
      <xdr:colOff>38100</xdr:colOff>
      <xdr:row>58</xdr:row>
      <xdr:rowOff>123190</xdr:rowOff>
    </xdr:to>
    <xdr:sp macro="" textlink="">
      <xdr:nvSpPr>
        <xdr:cNvPr id="213" name="楕円 212"/>
        <xdr:cNvSpPr/>
      </xdr:nvSpPr>
      <xdr:spPr>
        <a:xfrm>
          <a:off x="3985260" y="97447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133350</xdr:rowOff>
    </xdr:from>
    <xdr:ext cx="734060" cy="257810"/>
    <xdr:sp macro="" textlink="">
      <xdr:nvSpPr>
        <xdr:cNvPr id="214" name="テキスト ボックス 213"/>
        <xdr:cNvSpPr txBox="1"/>
      </xdr:nvSpPr>
      <xdr:spPr>
        <a:xfrm>
          <a:off x="3652520" y="952119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106045</xdr:rowOff>
    </xdr:from>
    <xdr:to>
      <xdr:col>15</xdr:col>
      <xdr:colOff>149225</xdr:colOff>
      <xdr:row>58</xdr:row>
      <xdr:rowOff>36195</xdr:rowOff>
    </xdr:to>
    <xdr:sp macro="" textlink="">
      <xdr:nvSpPr>
        <xdr:cNvPr id="215" name="楕円 214"/>
        <xdr:cNvSpPr/>
      </xdr:nvSpPr>
      <xdr:spPr>
        <a:xfrm>
          <a:off x="3086100" y="9661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46990</xdr:rowOff>
    </xdr:from>
    <xdr:ext cx="760730" cy="257810"/>
    <xdr:sp macro="" textlink="">
      <xdr:nvSpPr>
        <xdr:cNvPr id="216" name="テキスト ボックス 215"/>
        <xdr:cNvSpPr txBox="1"/>
      </xdr:nvSpPr>
      <xdr:spPr>
        <a:xfrm>
          <a:off x="2750820" y="94348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167640</xdr:rowOff>
    </xdr:from>
    <xdr:to>
      <xdr:col>11</xdr:col>
      <xdr:colOff>60325</xdr:colOff>
      <xdr:row>57</xdr:row>
      <xdr:rowOff>99060</xdr:rowOff>
    </xdr:to>
    <xdr:sp macro="" textlink="">
      <xdr:nvSpPr>
        <xdr:cNvPr id="217" name="楕円 216"/>
        <xdr:cNvSpPr/>
      </xdr:nvSpPr>
      <xdr:spPr>
        <a:xfrm>
          <a:off x="2184400" y="955548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109220</xdr:rowOff>
    </xdr:from>
    <xdr:ext cx="759460" cy="256540"/>
    <xdr:sp macro="" textlink="">
      <xdr:nvSpPr>
        <xdr:cNvPr id="218" name="テキスト ボックス 217"/>
        <xdr:cNvSpPr txBox="1"/>
      </xdr:nvSpPr>
      <xdr:spPr>
        <a:xfrm>
          <a:off x="1851660" y="93294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16510</xdr:rowOff>
    </xdr:from>
    <xdr:to>
      <xdr:col>6</xdr:col>
      <xdr:colOff>171450</xdr:colOff>
      <xdr:row>56</xdr:row>
      <xdr:rowOff>118110</xdr:rowOff>
    </xdr:to>
    <xdr:sp macro="" textlink="">
      <xdr:nvSpPr>
        <xdr:cNvPr id="219" name="楕円 218"/>
        <xdr:cNvSpPr/>
      </xdr:nvSpPr>
      <xdr:spPr>
        <a:xfrm>
          <a:off x="1285240" y="94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128270</xdr:rowOff>
    </xdr:from>
    <xdr:ext cx="760730" cy="257810"/>
    <xdr:sp macro="" textlink="">
      <xdr:nvSpPr>
        <xdr:cNvPr id="220" name="テキスト ボックス 219"/>
        <xdr:cNvSpPr txBox="1"/>
      </xdr:nvSpPr>
      <xdr:spPr>
        <a:xfrm>
          <a:off x="949960" y="91808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分母である歳入経常一般財源等が増加した一方で、分子の基金積立金、繰出金などが増加したため、その他経費に係る経常収支比率は、前年度に比べ０．１ポイント減となった。</a:t>
          </a:r>
        </a:p>
        <a:p>
          <a:r>
            <a:rPr kumimoji="1" lang="ja-JP" altLang="en-US" sz="1300">
              <a:latin typeface="ＭＳ Ｐゴシック"/>
              <a:ea typeface="ＭＳ Ｐゴシック"/>
            </a:rPr>
            <a:t>　今後も財政健全性を維持するよう努めていく。</a:t>
          </a:r>
        </a:p>
        <a:p>
          <a:endParaRPr/>
        </a:p>
      </xdr:txBody>
    </xdr:sp>
    <xdr:clientData/>
  </xdr:twoCellAnchor>
  <xdr:oneCellAnchor>
    <xdr:from>
      <xdr:col>62</xdr:col>
      <xdr:colOff>6350</xdr:colOff>
      <xdr:row>49</xdr:row>
      <xdr:rowOff>107950</xdr:rowOff>
    </xdr:from>
    <xdr:ext cx="295910" cy="224155"/>
    <xdr:sp macro="" textlink="">
      <xdr:nvSpPr>
        <xdr:cNvPr id="232" name="テキスト ボックス 231"/>
        <xdr:cNvSpPr txBox="1"/>
      </xdr:nvSpPr>
      <xdr:spPr>
        <a:xfrm>
          <a:off x="12565380" y="8322310"/>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7810"/>
    <xdr:sp macro="" textlink="">
      <xdr:nvSpPr>
        <xdr:cNvPr id="234" name="テキスト ボックス 233"/>
        <xdr:cNvSpPr txBox="1"/>
      </xdr:nvSpPr>
      <xdr:spPr>
        <a:xfrm>
          <a:off x="12087860" y="1060323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6" name="テキスト ボックス 235"/>
        <xdr:cNvSpPr txBox="1"/>
      </xdr:nvSpPr>
      <xdr:spPr>
        <a:xfrm>
          <a:off x="12087860" y="102298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8" name="テキスト ボックス 237"/>
        <xdr:cNvSpPr txBox="1"/>
      </xdr:nvSpPr>
      <xdr:spPr>
        <a:xfrm>
          <a:off x="12087860" y="986028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7810"/>
    <xdr:sp macro="" textlink="">
      <xdr:nvSpPr>
        <xdr:cNvPr id="240" name="テキスト ボックス 239"/>
        <xdr:cNvSpPr txBox="1"/>
      </xdr:nvSpPr>
      <xdr:spPr>
        <a:xfrm>
          <a:off x="12087860" y="948690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42" name="テキスト ボックス 241"/>
        <xdr:cNvSpPr txBox="1"/>
      </xdr:nvSpPr>
      <xdr:spPr>
        <a:xfrm>
          <a:off x="12087860" y="911352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4" name="テキスト ボックス 243"/>
        <xdr:cNvSpPr txBox="1"/>
      </xdr:nvSpPr>
      <xdr:spPr>
        <a:xfrm>
          <a:off x="12087860" y="874014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7810"/>
    <xdr:sp macro="" textlink="">
      <xdr:nvSpPr>
        <xdr:cNvPr id="246" name="テキスト ボックス 245"/>
        <xdr:cNvSpPr txBox="1"/>
      </xdr:nvSpPr>
      <xdr:spPr>
        <a:xfrm>
          <a:off x="12087860" y="837057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xdr:cNvCxnSpPr/>
      </xdr:nvCxnSpPr>
      <xdr:spPr>
        <a:xfrm flipV="1">
          <a:off x="16718280" y="908431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3810</xdr:rowOff>
    </xdr:from>
    <xdr:ext cx="760730" cy="259080"/>
    <xdr:sp macro="" textlink="">
      <xdr:nvSpPr>
        <xdr:cNvPr id="249" name="その他最小値テキスト"/>
        <xdr:cNvSpPr txBox="1"/>
      </xdr:nvSpPr>
      <xdr:spPr>
        <a:xfrm>
          <a:off x="16807180" y="10397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xdr:cNvCxnSpPr/>
      </xdr:nvCxnSpPr>
      <xdr:spPr>
        <a:xfrm>
          <a:off x="16629380" y="1042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118110</xdr:rowOff>
    </xdr:from>
    <xdr:ext cx="760730" cy="259080"/>
    <xdr:sp macro="" textlink="">
      <xdr:nvSpPr>
        <xdr:cNvPr id="251" name="その他最大値テキスト"/>
        <xdr:cNvSpPr txBox="1"/>
      </xdr:nvSpPr>
      <xdr:spPr>
        <a:xfrm>
          <a:off x="16807180" y="8835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xdr:cNvCxnSpPr/>
      </xdr:nvCxnSpPr>
      <xdr:spPr>
        <a:xfrm>
          <a:off x="16629380" y="908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165100</xdr:rowOff>
    </xdr:from>
    <xdr:to>
      <xdr:col>82</xdr:col>
      <xdr:colOff>107950</xdr:colOff>
      <xdr:row>60</xdr:row>
      <xdr:rowOff>12700</xdr:rowOff>
    </xdr:to>
    <xdr:cxnSp macro="">
      <xdr:nvCxnSpPr>
        <xdr:cNvPr id="253" name="直線コネクタ 252"/>
        <xdr:cNvCxnSpPr/>
      </xdr:nvCxnSpPr>
      <xdr:spPr>
        <a:xfrm flipV="1">
          <a:off x="15869920" y="10055860"/>
          <a:ext cx="8483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73660</xdr:rowOff>
    </xdr:from>
    <xdr:ext cx="760730" cy="257810"/>
    <xdr:sp macro="" textlink="">
      <xdr:nvSpPr>
        <xdr:cNvPr id="254" name="その他平均値テキスト"/>
        <xdr:cNvSpPr txBox="1"/>
      </xdr:nvSpPr>
      <xdr:spPr>
        <a:xfrm>
          <a:off x="16807180" y="97967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xdr:cNvSpPr/>
      </xdr:nvSpPr>
      <xdr:spPr>
        <a:xfrm>
          <a:off x="1666748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88900</xdr:rowOff>
    </xdr:from>
    <xdr:to>
      <xdr:col>78</xdr:col>
      <xdr:colOff>69850</xdr:colOff>
      <xdr:row>60</xdr:row>
      <xdr:rowOff>12700</xdr:rowOff>
    </xdr:to>
    <xdr:cxnSp macro="">
      <xdr:nvCxnSpPr>
        <xdr:cNvPr id="256" name="直線コネクタ 255"/>
        <xdr:cNvCxnSpPr/>
      </xdr:nvCxnSpPr>
      <xdr:spPr>
        <a:xfrm>
          <a:off x="14968220" y="9979660"/>
          <a:ext cx="9017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xdr:cNvSpPr/>
      </xdr:nvSpPr>
      <xdr:spPr>
        <a:xfrm>
          <a:off x="1581912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167640</xdr:rowOff>
    </xdr:from>
    <xdr:ext cx="736600" cy="257810"/>
    <xdr:sp macro="" textlink="">
      <xdr:nvSpPr>
        <xdr:cNvPr id="258" name="テキスト ボックス 257"/>
        <xdr:cNvSpPr txBox="1"/>
      </xdr:nvSpPr>
      <xdr:spPr>
        <a:xfrm>
          <a:off x="15483840" y="97231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50800</xdr:rowOff>
    </xdr:from>
    <xdr:to>
      <xdr:col>73</xdr:col>
      <xdr:colOff>180975</xdr:colOff>
      <xdr:row>59</xdr:row>
      <xdr:rowOff>88900</xdr:rowOff>
    </xdr:to>
    <xdr:cxnSp macro="">
      <xdr:nvCxnSpPr>
        <xdr:cNvPr id="259" name="直線コネクタ 258"/>
        <xdr:cNvCxnSpPr/>
      </xdr:nvCxnSpPr>
      <xdr:spPr>
        <a:xfrm>
          <a:off x="14069060" y="994156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917420" y="99098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130810</xdr:rowOff>
    </xdr:from>
    <xdr:ext cx="762000" cy="259080"/>
    <xdr:sp macro="" textlink="">
      <xdr:nvSpPr>
        <xdr:cNvPr id="261" name="テキスト ボックス 260"/>
        <xdr:cNvSpPr txBox="1"/>
      </xdr:nvSpPr>
      <xdr:spPr>
        <a:xfrm>
          <a:off x="1458468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50800</xdr:rowOff>
    </xdr:from>
    <xdr:to>
      <xdr:col>69</xdr:col>
      <xdr:colOff>92075</xdr:colOff>
      <xdr:row>60</xdr:row>
      <xdr:rowOff>31750</xdr:rowOff>
    </xdr:to>
    <xdr:cxnSp macro="">
      <xdr:nvCxnSpPr>
        <xdr:cNvPr id="262" name="直線コネクタ 261"/>
        <xdr:cNvCxnSpPr/>
      </xdr:nvCxnSpPr>
      <xdr:spPr>
        <a:xfrm flipV="1">
          <a:off x="13169900" y="9941560"/>
          <a:ext cx="89916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4018260" y="983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54610</xdr:rowOff>
    </xdr:from>
    <xdr:ext cx="759460" cy="256540"/>
    <xdr:sp macro="" textlink="">
      <xdr:nvSpPr>
        <xdr:cNvPr id="264" name="テキスト ボックス 263"/>
        <xdr:cNvSpPr txBox="1"/>
      </xdr:nvSpPr>
      <xdr:spPr>
        <a:xfrm>
          <a:off x="13682980" y="96100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xdr:cNvSpPr/>
      </xdr:nvSpPr>
      <xdr:spPr>
        <a:xfrm>
          <a:off x="13116560" y="985647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73660</xdr:rowOff>
    </xdr:from>
    <xdr:ext cx="760730" cy="257810"/>
    <xdr:sp macro="" textlink="">
      <xdr:nvSpPr>
        <xdr:cNvPr id="266" name="テキスト ボックス 265"/>
        <xdr:cNvSpPr txBox="1"/>
      </xdr:nvSpPr>
      <xdr:spPr>
        <a:xfrm>
          <a:off x="12783820" y="9629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7810"/>
    <xdr:sp macro="" textlink="">
      <xdr:nvSpPr>
        <xdr:cNvPr id="267" name="テキスト ボックス 266"/>
        <xdr:cNvSpPr txBox="1"/>
      </xdr:nvSpPr>
      <xdr:spPr>
        <a:xfrm>
          <a:off x="1649984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7810"/>
    <xdr:sp macro="" textlink="">
      <xdr:nvSpPr>
        <xdr:cNvPr id="268" name="テキスト ボックス 267"/>
        <xdr:cNvSpPr txBox="1"/>
      </xdr:nvSpPr>
      <xdr:spPr>
        <a:xfrm>
          <a:off x="1565148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7810"/>
    <xdr:sp macro="" textlink="">
      <xdr:nvSpPr>
        <xdr:cNvPr id="269" name="テキスト ボックス 268"/>
        <xdr:cNvSpPr txBox="1"/>
      </xdr:nvSpPr>
      <xdr:spPr>
        <a:xfrm>
          <a:off x="1474978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7810"/>
    <xdr:sp macro="" textlink="">
      <xdr:nvSpPr>
        <xdr:cNvPr id="270" name="テキスト ボックス 269"/>
        <xdr:cNvSpPr txBox="1"/>
      </xdr:nvSpPr>
      <xdr:spPr>
        <a:xfrm>
          <a:off x="1385062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7810"/>
    <xdr:sp macro="" textlink="">
      <xdr:nvSpPr>
        <xdr:cNvPr id="271" name="テキスト ボックス 270"/>
        <xdr:cNvSpPr txBox="1"/>
      </xdr:nvSpPr>
      <xdr:spPr>
        <a:xfrm>
          <a:off x="12948920" y="1073912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114300</xdr:rowOff>
    </xdr:from>
    <xdr:to>
      <xdr:col>82</xdr:col>
      <xdr:colOff>158750</xdr:colOff>
      <xdr:row>60</xdr:row>
      <xdr:rowOff>44450</xdr:rowOff>
    </xdr:to>
    <xdr:sp macro="" textlink="">
      <xdr:nvSpPr>
        <xdr:cNvPr id="272" name="楕円 271"/>
        <xdr:cNvSpPr/>
      </xdr:nvSpPr>
      <xdr:spPr>
        <a:xfrm>
          <a:off x="16667480" y="10005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86360</xdr:rowOff>
    </xdr:from>
    <xdr:ext cx="760730" cy="256540"/>
    <xdr:sp macro="" textlink="">
      <xdr:nvSpPr>
        <xdr:cNvPr id="273" name="その他該当値テキスト"/>
        <xdr:cNvSpPr txBox="1"/>
      </xdr:nvSpPr>
      <xdr:spPr>
        <a:xfrm>
          <a:off x="16807180" y="997712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4" name="楕円 273"/>
        <xdr:cNvSpPr/>
      </xdr:nvSpPr>
      <xdr:spPr>
        <a:xfrm>
          <a:off x="15819120" y="10024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48260</xdr:rowOff>
    </xdr:from>
    <xdr:ext cx="736600" cy="257810"/>
    <xdr:sp macro="" textlink="">
      <xdr:nvSpPr>
        <xdr:cNvPr id="275" name="テキスト ボックス 274"/>
        <xdr:cNvSpPr txBox="1"/>
      </xdr:nvSpPr>
      <xdr:spPr>
        <a:xfrm>
          <a:off x="15483840" y="101066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38100</xdr:rowOff>
    </xdr:from>
    <xdr:to>
      <xdr:col>74</xdr:col>
      <xdr:colOff>31750</xdr:colOff>
      <xdr:row>59</xdr:row>
      <xdr:rowOff>140335</xdr:rowOff>
    </xdr:to>
    <xdr:sp macro="" textlink="">
      <xdr:nvSpPr>
        <xdr:cNvPr id="276" name="楕円 275"/>
        <xdr:cNvSpPr/>
      </xdr:nvSpPr>
      <xdr:spPr>
        <a:xfrm>
          <a:off x="14917420" y="992886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124460</xdr:rowOff>
    </xdr:from>
    <xdr:ext cx="762000" cy="257810"/>
    <xdr:sp macro="" textlink="">
      <xdr:nvSpPr>
        <xdr:cNvPr id="277" name="テキスト ボックス 276"/>
        <xdr:cNvSpPr txBox="1"/>
      </xdr:nvSpPr>
      <xdr:spPr>
        <a:xfrm>
          <a:off x="14584680" y="10015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0</xdr:rowOff>
    </xdr:from>
    <xdr:to>
      <xdr:col>69</xdr:col>
      <xdr:colOff>142875</xdr:colOff>
      <xdr:row>59</xdr:row>
      <xdr:rowOff>101600</xdr:rowOff>
    </xdr:to>
    <xdr:sp macro="" textlink="">
      <xdr:nvSpPr>
        <xdr:cNvPr id="278" name="楕円 277"/>
        <xdr:cNvSpPr/>
      </xdr:nvSpPr>
      <xdr:spPr>
        <a:xfrm>
          <a:off x="1401826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86360</xdr:rowOff>
    </xdr:from>
    <xdr:ext cx="759460" cy="256540"/>
    <xdr:sp macro="" textlink="">
      <xdr:nvSpPr>
        <xdr:cNvPr id="279" name="テキスト ボックス 278"/>
        <xdr:cNvSpPr txBox="1"/>
      </xdr:nvSpPr>
      <xdr:spPr>
        <a:xfrm>
          <a:off x="13682980" y="99771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152400</xdr:rowOff>
    </xdr:from>
    <xdr:to>
      <xdr:col>65</xdr:col>
      <xdr:colOff>53975</xdr:colOff>
      <xdr:row>60</xdr:row>
      <xdr:rowOff>82550</xdr:rowOff>
    </xdr:to>
    <xdr:sp macro="" textlink="">
      <xdr:nvSpPr>
        <xdr:cNvPr id="280" name="楕円 279"/>
        <xdr:cNvSpPr/>
      </xdr:nvSpPr>
      <xdr:spPr>
        <a:xfrm>
          <a:off x="13116560" y="100431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67310</xdr:rowOff>
    </xdr:from>
    <xdr:ext cx="760730" cy="259080"/>
    <xdr:sp macro="" textlink="">
      <xdr:nvSpPr>
        <xdr:cNvPr id="281" name="テキスト ボックス 280"/>
        <xdr:cNvSpPr txBox="1"/>
      </xdr:nvSpPr>
      <xdr:spPr>
        <a:xfrm>
          <a:off x="12783820" y="10125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保育士宿舎借り上げ補助の増などがあり、前年度から０．２ポイント増となったが、類似団体平均を下回っている。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今後も適正な事業運営に努めていく。</a:t>
          </a:r>
        </a:p>
        <a:p>
          <a:endParaRPr/>
        </a:p>
      </xdr:txBody>
    </xdr:sp>
    <xdr:clientData/>
  </xdr:twoCellAnchor>
  <xdr:oneCellAnchor>
    <xdr:from>
      <xdr:col>62</xdr:col>
      <xdr:colOff>6350</xdr:colOff>
      <xdr:row>29</xdr:row>
      <xdr:rowOff>107950</xdr:rowOff>
    </xdr:from>
    <xdr:ext cx="295910" cy="224155"/>
    <xdr:sp macro="" textlink="">
      <xdr:nvSpPr>
        <xdr:cNvPr id="293" name="テキスト ボックス 292"/>
        <xdr:cNvSpPr txBox="1"/>
      </xdr:nvSpPr>
      <xdr:spPr>
        <a:xfrm>
          <a:off x="12565380" y="4969510"/>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7810"/>
    <xdr:sp macro="" textlink="">
      <xdr:nvSpPr>
        <xdr:cNvPr id="295" name="テキスト ボックス 294"/>
        <xdr:cNvSpPr txBox="1"/>
      </xdr:nvSpPr>
      <xdr:spPr>
        <a:xfrm>
          <a:off x="12087860" y="725043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7810"/>
    <xdr:sp macro="" textlink="">
      <xdr:nvSpPr>
        <xdr:cNvPr id="297" name="テキスト ボックス 296"/>
        <xdr:cNvSpPr txBox="1"/>
      </xdr:nvSpPr>
      <xdr:spPr>
        <a:xfrm>
          <a:off x="12087860" y="680466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7810"/>
    <xdr:sp macro="" textlink="">
      <xdr:nvSpPr>
        <xdr:cNvPr id="299" name="テキスト ボックス 298"/>
        <xdr:cNvSpPr txBox="1"/>
      </xdr:nvSpPr>
      <xdr:spPr>
        <a:xfrm>
          <a:off x="12087860" y="635889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7810"/>
    <xdr:sp macro="" textlink="">
      <xdr:nvSpPr>
        <xdr:cNvPr id="301" name="テキスト ボックス 300"/>
        <xdr:cNvSpPr txBox="1"/>
      </xdr:nvSpPr>
      <xdr:spPr>
        <a:xfrm>
          <a:off x="12087860" y="590931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7810"/>
    <xdr:sp macro="" textlink="">
      <xdr:nvSpPr>
        <xdr:cNvPr id="303" name="テキスト ボックス 302"/>
        <xdr:cNvSpPr txBox="1"/>
      </xdr:nvSpPr>
      <xdr:spPr>
        <a:xfrm>
          <a:off x="12087860" y="546354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5460" cy="257810"/>
    <xdr:sp macro="" textlink="">
      <xdr:nvSpPr>
        <xdr:cNvPr id="305" name="テキスト ボックス 304"/>
        <xdr:cNvSpPr txBox="1"/>
      </xdr:nvSpPr>
      <xdr:spPr>
        <a:xfrm>
          <a:off x="12087860" y="501777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xdr:cNvCxnSpPr/>
      </xdr:nvCxnSpPr>
      <xdr:spPr>
        <a:xfrm flipV="1">
          <a:off x="16718280" y="564769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87630</xdr:rowOff>
    </xdr:from>
    <xdr:ext cx="760730" cy="255905"/>
    <xdr:sp macro="" textlink="">
      <xdr:nvSpPr>
        <xdr:cNvPr id="308" name="補助費等最小値テキスト"/>
        <xdr:cNvSpPr txBox="1"/>
      </xdr:nvSpPr>
      <xdr:spPr>
        <a:xfrm>
          <a:off x="16807180" y="696087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xdr:cNvCxnSpPr/>
      </xdr:nvCxnSpPr>
      <xdr:spPr>
        <a:xfrm>
          <a:off x="16629380" y="698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30480</xdr:rowOff>
    </xdr:from>
    <xdr:ext cx="760730" cy="256540"/>
    <xdr:sp macro="" textlink="">
      <xdr:nvSpPr>
        <xdr:cNvPr id="310" name="補助費等最大値テキスト"/>
        <xdr:cNvSpPr txBox="1"/>
      </xdr:nvSpPr>
      <xdr:spPr>
        <a:xfrm>
          <a:off x="16807180" y="5394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xdr:cNvCxnSpPr/>
      </xdr:nvCxnSpPr>
      <xdr:spPr>
        <a:xfrm>
          <a:off x="16629380" y="564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127000</xdr:rowOff>
    </xdr:to>
    <xdr:cxnSp macro="">
      <xdr:nvCxnSpPr>
        <xdr:cNvPr id="312" name="直線コネクタ 311"/>
        <xdr:cNvCxnSpPr/>
      </xdr:nvCxnSpPr>
      <xdr:spPr>
        <a:xfrm>
          <a:off x="15869920" y="5735320"/>
          <a:ext cx="8483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162560</xdr:rowOff>
    </xdr:from>
    <xdr:ext cx="760730" cy="257810"/>
    <xdr:sp macro="" textlink="">
      <xdr:nvSpPr>
        <xdr:cNvPr id="313" name="補助費等平均値テキスト"/>
        <xdr:cNvSpPr txBox="1"/>
      </xdr:nvSpPr>
      <xdr:spPr>
        <a:xfrm>
          <a:off x="16807180" y="61976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66748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35560</xdr:rowOff>
    </xdr:to>
    <xdr:cxnSp macro="">
      <xdr:nvCxnSpPr>
        <xdr:cNvPr id="315" name="直線コネクタ 314"/>
        <xdr:cNvCxnSpPr/>
      </xdr:nvCxnSpPr>
      <xdr:spPr>
        <a:xfrm>
          <a:off x="14968220" y="573532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xdr:cNvSpPr/>
      </xdr:nvSpPr>
      <xdr:spPr>
        <a:xfrm>
          <a:off x="15819120" y="631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25400</xdr:rowOff>
    </xdr:from>
    <xdr:ext cx="736600" cy="259080"/>
    <xdr:sp macro="" textlink="">
      <xdr:nvSpPr>
        <xdr:cNvPr id="317" name="テキスト ボックス 316"/>
        <xdr:cNvSpPr txBox="1"/>
      </xdr:nvSpPr>
      <xdr:spPr>
        <a:xfrm>
          <a:off x="15483840" y="6395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35560</xdr:rowOff>
    </xdr:from>
    <xdr:to>
      <xdr:col>73</xdr:col>
      <xdr:colOff>180975</xdr:colOff>
      <xdr:row>34</xdr:row>
      <xdr:rowOff>127000</xdr:rowOff>
    </xdr:to>
    <xdr:cxnSp macro="">
      <xdr:nvCxnSpPr>
        <xdr:cNvPr id="318" name="直線コネクタ 317"/>
        <xdr:cNvCxnSpPr/>
      </xdr:nvCxnSpPr>
      <xdr:spPr>
        <a:xfrm flipV="1">
          <a:off x="14069060" y="5735320"/>
          <a:ext cx="8991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xdr:cNvSpPr/>
      </xdr:nvSpPr>
      <xdr:spPr>
        <a:xfrm>
          <a:off x="14917420" y="631317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25400</xdr:rowOff>
    </xdr:from>
    <xdr:ext cx="762000" cy="259080"/>
    <xdr:sp macro="" textlink="">
      <xdr:nvSpPr>
        <xdr:cNvPr id="320" name="テキスト ボックス 319"/>
        <xdr:cNvSpPr txBox="1"/>
      </xdr:nvSpPr>
      <xdr:spPr>
        <a:xfrm>
          <a:off x="14584680" y="639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127000</xdr:rowOff>
    </xdr:from>
    <xdr:to>
      <xdr:col>69</xdr:col>
      <xdr:colOff>92075</xdr:colOff>
      <xdr:row>37</xdr:row>
      <xdr:rowOff>24130</xdr:rowOff>
    </xdr:to>
    <xdr:cxnSp macro="">
      <xdr:nvCxnSpPr>
        <xdr:cNvPr id="321" name="直線コネクタ 320"/>
        <xdr:cNvCxnSpPr/>
      </xdr:nvCxnSpPr>
      <xdr:spPr>
        <a:xfrm flipV="1">
          <a:off x="13169900" y="5826760"/>
          <a:ext cx="89916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xdr:cNvSpPr/>
      </xdr:nvSpPr>
      <xdr:spPr>
        <a:xfrm>
          <a:off x="1401826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116840</xdr:rowOff>
    </xdr:from>
    <xdr:ext cx="759460" cy="259080"/>
    <xdr:sp macro="" textlink="">
      <xdr:nvSpPr>
        <xdr:cNvPr id="323" name="テキスト ボックス 322"/>
        <xdr:cNvSpPr txBox="1"/>
      </xdr:nvSpPr>
      <xdr:spPr>
        <a:xfrm>
          <a:off x="13682980" y="6487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xdr:cNvSpPr/>
      </xdr:nvSpPr>
      <xdr:spPr>
        <a:xfrm>
          <a:off x="13116560" y="69380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151130</xdr:rowOff>
    </xdr:from>
    <xdr:ext cx="760730" cy="259080"/>
    <xdr:sp macro="" textlink="">
      <xdr:nvSpPr>
        <xdr:cNvPr id="325" name="テキスト ボックス 324"/>
        <xdr:cNvSpPr txBox="1"/>
      </xdr:nvSpPr>
      <xdr:spPr>
        <a:xfrm>
          <a:off x="12783820" y="7024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7810"/>
    <xdr:sp macro="" textlink="">
      <xdr:nvSpPr>
        <xdr:cNvPr id="326" name="テキスト ボックス 325"/>
        <xdr:cNvSpPr txBox="1"/>
      </xdr:nvSpPr>
      <xdr:spPr>
        <a:xfrm>
          <a:off x="1649984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7810"/>
    <xdr:sp macro="" textlink="">
      <xdr:nvSpPr>
        <xdr:cNvPr id="327" name="テキスト ボックス 326"/>
        <xdr:cNvSpPr txBox="1"/>
      </xdr:nvSpPr>
      <xdr:spPr>
        <a:xfrm>
          <a:off x="1565148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7810"/>
    <xdr:sp macro="" textlink="">
      <xdr:nvSpPr>
        <xdr:cNvPr id="328" name="テキスト ボックス 327"/>
        <xdr:cNvSpPr txBox="1"/>
      </xdr:nvSpPr>
      <xdr:spPr>
        <a:xfrm>
          <a:off x="1474978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7810"/>
    <xdr:sp macro="" textlink="">
      <xdr:nvSpPr>
        <xdr:cNvPr id="329" name="テキスト ボックス 328"/>
        <xdr:cNvSpPr txBox="1"/>
      </xdr:nvSpPr>
      <xdr:spPr>
        <a:xfrm>
          <a:off x="1385062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7810"/>
    <xdr:sp macro="" textlink="">
      <xdr:nvSpPr>
        <xdr:cNvPr id="330" name="テキスト ボックス 329"/>
        <xdr:cNvSpPr txBox="1"/>
      </xdr:nvSpPr>
      <xdr:spPr>
        <a:xfrm>
          <a:off x="12948920" y="738632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xdr:cNvSpPr/>
      </xdr:nvSpPr>
      <xdr:spPr>
        <a:xfrm>
          <a:off x="16667480" y="5775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92710</xdr:rowOff>
    </xdr:from>
    <xdr:ext cx="760730" cy="257810"/>
    <xdr:sp macro="" textlink="">
      <xdr:nvSpPr>
        <xdr:cNvPr id="332" name="補助費等該当値テキスト"/>
        <xdr:cNvSpPr txBox="1"/>
      </xdr:nvSpPr>
      <xdr:spPr>
        <a:xfrm>
          <a:off x="16807180" y="56248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3" name="楕円 332"/>
        <xdr:cNvSpPr/>
      </xdr:nvSpPr>
      <xdr:spPr>
        <a:xfrm>
          <a:off x="15819120" y="5688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96520</xdr:rowOff>
    </xdr:from>
    <xdr:ext cx="736600" cy="259080"/>
    <xdr:sp macro="" textlink="">
      <xdr:nvSpPr>
        <xdr:cNvPr id="334" name="テキスト ボックス 333"/>
        <xdr:cNvSpPr txBox="1"/>
      </xdr:nvSpPr>
      <xdr:spPr>
        <a:xfrm>
          <a:off x="15483840" y="546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5" name="楕円 334"/>
        <xdr:cNvSpPr/>
      </xdr:nvSpPr>
      <xdr:spPr>
        <a:xfrm>
          <a:off x="14917420" y="56883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96520</xdr:rowOff>
    </xdr:from>
    <xdr:ext cx="762000" cy="259080"/>
    <xdr:sp macro="" textlink="">
      <xdr:nvSpPr>
        <xdr:cNvPr id="336" name="テキスト ボックス 335"/>
        <xdr:cNvSpPr txBox="1"/>
      </xdr:nvSpPr>
      <xdr:spPr>
        <a:xfrm>
          <a:off x="14584680" y="546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7" name="楕円 336"/>
        <xdr:cNvSpPr/>
      </xdr:nvSpPr>
      <xdr:spPr>
        <a:xfrm>
          <a:off x="14018260" y="5775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16510</xdr:rowOff>
    </xdr:from>
    <xdr:ext cx="759460" cy="257810"/>
    <xdr:sp macro="" textlink="">
      <xdr:nvSpPr>
        <xdr:cNvPr id="338" name="テキスト ボックス 337"/>
        <xdr:cNvSpPr txBox="1"/>
      </xdr:nvSpPr>
      <xdr:spPr>
        <a:xfrm>
          <a:off x="13682980" y="554863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9" name="楕円 338"/>
        <xdr:cNvSpPr/>
      </xdr:nvSpPr>
      <xdr:spPr>
        <a:xfrm>
          <a:off x="13116560" y="61798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85090</xdr:rowOff>
    </xdr:from>
    <xdr:ext cx="760730" cy="257810"/>
    <xdr:sp macro="" textlink="">
      <xdr:nvSpPr>
        <xdr:cNvPr id="340" name="テキスト ボックス 339"/>
        <xdr:cNvSpPr txBox="1"/>
      </xdr:nvSpPr>
      <xdr:spPr>
        <a:xfrm>
          <a:off x="12783820" y="59524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経常一般財源等が減少したが、分子である区債元金償還金が減少したため、前年度に比べ０．８ポイント減少している。</a:t>
          </a:r>
        </a:p>
        <a:p>
          <a:r>
            <a:rPr kumimoji="1" lang="ja-JP" altLang="en-US" sz="1300">
              <a:latin typeface="ＭＳ Ｐゴシック"/>
              <a:ea typeface="ＭＳ Ｐゴシック"/>
            </a:rPr>
            <a:t>　今後も、起債の活用にあたっては、一般財源に占める実質的な公債費の割合（公債費負担比率（中野区方式））を上限１０％程度とする方針を遵守していく。</a:t>
          </a:r>
        </a:p>
        <a:p>
          <a:endParaRPr/>
        </a:p>
      </xdr:txBody>
    </xdr:sp>
    <xdr:clientData/>
  </xdr:twoCellAnchor>
  <xdr:oneCellAnchor>
    <xdr:from>
      <xdr:col>3</xdr:col>
      <xdr:colOff>123825</xdr:colOff>
      <xdr:row>69</xdr:row>
      <xdr:rowOff>107950</xdr:rowOff>
    </xdr:from>
    <xdr:ext cx="295910" cy="224155"/>
    <xdr:sp macro="" textlink="">
      <xdr:nvSpPr>
        <xdr:cNvPr id="352" name="テキスト ボックス 351"/>
        <xdr:cNvSpPr txBox="1"/>
      </xdr:nvSpPr>
      <xdr:spPr>
        <a:xfrm>
          <a:off x="731520" y="11675110"/>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4" name="テキスト ボックス 353"/>
        <xdr:cNvSpPr txBox="1"/>
      </xdr:nvSpPr>
      <xdr:spPr>
        <a:xfrm>
          <a:off x="256540" y="1395603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5" name="直線コネクタ 354"/>
        <xdr:cNvCxnSpPr/>
      </xdr:nvCxnSpPr>
      <xdr:spPr>
        <a:xfrm>
          <a:off x="769620" y="13775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6730" cy="259080"/>
    <xdr:sp macro="" textlink="">
      <xdr:nvSpPr>
        <xdr:cNvPr id="356" name="テキスト ボックス 355"/>
        <xdr:cNvSpPr txBox="1"/>
      </xdr:nvSpPr>
      <xdr:spPr>
        <a:xfrm>
          <a:off x="256540" y="1363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7" name="直線コネクタ 356"/>
        <xdr:cNvCxnSpPr/>
      </xdr:nvCxnSpPr>
      <xdr:spPr>
        <a:xfrm>
          <a:off x="769620" y="134562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6730" cy="257810"/>
    <xdr:sp macro="" textlink="">
      <xdr:nvSpPr>
        <xdr:cNvPr id="358" name="テキスト ボックス 357"/>
        <xdr:cNvSpPr txBox="1"/>
      </xdr:nvSpPr>
      <xdr:spPr>
        <a:xfrm>
          <a:off x="256540" y="1331849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9" name="直線コネクタ 358"/>
        <xdr:cNvCxnSpPr/>
      </xdr:nvCxnSpPr>
      <xdr:spPr>
        <a:xfrm>
          <a:off x="769620" y="131375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6730" cy="257175"/>
    <xdr:sp macro="" textlink="">
      <xdr:nvSpPr>
        <xdr:cNvPr id="360" name="テキスト ボックス 359"/>
        <xdr:cNvSpPr txBox="1"/>
      </xdr:nvSpPr>
      <xdr:spPr>
        <a:xfrm>
          <a:off x="256540" y="1299908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1" name="直線コネクタ 360"/>
        <xdr:cNvCxnSpPr/>
      </xdr:nvCxnSpPr>
      <xdr:spPr>
        <a:xfrm>
          <a:off x="769620" y="12818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6730" cy="257810"/>
    <xdr:sp macro="" textlink="">
      <xdr:nvSpPr>
        <xdr:cNvPr id="362" name="テキスト ボックス 361"/>
        <xdr:cNvSpPr txBox="1"/>
      </xdr:nvSpPr>
      <xdr:spPr>
        <a:xfrm>
          <a:off x="256540" y="1268031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3" name="直線コネクタ 362"/>
        <xdr:cNvCxnSpPr/>
      </xdr:nvCxnSpPr>
      <xdr:spPr>
        <a:xfrm>
          <a:off x="769620" y="124999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6730" cy="256540"/>
    <xdr:sp macro="" textlink="">
      <xdr:nvSpPr>
        <xdr:cNvPr id="364" name="テキスト ボックス 363"/>
        <xdr:cNvSpPr txBox="1"/>
      </xdr:nvSpPr>
      <xdr:spPr>
        <a:xfrm>
          <a:off x="256540" y="12361545"/>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5" name="直線コネクタ 364"/>
        <xdr:cNvCxnSpPr/>
      </xdr:nvCxnSpPr>
      <xdr:spPr>
        <a:xfrm>
          <a:off x="769620" y="1218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140335</xdr:rowOff>
    </xdr:from>
    <xdr:ext cx="506730" cy="257810"/>
    <xdr:sp macro="" textlink="">
      <xdr:nvSpPr>
        <xdr:cNvPr id="366" name="テキスト ボックス 365"/>
        <xdr:cNvSpPr txBox="1"/>
      </xdr:nvSpPr>
      <xdr:spPr>
        <a:xfrm>
          <a:off x="256540" y="120427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154940</xdr:rowOff>
    </xdr:from>
    <xdr:to>
      <xdr:col>24</xdr:col>
      <xdr:colOff>25400</xdr:colOff>
      <xdr:row>75</xdr:row>
      <xdr:rowOff>162560</xdr:rowOff>
    </xdr:to>
    <xdr:cxnSp macro="">
      <xdr:nvCxnSpPr>
        <xdr:cNvPr id="369" name="直線コネクタ 368"/>
        <xdr:cNvCxnSpPr/>
      </xdr:nvCxnSpPr>
      <xdr:spPr>
        <a:xfrm flipV="1">
          <a:off x="4886960" y="12225020"/>
          <a:ext cx="0" cy="510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134620</xdr:rowOff>
    </xdr:from>
    <xdr:ext cx="760730" cy="257810"/>
    <xdr:sp macro="" textlink="">
      <xdr:nvSpPr>
        <xdr:cNvPr id="370" name="公債費最小値テキスト"/>
        <xdr:cNvSpPr txBox="1"/>
      </xdr:nvSpPr>
      <xdr:spPr>
        <a:xfrm>
          <a:off x="4975860" y="12707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75</xdr:row>
      <xdr:rowOff>162560</xdr:rowOff>
    </xdr:from>
    <xdr:to>
      <xdr:col>24</xdr:col>
      <xdr:colOff>114300</xdr:colOff>
      <xdr:row>75</xdr:row>
      <xdr:rowOff>162560</xdr:rowOff>
    </xdr:to>
    <xdr:cxnSp macro="">
      <xdr:nvCxnSpPr>
        <xdr:cNvPr id="371" name="直線コネクタ 370"/>
        <xdr:cNvCxnSpPr/>
      </xdr:nvCxnSpPr>
      <xdr:spPr>
        <a:xfrm>
          <a:off x="4795520" y="12735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69215</xdr:rowOff>
    </xdr:from>
    <xdr:ext cx="760730" cy="257810"/>
    <xdr:sp macro="" textlink="">
      <xdr:nvSpPr>
        <xdr:cNvPr id="372" name="公債費最大値テキスト"/>
        <xdr:cNvSpPr txBox="1"/>
      </xdr:nvSpPr>
      <xdr:spPr>
        <a:xfrm>
          <a:off x="4975860" y="119716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154940</xdr:rowOff>
    </xdr:from>
    <xdr:to>
      <xdr:col>24</xdr:col>
      <xdr:colOff>114300</xdr:colOff>
      <xdr:row>72</xdr:row>
      <xdr:rowOff>154940</xdr:rowOff>
    </xdr:to>
    <xdr:cxnSp macro="">
      <xdr:nvCxnSpPr>
        <xdr:cNvPr id="373" name="直線コネクタ 372"/>
        <xdr:cNvCxnSpPr/>
      </xdr:nvCxnSpPr>
      <xdr:spPr>
        <a:xfrm>
          <a:off x="4795520" y="122250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129540</xdr:rowOff>
    </xdr:from>
    <xdr:to>
      <xdr:col>24</xdr:col>
      <xdr:colOff>25400</xdr:colOff>
      <xdr:row>76</xdr:row>
      <xdr:rowOff>45085</xdr:rowOff>
    </xdr:to>
    <xdr:cxnSp macro="">
      <xdr:nvCxnSpPr>
        <xdr:cNvPr id="374" name="直線コネクタ 373"/>
        <xdr:cNvCxnSpPr/>
      </xdr:nvCxnSpPr>
      <xdr:spPr>
        <a:xfrm flipV="1">
          <a:off x="4036060" y="12702540"/>
          <a:ext cx="8509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166370</xdr:rowOff>
    </xdr:from>
    <xdr:ext cx="760730" cy="256540"/>
    <xdr:sp macro="" textlink="">
      <xdr:nvSpPr>
        <xdr:cNvPr id="375" name="公債費平均値テキスト"/>
        <xdr:cNvSpPr txBox="1"/>
      </xdr:nvSpPr>
      <xdr:spPr>
        <a:xfrm>
          <a:off x="4975860" y="1223645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73</xdr:row>
      <xdr:rowOff>149860</xdr:rowOff>
    </xdr:from>
    <xdr:to>
      <xdr:col>24</xdr:col>
      <xdr:colOff>76200</xdr:colOff>
      <xdr:row>74</xdr:row>
      <xdr:rowOff>80010</xdr:rowOff>
    </xdr:to>
    <xdr:sp macro="" textlink="">
      <xdr:nvSpPr>
        <xdr:cNvPr id="376" name="フローチャート: 判断 375"/>
        <xdr:cNvSpPr/>
      </xdr:nvSpPr>
      <xdr:spPr>
        <a:xfrm>
          <a:off x="4833620" y="123875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45085</xdr:rowOff>
    </xdr:from>
    <xdr:to>
      <xdr:col>19</xdr:col>
      <xdr:colOff>187325</xdr:colOff>
      <xdr:row>76</xdr:row>
      <xdr:rowOff>110490</xdr:rowOff>
    </xdr:to>
    <xdr:cxnSp macro="">
      <xdr:nvCxnSpPr>
        <xdr:cNvPr id="377" name="直線コネクタ 376"/>
        <xdr:cNvCxnSpPr/>
      </xdr:nvCxnSpPr>
      <xdr:spPr>
        <a:xfrm flipV="1">
          <a:off x="3136900" y="12785725"/>
          <a:ext cx="8991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32385</xdr:rowOff>
    </xdr:from>
    <xdr:to>
      <xdr:col>20</xdr:col>
      <xdr:colOff>38100</xdr:colOff>
      <xdr:row>74</xdr:row>
      <xdr:rowOff>133985</xdr:rowOff>
    </xdr:to>
    <xdr:sp macro="" textlink="">
      <xdr:nvSpPr>
        <xdr:cNvPr id="378" name="フローチャート: 判断 377"/>
        <xdr:cNvSpPr/>
      </xdr:nvSpPr>
      <xdr:spPr>
        <a:xfrm>
          <a:off x="3985260" y="1243774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144145</xdr:rowOff>
    </xdr:from>
    <xdr:ext cx="734060" cy="255905"/>
    <xdr:sp macro="" textlink="">
      <xdr:nvSpPr>
        <xdr:cNvPr id="379" name="テキスト ボックス 378"/>
        <xdr:cNvSpPr txBox="1"/>
      </xdr:nvSpPr>
      <xdr:spPr>
        <a:xfrm>
          <a:off x="3652520" y="12214225"/>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110490</xdr:rowOff>
    </xdr:from>
    <xdr:to>
      <xdr:col>15</xdr:col>
      <xdr:colOff>98425</xdr:colOff>
      <xdr:row>77</xdr:row>
      <xdr:rowOff>146050</xdr:rowOff>
    </xdr:to>
    <xdr:cxnSp macro="">
      <xdr:nvCxnSpPr>
        <xdr:cNvPr id="380" name="直線コネクタ 379"/>
        <xdr:cNvCxnSpPr/>
      </xdr:nvCxnSpPr>
      <xdr:spPr>
        <a:xfrm flipV="1">
          <a:off x="2237740" y="12851130"/>
          <a:ext cx="89916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54610</xdr:rowOff>
    </xdr:from>
    <xdr:to>
      <xdr:col>15</xdr:col>
      <xdr:colOff>149225</xdr:colOff>
      <xdr:row>74</xdr:row>
      <xdr:rowOff>156210</xdr:rowOff>
    </xdr:to>
    <xdr:sp macro="" textlink="">
      <xdr:nvSpPr>
        <xdr:cNvPr id="381" name="フローチャート: 判断 380"/>
        <xdr:cNvSpPr/>
      </xdr:nvSpPr>
      <xdr:spPr>
        <a:xfrm>
          <a:off x="3086100" y="124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166370</xdr:rowOff>
    </xdr:from>
    <xdr:ext cx="760730" cy="256540"/>
    <xdr:sp macro="" textlink="">
      <xdr:nvSpPr>
        <xdr:cNvPr id="382" name="テキスト ボックス 381"/>
        <xdr:cNvSpPr txBox="1"/>
      </xdr:nvSpPr>
      <xdr:spPr>
        <a:xfrm>
          <a:off x="2750820" y="1223645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146050</xdr:rowOff>
    </xdr:from>
    <xdr:to>
      <xdr:col>11</xdr:col>
      <xdr:colOff>9525</xdr:colOff>
      <xdr:row>81</xdr:row>
      <xdr:rowOff>69850</xdr:rowOff>
    </xdr:to>
    <xdr:cxnSp macro="">
      <xdr:nvCxnSpPr>
        <xdr:cNvPr id="383" name="直線コネクタ 382"/>
        <xdr:cNvCxnSpPr/>
      </xdr:nvCxnSpPr>
      <xdr:spPr>
        <a:xfrm flipV="1">
          <a:off x="1336040" y="13054330"/>
          <a:ext cx="9017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109220</xdr:rowOff>
    </xdr:from>
    <xdr:to>
      <xdr:col>11</xdr:col>
      <xdr:colOff>60325</xdr:colOff>
      <xdr:row>75</xdr:row>
      <xdr:rowOff>38735</xdr:rowOff>
    </xdr:to>
    <xdr:sp macro="" textlink="">
      <xdr:nvSpPr>
        <xdr:cNvPr id="384" name="フローチャート: 判断 383"/>
        <xdr:cNvSpPr/>
      </xdr:nvSpPr>
      <xdr:spPr>
        <a:xfrm>
          <a:off x="2184400" y="12514580"/>
          <a:ext cx="1041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48895</xdr:rowOff>
    </xdr:from>
    <xdr:ext cx="759460" cy="259080"/>
    <xdr:sp macro="" textlink="">
      <xdr:nvSpPr>
        <xdr:cNvPr id="385" name="テキスト ボックス 384"/>
        <xdr:cNvSpPr txBox="1"/>
      </xdr:nvSpPr>
      <xdr:spPr>
        <a:xfrm>
          <a:off x="1851660" y="122866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35560</xdr:rowOff>
    </xdr:from>
    <xdr:to>
      <xdr:col>6</xdr:col>
      <xdr:colOff>171450</xdr:colOff>
      <xdr:row>75</xdr:row>
      <xdr:rowOff>137160</xdr:rowOff>
    </xdr:to>
    <xdr:sp macro="" textlink="">
      <xdr:nvSpPr>
        <xdr:cNvPr id="386" name="フローチャート: 判断 385"/>
        <xdr:cNvSpPr/>
      </xdr:nvSpPr>
      <xdr:spPr>
        <a:xfrm>
          <a:off x="1285240" y="1260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147320</xdr:rowOff>
    </xdr:from>
    <xdr:ext cx="760730" cy="257810"/>
    <xdr:sp macro="" textlink="">
      <xdr:nvSpPr>
        <xdr:cNvPr id="387" name="テキスト ボックス 386"/>
        <xdr:cNvSpPr txBox="1"/>
      </xdr:nvSpPr>
      <xdr:spPr>
        <a:xfrm>
          <a:off x="949960" y="123850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7810"/>
    <xdr:sp macro="" textlink="">
      <xdr:nvSpPr>
        <xdr:cNvPr id="388" name="テキスト ボックス 387"/>
        <xdr:cNvSpPr txBox="1"/>
      </xdr:nvSpPr>
      <xdr:spPr>
        <a:xfrm>
          <a:off x="466852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7810"/>
    <xdr:sp macro="" textlink="">
      <xdr:nvSpPr>
        <xdr:cNvPr id="389" name="テキスト ボックス 388"/>
        <xdr:cNvSpPr txBox="1"/>
      </xdr:nvSpPr>
      <xdr:spPr>
        <a:xfrm>
          <a:off x="381762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7810"/>
    <xdr:sp macro="" textlink="">
      <xdr:nvSpPr>
        <xdr:cNvPr id="390" name="テキスト ボックス 389"/>
        <xdr:cNvSpPr txBox="1"/>
      </xdr:nvSpPr>
      <xdr:spPr>
        <a:xfrm>
          <a:off x="291846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0730" cy="257810"/>
    <xdr:sp macro="" textlink="">
      <xdr:nvSpPr>
        <xdr:cNvPr id="391" name="テキスト ボックス 390"/>
        <xdr:cNvSpPr txBox="1"/>
      </xdr:nvSpPr>
      <xdr:spPr>
        <a:xfrm>
          <a:off x="201676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7810"/>
    <xdr:sp macro="" textlink="">
      <xdr:nvSpPr>
        <xdr:cNvPr id="392" name="テキスト ボックス 391"/>
        <xdr:cNvSpPr txBox="1"/>
      </xdr:nvSpPr>
      <xdr:spPr>
        <a:xfrm>
          <a:off x="111760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78740</xdr:rowOff>
    </xdr:from>
    <xdr:to>
      <xdr:col>24</xdr:col>
      <xdr:colOff>76200</xdr:colOff>
      <xdr:row>76</xdr:row>
      <xdr:rowOff>8890</xdr:rowOff>
    </xdr:to>
    <xdr:sp macro="" textlink="">
      <xdr:nvSpPr>
        <xdr:cNvPr id="393" name="楕円 392"/>
        <xdr:cNvSpPr/>
      </xdr:nvSpPr>
      <xdr:spPr>
        <a:xfrm>
          <a:off x="4833620" y="126517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158750</xdr:rowOff>
    </xdr:from>
    <xdr:ext cx="760730" cy="257810"/>
    <xdr:sp macro="" textlink="">
      <xdr:nvSpPr>
        <xdr:cNvPr id="394" name="公債費該当値テキスト"/>
        <xdr:cNvSpPr txBox="1"/>
      </xdr:nvSpPr>
      <xdr:spPr>
        <a:xfrm>
          <a:off x="4975860" y="125641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166370</xdr:rowOff>
    </xdr:from>
    <xdr:to>
      <xdr:col>20</xdr:col>
      <xdr:colOff>38100</xdr:colOff>
      <xdr:row>76</xdr:row>
      <xdr:rowOff>95885</xdr:rowOff>
    </xdr:to>
    <xdr:sp macro="" textlink="">
      <xdr:nvSpPr>
        <xdr:cNvPr id="395" name="楕円 394"/>
        <xdr:cNvSpPr/>
      </xdr:nvSpPr>
      <xdr:spPr>
        <a:xfrm>
          <a:off x="3985260" y="12739370"/>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80645</xdr:rowOff>
    </xdr:from>
    <xdr:ext cx="734060" cy="259080"/>
    <xdr:sp macro="" textlink="">
      <xdr:nvSpPr>
        <xdr:cNvPr id="396" name="テキスト ボックス 395"/>
        <xdr:cNvSpPr txBox="1"/>
      </xdr:nvSpPr>
      <xdr:spPr>
        <a:xfrm>
          <a:off x="3652520" y="1282128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59690</xdr:rowOff>
    </xdr:from>
    <xdr:to>
      <xdr:col>15</xdr:col>
      <xdr:colOff>149225</xdr:colOff>
      <xdr:row>76</xdr:row>
      <xdr:rowOff>161290</xdr:rowOff>
    </xdr:to>
    <xdr:sp macro="" textlink="">
      <xdr:nvSpPr>
        <xdr:cNvPr id="397" name="楕円 396"/>
        <xdr:cNvSpPr/>
      </xdr:nvSpPr>
      <xdr:spPr>
        <a:xfrm>
          <a:off x="30861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146050</xdr:rowOff>
    </xdr:from>
    <xdr:ext cx="760730" cy="256540"/>
    <xdr:sp macro="" textlink="">
      <xdr:nvSpPr>
        <xdr:cNvPr id="398" name="テキスト ボックス 397"/>
        <xdr:cNvSpPr txBox="1"/>
      </xdr:nvSpPr>
      <xdr:spPr>
        <a:xfrm>
          <a:off x="2750820" y="1288669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9" name="楕円 398"/>
        <xdr:cNvSpPr/>
      </xdr:nvSpPr>
      <xdr:spPr>
        <a:xfrm>
          <a:off x="2184400" y="130035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10160</xdr:rowOff>
    </xdr:from>
    <xdr:ext cx="759460" cy="257810"/>
    <xdr:sp macro="" textlink="">
      <xdr:nvSpPr>
        <xdr:cNvPr id="400" name="テキスト ボックス 399"/>
        <xdr:cNvSpPr txBox="1"/>
      </xdr:nvSpPr>
      <xdr:spPr>
        <a:xfrm>
          <a:off x="1851660" y="1308608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1" name="楕円 400"/>
        <xdr:cNvSpPr/>
      </xdr:nvSpPr>
      <xdr:spPr>
        <a:xfrm>
          <a:off x="1285240" y="135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105410</xdr:rowOff>
    </xdr:from>
    <xdr:ext cx="760730" cy="258445"/>
    <xdr:sp macro="" textlink="">
      <xdr:nvSpPr>
        <xdr:cNvPr id="402" name="テキスト ボックス 401"/>
        <xdr:cNvSpPr txBox="1"/>
      </xdr:nvSpPr>
      <xdr:spPr>
        <a:xfrm>
          <a:off x="949960" y="1368425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前年度に比べ、０．１ポイント減少し、類似団体の平均を下回っている。</a:t>
          </a:r>
        </a:p>
        <a:p>
          <a:r>
            <a:rPr kumimoji="1" lang="ja-JP" altLang="en-US" sz="1300">
              <a:latin typeface="ＭＳ Ｐゴシック"/>
              <a:ea typeface="ＭＳ Ｐゴシック"/>
            </a:rPr>
            <a:t>　これは、扶助費、物件費及び補助費等の指標が類似団体の平均を下回っていることによるものである。　</a:t>
          </a:r>
        </a:p>
        <a:p>
          <a:r>
            <a:rPr kumimoji="1" lang="ja-JP" altLang="en-US" sz="1300">
              <a:latin typeface="ＭＳ Ｐゴシック"/>
              <a:ea typeface="ＭＳ Ｐゴシック"/>
            </a:rPr>
            <a:t>　今後も事業の見直しや効率化により、行政サービスの向上を図るとともに、適正な事業運営に努めていく。</a:t>
          </a:r>
        </a:p>
        <a:p>
          <a:endParaRPr/>
        </a:p>
      </xdr:txBody>
    </xdr:sp>
    <xdr:clientData/>
  </xdr:twoCellAnchor>
  <xdr:oneCellAnchor>
    <xdr:from>
      <xdr:col>62</xdr:col>
      <xdr:colOff>6350</xdr:colOff>
      <xdr:row>69</xdr:row>
      <xdr:rowOff>107950</xdr:rowOff>
    </xdr:from>
    <xdr:ext cx="295910" cy="224155"/>
    <xdr:sp macro="" textlink="">
      <xdr:nvSpPr>
        <xdr:cNvPr id="414" name="テキスト ボックス 413"/>
        <xdr:cNvSpPr txBox="1"/>
      </xdr:nvSpPr>
      <xdr:spPr>
        <a:xfrm>
          <a:off x="12565380" y="11675110"/>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7810"/>
    <xdr:sp macro="" textlink="">
      <xdr:nvSpPr>
        <xdr:cNvPr id="416" name="テキスト ボックス 415"/>
        <xdr:cNvSpPr txBox="1"/>
      </xdr:nvSpPr>
      <xdr:spPr>
        <a:xfrm>
          <a:off x="12087860" y="1395603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7" name="直線コネクタ 416"/>
        <xdr:cNvCxnSpPr/>
      </xdr:nvCxnSpPr>
      <xdr:spPr>
        <a:xfrm>
          <a:off x="12603480" y="13775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5460" cy="259080"/>
    <xdr:sp macro="" textlink="">
      <xdr:nvSpPr>
        <xdr:cNvPr id="418" name="テキスト ボックス 417"/>
        <xdr:cNvSpPr txBox="1"/>
      </xdr:nvSpPr>
      <xdr:spPr>
        <a:xfrm>
          <a:off x="12087860" y="1363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9" name="直線コネクタ 418"/>
        <xdr:cNvCxnSpPr/>
      </xdr:nvCxnSpPr>
      <xdr:spPr>
        <a:xfrm>
          <a:off x="12603480" y="134562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5460" cy="257810"/>
    <xdr:sp macro="" textlink="">
      <xdr:nvSpPr>
        <xdr:cNvPr id="420" name="テキスト ボックス 419"/>
        <xdr:cNvSpPr txBox="1"/>
      </xdr:nvSpPr>
      <xdr:spPr>
        <a:xfrm>
          <a:off x="12087860" y="1331849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21" name="直線コネクタ 420"/>
        <xdr:cNvCxnSpPr/>
      </xdr:nvCxnSpPr>
      <xdr:spPr>
        <a:xfrm>
          <a:off x="12603480" y="131375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5460" cy="257175"/>
    <xdr:sp macro="" textlink="">
      <xdr:nvSpPr>
        <xdr:cNvPr id="422" name="テキスト ボックス 421"/>
        <xdr:cNvSpPr txBox="1"/>
      </xdr:nvSpPr>
      <xdr:spPr>
        <a:xfrm>
          <a:off x="12087860" y="12999085"/>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3" name="直線コネクタ 422"/>
        <xdr:cNvCxnSpPr/>
      </xdr:nvCxnSpPr>
      <xdr:spPr>
        <a:xfrm>
          <a:off x="12603480" y="12818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5460" cy="257810"/>
    <xdr:sp macro="" textlink="">
      <xdr:nvSpPr>
        <xdr:cNvPr id="424" name="テキスト ボックス 423"/>
        <xdr:cNvSpPr txBox="1"/>
      </xdr:nvSpPr>
      <xdr:spPr>
        <a:xfrm>
          <a:off x="12087860" y="12680315"/>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5" name="直線コネクタ 424"/>
        <xdr:cNvCxnSpPr/>
      </xdr:nvCxnSpPr>
      <xdr:spPr>
        <a:xfrm>
          <a:off x="12603480" y="124999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5460" cy="256540"/>
    <xdr:sp macro="" textlink="">
      <xdr:nvSpPr>
        <xdr:cNvPr id="426" name="テキスト ボックス 425"/>
        <xdr:cNvSpPr txBox="1"/>
      </xdr:nvSpPr>
      <xdr:spPr>
        <a:xfrm>
          <a:off x="12087860" y="1236154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7" name="直線コネクタ 426"/>
        <xdr:cNvCxnSpPr/>
      </xdr:nvCxnSpPr>
      <xdr:spPr>
        <a:xfrm>
          <a:off x="12603480" y="1218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140335</xdr:rowOff>
    </xdr:from>
    <xdr:ext cx="505460" cy="257810"/>
    <xdr:sp macro="" textlink="">
      <xdr:nvSpPr>
        <xdr:cNvPr id="428" name="テキスト ボックス 427"/>
        <xdr:cNvSpPr txBox="1"/>
      </xdr:nvSpPr>
      <xdr:spPr>
        <a:xfrm>
          <a:off x="12087860" y="12042775"/>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7810"/>
    <xdr:sp macro="" textlink="">
      <xdr:nvSpPr>
        <xdr:cNvPr id="430" name="テキスト ボックス 429"/>
        <xdr:cNvSpPr txBox="1"/>
      </xdr:nvSpPr>
      <xdr:spPr>
        <a:xfrm>
          <a:off x="12087860" y="11723370"/>
          <a:ext cx="505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124460</xdr:rowOff>
    </xdr:from>
    <xdr:to>
      <xdr:col>82</xdr:col>
      <xdr:colOff>107950</xdr:colOff>
      <xdr:row>82</xdr:row>
      <xdr:rowOff>50800</xdr:rowOff>
    </xdr:to>
    <xdr:cxnSp macro="">
      <xdr:nvCxnSpPr>
        <xdr:cNvPr id="432" name="直線コネクタ 431"/>
        <xdr:cNvCxnSpPr/>
      </xdr:nvCxnSpPr>
      <xdr:spPr>
        <a:xfrm flipV="1">
          <a:off x="16718280" y="1236218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22860</xdr:rowOff>
    </xdr:from>
    <xdr:ext cx="760730" cy="259080"/>
    <xdr:sp macro="" textlink="">
      <xdr:nvSpPr>
        <xdr:cNvPr id="433" name="公債費以外最小値テキスト"/>
        <xdr:cNvSpPr txBox="1"/>
      </xdr:nvSpPr>
      <xdr:spPr>
        <a:xfrm>
          <a:off x="16807180" y="13769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62938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39370</xdr:rowOff>
    </xdr:from>
    <xdr:ext cx="760730" cy="259080"/>
    <xdr:sp macro="" textlink="">
      <xdr:nvSpPr>
        <xdr:cNvPr id="435" name="公債費以外最大値テキスト"/>
        <xdr:cNvSpPr txBox="1"/>
      </xdr:nvSpPr>
      <xdr:spPr>
        <a:xfrm>
          <a:off x="16807180" y="121094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124460</xdr:rowOff>
    </xdr:from>
    <xdr:to>
      <xdr:col>82</xdr:col>
      <xdr:colOff>196850</xdr:colOff>
      <xdr:row>73</xdr:row>
      <xdr:rowOff>124460</xdr:rowOff>
    </xdr:to>
    <xdr:cxnSp macro="">
      <xdr:nvCxnSpPr>
        <xdr:cNvPr id="436" name="直線コネクタ 435"/>
        <xdr:cNvCxnSpPr/>
      </xdr:nvCxnSpPr>
      <xdr:spPr>
        <a:xfrm>
          <a:off x="16629380" y="1236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4445</xdr:rowOff>
    </xdr:to>
    <xdr:cxnSp macro="">
      <xdr:nvCxnSpPr>
        <xdr:cNvPr id="437" name="直線コネクタ 436"/>
        <xdr:cNvCxnSpPr/>
      </xdr:nvCxnSpPr>
      <xdr:spPr>
        <a:xfrm flipV="1">
          <a:off x="15869920" y="12905740"/>
          <a:ext cx="8483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18415</xdr:rowOff>
    </xdr:from>
    <xdr:ext cx="760730" cy="256540"/>
    <xdr:sp macro="" textlink="">
      <xdr:nvSpPr>
        <xdr:cNvPr id="438" name="公債費以外平均値テキスト"/>
        <xdr:cNvSpPr txBox="1"/>
      </xdr:nvSpPr>
      <xdr:spPr>
        <a:xfrm>
          <a:off x="16807180" y="13261975"/>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79</xdr:row>
      <xdr:rowOff>46990</xdr:rowOff>
    </xdr:from>
    <xdr:to>
      <xdr:col>82</xdr:col>
      <xdr:colOff>158750</xdr:colOff>
      <xdr:row>79</xdr:row>
      <xdr:rowOff>147955</xdr:rowOff>
    </xdr:to>
    <xdr:sp macro="" textlink="">
      <xdr:nvSpPr>
        <xdr:cNvPr id="439" name="フローチャート: 判断 438"/>
        <xdr:cNvSpPr/>
      </xdr:nvSpPr>
      <xdr:spPr>
        <a:xfrm>
          <a:off x="16667480" y="1329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97790</xdr:rowOff>
    </xdr:from>
    <xdr:to>
      <xdr:col>78</xdr:col>
      <xdr:colOff>69850</xdr:colOff>
      <xdr:row>77</xdr:row>
      <xdr:rowOff>4445</xdr:rowOff>
    </xdr:to>
    <xdr:cxnSp macro="">
      <xdr:nvCxnSpPr>
        <xdr:cNvPr id="440" name="直線コネクタ 439"/>
        <xdr:cNvCxnSpPr/>
      </xdr:nvCxnSpPr>
      <xdr:spPr>
        <a:xfrm>
          <a:off x="14968220" y="12670790"/>
          <a:ext cx="9017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100965</xdr:rowOff>
    </xdr:from>
    <xdr:to>
      <xdr:col>78</xdr:col>
      <xdr:colOff>120650</xdr:colOff>
      <xdr:row>80</xdr:row>
      <xdr:rowOff>31115</xdr:rowOff>
    </xdr:to>
    <xdr:sp macro="" textlink="">
      <xdr:nvSpPr>
        <xdr:cNvPr id="441" name="フローチャート: 判断 440"/>
        <xdr:cNvSpPr/>
      </xdr:nvSpPr>
      <xdr:spPr>
        <a:xfrm>
          <a:off x="15819120" y="1334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15875</xdr:rowOff>
    </xdr:from>
    <xdr:ext cx="736600" cy="257810"/>
    <xdr:sp macro="" textlink="">
      <xdr:nvSpPr>
        <xdr:cNvPr id="442" name="テキスト ボックス 441"/>
        <xdr:cNvSpPr txBox="1"/>
      </xdr:nvSpPr>
      <xdr:spPr>
        <a:xfrm>
          <a:off x="15483840" y="134270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18415</xdr:rowOff>
    </xdr:from>
    <xdr:to>
      <xdr:col>73</xdr:col>
      <xdr:colOff>180975</xdr:colOff>
      <xdr:row>75</xdr:row>
      <xdr:rowOff>97790</xdr:rowOff>
    </xdr:to>
    <xdr:cxnSp macro="">
      <xdr:nvCxnSpPr>
        <xdr:cNvPr id="443" name="直線コネクタ 442"/>
        <xdr:cNvCxnSpPr/>
      </xdr:nvCxnSpPr>
      <xdr:spPr>
        <a:xfrm>
          <a:off x="14069060" y="12423775"/>
          <a:ext cx="89916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141605</xdr:rowOff>
    </xdr:from>
    <xdr:to>
      <xdr:col>74</xdr:col>
      <xdr:colOff>31750</xdr:colOff>
      <xdr:row>79</xdr:row>
      <xdr:rowOff>71755</xdr:rowOff>
    </xdr:to>
    <xdr:sp macro="" textlink="">
      <xdr:nvSpPr>
        <xdr:cNvPr id="444" name="フローチャート: 判断 443"/>
        <xdr:cNvSpPr/>
      </xdr:nvSpPr>
      <xdr:spPr>
        <a:xfrm>
          <a:off x="14917420" y="1321752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56515</xdr:rowOff>
    </xdr:from>
    <xdr:ext cx="762000" cy="258445"/>
    <xdr:sp macro="" textlink="">
      <xdr:nvSpPr>
        <xdr:cNvPr id="445" name="テキスト ボックス 444"/>
        <xdr:cNvSpPr txBox="1"/>
      </xdr:nvSpPr>
      <xdr:spPr>
        <a:xfrm>
          <a:off x="14584680" y="1330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18415</xdr:rowOff>
    </xdr:from>
    <xdr:to>
      <xdr:col>69</xdr:col>
      <xdr:colOff>92075</xdr:colOff>
      <xdr:row>76</xdr:row>
      <xdr:rowOff>1905</xdr:rowOff>
    </xdr:to>
    <xdr:cxnSp macro="">
      <xdr:nvCxnSpPr>
        <xdr:cNvPr id="446" name="直線コネクタ 445"/>
        <xdr:cNvCxnSpPr/>
      </xdr:nvCxnSpPr>
      <xdr:spPr>
        <a:xfrm flipV="1">
          <a:off x="13169900" y="12423775"/>
          <a:ext cx="89916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4018260" y="13003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10160</xdr:rowOff>
    </xdr:from>
    <xdr:ext cx="759460" cy="257810"/>
    <xdr:sp macro="" textlink="">
      <xdr:nvSpPr>
        <xdr:cNvPr id="448" name="テキスト ボックス 447"/>
        <xdr:cNvSpPr txBox="1"/>
      </xdr:nvSpPr>
      <xdr:spPr>
        <a:xfrm>
          <a:off x="13682980" y="1308608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141605</xdr:rowOff>
    </xdr:from>
    <xdr:to>
      <xdr:col>65</xdr:col>
      <xdr:colOff>53975</xdr:colOff>
      <xdr:row>79</xdr:row>
      <xdr:rowOff>71755</xdr:rowOff>
    </xdr:to>
    <xdr:sp macro="" textlink="">
      <xdr:nvSpPr>
        <xdr:cNvPr id="449" name="フローチャート: 判断 448"/>
        <xdr:cNvSpPr/>
      </xdr:nvSpPr>
      <xdr:spPr>
        <a:xfrm>
          <a:off x="13116560" y="1321752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56515</xdr:rowOff>
    </xdr:from>
    <xdr:ext cx="760730" cy="258445"/>
    <xdr:sp macro="" textlink="">
      <xdr:nvSpPr>
        <xdr:cNvPr id="450" name="テキスト ボックス 449"/>
        <xdr:cNvSpPr txBox="1"/>
      </xdr:nvSpPr>
      <xdr:spPr>
        <a:xfrm>
          <a:off x="12783820" y="133000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7810"/>
    <xdr:sp macro="" textlink="">
      <xdr:nvSpPr>
        <xdr:cNvPr id="451" name="テキスト ボックス 450"/>
        <xdr:cNvSpPr txBox="1"/>
      </xdr:nvSpPr>
      <xdr:spPr>
        <a:xfrm>
          <a:off x="1649984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7810"/>
    <xdr:sp macro="" textlink="">
      <xdr:nvSpPr>
        <xdr:cNvPr id="452" name="テキスト ボックス 451"/>
        <xdr:cNvSpPr txBox="1"/>
      </xdr:nvSpPr>
      <xdr:spPr>
        <a:xfrm>
          <a:off x="1565148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7810"/>
    <xdr:sp macro="" textlink="">
      <xdr:nvSpPr>
        <xdr:cNvPr id="453" name="テキスト ボックス 452"/>
        <xdr:cNvSpPr txBox="1"/>
      </xdr:nvSpPr>
      <xdr:spPr>
        <a:xfrm>
          <a:off x="1474978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7810"/>
    <xdr:sp macro="" textlink="">
      <xdr:nvSpPr>
        <xdr:cNvPr id="454" name="テキスト ボックス 453"/>
        <xdr:cNvSpPr txBox="1"/>
      </xdr:nvSpPr>
      <xdr:spPr>
        <a:xfrm>
          <a:off x="1385062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7810"/>
    <xdr:sp macro="" textlink="">
      <xdr:nvSpPr>
        <xdr:cNvPr id="455" name="テキスト ボックス 454"/>
        <xdr:cNvSpPr txBox="1"/>
      </xdr:nvSpPr>
      <xdr:spPr>
        <a:xfrm>
          <a:off x="12948920" y="1409192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6" name="楕円 455"/>
        <xdr:cNvSpPr/>
      </xdr:nvSpPr>
      <xdr:spPr>
        <a:xfrm>
          <a:off x="16667480" y="1285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130810</xdr:rowOff>
    </xdr:from>
    <xdr:ext cx="760730" cy="259080"/>
    <xdr:sp macro="" textlink="">
      <xdr:nvSpPr>
        <xdr:cNvPr id="457" name="公債費以外該当値テキスト"/>
        <xdr:cNvSpPr txBox="1"/>
      </xdr:nvSpPr>
      <xdr:spPr>
        <a:xfrm>
          <a:off x="16807180" y="12703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125095</xdr:rowOff>
    </xdr:from>
    <xdr:to>
      <xdr:col>78</xdr:col>
      <xdr:colOff>120650</xdr:colOff>
      <xdr:row>77</xdr:row>
      <xdr:rowOff>55245</xdr:rowOff>
    </xdr:to>
    <xdr:sp macro="" textlink="">
      <xdr:nvSpPr>
        <xdr:cNvPr id="458" name="楕円 457"/>
        <xdr:cNvSpPr/>
      </xdr:nvSpPr>
      <xdr:spPr>
        <a:xfrm>
          <a:off x="15819120" y="1286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64770</xdr:rowOff>
    </xdr:from>
    <xdr:ext cx="736600" cy="257810"/>
    <xdr:sp macro="" textlink="">
      <xdr:nvSpPr>
        <xdr:cNvPr id="459" name="テキスト ボックス 458"/>
        <xdr:cNvSpPr txBox="1"/>
      </xdr:nvSpPr>
      <xdr:spPr>
        <a:xfrm>
          <a:off x="15483840" y="126377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46990</xdr:rowOff>
    </xdr:from>
    <xdr:to>
      <xdr:col>74</xdr:col>
      <xdr:colOff>31750</xdr:colOff>
      <xdr:row>75</xdr:row>
      <xdr:rowOff>147955</xdr:rowOff>
    </xdr:to>
    <xdr:sp macro="" textlink="">
      <xdr:nvSpPr>
        <xdr:cNvPr id="460" name="楕円 459"/>
        <xdr:cNvSpPr/>
      </xdr:nvSpPr>
      <xdr:spPr>
        <a:xfrm>
          <a:off x="14917420" y="1261999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158750</xdr:rowOff>
    </xdr:from>
    <xdr:ext cx="762000" cy="256540"/>
    <xdr:sp macro="" textlink="">
      <xdr:nvSpPr>
        <xdr:cNvPr id="461" name="テキスト ボックス 460"/>
        <xdr:cNvSpPr txBox="1"/>
      </xdr:nvSpPr>
      <xdr:spPr>
        <a:xfrm>
          <a:off x="14584680" y="12396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139065</xdr:rowOff>
    </xdr:from>
    <xdr:to>
      <xdr:col>69</xdr:col>
      <xdr:colOff>142875</xdr:colOff>
      <xdr:row>74</xdr:row>
      <xdr:rowOff>69215</xdr:rowOff>
    </xdr:to>
    <xdr:sp macro="" textlink="">
      <xdr:nvSpPr>
        <xdr:cNvPr id="462" name="楕円 461"/>
        <xdr:cNvSpPr/>
      </xdr:nvSpPr>
      <xdr:spPr>
        <a:xfrm>
          <a:off x="14018260" y="12376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79375</xdr:rowOff>
    </xdr:from>
    <xdr:ext cx="759460" cy="258445"/>
    <xdr:sp macro="" textlink="">
      <xdr:nvSpPr>
        <xdr:cNvPr id="463" name="テキスト ボックス 462"/>
        <xdr:cNvSpPr txBox="1"/>
      </xdr:nvSpPr>
      <xdr:spPr>
        <a:xfrm>
          <a:off x="13682980" y="121494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122555</xdr:rowOff>
    </xdr:from>
    <xdr:to>
      <xdr:col>65</xdr:col>
      <xdr:colOff>53975</xdr:colOff>
      <xdr:row>76</xdr:row>
      <xdr:rowOff>52705</xdr:rowOff>
    </xdr:to>
    <xdr:sp macro="" textlink="">
      <xdr:nvSpPr>
        <xdr:cNvPr id="464" name="楕円 463"/>
        <xdr:cNvSpPr/>
      </xdr:nvSpPr>
      <xdr:spPr>
        <a:xfrm>
          <a:off x="13116560" y="1269555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63500</xdr:rowOff>
    </xdr:from>
    <xdr:ext cx="760730" cy="257810"/>
    <xdr:sp macro="" textlink="">
      <xdr:nvSpPr>
        <xdr:cNvPr id="465" name="テキスト ボックス 464"/>
        <xdr:cNvSpPr txBox="1"/>
      </xdr:nvSpPr>
      <xdr:spPr>
        <a:xfrm>
          <a:off x="12783820" y="12468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03120" y="1180020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03120" y="1047115"/>
          <a:ext cx="413004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47040" y="1161415"/>
          <a:ext cx="123444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35760" y="1233805"/>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730" cy="256540"/>
    <xdr:sp macro="" textlink="">
      <xdr:nvSpPr>
        <xdr:cNvPr id="31" name="テキスト ボックス 30"/>
        <xdr:cNvSpPr txBox="1"/>
      </xdr:nvSpPr>
      <xdr:spPr>
        <a:xfrm>
          <a:off x="1348740" y="372427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03120" y="35439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0730" cy="257810"/>
    <xdr:sp macro="" textlink="">
      <xdr:nvSpPr>
        <xdr:cNvPr id="33" name="テキスト ボックス 32"/>
        <xdr:cNvSpPr txBox="1"/>
      </xdr:nvSpPr>
      <xdr:spPr>
        <a:xfrm>
          <a:off x="1348740" y="34055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03120" y="32245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0730" cy="257810"/>
    <xdr:sp macro="" textlink="">
      <xdr:nvSpPr>
        <xdr:cNvPr id="35" name="テキスト ボックス 34"/>
        <xdr:cNvSpPr txBox="1"/>
      </xdr:nvSpPr>
      <xdr:spPr>
        <a:xfrm>
          <a:off x="1348740" y="30822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03120" y="2905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0730" cy="259080"/>
    <xdr:sp macro="" textlink="">
      <xdr:nvSpPr>
        <xdr:cNvPr id="37" name="テキスト ボックス 36"/>
        <xdr:cNvSpPr txBox="1"/>
      </xdr:nvSpPr>
      <xdr:spPr>
        <a:xfrm>
          <a:off x="1348740" y="2763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03120" y="25831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0730" cy="256540"/>
    <xdr:sp macro="" textlink="">
      <xdr:nvSpPr>
        <xdr:cNvPr id="39" name="テキスト ボックス 38"/>
        <xdr:cNvSpPr txBox="1"/>
      </xdr:nvSpPr>
      <xdr:spPr>
        <a:xfrm>
          <a:off x="1348740" y="244094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03120" y="22567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0730" cy="259080"/>
    <xdr:sp macro="" textlink="">
      <xdr:nvSpPr>
        <xdr:cNvPr id="41" name="テキスト ボックス 40"/>
        <xdr:cNvSpPr txBox="1"/>
      </xdr:nvSpPr>
      <xdr:spPr>
        <a:xfrm>
          <a:off x="1348740" y="2114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03120" y="19297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0730" cy="259080"/>
    <xdr:sp macro="" textlink="">
      <xdr:nvSpPr>
        <xdr:cNvPr id="43" name="テキスト ボックス 42"/>
        <xdr:cNvSpPr txBox="1"/>
      </xdr:nvSpPr>
      <xdr:spPr>
        <a:xfrm>
          <a:off x="1348740" y="17875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730" cy="256540"/>
    <xdr:sp macro="" textlink="">
      <xdr:nvSpPr>
        <xdr:cNvPr id="45" name="テキスト ボックス 44"/>
        <xdr:cNvSpPr txBox="1"/>
      </xdr:nvSpPr>
      <xdr:spPr>
        <a:xfrm>
          <a:off x="1348740" y="14687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114935</xdr:rowOff>
    </xdr:from>
    <xdr:to>
      <xdr:col>29</xdr:col>
      <xdr:colOff>127000</xdr:colOff>
      <xdr:row>19</xdr:row>
      <xdr:rowOff>86995</xdr:rowOff>
    </xdr:to>
    <xdr:cxnSp macro="">
      <xdr:nvCxnSpPr>
        <xdr:cNvPr id="47" name="直線コネクタ 46"/>
        <xdr:cNvCxnSpPr/>
      </xdr:nvCxnSpPr>
      <xdr:spPr>
        <a:xfrm flipV="1">
          <a:off x="5504180" y="2000885"/>
          <a:ext cx="0" cy="13284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59055</xdr:rowOff>
    </xdr:from>
    <xdr:ext cx="759460" cy="259080"/>
    <xdr:sp macro="" textlink="">
      <xdr:nvSpPr>
        <xdr:cNvPr id="48" name="人口1人当たり決算額の推移最小値テキスト130"/>
        <xdr:cNvSpPr txBox="1"/>
      </xdr:nvSpPr>
      <xdr:spPr>
        <a:xfrm>
          <a:off x="5588000" y="33013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50,065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86995</xdr:rowOff>
    </xdr:from>
    <xdr:to>
      <xdr:col>30</xdr:col>
      <xdr:colOff>25400</xdr:colOff>
      <xdr:row>19</xdr:row>
      <xdr:rowOff>86995</xdr:rowOff>
    </xdr:to>
    <xdr:cxnSp macro="">
      <xdr:nvCxnSpPr>
        <xdr:cNvPr id="49" name="直線コネクタ 48"/>
        <xdr:cNvCxnSpPr/>
      </xdr:nvCxnSpPr>
      <xdr:spPr>
        <a:xfrm>
          <a:off x="5415280" y="33293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29845</xdr:rowOff>
    </xdr:from>
    <xdr:ext cx="759460" cy="256540"/>
    <xdr:sp macro="" textlink="">
      <xdr:nvSpPr>
        <xdr:cNvPr id="50" name="人口1人当たり決算額の推移最大値テキスト130"/>
        <xdr:cNvSpPr txBox="1"/>
      </xdr:nvSpPr>
      <xdr:spPr>
        <a:xfrm>
          <a:off x="5588000" y="17443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173,480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114935</xdr:rowOff>
    </xdr:from>
    <xdr:to>
      <xdr:col>30</xdr:col>
      <xdr:colOff>25400</xdr:colOff>
      <xdr:row>11</xdr:row>
      <xdr:rowOff>114935</xdr:rowOff>
    </xdr:to>
    <xdr:cxnSp macro="">
      <xdr:nvCxnSpPr>
        <xdr:cNvPr id="51" name="直線コネクタ 50"/>
        <xdr:cNvCxnSpPr/>
      </xdr:nvCxnSpPr>
      <xdr:spPr>
        <a:xfrm>
          <a:off x="5415280" y="200088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134620</xdr:rowOff>
    </xdr:from>
    <xdr:to>
      <xdr:col>29</xdr:col>
      <xdr:colOff>127000</xdr:colOff>
      <xdr:row>18</xdr:row>
      <xdr:rowOff>150495</xdr:rowOff>
    </xdr:to>
    <xdr:cxnSp macro="">
      <xdr:nvCxnSpPr>
        <xdr:cNvPr id="52" name="直線コネクタ 51"/>
        <xdr:cNvCxnSpPr/>
      </xdr:nvCxnSpPr>
      <xdr:spPr>
        <a:xfrm>
          <a:off x="4871720" y="3209290"/>
          <a:ext cx="63246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86360</xdr:rowOff>
    </xdr:from>
    <xdr:ext cx="759460" cy="256540"/>
    <xdr:sp macro="" textlink="">
      <xdr:nvSpPr>
        <xdr:cNvPr id="53" name="人口1人当たり決算額の推移平均値テキスト130"/>
        <xdr:cNvSpPr txBox="1"/>
      </xdr:nvSpPr>
      <xdr:spPr>
        <a:xfrm>
          <a:off x="5588000" y="299339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69850</xdr:rowOff>
    </xdr:from>
    <xdr:to>
      <xdr:col>29</xdr:col>
      <xdr:colOff>177800</xdr:colOff>
      <xdr:row>19</xdr:row>
      <xdr:rowOff>0</xdr:rowOff>
    </xdr:to>
    <xdr:sp macro="" textlink="">
      <xdr:nvSpPr>
        <xdr:cNvPr id="54" name="フローチャート: 判断 53"/>
        <xdr:cNvSpPr/>
      </xdr:nvSpPr>
      <xdr:spPr>
        <a:xfrm>
          <a:off x="5453380" y="314452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133985</xdr:rowOff>
    </xdr:from>
    <xdr:to>
      <xdr:col>26</xdr:col>
      <xdr:colOff>50800</xdr:colOff>
      <xdr:row>18</xdr:row>
      <xdr:rowOff>134620</xdr:rowOff>
    </xdr:to>
    <xdr:cxnSp macro="">
      <xdr:nvCxnSpPr>
        <xdr:cNvPr id="55" name="直線コネクタ 54"/>
        <xdr:cNvCxnSpPr/>
      </xdr:nvCxnSpPr>
      <xdr:spPr>
        <a:xfrm>
          <a:off x="4193540" y="3208655"/>
          <a:ext cx="67818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54610</xdr:rowOff>
    </xdr:from>
    <xdr:to>
      <xdr:col>26</xdr:col>
      <xdr:colOff>101600</xdr:colOff>
      <xdr:row>18</xdr:row>
      <xdr:rowOff>156210</xdr:rowOff>
    </xdr:to>
    <xdr:sp macro="" textlink="">
      <xdr:nvSpPr>
        <xdr:cNvPr id="56" name="フローチャート: 判断 55"/>
        <xdr:cNvSpPr/>
      </xdr:nvSpPr>
      <xdr:spPr>
        <a:xfrm>
          <a:off x="4820920" y="312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166370</xdr:rowOff>
    </xdr:from>
    <xdr:ext cx="735330" cy="256540"/>
    <xdr:sp macro="" textlink="">
      <xdr:nvSpPr>
        <xdr:cNvPr id="57" name="テキスト ボックス 56"/>
        <xdr:cNvSpPr txBox="1"/>
      </xdr:nvSpPr>
      <xdr:spPr>
        <a:xfrm>
          <a:off x="4500880" y="290576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122555</xdr:rowOff>
    </xdr:from>
    <xdr:to>
      <xdr:col>22</xdr:col>
      <xdr:colOff>114300</xdr:colOff>
      <xdr:row>18</xdr:row>
      <xdr:rowOff>133985</xdr:rowOff>
    </xdr:to>
    <xdr:cxnSp macro="">
      <xdr:nvCxnSpPr>
        <xdr:cNvPr id="58" name="直線コネクタ 57"/>
        <xdr:cNvCxnSpPr/>
      </xdr:nvCxnSpPr>
      <xdr:spPr>
        <a:xfrm>
          <a:off x="3515360" y="3197225"/>
          <a:ext cx="67818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48895</xdr:rowOff>
    </xdr:from>
    <xdr:to>
      <xdr:col>22</xdr:col>
      <xdr:colOff>165100</xdr:colOff>
      <xdr:row>18</xdr:row>
      <xdr:rowOff>150495</xdr:rowOff>
    </xdr:to>
    <xdr:sp macro="" textlink="">
      <xdr:nvSpPr>
        <xdr:cNvPr id="59" name="フローチャート: 判断 58"/>
        <xdr:cNvSpPr/>
      </xdr:nvSpPr>
      <xdr:spPr>
        <a:xfrm>
          <a:off x="4142740" y="3123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160655</xdr:rowOff>
    </xdr:from>
    <xdr:ext cx="762000" cy="259080"/>
    <xdr:sp macro="" textlink="">
      <xdr:nvSpPr>
        <xdr:cNvPr id="60" name="テキスト ボックス 59"/>
        <xdr:cNvSpPr txBox="1"/>
      </xdr:nvSpPr>
      <xdr:spPr>
        <a:xfrm>
          <a:off x="3822700" y="290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109220</xdr:rowOff>
    </xdr:from>
    <xdr:to>
      <xdr:col>18</xdr:col>
      <xdr:colOff>177800</xdr:colOff>
      <xdr:row>18</xdr:row>
      <xdr:rowOff>122555</xdr:rowOff>
    </xdr:to>
    <xdr:cxnSp macro="">
      <xdr:nvCxnSpPr>
        <xdr:cNvPr id="61" name="直線コネクタ 60"/>
        <xdr:cNvCxnSpPr/>
      </xdr:nvCxnSpPr>
      <xdr:spPr>
        <a:xfrm>
          <a:off x="2832100" y="3183890"/>
          <a:ext cx="68326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48895</xdr:rowOff>
    </xdr:from>
    <xdr:to>
      <xdr:col>19</xdr:col>
      <xdr:colOff>38100</xdr:colOff>
      <xdr:row>18</xdr:row>
      <xdr:rowOff>150495</xdr:rowOff>
    </xdr:to>
    <xdr:sp macro="" textlink="">
      <xdr:nvSpPr>
        <xdr:cNvPr id="62" name="フローチャート: 判断 61"/>
        <xdr:cNvSpPr/>
      </xdr:nvSpPr>
      <xdr:spPr>
        <a:xfrm>
          <a:off x="3464560" y="312356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160655</xdr:rowOff>
    </xdr:from>
    <xdr:ext cx="762000" cy="259080"/>
    <xdr:sp macro="" textlink="">
      <xdr:nvSpPr>
        <xdr:cNvPr id="63" name="テキスト ボックス 62"/>
        <xdr:cNvSpPr txBox="1"/>
      </xdr:nvSpPr>
      <xdr:spPr>
        <a:xfrm>
          <a:off x="3144520" y="290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42545</xdr:rowOff>
    </xdr:from>
    <xdr:to>
      <xdr:col>15</xdr:col>
      <xdr:colOff>101600</xdr:colOff>
      <xdr:row>18</xdr:row>
      <xdr:rowOff>144145</xdr:rowOff>
    </xdr:to>
    <xdr:sp macro="" textlink="">
      <xdr:nvSpPr>
        <xdr:cNvPr id="64" name="フローチャート: 判断 63"/>
        <xdr:cNvSpPr/>
      </xdr:nvSpPr>
      <xdr:spPr>
        <a:xfrm>
          <a:off x="2781300" y="3117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154940</xdr:rowOff>
    </xdr:from>
    <xdr:ext cx="760730" cy="257810"/>
    <xdr:sp macro="" textlink="">
      <xdr:nvSpPr>
        <xdr:cNvPr id="65" name="テキスト ボックス 64"/>
        <xdr:cNvSpPr txBox="1"/>
      </xdr:nvSpPr>
      <xdr:spPr>
        <a:xfrm>
          <a:off x="2461260" y="28943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65,198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7810"/>
    <xdr:sp macro="" textlink="">
      <xdr:nvSpPr>
        <xdr:cNvPr id="66" name="テキスト ボックス 65"/>
        <xdr:cNvSpPr txBox="1"/>
      </xdr:nvSpPr>
      <xdr:spPr>
        <a:xfrm>
          <a:off x="5331460" y="38855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0730" cy="257810"/>
    <xdr:sp macro="" textlink="">
      <xdr:nvSpPr>
        <xdr:cNvPr id="67" name="テキスト ボックス 66"/>
        <xdr:cNvSpPr txBox="1"/>
      </xdr:nvSpPr>
      <xdr:spPr>
        <a:xfrm>
          <a:off x="4699000" y="38855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7810"/>
    <xdr:sp macro="" textlink="">
      <xdr:nvSpPr>
        <xdr:cNvPr id="68" name="テキスト ボックス 67"/>
        <xdr:cNvSpPr txBox="1"/>
      </xdr:nvSpPr>
      <xdr:spPr>
        <a:xfrm>
          <a:off x="4020820" y="3885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7810"/>
    <xdr:sp macro="" textlink="">
      <xdr:nvSpPr>
        <xdr:cNvPr id="69" name="テキスト ボックス 68"/>
        <xdr:cNvSpPr txBox="1"/>
      </xdr:nvSpPr>
      <xdr:spPr>
        <a:xfrm>
          <a:off x="3337560" y="3885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0730" cy="257810"/>
    <xdr:sp macro="" textlink="">
      <xdr:nvSpPr>
        <xdr:cNvPr id="70" name="テキスト ボックス 69"/>
        <xdr:cNvSpPr txBox="1"/>
      </xdr:nvSpPr>
      <xdr:spPr>
        <a:xfrm>
          <a:off x="2659380" y="38855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99695</xdr:rowOff>
    </xdr:from>
    <xdr:to>
      <xdr:col>29</xdr:col>
      <xdr:colOff>177800</xdr:colOff>
      <xdr:row>19</xdr:row>
      <xdr:rowOff>29845</xdr:rowOff>
    </xdr:to>
    <xdr:sp macro="" textlink="">
      <xdr:nvSpPr>
        <xdr:cNvPr id="71" name="楕円 70"/>
        <xdr:cNvSpPr/>
      </xdr:nvSpPr>
      <xdr:spPr>
        <a:xfrm>
          <a:off x="5453380" y="317436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29210</xdr:rowOff>
    </xdr:from>
    <xdr:ext cx="759460" cy="256540"/>
    <xdr:sp macro="" textlink="">
      <xdr:nvSpPr>
        <xdr:cNvPr id="72" name="人口1人当たり決算額の推移該当値テキスト130"/>
        <xdr:cNvSpPr txBox="1"/>
      </xdr:nvSpPr>
      <xdr:spPr>
        <a:xfrm>
          <a:off x="5588000" y="31038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84455</xdr:rowOff>
    </xdr:from>
    <xdr:to>
      <xdr:col>26</xdr:col>
      <xdr:colOff>101600</xdr:colOff>
      <xdr:row>19</xdr:row>
      <xdr:rowOff>13970</xdr:rowOff>
    </xdr:to>
    <xdr:sp macro="" textlink="">
      <xdr:nvSpPr>
        <xdr:cNvPr id="73" name="楕円 72"/>
        <xdr:cNvSpPr/>
      </xdr:nvSpPr>
      <xdr:spPr>
        <a:xfrm>
          <a:off x="4820920" y="315912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167640</xdr:rowOff>
    </xdr:from>
    <xdr:ext cx="735330" cy="259080"/>
    <xdr:sp macro="" textlink="">
      <xdr:nvSpPr>
        <xdr:cNvPr id="74" name="テキスト ボックス 73"/>
        <xdr:cNvSpPr txBox="1"/>
      </xdr:nvSpPr>
      <xdr:spPr>
        <a:xfrm>
          <a:off x="4500880" y="32423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83185</xdr:rowOff>
    </xdr:from>
    <xdr:to>
      <xdr:col>22</xdr:col>
      <xdr:colOff>165100</xdr:colOff>
      <xdr:row>19</xdr:row>
      <xdr:rowOff>13335</xdr:rowOff>
    </xdr:to>
    <xdr:sp macro="" textlink="">
      <xdr:nvSpPr>
        <xdr:cNvPr id="75" name="楕円 74"/>
        <xdr:cNvSpPr/>
      </xdr:nvSpPr>
      <xdr:spPr>
        <a:xfrm>
          <a:off x="4142740" y="315785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167640</xdr:rowOff>
    </xdr:from>
    <xdr:ext cx="762000" cy="257810"/>
    <xdr:sp macro="" textlink="">
      <xdr:nvSpPr>
        <xdr:cNvPr id="76" name="テキスト ボックス 75"/>
        <xdr:cNvSpPr txBox="1"/>
      </xdr:nvSpPr>
      <xdr:spPr>
        <a:xfrm>
          <a:off x="3822700" y="32423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61,508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71755</xdr:rowOff>
    </xdr:from>
    <xdr:to>
      <xdr:col>19</xdr:col>
      <xdr:colOff>38100</xdr:colOff>
      <xdr:row>19</xdr:row>
      <xdr:rowOff>1905</xdr:rowOff>
    </xdr:to>
    <xdr:sp macro="" textlink="">
      <xdr:nvSpPr>
        <xdr:cNvPr id="77" name="楕円 76"/>
        <xdr:cNvSpPr/>
      </xdr:nvSpPr>
      <xdr:spPr>
        <a:xfrm>
          <a:off x="3464560" y="3146425"/>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158750</xdr:rowOff>
    </xdr:from>
    <xdr:ext cx="762000" cy="256540"/>
    <xdr:sp macro="" textlink="">
      <xdr:nvSpPr>
        <xdr:cNvPr id="78" name="テキスト ボックス 77"/>
        <xdr:cNvSpPr txBox="1"/>
      </xdr:nvSpPr>
      <xdr:spPr>
        <a:xfrm>
          <a:off x="3144520" y="32334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57785</xdr:rowOff>
    </xdr:from>
    <xdr:to>
      <xdr:col>15</xdr:col>
      <xdr:colOff>101600</xdr:colOff>
      <xdr:row>18</xdr:row>
      <xdr:rowOff>159385</xdr:rowOff>
    </xdr:to>
    <xdr:sp macro="" textlink="">
      <xdr:nvSpPr>
        <xdr:cNvPr id="79" name="楕円 78"/>
        <xdr:cNvSpPr/>
      </xdr:nvSpPr>
      <xdr:spPr>
        <a:xfrm>
          <a:off x="2781300" y="313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144145</xdr:rowOff>
    </xdr:from>
    <xdr:ext cx="760730" cy="255905"/>
    <xdr:sp macro="" textlink="">
      <xdr:nvSpPr>
        <xdr:cNvPr id="80" name="テキスト ボックス 79"/>
        <xdr:cNvSpPr txBox="1"/>
      </xdr:nvSpPr>
      <xdr:spPr>
        <a:xfrm>
          <a:off x="2461260" y="321881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63,830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140335</xdr:rowOff>
    </xdr:from>
    <xdr:to>
      <xdr:col>1</xdr:col>
      <xdr:colOff>142875</xdr:colOff>
      <xdr:row>30</xdr:row>
      <xdr:rowOff>69850</xdr:rowOff>
    </xdr:to>
    <xdr:sp macro="" textlink="">
      <xdr:nvSpPr>
        <xdr:cNvPr id="91" name="楕円 90"/>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3050"/>
    <xdr:sp macro="" textlink="">
      <xdr:nvSpPr>
        <xdr:cNvPr id="94" name="テキスト ボックス 93"/>
        <xdr:cNvSpPr txBox="1"/>
      </xdr:nvSpPr>
      <xdr:spPr>
        <a:xfrm>
          <a:off x="1635760" y="5156200"/>
          <a:ext cx="41021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240665</xdr:rowOff>
    </xdr:from>
    <xdr:to>
      <xdr:col>33</xdr:col>
      <xdr:colOff>114300</xdr:colOff>
      <xdr:row>37</xdr:row>
      <xdr:rowOff>240665</xdr:rowOff>
    </xdr:to>
    <xdr:cxnSp macro="">
      <xdr:nvCxnSpPr>
        <xdr:cNvPr id="96" name="直線コネクタ 95"/>
        <xdr:cNvCxnSpPr/>
      </xdr:nvCxnSpPr>
      <xdr:spPr>
        <a:xfrm>
          <a:off x="2103120" y="72472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0730" cy="255270"/>
    <xdr:sp macro="" textlink="">
      <xdr:nvSpPr>
        <xdr:cNvPr id="98" name="テキスト ボックス 97"/>
        <xdr:cNvSpPr txBox="1"/>
      </xdr:nvSpPr>
      <xdr:spPr>
        <a:xfrm>
          <a:off x="1348740" y="653415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a:xfrm>
          <a:off x="2103120" y="61048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156210</xdr:rowOff>
    </xdr:from>
    <xdr:ext cx="760730" cy="255270"/>
    <xdr:sp macro="" textlink="">
      <xdr:nvSpPr>
        <xdr:cNvPr id="100" name="テキスト ボックス 99"/>
        <xdr:cNvSpPr txBox="1"/>
      </xdr:nvSpPr>
      <xdr:spPr>
        <a:xfrm>
          <a:off x="1348740" y="596265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730" cy="256540"/>
    <xdr:sp macro="" textlink="">
      <xdr:nvSpPr>
        <xdr:cNvPr id="102" name="テキスト ボックス 101"/>
        <xdr:cNvSpPr txBox="1"/>
      </xdr:nvSpPr>
      <xdr:spPr>
        <a:xfrm>
          <a:off x="1348740" y="539178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246380</xdr:rowOff>
    </xdr:from>
    <xdr:to>
      <xdr:col>29</xdr:col>
      <xdr:colOff>127000</xdr:colOff>
      <xdr:row>38</xdr:row>
      <xdr:rowOff>21590</xdr:rowOff>
    </xdr:to>
    <xdr:cxnSp macro="">
      <xdr:nvCxnSpPr>
        <xdr:cNvPr id="104" name="直線コネクタ 103"/>
        <xdr:cNvCxnSpPr/>
      </xdr:nvCxnSpPr>
      <xdr:spPr>
        <a:xfrm flipV="1">
          <a:off x="5504180" y="6395720"/>
          <a:ext cx="0" cy="9753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335915</xdr:rowOff>
    </xdr:from>
    <xdr:ext cx="759460" cy="259080"/>
    <xdr:sp macro="" textlink="">
      <xdr:nvSpPr>
        <xdr:cNvPr id="105" name="人口1人当たり決算額の推移最小値テキスト445"/>
        <xdr:cNvSpPr txBox="1"/>
      </xdr:nvSpPr>
      <xdr:spPr>
        <a:xfrm>
          <a:off x="5588000" y="73425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-12,152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21590</xdr:rowOff>
    </xdr:from>
    <xdr:to>
      <xdr:col>30</xdr:col>
      <xdr:colOff>25400</xdr:colOff>
      <xdr:row>38</xdr:row>
      <xdr:rowOff>21590</xdr:rowOff>
    </xdr:to>
    <xdr:cxnSp macro="">
      <xdr:nvCxnSpPr>
        <xdr:cNvPr id="106" name="直線コネクタ 105"/>
        <xdr:cNvCxnSpPr/>
      </xdr:nvCxnSpPr>
      <xdr:spPr>
        <a:xfrm>
          <a:off x="5415280" y="73710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332105</xdr:rowOff>
    </xdr:from>
    <xdr:ext cx="759460" cy="259715"/>
    <xdr:sp macro="" textlink="">
      <xdr:nvSpPr>
        <xdr:cNvPr id="107" name="人口1人当たり決算額の推移最大値テキスト445"/>
        <xdr:cNvSpPr txBox="1"/>
      </xdr:nvSpPr>
      <xdr:spPr>
        <a:xfrm>
          <a:off x="5588000" y="613854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4,908</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246380</xdr:rowOff>
    </xdr:from>
    <xdr:to>
      <xdr:col>30</xdr:col>
      <xdr:colOff>25400</xdr:colOff>
      <xdr:row>34</xdr:row>
      <xdr:rowOff>246380</xdr:rowOff>
    </xdr:to>
    <xdr:cxnSp macro="">
      <xdr:nvCxnSpPr>
        <xdr:cNvPr id="108" name="直線コネクタ 107"/>
        <xdr:cNvCxnSpPr/>
      </xdr:nvCxnSpPr>
      <xdr:spPr>
        <a:xfrm>
          <a:off x="5415280" y="63957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140335</xdr:rowOff>
    </xdr:from>
    <xdr:to>
      <xdr:col>29</xdr:col>
      <xdr:colOff>127000</xdr:colOff>
      <xdr:row>37</xdr:row>
      <xdr:rowOff>13335</xdr:rowOff>
    </xdr:to>
    <xdr:cxnSp macro="">
      <xdr:nvCxnSpPr>
        <xdr:cNvPr id="109" name="直線コネクタ 108"/>
        <xdr:cNvCxnSpPr/>
      </xdr:nvCxnSpPr>
      <xdr:spPr>
        <a:xfrm>
          <a:off x="4871720" y="6975475"/>
          <a:ext cx="63246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63500</xdr:rowOff>
    </xdr:from>
    <xdr:ext cx="759460" cy="256540"/>
    <xdr:sp macro="" textlink="">
      <xdr:nvSpPr>
        <xdr:cNvPr id="110" name="人口1人当たり決算額の推移平均値テキスト445"/>
        <xdr:cNvSpPr txBox="1"/>
      </xdr:nvSpPr>
      <xdr:spPr>
        <a:xfrm>
          <a:off x="5588000" y="707009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91440</xdr:rowOff>
    </xdr:from>
    <xdr:to>
      <xdr:col>29</xdr:col>
      <xdr:colOff>177800</xdr:colOff>
      <xdr:row>37</xdr:row>
      <xdr:rowOff>192405</xdr:rowOff>
    </xdr:to>
    <xdr:sp macro="" textlink="">
      <xdr:nvSpPr>
        <xdr:cNvPr id="111" name="フローチャート: 判断 110"/>
        <xdr:cNvSpPr/>
      </xdr:nvSpPr>
      <xdr:spPr>
        <a:xfrm>
          <a:off x="5453380" y="70980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79375</xdr:rowOff>
    </xdr:from>
    <xdr:to>
      <xdr:col>26</xdr:col>
      <xdr:colOff>50800</xdr:colOff>
      <xdr:row>36</xdr:row>
      <xdr:rowOff>140335</xdr:rowOff>
    </xdr:to>
    <xdr:cxnSp macro="">
      <xdr:nvCxnSpPr>
        <xdr:cNvPr id="112" name="直線コネクタ 111"/>
        <xdr:cNvCxnSpPr/>
      </xdr:nvCxnSpPr>
      <xdr:spPr>
        <a:xfrm>
          <a:off x="4193540" y="6914515"/>
          <a:ext cx="67818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63500</xdr:rowOff>
    </xdr:from>
    <xdr:to>
      <xdr:col>26</xdr:col>
      <xdr:colOff>101600</xdr:colOff>
      <xdr:row>37</xdr:row>
      <xdr:rowOff>163830</xdr:rowOff>
    </xdr:to>
    <xdr:sp macro="" textlink="">
      <xdr:nvSpPr>
        <xdr:cNvPr id="113" name="フローチャート: 判断 112"/>
        <xdr:cNvSpPr/>
      </xdr:nvSpPr>
      <xdr:spPr>
        <a:xfrm>
          <a:off x="4820920" y="70700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149225</xdr:rowOff>
    </xdr:from>
    <xdr:ext cx="735330" cy="258445"/>
    <xdr:sp macro="" textlink="">
      <xdr:nvSpPr>
        <xdr:cNvPr id="114" name="テキスト ボックス 113"/>
        <xdr:cNvSpPr txBox="1"/>
      </xdr:nvSpPr>
      <xdr:spPr>
        <a:xfrm>
          <a:off x="4500880" y="715581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288925</xdr:rowOff>
    </xdr:from>
    <xdr:to>
      <xdr:col>22</xdr:col>
      <xdr:colOff>114300</xdr:colOff>
      <xdr:row>36</xdr:row>
      <xdr:rowOff>79375</xdr:rowOff>
    </xdr:to>
    <xdr:cxnSp macro="">
      <xdr:nvCxnSpPr>
        <xdr:cNvPr id="115" name="直線コネクタ 114"/>
        <xdr:cNvCxnSpPr/>
      </xdr:nvCxnSpPr>
      <xdr:spPr>
        <a:xfrm>
          <a:off x="3515360" y="6781165"/>
          <a:ext cx="678180" cy="133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27940</xdr:rowOff>
    </xdr:from>
    <xdr:to>
      <xdr:col>22</xdr:col>
      <xdr:colOff>165100</xdr:colOff>
      <xdr:row>37</xdr:row>
      <xdr:rowOff>130175</xdr:rowOff>
    </xdr:to>
    <xdr:sp macro="" textlink="">
      <xdr:nvSpPr>
        <xdr:cNvPr id="116" name="フローチャート: 判断 115"/>
        <xdr:cNvSpPr/>
      </xdr:nvSpPr>
      <xdr:spPr>
        <a:xfrm>
          <a:off x="4142740" y="70345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114300</xdr:rowOff>
    </xdr:from>
    <xdr:ext cx="762000" cy="259080"/>
    <xdr:sp macro="" textlink="">
      <xdr:nvSpPr>
        <xdr:cNvPr id="117" name="テキスト ボックス 116"/>
        <xdr:cNvSpPr txBox="1"/>
      </xdr:nvSpPr>
      <xdr:spPr>
        <a:xfrm>
          <a:off x="38227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59055</xdr:rowOff>
    </xdr:from>
    <xdr:to>
      <xdr:col>18</xdr:col>
      <xdr:colOff>177800</xdr:colOff>
      <xdr:row>35</xdr:row>
      <xdr:rowOff>288925</xdr:rowOff>
    </xdr:to>
    <xdr:cxnSp macro="">
      <xdr:nvCxnSpPr>
        <xdr:cNvPr id="118" name="直線コネクタ 117"/>
        <xdr:cNvCxnSpPr/>
      </xdr:nvCxnSpPr>
      <xdr:spPr>
        <a:xfrm>
          <a:off x="2832100" y="6208395"/>
          <a:ext cx="683260" cy="572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5080</xdr:rowOff>
    </xdr:from>
    <xdr:to>
      <xdr:col>19</xdr:col>
      <xdr:colOff>38100</xdr:colOff>
      <xdr:row>37</xdr:row>
      <xdr:rowOff>107315</xdr:rowOff>
    </xdr:to>
    <xdr:sp macro="" textlink="">
      <xdr:nvSpPr>
        <xdr:cNvPr id="119" name="フローチャート: 判断 118"/>
        <xdr:cNvSpPr/>
      </xdr:nvSpPr>
      <xdr:spPr>
        <a:xfrm>
          <a:off x="3464560" y="701167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91440</xdr:rowOff>
    </xdr:from>
    <xdr:ext cx="762000" cy="259080"/>
    <xdr:sp macro="" textlink="">
      <xdr:nvSpPr>
        <xdr:cNvPr id="120" name="テキスト ボックス 119"/>
        <xdr:cNvSpPr txBox="1"/>
      </xdr:nvSpPr>
      <xdr:spPr>
        <a:xfrm>
          <a:off x="3144520" y="709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60325</xdr:rowOff>
    </xdr:from>
    <xdr:to>
      <xdr:col>15</xdr:col>
      <xdr:colOff>101600</xdr:colOff>
      <xdr:row>36</xdr:row>
      <xdr:rowOff>161925</xdr:rowOff>
    </xdr:to>
    <xdr:sp macro="" textlink="">
      <xdr:nvSpPr>
        <xdr:cNvPr id="121" name="フローチャート: 判断 120"/>
        <xdr:cNvSpPr/>
      </xdr:nvSpPr>
      <xdr:spPr>
        <a:xfrm>
          <a:off x="2781300" y="6895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146685</xdr:rowOff>
    </xdr:from>
    <xdr:ext cx="760730" cy="254635"/>
    <xdr:sp macro="" textlink="">
      <xdr:nvSpPr>
        <xdr:cNvPr id="122" name="テキスト ボックス 121"/>
        <xdr:cNvSpPr txBox="1"/>
      </xdr:nvSpPr>
      <xdr:spPr>
        <a:xfrm>
          <a:off x="2461260" y="6981825"/>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3" name="テキスト ボックス 122"/>
        <xdr:cNvSpPr txBox="1"/>
      </xdr:nvSpPr>
      <xdr:spPr>
        <a:xfrm>
          <a:off x="5331460" y="7838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0730" cy="259080"/>
    <xdr:sp macro="" textlink="">
      <xdr:nvSpPr>
        <xdr:cNvPr id="124" name="テキスト ボックス 123"/>
        <xdr:cNvSpPr txBox="1"/>
      </xdr:nvSpPr>
      <xdr:spPr>
        <a:xfrm>
          <a:off x="4699000" y="7838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0730" cy="259080"/>
    <xdr:sp macro="" textlink="">
      <xdr:nvSpPr>
        <xdr:cNvPr id="127" name="テキスト ボックス 126"/>
        <xdr:cNvSpPr txBox="1"/>
      </xdr:nvSpPr>
      <xdr:spPr>
        <a:xfrm>
          <a:off x="2659380" y="7838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134620</xdr:rowOff>
    </xdr:from>
    <xdr:to>
      <xdr:col>29</xdr:col>
      <xdr:colOff>177800</xdr:colOff>
      <xdr:row>37</xdr:row>
      <xdr:rowOff>64770</xdr:rowOff>
    </xdr:to>
    <xdr:sp macro="" textlink="">
      <xdr:nvSpPr>
        <xdr:cNvPr id="128" name="楕円 127"/>
        <xdr:cNvSpPr/>
      </xdr:nvSpPr>
      <xdr:spPr>
        <a:xfrm>
          <a:off x="5453380" y="696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322580</xdr:rowOff>
    </xdr:from>
    <xdr:ext cx="759460" cy="259080"/>
    <xdr:sp macro="" textlink="">
      <xdr:nvSpPr>
        <xdr:cNvPr id="129" name="人口1人当たり決算額の推移該当値テキスト445"/>
        <xdr:cNvSpPr txBox="1"/>
      </xdr:nvSpPr>
      <xdr:spPr>
        <a:xfrm>
          <a:off x="5588000" y="6814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89535</xdr:rowOff>
    </xdr:from>
    <xdr:to>
      <xdr:col>26</xdr:col>
      <xdr:colOff>101600</xdr:colOff>
      <xdr:row>37</xdr:row>
      <xdr:rowOff>20320</xdr:rowOff>
    </xdr:to>
    <xdr:sp macro="" textlink="">
      <xdr:nvSpPr>
        <xdr:cNvPr id="130" name="楕円 129"/>
        <xdr:cNvSpPr/>
      </xdr:nvSpPr>
      <xdr:spPr>
        <a:xfrm>
          <a:off x="4820920" y="69246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201930</xdr:rowOff>
    </xdr:from>
    <xdr:ext cx="735330" cy="256540"/>
    <xdr:sp macro="" textlink="">
      <xdr:nvSpPr>
        <xdr:cNvPr id="131" name="テキスト ボックス 130"/>
        <xdr:cNvSpPr txBox="1"/>
      </xdr:nvSpPr>
      <xdr:spPr>
        <a:xfrm>
          <a:off x="4500880" y="669417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29210</xdr:rowOff>
    </xdr:from>
    <xdr:to>
      <xdr:col>22</xdr:col>
      <xdr:colOff>165100</xdr:colOff>
      <xdr:row>36</xdr:row>
      <xdr:rowOff>130175</xdr:rowOff>
    </xdr:to>
    <xdr:sp macro="" textlink="">
      <xdr:nvSpPr>
        <xdr:cNvPr id="132" name="楕円 131"/>
        <xdr:cNvSpPr/>
      </xdr:nvSpPr>
      <xdr:spPr>
        <a:xfrm>
          <a:off x="4142740" y="68643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139700</xdr:rowOff>
    </xdr:from>
    <xdr:ext cx="762000" cy="259080"/>
    <xdr:sp macro="" textlink="">
      <xdr:nvSpPr>
        <xdr:cNvPr id="133" name="テキスト ボックス 132"/>
        <xdr:cNvSpPr txBox="1"/>
      </xdr:nvSpPr>
      <xdr:spPr>
        <a:xfrm>
          <a:off x="38227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239395</xdr:rowOff>
    </xdr:from>
    <xdr:to>
      <xdr:col>19</xdr:col>
      <xdr:colOff>38100</xdr:colOff>
      <xdr:row>35</xdr:row>
      <xdr:rowOff>340360</xdr:rowOff>
    </xdr:to>
    <xdr:sp macro="" textlink="">
      <xdr:nvSpPr>
        <xdr:cNvPr id="134" name="楕円 133"/>
        <xdr:cNvSpPr/>
      </xdr:nvSpPr>
      <xdr:spPr>
        <a:xfrm>
          <a:off x="3464560" y="673163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8255</xdr:rowOff>
    </xdr:from>
    <xdr:ext cx="762000" cy="255270"/>
    <xdr:sp macro="" textlink="">
      <xdr:nvSpPr>
        <xdr:cNvPr id="135" name="テキスト ボックス 134"/>
        <xdr:cNvSpPr txBox="1"/>
      </xdr:nvSpPr>
      <xdr:spPr>
        <a:xfrm>
          <a:off x="3144520" y="65004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9525</xdr:rowOff>
    </xdr:from>
    <xdr:to>
      <xdr:col>15</xdr:col>
      <xdr:colOff>101600</xdr:colOff>
      <xdr:row>34</xdr:row>
      <xdr:rowOff>110490</xdr:rowOff>
    </xdr:to>
    <xdr:sp macro="" textlink="">
      <xdr:nvSpPr>
        <xdr:cNvPr id="136" name="楕円 135"/>
        <xdr:cNvSpPr/>
      </xdr:nvSpPr>
      <xdr:spPr>
        <a:xfrm>
          <a:off x="2781300" y="61588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121285</xdr:rowOff>
    </xdr:from>
    <xdr:ext cx="760730" cy="256540"/>
    <xdr:sp macro="" textlink="">
      <xdr:nvSpPr>
        <xdr:cNvPr id="137" name="テキスト ボックス 136"/>
        <xdr:cNvSpPr txBox="1"/>
      </xdr:nvSpPr>
      <xdr:spPr>
        <a:xfrm>
          <a:off x="2461260" y="592772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83260" y="311023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83260" y="342011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08660" y="45364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xdr:cNvSpPr txBox="1"/>
      </xdr:nvSpPr>
      <xdr:spPr>
        <a:xfrm>
          <a:off x="502920" y="68211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7810"/>
    <xdr:sp macro="" textlink="">
      <xdr:nvSpPr>
        <xdr:cNvPr id="44" name="テキスト ボックス 43"/>
        <xdr:cNvSpPr txBox="1"/>
      </xdr:nvSpPr>
      <xdr:spPr>
        <a:xfrm>
          <a:off x="225425" y="65024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905"/>
    <xdr:sp macro="" textlink="">
      <xdr:nvSpPr>
        <xdr:cNvPr id="46" name="テキスト ボックス 45"/>
        <xdr:cNvSpPr txBox="1"/>
      </xdr:nvSpPr>
      <xdr:spPr>
        <a:xfrm>
          <a:off x="225425" y="61829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xdr:cNvSpPr txBox="1"/>
      </xdr:nvSpPr>
      <xdr:spPr>
        <a:xfrm>
          <a:off x="166370" y="554228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xdr:cNvSpPr txBox="1"/>
      </xdr:nvSpPr>
      <xdr:spPr>
        <a:xfrm>
          <a:off x="166370" y="52228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xdr:cNvSpPr txBox="1"/>
      </xdr:nvSpPr>
      <xdr:spPr>
        <a:xfrm>
          <a:off x="166370" y="49034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6540"/>
    <xdr:sp macro="" textlink="">
      <xdr:nvSpPr>
        <xdr:cNvPr id="56" name="テキスト ボックス 55"/>
        <xdr:cNvSpPr txBox="1"/>
      </xdr:nvSpPr>
      <xdr:spPr>
        <a:xfrm>
          <a:off x="166370" y="45847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83185</xdr:rowOff>
    </xdr:from>
    <xdr:to>
      <xdr:col>24</xdr:col>
      <xdr:colOff>62865</xdr:colOff>
      <xdr:row>38</xdr:row>
      <xdr:rowOff>66675</xdr:rowOff>
    </xdr:to>
    <xdr:cxnSp macro="">
      <xdr:nvCxnSpPr>
        <xdr:cNvPr id="58" name="直線コネクタ 57"/>
        <xdr:cNvCxnSpPr/>
      </xdr:nvCxnSpPr>
      <xdr:spPr>
        <a:xfrm flipV="1">
          <a:off x="4511675" y="511619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70485</xdr:rowOff>
    </xdr:from>
    <xdr:ext cx="534670" cy="257810"/>
    <xdr:sp macro="" textlink="">
      <xdr:nvSpPr>
        <xdr:cNvPr id="59" name="人件費最小値テキスト"/>
        <xdr:cNvSpPr txBox="1"/>
      </xdr:nvSpPr>
      <xdr:spPr>
        <a:xfrm>
          <a:off x="4564380" y="64446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48,734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66675</xdr:rowOff>
    </xdr:from>
    <xdr:to>
      <xdr:col>24</xdr:col>
      <xdr:colOff>152400</xdr:colOff>
      <xdr:row>38</xdr:row>
      <xdr:rowOff>66675</xdr:rowOff>
    </xdr:to>
    <xdr:cxnSp macro="">
      <xdr:nvCxnSpPr>
        <xdr:cNvPr id="60" name="直線コネクタ 59"/>
        <xdr:cNvCxnSpPr/>
      </xdr:nvCxnSpPr>
      <xdr:spPr>
        <a:xfrm>
          <a:off x="4429760" y="6440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29845</xdr:rowOff>
    </xdr:from>
    <xdr:ext cx="598805" cy="256540"/>
    <xdr:sp macro="" textlink="">
      <xdr:nvSpPr>
        <xdr:cNvPr id="61" name="人件費最大値テキスト"/>
        <xdr:cNvSpPr txBox="1"/>
      </xdr:nvSpPr>
      <xdr:spPr>
        <a:xfrm>
          <a:off x="4564380" y="48952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173,187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83185</xdr:rowOff>
    </xdr:from>
    <xdr:to>
      <xdr:col>24</xdr:col>
      <xdr:colOff>152400</xdr:colOff>
      <xdr:row>30</xdr:row>
      <xdr:rowOff>83185</xdr:rowOff>
    </xdr:to>
    <xdr:cxnSp macro="">
      <xdr:nvCxnSpPr>
        <xdr:cNvPr id="62" name="直線コネクタ 61"/>
        <xdr:cNvCxnSpPr/>
      </xdr:nvCxnSpPr>
      <xdr:spPr>
        <a:xfrm>
          <a:off x="4429760" y="5116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98425</xdr:rowOff>
    </xdr:from>
    <xdr:to>
      <xdr:col>24</xdr:col>
      <xdr:colOff>63500</xdr:colOff>
      <xdr:row>37</xdr:row>
      <xdr:rowOff>122555</xdr:rowOff>
    </xdr:to>
    <xdr:cxnSp macro="">
      <xdr:nvCxnSpPr>
        <xdr:cNvPr id="63" name="直線コネクタ 62"/>
        <xdr:cNvCxnSpPr/>
      </xdr:nvCxnSpPr>
      <xdr:spPr>
        <a:xfrm>
          <a:off x="3700780" y="630491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64770</xdr:rowOff>
    </xdr:from>
    <xdr:ext cx="534670" cy="257810"/>
    <xdr:sp macro="" textlink="">
      <xdr:nvSpPr>
        <xdr:cNvPr id="64" name="人件費平均値テキスト"/>
        <xdr:cNvSpPr txBox="1"/>
      </xdr:nvSpPr>
      <xdr:spPr>
        <a:xfrm>
          <a:off x="4564380" y="61036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5" name="フローチャート: 判断 64"/>
        <xdr:cNvSpPr/>
      </xdr:nvSpPr>
      <xdr:spPr>
        <a:xfrm>
          <a:off x="446278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98425</xdr:rowOff>
    </xdr:from>
    <xdr:to>
      <xdr:col>19</xdr:col>
      <xdr:colOff>177800</xdr:colOff>
      <xdr:row>37</xdr:row>
      <xdr:rowOff>99695</xdr:rowOff>
    </xdr:to>
    <xdr:cxnSp macro="">
      <xdr:nvCxnSpPr>
        <xdr:cNvPr id="66" name="直線コネクタ 65"/>
        <xdr:cNvCxnSpPr/>
      </xdr:nvCxnSpPr>
      <xdr:spPr>
        <a:xfrm flipV="1">
          <a:off x="2832100" y="630491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7" name="フローチャート: 判断 66"/>
        <xdr:cNvSpPr/>
      </xdr:nvSpPr>
      <xdr:spPr>
        <a:xfrm>
          <a:off x="3649980" y="62395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151130</xdr:rowOff>
    </xdr:from>
    <xdr:ext cx="532130" cy="259080"/>
    <xdr:sp macro="" textlink="">
      <xdr:nvSpPr>
        <xdr:cNvPr id="68" name="テキスト ボックス 67"/>
        <xdr:cNvSpPr txBox="1"/>
      </xdr:nvSpPr>
      <xdr:spPr>
        <a:xfrm>
          <a:off x="3438525" y="6022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92075</xdr:rowOff>
    </xdr:from>
    <xdr:to>
      <xdr:col>15</xdr:col>
      <xdr:colOff>50800</xdr:colOff>
      <xdr:row>37</xdr:row>
      <xdr:rowOff>99695</xdr:rowOff>
    </xdr:to>
    <xdr:cxnSp macro="">
      <xdr:nvCxnSpPr>
        <xdr:cNvPr id="69" name="直線コネクタ 68"/>
        <xdr:cNvCxnSpPr/>
      </xdr:nvCxnSpPr>
      <xdr:spPr>
        <a:xfrm>
          <a:off x="1968500" y="629856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119380</xdr:rowOff>
    </xdr:to>
    <xdr:sp macro="" textlink="">
      <xdr:nvSpPr>
        <xdr:cNvPr id="70" name="フローチャート: 判断 69"/>
        <xdr:cNvSpPr/>
      </xdr:nvSpPr>
      <xdr:spPr>
        <a:xfrm>
          <a:off x="27813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135890</xdr:rowOff>
    </xdr:from>
    <xdr:ext cx="532130" cy="259080"/>
    <xdr:sp macro="" textlink="">
      <xdr:nvSpPr>
        <xdr:cNvPr id="71" name="テキスト ボックス 70"/>
        <xdr:cNvSpPr txBox="1"/>
      </xdr:nvSpPr>
      <xdr:spPr>
        <a:xfrm>
          <a:off x="2574925" y="6007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64770</xdr:rowOff>
    </xdr:from>
    <xdr:to>
      <xdr:col>10</xdr:col>
      <xdr:colOff>114300</xdr:colOff>
      <xdr:row>37</xdr:row>
      <xdr:rowOff>92075</xdr:rowOff>
    </xdr:to>
    <xdr:cxnSp macro="">
      <xdr:nvCxnSpPr>
        <xdr:cNvPr id="72" name="直線コネクタ 71"/>
        <xdr:cNvCxnSpPr/>
      </xdr:nvCxnSpPr>
      <xdr:spPr>
        <a:xfrm>
          <a:off x="1104900" y="627126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20320</xdr:rowOff>
    </xdr:from>
    <xdr:to>
      <xdr:col>10</xdr:col>
      <xdr:colOff>165100</xdr:colOff>
      <xdr:row>37</xdr:row>
      <xdr:rowOff>121920</xdr:rowOff>
    </xdr:to>
    <xdr:sp macro="" textlink="">
      <xdr:nvSpPr>
        <xdr:cNvPr id="73" name="フローチャート: 判断 72"/>
        <xdr:cNvSpPr/>
      </xdr:nvSpPr>
      <xdr:spPr>
        <a:xfrm>
          <a:off x="19177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138430</xdr:rowOff>
    </xdr:from>
    <xdr:ext cx="533400" cy="259080"/>
    <xdr:sp macro="" textlink="">
      <xdr:nvSpPr>
        <xdr:cNvPr id="74" name="テキスト ボックス 73"/>
        <xdr:cNvSpPr txBox="1"/>
      </xdr:nvSpPr>
      <xdr:spPr>
        <a:xfrm>
          <a:off x="1706245" y="6009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107950</xdr:rowOff>
    </xdr:to>
    <xdr:sp macro="" textlink="">
      <xdr:nvSpPr>
        <xdr:cNvPr id="75" name="フローチャート: 判断 74"/>
        <xdr:cNvSpPr/>
      </xdr:nvSpPr>
      <xdr:spPr>
        <a:xfrm>
          <a:off x="1054100" y="62128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124460</xdr:rowOff>
    </xdr:from>
    <xdr:ext cx="532130" cy="257810"/>
    <xdr:sp macro="" textlink="">
      <xdr:nvSpPr>
        <xdr:cNvPr id="76" name="テキスト ボックス 75"/>
        <xdr:cNvSpPr txBox="1"/>
      </xdr:nvSpPr>
      <xdr:spPr>
        <a:xfrm>
          <a:off x="842645" y="599567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0730" cy="259080"/>
    <xdr:sp macro="" textlink="">
      <xdr:nvSpPr>
        <xdr:cNvPr id="77" name="テキスト ボックス 76"/>
        <xdr:cNvSpPr txBox="1"/>
      </xdr:nvSpPr>
      <xdr:spPr>
        <a:xfrm>
          <a:off x="432816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79" name="テキスト ボックス 78"/>
        <xdr:cNvSpPr txBox="1"/>
      </xdr:nvSpPr>
      <xdr:spPr>
        <a:xfrm>
          <a:off x="264668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71755</xdr:rowOff>
    </xdr:from>
    <xdr:to>
      <xdr:col>24</xdr:col>
      <xdr:colOff>114300</xdr:colOff>
      <xdr:row>38</xdr:row>
      <xdr:rowOff>1905</xdr:rowOff>
    </xdr:to>
    <xdr:sp macro="" textlink="">
      <xdr:nvSpPr>
        <xdr:cNvPr id="82" name="楕円 81"/>
        <xdr:cNvSpPr/>
      </xdr:nvSpPr>
      <xdr:spPr>
        <a:xfrm>
          <a:off x="4462780" y="627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20955</xdr:rowOff>
    </xdr:from>
    <xdr:ext cx="534670" cy="257810"/>
    <xdr:sp macro="" textlink="">
      <xdr:nvSpPr>
        <xdr:cNvPr id="83" name="人件費該当値テキスト"/>
        <xdr:cNvSpPr txBox="1"/>
      </xdr:nvSpPr>
      <xdr:spPr>
        <a:xfrm>
          <a:off x="4564380" y="62274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47625</xdr:rowOff>
    </xdr:from>
    <xdr:to>
      <xdr:col>20</xdr:col>
      <xdr:colOff>38100</xdr:colOff>
      <xdr:row>37</xdr:row>
      <xdr:rowOff>149225</xdr:rowOff>
    </xdr:to>
    <xdr:sp macro="" textlink="">
      <xdr:nvSpPr>
        <xdr:cNvPr id="84" name="楕円 83"/>
        <xdr:cNvSpPr/>
      </xdr:nvSpPr>
      <xdr:spPr>
        <a:xfrm>
          <a:off x="3649980" y="62541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140335</xdr:rowOff>
    </xdr:from>
    <xdr:ext cx="532130" cy="257810"/>
    <xdr:sp macro="" textlink="">
      <xdr:nvSpPr>
        <xdr:cNvPr id="85" name="テキスト ボックス 84"/>
        <xdr:cNvSpPr txBox="1"/>
      </xdr:nvSpPr>
      <xdr:spPr>
        <a:xfrm>
          <a:off x="3438525" y="634682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48895</xdr:rowOff>
    </xdr:from>
    <xdr:to>
      <xdr:col>15</xdr:col>
      <xdr:colOff>101600</xdr:colOff>
      <xdr:row>37</xdr:row>
      <xdr:rowOff>150495</xdr:rowOff>
    </xdr:to>
    <xdr:sp macro="" textlink="">
      <xdr:nvSpPr>
        <xdr:cNvPr id="86" name="楕円 85"/>
        <xdr:cNvSpPr/>
      </xdr:nvSpPr>
      <xdr:spPr>
        <a:xfrm>
          <a:off x="27813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141605</xdr:rowOff>
    </xdr:from>
    <xdr:ext cx="532130" cy="257810"/>
    <xdr:sp macro="" textlink="">
      <xdr:nvSpPr>
        <xdr:cNvPr id="87" name="テキスト ボックス 86"/>
        <xdr:cNvSpPr txBox="1"/>
      </xdr:nvSpPr>
      <xdr:spPr>
        <a:xfrm>
          <a:off x="2574925" y="634809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41275</xdr:rowOff>
    </xdr:from>
    <xdr:to>
      <xdr:col>10</xdr:col>
      <xdr:colOff>165100</xdr:colOff>
      <xdr:row>37</xdr:row>
      <xdr:rowOff>143510</xdr:rowOff>
    </xdr:to>
    <xdr:sp macro="" textlink="">
      <xdr:nvSpPr>
        <xdr:cNvPr id="88" name="楕円 87"/>
        <xdr:cNvSpPr/>
      </xdr:nvSpPr>
      <xdr:spPr>
        <a:xfrm>
          <a:off x="19177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133985</xdr:rowOff>
    </xdr:from>
    <xdr:ext cx="533400" cy="257810"/>
    <xdr:sp macro="" textlink="">
      <xdr:nvSpPr>
        <xdr:cNvPr id="89" name="テキスト ボックス 88"/>
        <xdr:cNvSpPr txBox="1"/>
      </xdr:nvSpPr>
      <xdr:spPr>
        <a:xfrm>
          <a:off x="1706245" y="6340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13970</xdr:rowOff>
    </xdr:from>
    <xdr:to>
      <xdr:col>6</xdr:col>
      <xdr:colOff>38100</xdr:colOff>
      <xdr:row>37</xdr:row>
      <xdr:rowOff>115570</xdr:rowOff>
    </xdr:to>
    <xdr:sp macro="" textlink="">
      <xdr:nvSpPr>
        <xdr:cNvPr id="90" name="楕円 89"/>
        <xdr:cNvSpPr/>
      </xdr:nvSpPr>
      <xdr:spPr>
        <a:xfrm>
          <a:off x="1054100" y="6220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106680</xdr:rowOff>
    </xdr:from>
    <xdr:ext cx="532130" cy="257810"/>
    <xdr:sp macro="" textlink="">
      <xdr:nvSpPr>
        <xdr:cNvPr id="91" name="テキスト ボックス 90"/>
        <xdr:cNvSpPr txBox="1"/>
      </xdr:nvSpPr>
      <xdr:spPr>
        <a:xfrm>
          <a:off x="842645" y="631317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xdr:cNvSpPr txBox="1"/>
      </xdr:nvSpPr>
      <xdr:spPr>
        <a:xfrm>
          <a:off x="708660" y="78892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2" name="テキスト ボックス 101"/>
        <xdr:cNvSpPr txBox="1"/>
      </xdr:nvSpPr>
      <xdr:spPr>
        <a:xfrm>
          <a:off x="502920" y="101739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140335</xdr:rowOff>
    </xdr:from>
    <xdr:to>
      <xdr:col>28</xdr:col>
      <xdr:colOff>114300</xdr:colOff>
      <xdr:row>59</xdr:row>
      <xdr:rowOff>140335</xdr:rowOff>
    </xdr:to>
    <xdr:cxnSp macro="">
      <xdr:nvCxnSpPr>
        <xdr:cNvPr id="103" name="直線コネクタ 102"/>
        <xdr:cNvCxnSpPr/>
      </xdr:nvCxnSpPr>
      <xdr:spPr>
        <a:xfrm>
          <a:off x="741680" y="10034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167640</xdr:rowOff>
    </xdr:from>
    <xdr:ext cx="531495" cy="257810"/>
    <xdr:sp macro="" textlink="">
      <xdr:nvSpPr>
        <xdr:cNvPr id="104" name="テキスト ボックス 103"/>
        <xdr:cNvSpPr txBox="1"/>
      </xdr:nvSpPr>
      <xdr:spPr>
        <a:xfrm>
          <a:off x="225425" y="989457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41680" y="97523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54610</xdr:rowOff>
    </xdr:from>
    <xdr:ext cx="531495" cy="256540"/>
    <xdr:sp macro="" textlink="">
      <xdr:nvSpPr>
        <xdr:cNvPr id="106" name="テキスト ボックス 105"/>
        <xdr:cNvSpPr txBox="1"/>
      </xdr:nvSpPr>
      <xdr:spPr>
        <a:xfrm>
          <a:off x="225425" y="96139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41680" y="9474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111760</xdr:rowOff>
    </xdr:from>
    <xdr:ext cx="531495" cy="257810"/>
    <xdr:sp macro="" textlink="">
      <xdr:nvSpPr>
        <xdr:cNvPr id="108" name="テキスト ボックス 107"/>
        <xdr:cNvSpPr txBox="1"/>
      </xdr:nvSpPr>
      <xdr:spPr>
        <a:xfrm>
          <a:off x="225425" y="933577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9" name="直線コネクタ 108"/>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4360" cy="257810"/>
    <xdr:sp macro="" textlink="">
      <xdr:nvSpPr>
        <xdr:cNvPr id="110" name="テキスト ボックス 109"/>
        <xdr:cNvSpPr txBox="1"/>
      </xdr:nvSpPr>
      <xdr:spPr>
        <a:xfrm>
          <a:off x="166370" y="905637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41680" y="8914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54610</xdr:rowOff>
    </xdr:from>
    <xdr:ext cx="594360" cy="256540"/>
    <xdr:sp macro="" textlink="">
      <xdr:nvSpPr>
        <xdr:cNvPr id="112" name="テキスト ボックス 111"/>
        <xdr:cNvSpPr txBox="1"/>
      </xdr:nvSpPr>
      <xdr:spPr>
        <a:xfrm>
          <a:off x="166370" y="87757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4168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94360" cy="257810"/>
    <xdr:sp macro="" textlink="">
      <xdr:nvSpPr>
        <xdr:cNvPr id="114" name="テキスト ボックス 113"/>
        <xdr:cNvSpPr txBox="1"/>
      </xdr:nvSpPr>
      <xdr:spPr>
        <a:xfrm>
          <a:off x="166370" y="849757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49</xdr:row>
      <xdr:rowOff>140335</xdr:rowOff>
    </xdr:from>
    <xdr:to>
      <xdr:col>28</xdr:col>
      <xdr:colOff>114300</xdr:colOff>
      <xdr:row>49</xdr:row>
      <xdr:rowOff>140335</xdr:rowOff>
    </xdr:to>
    <xdr:cxnSp macro="">
      <xdr:nvCxnSpPr>
        <xdr:cNvPr id="115" name="直線コネクタ 114"/>
        <xdr:cNvCxnSpPr/>
      </xdr:nvCxnSpPr>
      <xdr:spPr>
        <a:xfrm>
          <a:off x="741680" y="8358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48</xdr:row>
      <xdr:rowOff>167640</xdr:rowOff>
    </xdr:from>
    <xdr:ext cx="594360" cy="257810"/>
    <xdr:sp macro="" textlink="">
      <xdr:nvSpPr>
        <xdr:cNvPr id="116" name="テキスト ボックス 115"/>
        <xdr:cNvSpPr txBox="1"/>
      </xdr:nvSpPr>
      <xdr:spPr>
        <a:xfrm>
          <a:off x="166370" y="821817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6540"/>
    <xdr:sp macro="" textlink="">
      <xdr:nvSpPr>
        <xdr:cNvPr id="118" name="テキスト ボックス 117"/>
        <xdr:cNvSpPr txBox="1"/>
      </xdr:nvSpPr>
      <xdr:spPr>
        <a:xfrm>
          <a:off x="166370" y="79375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120650</xdr:rowOff>
    </xdr:from>
    <xdr:to>
      <xdr:col>24</xdr:col>
      <xdr:colOff>62865</xdr:colOff>
      <xdr:row>58</xdr:row>
      <xdr:rowOff>79375</xdr:rowOff>
    </xdr:to>
    <xdr:cxnSp macro="">
      <xdr:nvCxnSpPr>
        <xdr:cNvPr id="120" name="直線コネクタ 119"/>
        <xdr:cNvCxnSpPr/>
      </xdr:nvCxnSpPr>
      <xdr:spPr>
        <a:xfrm flipV="1">
          <a:off x="4511675" y="8506460"/>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83185</xdr:rowOff>
    </xdr:from>
    <xdr:ext cx="534670" cy="259080"/>
    <xdr:sp macro="" textlink="">
      <xdr:nvSpPr>
        <xdr:cNvPr id="121" name="物件費最小値テキスト"/>
        <xdr:cNvSpPr txBox="1"/>
      </xdr:nvSpPr>
      <xdr:spPr>
        <a:xfrm>
          <a:off x="4564380" y="9810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79375</xdr:rowOff>
    </xdr:from>
    <xdr:to>
      <xdr:col>24</xdr:col>
      <xdr:colOff>152400</xdr:colOff>
      <xdr:row>58</xdr:row>
      <xdr:rowOff>79375</xdr:rowOff>
    </xdr:to>
    <xdr:cxnSp macro="">
      <xdr:nvCxnSpPr>
        <xdr:cNvPr id="122" name="直線コネクタ 121"/>
        <xdr:cNvCxnSpPr/>
      </xdr:nvCxnSpPr>
      <xdr:spPr>
        <a:xfrm>
          <a:off x="4429760" y="9806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67945</xdr:rowOff>
    </xdr:from>
    <xdr:ext cx="598805" cy="258445"/>
    <xdr:sp macro="" textlink="">
      <xdr:nvSpPr>
        <xdr:cNvPr id="123" name="物件費最大値テキスト"/>
        <xdr:cNvSpPr txBox="1"/>
      </xdr:nvSpPr>
      <xdr:spPr>
        <a:xfrm>
          <a:off x="4564380" y="8286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193,963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120650</xdr:rowOff>
    </xdr:from>
    <xdr:to>
      <xdr:col>24</xdr:col>
      <xdr:colOff>152400</xdr:colOff>
      <xdr:row>50</xdr:row>
      <xdr:rowOff>120650</xdr:rowOff>
    </xdr:to>
    <xdr:cxnSp macro="">
      <xdr:nvCxnSpPr>
        <xdr:cNvPr id="124" name="直線コネクタ 123"/>
        <xdr:cNvCxnSpPr/>
      </xdr:nvCxnSpPr>
      <xdr:spPr>
        <a:xfrm>
          <a:off x="4429760" y="8506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31115</xdr:rowOff>
    </xdr:from>
    <xdr:to>
      <xdr:col>24</xdr:col>
      <xdr:colOff>63500</xdr:colOff>
      <xdr:row>58</xdr:row>
      <xdr:rowOff>120650</xdr:rowOff>
    </xdr:to>
    <xdr:cxnSp macro="">
      <xdr:nvCxnSpPr>
        <xdr:cNvPr id="125" name="直線コネクタ 124"/>
        <xdr:cNvCxnSpPr/>
      </xdr:nvCxnSpPr>
      <xdr:spPr>
        <a:xfrm flipV="1">
          <a:off x="3700780" y="9758045"/>
          <a:ext cx="8128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132080</xdr:rowOff>
    </xdr:from>
    <xdr:ext cx="534670" cy="257810"/>
    <xdr:sp macro="" textlink="">
      <xdr:nvSpPr>
        <xdr:cNvPr id="126" name="物件費平均値テキスト"/>
        <xdr:cNvSpPr txBox="1"/>
      </xdr:nvSpPr>
      <xdr:spPr>
        <a:xfrm>
          <a:off x="4564380" y="95237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27" name="フローチャート: 判断 126"/>
        <xdr:cNvSpPr/>
      </xdr:nvSpPr>
      <xdr:spPr>
        <a:xfrm>
          <a:off x="4462780" y="966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120650</xdr:rowOff>
    </xdr:from>
    <xdr:to>
      <xdr:col>19</xdr:col>
      <xdr:colOff>177800</xdr:colOff>
      <xdr:row>58</xdr:row>
      <xdr:rowOff>125730</xdr:rowOff>
    </xdr:to>
    <xdr:cxnSp macro="">
      <xdr:nvCxnSpPr>
        <xdr:cNvPr id="128" name="直線コネクタ 127"/>
        <xdr:cNvCxnSpPr/>
      </xdr:nvCxnSpPr>
      <xdr:spPr>
        <a:xfrm flipV="1">
          <a:off x="2832100" y="984758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125730</xdr:rowOff>
    </xdr:from>
    <xdr:to>
      <xdr:col>20</xdr:col>
      <xdr:colOff>38100</xdr:colOff>
      <xdr:row>58</xdr:row>
      <xdr:rowOff>55880</xdr:rowOff>
    </xdr:to>
    <xdr:sp macro="" textlink="">
      <xdr:nvSpPr>
        <xdr:cNvPr id="129" name="フローチャート: 判断 128"/>
        <xdr:cNvSpPr/>
      </xdr:nvSpPr>
      <xdr:spPr>
        <a:xfrm>
          <a:off x="3649980" y="96850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72390</xdr:rowOff>
    </xdr:from>
    <xdr:ext cx="532130" cy="257810"/>
    <xdr:sp macro="" textlink="">
      <xdr:nvSpPr>
        <xdr:cNvPr id="130" name="テキスト ボックス 129"/>
        <xdr:cNvSpPr txBox="1"/>
      </xdr:nvSpPr>
      <xdr:spPr>
        <a:xfrm>
          <a:off x="3438525" y="946404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125730</xdr:rowOff>
    </xdr:from>
    <xdr:to>
      <xdr:col>15</xdr:col>
      <xdr:colOff>50800</xdr:colOff>
      <xdr:row>58</xdr:row>
      <xdr:rowOff>151765</xdr:rowOff>
    </xdr:to>
    <xdr:cxnSp macro="">
      <xdr:nvCxnSpPr>
        <xdr:cNvPr id="131" name="直線コネクタ 130"/>
        <xdr:cNvCxnSpPr/>
      </xdr:nvCxnSpPr>
      <xdr:spPr>
        <a:xfrm flipV="1">
          <a:off x="1968500" y="985266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114300</xdr:rowOff>
    </xdr:from>
    <xdr:to>
      <xdr:col>15</xdr:col>
      <xdr:colOff>101600</xdr:colOff>
      <xdr:row>58</xdr:row>
      <xdr:rowOff>44450</xdr:rowOff>
    </xdr:to>
    <xdr:sp macro="" textlink="">
      <xdr:nvSpPr>
        <xdr:cNvPr id="132" name="フローチャート: 判断 131"/>
        <xdr:cNvSpPr/>
      </xdr:nvSpPr>
      <xdr:spPr>
        <a:xfrm>
          <a:off x="2781300" y="9673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60960</xdr:rowOff>
    </xdr:from>
    <xdr:ext cx="532130" cy="259080"/>
    <xdr:sp macro="" textlink="">
      <xdr:nvSpPr>
        <xdr:cNvPr id="133" name="テキスト ボックス 132"/>
        <xdr:cNvSpPr txBox="1"/>
      </xdr:nvSpPr>
      <xdr:spPr>
        <a:xfrm>
          <a:off x="2574925" y="9452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151765</xdr:rowOff>
    </xdr:from>
    <xdr:to>
      <xdr:col>10</xdr:col>
      <xdr:colOff>114300</xdr:colOff>
      <xdr:row>58</xdr:row>
      <xdr:rowOff>153035</xdr:rowOff>
    </xdr:to>
    <xdr:cxnSp macro="">
      <xdr:nvCxnSpPr>
        <xdr:cNvPr id="134" name="直線コネクタ 133"/>
        <xdr:cNvCxnSpPr/>
      </xdr:nvCxnSpPr>
      <xdr:spPr>
        <a:xfrm flipV="1">
          <a:off x="1104900" y="98786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130810</xdr:rowOff>
    </xdr:from>
    <xdr:to>
      <xdr:col>10</xdr:col>
      <xdr:colOff>165100</xdr:colOff>
      <xdr:row>58</xdr:row>
      <xdr:rowOff>60960</xdr:rowOff>
    </xdr:to>
    <xdr:sp macro="" textlink="">
      <xdr:nvSpPr>
        <xdr:cNvPr id="135" name="フローチャート: 判断 134"/>
        <xdr:cNvSpPr/>
      </xdr:nvSpPr>
      <xdr:spPr>
        <a:xfrm>
          <a:off x="1917700" y="9690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77470</xdr:rowOff>
    </xdr:from>
    <xdr:ext cx="533400" cy="257810"/>
    <xdr:sp macro="" textlink="">
      <xdr:nvSpPr>
        <xdr:cNvPr id="136" name="テキスト ボックス 135"/>
        <xdr:cNvSpPr txBox="1"/>
      </xdr:nvSpPr>
      <xdr:spPr>
        <a:xfrm>
          <a:off x="1706245" y="9469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147955</xdr:rowOff>
    </xdr:from>
    <xdr:to>
      <xdr:col>6</xdr:col>
      <xdr:colOff>38100</xdr:colOff>
      <xdr:row>58</xdr:row>
      <xdr:rowOff>78105</xdr:rowOff>
    </xdr:to>
    <xdr:sp macro="" textlink="">
      <xdr:nvSpPr>
        <xdr:cNvPr id="137" name="フローチャート: 判断 136"/>
        <xdr:cNvSpPr/>
      </xdr:nvSpPr>
      <xdr:spPr>
        <a:xfrm>
          <a:off x="1054100" y="97072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94615</xdr:rowOff>
    </xdr:from>
    <xdr:ext cx="532130" cy="259080"/>
    <xdr:sp macro="" textlink="">
      <xdr:nvSpPr>
        <xdr:cNvPr id="138" name="テキスト ボックス 137"/>
        <xdr:cNvSpPr txBox="1"/>
      </xdr:nvSpPr>
      <xdr:spPr>
        <a:xfrm>
          <a:off x="842645" y="9486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0730" cy="259080"/>
    <xdr:sp macro="" textlink="">
      <xdr:nvSpPr>
        <xdr:cNvPr id="139" name="テキスト ボックス 138"/>
        <xdr:cNvSpPr txBox="1"/>
      </xdr:nvSpPr>
      <xdr:spPr>
        <a:xfrm>
          <a:off x="432816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41" name="テキスト ボックス 140"/>
        <xdr:cNvSpPr txBox="1"/>
      </xdr:nvSpPr>
      <xdr:spPr>
        <a:xfrm>
          <a:off x="264668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151765</xdr:rowOff>
    </xdr:from>
    <xdr:to>
      <xdr:col>24</xdr:col>
      <xdr:colOff>114300</xdr:colOff>
      <xdr:row>58</xdr:row>
      <xdr:rowOff>81915</xdr:rowOff>
    </xdr:to>
    <xdr:sp macro="" textlink="">
      <xdr:nvSpPr>
        <xdr:cNvPr id="144" name="楕円 143"/>
        <xdr:cNvSpPr/>
      </xdr:nvSpPr>
      <xdr:spPr>
        <a:xfrm>
          <a:off x="4462780" y="9711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87630</xdr:rowOff>
    </xdr:from>
    <xdr:ext cx="534670" cy="255905"/>
    <xdr:sp macro="" textlink="">
      <xdr:nvSpPr>
        <xdr:cNvPr id="145" name="物件費該当値テキスト"/>
        <xdr:cNvSpPr txBox="1"/>
      </xdr:nvSpPr>
      <xdr:spPr>
        <a:xfrm>
          <a:off x="4564380" y="96469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69215</xdr:rowOff>
    </xdr:from>
    <xdr:to>
      <xdr:col>20</xdr:col>
      <xdr:colOff>38100</xdr:colOff>
      <xdr:row>58</xdr:row>
      <xdr:rowOff>167640</xdr:rowOff>
    </xdr:to>
    <xdr:sp macro="" textlink="">
      <xdr:nvSpPr>
        <xdr:cNvPr id="146" name="楕円 145"/>
        <xdr:cNvSpPr/>
      </xdr:nvSpPr>
      <xdr:spPr>
        <a:xfrm>
          <a:off x="3649980" y="979614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161925</xdr:rowOff>
    </xdr:from>
    <xdr:ext cx="532130" cy="257810"/>
    <xdr:sp macro="" textlink="">
      <xdr:nvSpPr>
        <xdr:cNvPr id="147" name="テキスト ボックス 146"/>
        <xdr:cNvSpPr txBox="1"/>
      </xdr:nvSpPr>
      <xdr:spPr>
        <a:xfrm>
          <a:off x="3438525" y="988885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74930</xdr:rowOff>
    </xdr:from>
    <xdr:to>
      <xdr:col>15</xdr:col>
      <xdr:colOff>101600</xdr:colOff>
      <xdr:row>59</xdr:row>
      <xdr:rowOff>5080</xdr:rowOff>
    </xdr:to>
    <xdr:sp macro="" textlink="">
      <xdr:nvSpPr>
        <xdr:cNvPr id="148" name="楕円 147"/>
        <xdr:cNvSpPr/>
      </xdr:nvSpPr>
      <xdr:spPr>
        <a:xfrm>
          <a:off x="278130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167640</xdr:rowOff>
    </xdr:from>
    <xdr:ext cx="532130" cy="257810"/>
    <xdr:sp macro="" textlink="">
      <xdr:nvSpPr>
        <xdr:cNvPr id="149" name="テキスト ボックス 148"/>
        <xdr:cNvSpPr txBox="1"/>
      </xdr:nvSpPr>
      <xdr:spPr>
        <a:xfrm>
          <a:off x="2574925" y="989457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100965</xdr:rowOff>
    </xdr:from>
    <xdr:to>
      <xdr:col>10</xdr:col>
      <xdr:colOff>165100</xdr:colOff>
      <xdr:row>59</xdr:row>
      <xdr:rowOff>31115</xdr:rowOff>
    </xdr:to>
    <xdr:sp macro="" textlink="">
      <xdr:nvSpPr>
        <xdr:cNvPr id="150" name="楕円 149"/>
        <xdr:cNvSpPr/>
      </xdr:nvSpPr>
      <xdr:spPr>
        <a:xfrm>
          <a:off x="1917700" y="9827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22225</xdr:rowOff>
    </xdr:from>
    <xdr:ext cx="533400" cy="258445"/>
    <xdr:sp macro="" textlink="">
      <xdr:nvSpPr>
        <xdr:cNvPr id="151" name="テキスト ボックス 150"/>
        <xdr:cNvSpPr txBox="1"/>
      </xdr:nvSpPr>
      <xdr:spPr>
        <a:xfrm>
          <a:off x="1706245" y="99167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102870</xdr:rowOff>
    </xdr:from>
    <xdr:to>
      <xdr:col>6</xdr:col>
      <xdr:colOff>38100</xdr:colOff>
      <xdr:row>59</xdr:row>
      <xdr:rowOff>32385</xdr:rowOff>
    </xdr:to>
    <xdr:sp macro="" textlink="">
      <xdr:nvSpPr>
        <xdr:cNvPr id="152" name="楕円 151"/>
        <xdr:cNvSpPr/>
      </xdr:nvSpPr>
      <xdr:spPr>
        <a:xfrm>
          <a:off x="1054100" y="982980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23495</xdr:rowOff>
    </xdr:from>
    <xdr:ext cx="532130" cy="259080"/>
    <xdr:sp macro="" textlink="">
      <xdr:nvSpPr>
        <xdr:cNvPr id="153" name="テキスト ボックス 152"/>
        <xdr:cNvSpPr txBox="1"/>
      </xdr:nvSpPr>
      <xdr:spPr>
        <a:xfrm>
          <a:off x="842645" y="9918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5" name="正方形/長方形 154"/>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7" name="正方形/長方形 156"/>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9" name="正方形/長方形 158"/>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2" name="テキスト ボックス 161"/>
        <xdr:cNvSpPr txBox="1"/>
      </xdr:nvSpPr>
      <xdr:spPr>
        <a:xfrm>
          <a:off x="708660" y="112420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4" name="直線コネクタ 163"/>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650" cy="257810"/>
    <xdr:sp macro="" textlink="">
      <xdr:nvSpPr>
        <xdr:cNvPr id="165" name="テキスト ボックス 164"/>
        <xdr:cNvSpPr txBox="1"/>
      </xdr:nvSpPr>
      <xdr:spPr>
        <a:xfrm>
          <a:off x="502920" y="132080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6" name="直線コネクタ 165"/>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090" cy="255905"/>
    <xdr:sp macro="" textlink="">
      <xdr:nvSpPr>
        <xdr:cNvPr id="167" name="テキスト ボックス 166"/>
        <xdr:cNvSpPr txBox="1"/>
      </xdr:nvSpPr>
      <xdr:spPr>
        <a:xfrm>
          <a:off x="289560" y="12888595"/>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8" name="直線コネクタ 167"/>
        <xdr:cNvCxnSpPr/>
      </xdr:nvCxnSpPr>
      <xdr:spPr>
        <a:xfrm>
          <a:off x="74168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090" cy="259080"/>
    <xdr:sp macro="" textlink="">
      <xdr:nvSpPr>
        <xdr:cNvPr id="169" name="テキスト ボックス 168"/>
        <xdr:cNvSpPr txBox="1"/>
      </xdr:nvSpPr>
      <xdr:spPr>
        <a:xfrm>
          <a:off x="289560" y="12569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70" name="直線コネクタ 169"/>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090" cy="257810"/>
    <xdr:sp macro="" textlink="">
      <xdr:nvSpPr>
        <xdr:cNvPr id="171" name="テキスト ボックス 170"/>
        <xdr:cNvSpPr txBox="1"/>
      </xdr:nvSpPr>
      <xdr:spPr>
        <a:xfrm>
          <a:off x="289560" y="1224788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2" name="直線コネクタ 171"/>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73" name="テキスト ボックス 172"/>
        <xdr:cNvSpPr txBox="1"/>
      </xdr:nvSpPr>
      <xdr:spPr>
        <a:xfrm>
          <a:off x="225425" y="119284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4" name="直線コネクタ 173"/>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5" name="テキスト ボックス 174"/>
        <xdr:cNvSpPr txBox="1"/>
      </xdr:nvSpPr>
      <xdr:spPr>
        <a:xfrm>
          <a:off x="225425" y="11609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77" name="テキスト ボックス 176"/>
        <xdr:cNvSpPr txBox="1"/>
      </xdr:nvSpPr>
      <xdr:spPr>
        <a:xfrm>
          <a:off x="225425" y="112903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43180</xdr:rowOff>
    </xdr:from>
    <xdr:to>
      <xdr:col>24</xdr:col>
      <xdr:colOff>62865</xdr:colOff>
      <xdr:row>79</xdr:row>
      <xdr:rowOff>34925</xdr:rowOff>
    </xdr:to>
    <xdr:cxnSp macro="">
      <xdr:nvCxnSpPr>
        <xdr:cNvPr id="179" name="直線コネクタ 178"/>
        <xdr:cNvCxnSpPr/>
      </xdr:nvCxnSpPr>
      <xdr:spPr>
        <a:xfrm flipV="1">
          <a:off x="4511675" y="11781790"/>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38735</xdr:rowOff>
    </xdr:from>
    <xdr:ext cx="378460" cy="259080"/>
    <xdr:sp macro="" textlink="">
      <xdr:nvSpPr>
        <xdr:cNvPr id="180" name="維持補修費最小値テキスト"/>
        <xdr:cNvSpPr txBox="1"/>
      </xdr:nvSpPr>
      <xdr:spPr>
        <a:xfrm>
          <a:off x="4564380" y="13286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34925</xdr:rowOff>
    </xdr:from>
    <xdr:to>
      <xdr:col>24</xdr:col>
      <xdr:colOff>152400</xdr:colOff>
      <xdr:row>79</xdr:row>
      <xdr:rowOff>34925</xdr:rowOff>
    </xdr:to>
    <xdr:cxnSp macro="">
      <xdr:nvCxnSpPr>
        <xdr:cNvPr id="181" name="直線コネクタ 180"/>
        <xdr:cNvCxnSpPr/>
      </xdr:nvCxnSpPr>
      <xdr:spPr>
        <a:xfrm>
          <a:off x="4429760" y="13282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161290</xdr:rowOff>
    </xdr:from>
    <xdr:ext cx="534670" cy="258445"/>
    <xdr:sp macro="" textlink="">
      <xdr:nvSpPr>
        <xdr:cNvPr id="182" name="維持補修費最大値テキスト"/>
        <xdr:cNvSpPr txBox="1"/>
      </xdr:nvSpPr>
      <xdr:spPr>
        <a:xfrm>
          <a:off x="4564380" y="11564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43180</xdr:rowOff>
    </xdr:from>
    <xdr:to>
      <xdr:col>24</xdr:col>
      <xdr:colOff>152400</xdr:colOff>
      <xdr:row>70</xdr:row>
      <xdr:rowOff>43180</xdr:rowOff>
    </xdr:to>
    <xdr:cxnSp macro="">
      <xdr:nvCxnSpPr>
        <xdr:cNvPr id="183" name="直線コネクタ 182"/>
        <xdr:cNvCxnSpPr/>
      </xdr:nvCxnSpPr>
      <xdr:spPr>
        <a:xfrm>
          <a:off x="4429760" y="11781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98425</xdr:rowOff>
    </xdr:from>
    <xdr:to>
      <xdr:col>24</xdr:col>
      <xdr:colOff>63500</xdr:colOff>
      <xdr:row>77</xdr:row>
      <xdr:rowOff>135890</xdr:rowOff>
    </xdr:to>
    <xdr:cxnSp macro="">
      <xdr:nvCxnSpPr>
        <xdr:cNvPr id="184" name="直線コネクタ 183"/>
        <xdr:cNvCxnSpPr/>
      </xdr:nvCxnSpPr>
      <xdr:spPr>
        <a:xfrm flipV="1">
          <a:off x="3700780" y="13010515"/>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167640</xdr:rowOff>
    </xdr:from>
    <xdr:ext cx="469900" cy="257810"/>
    <xdr:sp macro="" textlink="">
      <xdr:nvSpPr>
        <xdr:cNvPr id="185" name="維持補修費平均値テキスト"/>
        <xdr:cNvSpPr txBox="1"/>
      </xdr:nvSpPr>
      <xdr:spPr>
        <a:xfrm>
          <a:off x="4564380" y="127444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145415</xdr:rowOff>
    </xdr:from>
    <xdr:to>
      <xdr:col>24</xdr:col>
      <xdr:colOff>114300</xdr:colOff>
      <xdr:row>77</xdr:row>
      <xdr:rowOff>75565</xdr:rowOff>
    </xdr:to>
    <xdr:sp macro="" textlink="">
      <xdr:nvSpPr>
        <xdr:cNvPr id="186" name="フローチャート: 判断 185"/>
        <xdr:cNvSpPr/>
      </xdr:nvSpPr>
      <xdr:spPr>
        <a:xfrm>
          <a:off x="4462780" y="12889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135890</xdr:rowOff>
    </xdr:from>
    <xdr:to>
      <xdr:col>19</xdr:col>
      <xdr:colOff>177800</xdr:colOff>
      <xdr:row>77</xdr:row>
      <xdr:rowOff>140970</xdr:rowOff>
    </xdr:to>
    <xdr:cxnSp macro="">
      <xdr:nvCxnSpPr>
        <xdr:cNvPr id="187" name="直線コネクタ 186"/>
        <xdr:cNvCxnSpPr/>
      </xdr:nvCxnSpPr>
      <xdr:spPr>
        <a:xfrm flipV="1">
          <a:off x="2832100" y="1304798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3175</xdr:rowOff>
    </xdr:from>
    <xdr:to>
      <xdr:col>20</xdr:col>
      <xdr:colOff>38100</xdr:colOff>
      <xdr:row>77</xdr:row>
      <xdr:rowOff>104775</xdr:rowOff>
    </xdr:to>
    <xdr:sp macro="" textlink="">
      <xdr:nvSpPr>
        <xdr:cNvPr id="188" name="フローチャート: 判断 187"/>
        <xdr:cNvSpPr/>
      </xdr:nvSpPr>
      <xdr:spPr>
        <a:xfrm>
          <a:off x="3649980" y="12915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120650</xdr:rowOff>
    </xdr:from>
    <xdr:ext cx="468630" cy="257810"/>
    <xdr:sp macro="" textlink="">
      <xdr:nvSpPr>
        <xdr:cNvPr id="189" name="テキスト ボックス 188"/>
        <xdr:cNvSpPr txBox="1"/>
      </xdr:nvSpPr>
      <xdr:spPr>
        <a:xfrm>
          <a:off x="3470910" y="12697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140970</xdr:rowOff>
    </xdr:from>
    <xdr:to>
      <xdr:col>15</xdr:col>
      <xdr:colOff>50800</xdr:colOff>
      <xdr:row>77</xdr:row>
      <xdr:rowOff>144780</xdr:rowOff>
    </xdr:to>
    <xdr:cxnSp macro="">
      <xdr:nvCxnSpPr>
        <xdr:cNvPr id="190" name="直線コネクタ 189"/>
        <xdr:cNvCxnSpPr/>
      </xdr:nvCxnSpPr>
      <xdr:spPr>
        <a:xfrm flipV="1">
          <a:off x="1968500" y="1305306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22860</xdr:rowOff>
    </xdr:from>
    <xdr:to>
      <xdr:col>15</xdr:col>
      <xdr:colOff>101600</xdr:colOff>
      <xdr:row>77</xdr:row>
      <xdr:rowOff>124460</xdr:rowOff>
    </xdr:to>
    <xdr:sp macro="" textlink="">
      <xdr:nvSpPr>
        <xdr:cNvPr id="191" name="フローチャート: 判断 190"/>
        <xdr:cNvSpPr/>
      </xdr:nvSpPr>
      <xdr:spPr>
        <a:xfrm>
          <a:off x="27813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140970</xdr:rowOff>
    </xdr:from>
    <xdr:ext cx="467360" cy="257810"/>
    <xdr:sp macro="" textlink="">
      <xdr:nvSpPr>
        <xdr:cNvPr id="192" name="テキスト ボックス 191"/>
        <xdr:cNvSpPr txBox="1"/>
      </xdr:nvSpPr>
      <xdr:spPr>
        <a:xfrm>
          <a:off x="2602230" y="127177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41275</xdr:rowOff>
    </xdr:from>
    <xdr:to>
      <xdr:col>10</xdr:col>
      <xdr:colOff>114300</xdr:colOff>
      <xdr:row>77</xdr:row>
      <xdr:rowOff>144780</xdr:rowOff>
    </xdr:to>
    <xdr:cxnSp macro="">
      <xdr:nvCxnSpPr>
        <xdr:cNvPr id="193" name="直線コネクタ 192"/>
        <xdr:cNvCxnSpPr/>
      </xdr:nvCxnSpPr>
      <xdr:spPr>
        <a:xfrm>
          <a:off x="1104900" y="12953365"/>
          <a:ext cx="8636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29210</xdr:rowOff>
    </xdr:from>
    <xdr:to>
      <xdr:col>10</xdr:col>
      <xdr:colOff>165100</xdr:colOff>
      <xdr:row>77</xdr:row>
      <xdr:rowOff>130175</xdr:rowOff>
    </xdr:to>
    <xdr:sp macro="" textlink="">
      <xdr:nvSpPr>
        <xdr:cNvPr id="194" name="フローチャート: 判断 193"/>
        <xdr:cNvSpPr/>
      </xdr:nvSpPr>
      <xdr:spPr>
        <a:xfrm>
          <a:off x="1917700" y="1294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146685</xdr:rowOff>
    </xdr:from>
    <xdr:ext cx="467360" cy="256540"/>
    <xdr:sp macro="" textlink="">
      <xdr:nvSpPr>
        <xdr:cNvPr id="195" name="テキスト ボックス 194"/>
        <xdr:cNvSpPr txBox="1"/>
      </xdr:nvSpPr>
      <xdr:spPr>
        <a:xfrm>
          <a:off x="1738630" y="12723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34925</xdr:rowOff>
    </xdr:from>
    <xdr:to>
      <xdr:col>6</xdr:col>
      <xdr:colOff>38100</xdr:colOff>
      <xdr:row>77</xdr:row>
      <xdr:rowOff>136525</xdr:rowOff>
    </xdr:to>
    <xdr:sp macro="" textlink="">
      <xdr:nvSpPr>
        <xdr:cNvPr id="196" name="フローチャート: 判断 195"/>
        <xdr:cNvSpPr/>
      </xdr:nvSpPr>
      <xdr:spPr>
        <a:xfrm>
          <a:off x="1054100" y="129470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127635</xdr:rowOff>
    </xdr:from>
    <xdr:ext cx="468630" cy="257810"/>
    <xdr:sp macro="" textlink="">
      <xdr:nvSpPr>
        <xdr:cNvPr id="197" name="テキスト ボックス 196"/>
        <xdr:cNvSpPr txBox="1"/>
      </xdr:nvSpPr>
      <xdr:spPr>
        <a:xfrm>
          <a:off x="875030" y="130397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0730" cy="259080"/>
    <xdr:sp macro="" textlink="">
      <xdr:nvSpPr>
        <xdr:cNvPr id="198" name="テキスト ボックス 197"/>
        <xdr:cNvSpPr txBox="1"/>
      </xdr:nvSpPr>
      <xdr:spPr>
        <a:xfrm>
          <a:off x="432816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9" name="テキスト ボックス 198"/>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200" name="テキスト ボックス 199"/>
        <xdr:cNvSpPr txBox="1"/>
      </xdr:nvSpPr>
      <xdr:spPr>
        <a:xfrm>
          <a:off x="264668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201" name="テキスト ボックス 200"/>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2" name="テキスト ボックス 201"/>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47625</xdr:rowOff>
    </xdr:from>
    <xdr:to>
      <xdr:col>24</xdr:col>
      <xdr:colOff>114300</xdr:colOff>
      <xdr:row>77</xdr:row>
      <xdr:rowOff>149225</xdr:rowOff>
    </xdr:to>
    <xdr:sp macro="" textlink="">
      <xdr:nvSpPr>
        <xdr:cNvPr id="203" name="楕円 202"/>
        <xdr:cNvSpPr/>
      </xdr:nvSpPr>
      <xdr:spPr>
        <a:xfrm>
          <a:off x="446278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26035</xdr:rowOff>
    </xdr:from>
    <xdr:ext cx="469900" cy="259080"/>
    <xdr:sp macro="" textlink="">
      <xdr:nvSpPr>
        <xdr:cNvPr id="204" name="維持補修費該当値テキスト"/>
        <xdr:cNvSpPr txBox="1"/>
      </xdr:nvSpPr>
      <xdr:spPr>
        <a:xfrm>
          <a:off x="4564380" y="1293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85090</xdr:rowOff>
    </xdr:from>
    <xdr:to>
      <xdr:col>20</xdr:col>
      <xdr:colOff>38100</xdr:colOff>
      <xdr:row>78</xdr:row>
      <xdr:rowOff>15240</xdr:rowOff>
    </xdr:to>
    <xdr:sp macro="" textlink="">
      <xdr:nvSpPr>
        <xdr:cNvPr id="205" name="楕円 204"/>
        <xdr:cNvSpPr/>
      </xdr:nvSpPr>
      <xdr:spPr>
        <a:xfrm>
          <a:off x="3649980" y="129971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6350</xdr:rowOff>
    </xdr:from>
    <xdr:ext cx="468630" cy="257810"/>
    <xdr:sp macro="" textlink="">
      <xdr:nvSpPr>
        <xdr:cNvPr id="206" name="テキスト ボックス 205"/>
        <xdr:cNvSpPr txBox="1"/>
      </xdr:nvSpPr>
      <xdr:spPr>
        <a:xfrm>
          <a:off x="3470910" y="13086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90170</xdr:rowOff>
    </xdr:from>
    <xdr:to>
      <xdr:col>15</xdr:col>
      <xdr:colOff>101600</xdr:colOff>
      <xdr:row>78</xdr:row>
      <xdr:rowOff>20320</xdr:rowOff>
    </xdr:to>
    <xdr:sp macro="" textlink="">
      <xdr:nvSpPr>
        <xdr:cNvPr id="207" name="楕円 206"/>
        <xdr:cNvSpPr/>
      </xdr:nvSpPr>
      <xdr:spPr>
        <a:xfrm>
          <a:off x="2781300" y="13002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11430</xdr:rowOff>
    </xdr:from>
    <xdr:ext cx="467360" cy="259080"/>
    <xdr:sp macro="" textlink="">
      <xdr:nvSpPr>
        <xdr:cNvPr id="208" name="テキスト ボックス 207"/>
        <xdr:cNvSpPr txBox="1"/>
      </xdr:nvSpPr>
      <xdr:spPr>
        <a:xfrm>
          <a:off x="2602230" y="13091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93980</xdr:rowOff>
    </xdr:from>
    <xdr:to>
      <xdr:col>10</xdr:col>
      <xdr:colOff>165100</xdr:colOff>
      <xdr:row>78</xdr:row>
      <xdr:rowOff>24130</xdr:rowOff>
    </xdr:to>
    <xdr:sp macro="" textlink="">
      <xdr:nvSpPr>
        <xdr:cNvPr id="209" name="楕円 208"/>
        <xdr:cNvSpPr/>
      </xdr:nvSpPr>
      <xdr:spPr>
        <a:xfrm>
          <a:off x="1917700" y="13006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15240</xdr:rowOff>
    </xdr:from>
    <xdr:ext cx="467360" cy="257810"/>
    <xdr:sp macro="" textlink="">
      <xdr:nvSpPr>
        <xdr:cNvPr id="210" name="テキスト ボックス 209"/>
        <xdr:cNvSpPr txBox="1"/>
      </xdr:nvSpPr>
      <xdr:spPr>
        <a:xfrm>
          <a:off x="1738630" y="130949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161925</xdr:rowOff>
    </xdr:from>
    <xdr:to>
      <xdr:col>6</xdr:col>
      <xdr:colOff>38100</xdr:colOff>
      <xdr:row>77</xdr:row>
      <xdr:rowOff>92075</xdr:rowOff>
    </xdr:to>
    <xdr:sp macro="" textlink="">
      <xdr:nvSpPr>
        <xdr:cNvPr id="211" name="楕円 210"/>
        <xdr:cNvSpPr/>
      </xdr:nvSpPr>
      <xdr:spPr>
        <a:xfrm>
          <a:off x="1054100" y="129063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109220</xdr:rowOff>
    </xdr:from>
    <xdr:ext cx="468630" cy="256540"/>
    <xdr:sp macro="" textlink="">
      <xdr:nvSpPr>
        <xdr:cNvPr id="212" name="テキスト ボックス 211"/>
        <xdr:cNvSpPr txBox="1"/>
      </xdr:nvSpPr>
      <xdr:spPr>
        <a:xfrm>
          <a:off x="875030" y="12686030"/>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14" name="正方形/長方形 213"/>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6" name="正方形/長方形 215"/>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8" name="正方形/長方形 217"/>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21" name="テキスト ボックス 220"/>
        <xdr:cNvSpPr txBox="1"/>
      </xdr:nvSpPr>
      <xdr:spPr>
        <a:xfrm>
          <a:off x="708660" y="145948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23" name="テキスト ボックス 222"/>
        <xdr:cNvSpPr txBox="1"/>
      </xdr:nvSpPr>
      <xdr:spPr>
        <a:xfrm>
          <a:off x="225425" y="169138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4" name="直線コネクタ 223"/>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5" name="テキスト ボックス 224"/>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6" name="直線コネクタ 225"/>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360" cy="256540"/>
    <xdr:sp macro="" textlink="">
      <xdr:nvSpPr>
        <xdr:cNvPr id="227" name="テキスト ボックス 226"/>
        <xdr:cNvSpPr txBox="1"/>
      </xdr:nvSpPr>
      <xdr:spPr>
        <a:xfrm>
          <a:off x="166370" y="16260445"/>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8" name="直線コネクタ 227"/>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360" cy="259080"/>
    <xdr:sp macro="" textlink="">
      <xdr:nvSpPr>
        <xdr:cNvPr id="229" name="テキスト ボックス 228"/>
        <xdr:cNvSpPr txBox="1"/>
      </xdr:nvSpPr>
      <xdr:spPr>
        <a:xfrm>
          <a:off x="166370" y="15934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30" name="直線コネクタ 229"/>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6540"/>
    <xdr:sp macro="" textlink="">
      <xdr:nvSpPr>
        <xdr:cNvPr id="231" name="テキスト ボックス 230"/>
        <xdr:cNvSpPr txBox="1"/>
      </xdr:nvSpPr>
      <xdr:spPr>
        <a:xfrm>
          <a:off x="166370" y="156083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32" name="直線コネクタ 231"/>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33" name="テキスト ボックス 232"/>
        <xdr:cNvSpPr txBox="1"/>
      </xdr:nvSpPr>
      <xdr:spPr>
        <a:xfrm>
          <a:off x="166370"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4" name="直線コネクタ 233"/>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35" name="テキスト ボックス 234"/>
        <xdr:cNvSpPr txBox="1"/>
      </xdr:nvSpPr>
      <xdr:spPr>
        <a:xfrm>
          <a:off x="166370" y="14961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6540"/>
    <xdr:sp macro="" textlink="">
      <xdr:nvSpPr>
        <xdr:cNvPr id="237" name="テキスト ボックス 236"/>
        <xdr:cNvSpPr txBox="1"/>
      </xdr:nvSpPr>
      <xdr:spPr>
        <a:xfrm>
          <a:off x="166370" y="146431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79375</xdr:rowOff>
    </xdr:from>
    <xdr:to>
      <xdr:col>24</xdr:col>
      <xdr:colOff>62865</xdr:colOff>
      <xdr:row>98</xdr:row>
      <xdr:rowOff>141605</xdr:rowOff>
    </xdr:to>
    <xdr:cxnSp macro="">
      <xdr:nvCxnSpPr>
        <xdr:cNvPr id="239" name="直線コネクタ 238"/>
        <xdr:cNvCxnSpPr/>
      </xdr:nvCxnSpPr>
      <xdr:spPr>
        <a:xfrm flipV="1">
          <a:off x="4511675" y="15170785"/>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145415</xdr:rowOff>
    </xdr:from>
    <xdr:ext cx="534670" cy="256540"/>
    <xdr:sp macro="" textlink="">
      <xdr:nvSpPr>
        <xdr:cNvPr id="240" name="扶助費最小値テキスト"/>
        <xdr:cNvSpPr txBox="1"/>
      </xdr:nvSpPr>
      <xdr:spPr>
        <a:xfrm>
          <a:off x="4564380" y="166046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87,885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141605</xdr:rowOff>
    </xdr:from>
    <xdr:to>
      <xdr:col>24</xdr:col>
      <xdr:colOff>152400</xdr:colOff>
      <xdr:row>98</xdr:row>
      <xdr:rowOff>141605</xdr:rowOff>
    </xdr:to>
    <xdr:cxnSp macro="">
      <xdr:nvCxnSpPr>
        <xdr:cNvPr id="241" name="直線コネクタ 240"/>
        <xdr:cNvCxnSpPr/>
      </xdr:nvCxnSpPr>
      <xdr:spPr>
        <a:xfrm>
          <a:off x="4429760" y="16600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26035</xdr:rowOff>
    </xdr:from>
    <xdr:ext cx="598805" cy="259080"/>
    <xdr:sp macro="" textlink="">
      <xdr:nvSpPr>
        <xdr:cNvPr id="242" name="扶助費最大値テキスト"/>
        <xdr:cNvSpPr txBox="1"/>
      </xdr:nvSpPr>
      <xdr:spPr>
        <a:xfrm>
          <a:off x="4564380" y="14949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175,687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79375</xdr:rowOff>
    </xdr:from>
    <xdr:to>
      <xdr:col>24</xdr:col>
      <xdr:colOff>152400</xdr:colOff>
      <xdr:row>90</xdr:row>
      <xdr:rowOff>79375</xdr:rowOff>
    </xdr:to>
    <xdr:cxnSp macro="">
      <xdr:nvCxnSpPr>
        <xdr:cNvPr id="243" name="直線コネクタ 242"/>
        <xdr:cNvCxnSpPr/>
      </xdr:nvCxnSpPr>
      <xdr:spPr>
        <a:xfrm>
          <a:off x="4429760" y="15170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32385</xdr:rowOff>
    </xdr:from>
    <xdr:to>
      <xdr:col>24</xdr:col>
      <xdr:colOff>63500</xdr:colOff>
      <xdr:row>96</xdr:row>
      <xdr:rowOff>60325</xdr:rowOff>
    </xdr:to>
    <xdr:cxnSp macro="">
      <xdr:nvCxnSpPr>
        <xdr:cNvPr id="244" name="直線コネクタ 243"/>
        <xdr:cNvCxnSpPr/>
      </xdr:nvCxnSpPr>
      <xdr:spPr>
        <a:xfrm>
          <a:off x="3700780" y="1614868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41910</xdr:rowOff>
    </xdr:from>
    <xdr:ext cx="598805" cy="256540"/>
    <xdr:sp macro="" textlink="">
      <xdr:nvSpPr>
        <xdr:cNvPr id="245" name="扶助費平均値テキスト"/>
        <xdr:cNvSpPr txBox="1"/>
      </xdr:nvSpPr>
      <xdr:spPr>
        <a:xfrm>
          <a:off x="4564380" y="158153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19050</xdr:rowOff>
    </xdr:from>
    <xdr:to>
      <xdr:col>24</xdr:col>
      <xdr:colOff>114300</xdr:colOff>
      <xdr:row>95</xdr:row>
      <xdr:rowOff>120650</xdr:rowOff>
    </xdr:to>
    <xdr:sp macro="" textlink="">
      <xdr:nvSpPr>
        <xdr:cNvPr id="246" name="フローチャート: 判断 245"/>
        <xdr:cNvSpPr/>
      </xdr:nvSpPr>
      <xdr:spPr>
        <a:xfrm>
          <a:off x="4462780" y="159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32385</xdr:rowOff>
    </xdr:from>
    <xdr:to>
      <xdr:col>19</xdr:col>
      <xdr:colOff>177800</xdr:colOff>
      <xdr:row>96</xdr:row>
      <xdr:rowOff>88900</xdr:rowOff>
    </xdr:to>
    <xdr:cxnSp macro="">
      <xdr:nvCxnSpPr>
        <xdr:cNvPr id="247" name="直線コネクタ 246"/>
        <xdr:cNvCxnSpPr/>
      </xdr:nvCxnSpPr>
      <xdr:spPr>
        <a:xfrm flipV="1">
          <a:off x="2832100" y="16148685"/>
          <a:ext cx="868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31115</xdr:rowOff>
    </xdr:from>
    <xdr:to>
      <xdr:col>20</xdr:col>
      <xdr:colOff>38100</xdr:colOff>
      <xdr:row>95</xdr:row>
      <xdr:rowOff>132715</xdr:rowOff>
    </xdr:to>
    <xdr:sp macro="" textlink="">
      <xdr:nvSpPr>
        <xdr:cNvPr id="248" name="フローチャート: 判断 247"/>
        <xdr:cNvSpPr/>
      </xdr:nvSpPr>
      <xdr:spPr>
        <a:xfrm>
          <a:off x="3649980" y="159759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149225</xdr:rowOff>
    </xdr:from>
    <xdr:ext cx="596265" cy="259080"/>
    <xdr:sp macro="" textlink="">
      <xdr:nvSpPr>
        <xdr:cNvPr id="249" name="テキスト ボックス 248"/>
        <xdr:cNvSpPr txBox="1"/>
      </xdr:nvSpPr>
      <xdr:spPr>
        <a:xfrm>
          <a:off x="3406140" y="157511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88900</xdr:rowOff>
    </xdr:from>
    <xdr:to>
      <xdr:col>15</xdr:col>
      <xdr:colOff>50800</xdr:colOff>
      <xdr:row>96</xdr:row>
      <xdr:rowOff>166370</xdr:rowOff>
    </xdr:to>
    <xdr:cxnSp macro="">
      <xdr:nvCxnSpPr>
        <xdr:cNvPr id="250" name="直線コネクタ 249"/>
        <xdr:cNvCxnSpPr/>
      </xdr:nvCxnSpPr>
      <xdr:spPr>
        <a:xfrm flipV="1">
          <a:off x="1968500" y="16205200"/>
          <a:ext cx="8636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100965</xdr:rowOff>
    </xdr:from>
    <xdr:to>
      <xdr:col>15</xdr:col>
      <xdr:colOff>101600</xdr:colOff>
      <xdr:row>96</xdr:row>
      <xdr:rowOff>31115</xdr:rowOff>
    </xdr:to>
    <xdr:sp macro="" textlink="">
      <xdr:nvSpPr>
        <xdr:cNvPr id="251" name="フローチャート: 判断 250"/>
        <xdr:cNvSpPr/>
      </xdr:nvSpPr>
      <xdr:spPr>
        <a:xfrm>
          <a:off x="2781300" y="160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47625</xdr:rowOff>
    </xdr:from>
    <xdr:ext cx="597535" cy="259080"/>
    <xdr:sp macro="" textlink="">
      <xdr:nvSpPr>
        <xdr:cNvPr id="252" name="テキスト ボックス 251"/>
        <xdr:cNvSpPr txBox="1"/>
      </xdr:nvSpPr>
      <xdr:spPr>
        <a:xfrm>
          <a:off x="2542540" y="158210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166370</xdr:rowOff>
    </xdr:from>
    <xdr:to>
      <xdr:col>10</xdr:col>
      <xdr:colOff>114300</xdr:colOff>
      <xdr:row>97</xdr:row>
      <xdr:rowOff>93345</xdr:rowOff>
    </xdr:to>
    <xdr:cxnSp macro="">
      <xdr:nvCxnSpPr>
        <xdr:cNvPr id="253" name="直線コネクタ 252"/>
        <xdr:cNvCxnSpPr/>
      </xdr:nvCxnSpPr>
      <xdr:spPr>
        <a:xfrm flipV="1">
          <a:off x="1104900" y="16282670"/>
          <a:ext cx="8636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6350</xdr:rowOff>
    </xdr:from>
    <xdr:to>
      <xdr:col>10</xdr:col>
      <xdr:colOff>165100</xdr:colOff>
      <xdr:row>96</xdr:row>
      <xdr:rowOff>107315</xdr:rowOff>
    </xdr:to>
    <xdr:sp macro="" textlink="">
      <xdr:nvSpPr>
        <xdr:cNvPr id="254" name="フローチャート: 判断 253"/>
        <xdr:cNvSpPr/>
      </xdr:nvSpPr>
      <xdr:spPr>
        <a:xfrm>
          <a:off x="1917700" y="16122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123825</xdr:rowOff>
    </xdr:from>
    <xdr:ext cx="596265" cy="256540"/>
    <xdr:sp macro="" textlink="">
      <xdr:nvSpPr>
        <xdr:cNvPr id="255" name="テキスト ボックス 254"/>
        <xdr:cNvSpPr txBox="1"/>
      </xdr:nvSpPr>
      <xdr:spPr>
        <a:xfrm>
          <a:off x="1673860" y="15897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104775</xdr:rowOff>
    </xdr:from>
    <xdr:to>
      <xdr:col>6</xdr:col>
      <xdr:colOff>38100</xdr:colOff>
      <xdr:row>97</xdr:row>
      <xdr:rowOff>34925</xdr:rowOff>
    </xdr:to>
    <xdr:sp macro="" textlink="">
      <xdr:nvSpPr>
        <xdr:cNvPr id="256" name="フローチャート: 判断 255"/>
        <xdr:cNvSpPr/>
      </xdr:nvSpPr>
      <xdr:spPr>
        <a:xfrm>
          <a:off x="1054100" y="162210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52070</xdr:rowOff>
    </xdr:from>
    <xdr:ext cx="596265" cy="256540"/>
    <xdr:sp macro="" textlink="">
      <xdr:nvSpPr>
        <xdr:cNvPr id="257" name="テキスト ボックス 256"/>
        <xdr:cNvSpPr txBox="1"/>
      </xdr:nvSpPr>
      <xdr:spPr>
        <a:xfrm>
          <a:off x="810260" y="159969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108,018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58" name="テキスト ボックス 257"/>
        <xdr:cNvSpPr txBox="1"/>
      </xdr:nvSpPr>
      <xdr:spPr>
        <a:xfrm>
          <a:off x="432816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9" name="テキスト ボックス 258"/>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60" name="テキスト ボックス 259"/>
        <xdr:cNvSpPr txBox="1"/>
      </xdr:nvSpPr>
      <xdr:spPr>
        <a:xfrm>
          <a:off x="264668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61" name="テキスト ボックス 260"/>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62" name="テキスト ボックス 261"/>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9525</xdr:rowOff>
    </xdr:from>
    <xdr:to>
      <xdr:col>24</xdr:col>
      <xdr:colOff>114300</xdr:colOff>
      <xdr:row>96</xdr:row>
      <xdr:rowOff>111125</xdr:rowOff>
    </xdr:to>
    <xdr:sp macro="" textlink="">
      <xdr:nvSpPr>
        <xdr:cNvPr id="263" name="楕円 262"/>
        <xdr:cNvSpPr/>
      </xdr:nvSpPr>
      <xdr:spPr>
        <a:xfrm>
          <a:off x="4462780" y="161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159385</xdr:rowOff>
    </xdr:from>
    <xdr:ext cx="598805" cy="258445"/>
    <xdr:sp macro="" textlink="">
      <xdr:nvSpPr>
        <xdr:cNvPr id="264" name="扶助費該当値テキスト"/>
        <xdr:cNvSpPr txBox="1"/>
      </xdr:nvSpPr>
      <xdr:spPr>
        <a:xfrm>
          <a:off x="4564380" y="16104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153035</xdr:rowOff>
    </xdr:from>
    <xdr:to>
      <xdr:col>20</xdr:col>
      <xdr:colOff>38100</xdr:colOff>
      <xdr:row>96</xdr:row>
      <xdr:rowOff>83185</xdr:rowOff>
    </xdr:to>
    <xdr:sp macro="" textlink="">
      <xdr:nvSpPr>
        <xdr:cNvPr id="265" name="楕円 264"/>
        <xdr:cNvSpPr/>
      </xdr:nvSpPr>
      <xdr:spPr>
        <a:xfrm>
          <a:off x="3649980" y="160978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74930</xdr:rowOff>
    </xdr:from>
    <xdr:ext cx="596265" cy="256540"/>
    <xdr:sp macro="" textlink="">
      <xdr:nvSpPr>
        <xdr:cNvPr id="266" name="テキスト ボックス 265"/>
        <xdr:cNvSpPr txBox="1"/>
      </xdr:nvSpPr>
      <xdr:spPr>
        <a:xfrm>
          <a:off x="3406140" y="161912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38100</xdr:rowOff>
    </xdr:from>
    <xdr:to>
      <xdr:col>15</xdr:col>
      <xdr:colOff>101600</xdr:colOff>
      <xdr:row>96</xdr:row>
      <xdr:rowOff>139700</xdr:rowOff>
    </xdr:to>
    <xdr:sp macro="" textlink="">
      <xdr:nvSpPr>
        <xdr:cNvPr id="267" name="楕円 266"/>
        <xdr:cNvSpPr/>
      </xdr:nvSpPr>
      <xdr:spPr>
        <a:xfrm>
          <a:off x="2781300" y="161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130810</xdr:rowOff>
    </xdr:from>
    <xdr:ext cx="597535" cy="259080"/>
    <xdr:sp macro="" textlink="">
      <xdr:nvSpPr>
        <xdr:cNvPr id="268" name="テキスト ボックス 267"/>
        <xdr:cNvSpPr txBox="1"/>
      </xdr:nvSpPr>
      <xdr:spPr>
        <a:xfrm>
          <a:off x="2542540" y="16247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115570</xdr:rowOff>
    </xdr:from>
    <xdr:to>
      <xdr:col>10</xdr:col>
      <xdr:colOff>165100</xdr:colOff>
      <xdr:row>97</xdr:row>
      <xdr:rowOff>45720</xdr:rowOff>
    </xdr:to>
    <xdr:sp macro="" textlink="">
      <xdr:nvSpPr>
        <xdr:cNvPr id="269" name="楕円 268"/>
        <xdr:cNvSpPr/>
      </xdr:nvSpPr>
      <xdr:spPr>
        <a:xfrm>
          <a:off x="19177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36830</xdr:rowOff>
    </xdr:from>
    <xdr:ext cx="596265" cy="259080"/>
    <xdr:sp macro="" textlink="">
      <xdr:nvSpPr>
        <xdr:cNvPr id="270" name="テキスト ボックス 269"/>
        <xdr:cNvSpPr txBox="1"/>
      </xdr:nvSpPr>
      <xdr:spPr>
        <a:xfrm>
          <a:off x="1673860" y="16324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42545</xdr:rowOff>
    </xdr:from>
    <xdr:to>
      <xdr:col>6</xdr:col>
      <xdr:colOff>38100</xdr:colOff>
      <xdr:row>97</xdr:row>
      <xdr:rowOff>144145</xdr:rowOff>
    </xdr:to>
    <xdr:sp macro="" textlink="">
      <xdr:nvSpPr>
        <xdr:cNvPr id="271" name="楕円 270"/>
        <xdr:cNvSpPr/>
      </xdr:nvSpPr>
      <xdr:spPr>
        <a:xfrm>
          <a:off x="1054100" y="163302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97</xdr:row>
      <xdr:rowOff>135255</xdr:rowOff>
    </xdr:from>
    <xdr:ext cx="596265" cy="256540"/>
    <xdr:sp macro="" textlink="">
      <xdr:nvSpPr>
        <xdr:cNvPr id="272" name="テキスト ボックス 271"/>
        <xdr:cNvSpPr txBox="1"/>
      </xdr:nvSpPr>
      <xdr:spPr>
        <a:xfrm>
          <a:off x="810260" y="164230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74" name="正方形/長方形 273"/>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76" name="正方形/長方形 275"/>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8" name="正方形/長方形 277"/>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4155"/>
    <xdr:sp macro="" textlink="">
      <xdr:nvSpPr>
        <xdr:cNvPr id="281" name="テキスト ボックス 280"/>
        <xdr:cNvSpPr txBox="1"/>
      </xdr:nvSpPr>
      <xdr:spPr>
        <a:xfrm>
          <a:off x="6393180" y="45364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6380" cy="257810"/>
    <xdr:sp macro="" textlink="">
      <xdr:nvSpPr>
        <xdr:cNvPr id="283" name="テキスト ボックス 282"/>
        <xdr:cNvSpPr txBox="1"/>
      </xdr:nvSpPr>
      <xdr:spPr>
        <a:xfrm>
          <a:off x="6187440" y="682117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84" name="直線コネクタ 283"/>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0225" cy="257810"/>
    <xdr:sp macro="" textlink="">
      <xdr:nvSpPr>
        <xdr:cNvPr id="285" name="テキスト ボックス 284"/>
        <xdr:cNvSpPr txBox="1"/>
      </xdr:nvSpPr>
      <xdr:spPr>
        <a:xfrm>
          <a:off x="5915025" y="65024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6" name="直線コネクタ 285"/>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225" cy="255905"/>
    <xdr:sp macro="" textlink="">
      <xdr:nvSpPr>
        <xdr:cNvPr id="287" name="テキスト ボックス 286"/>
        <xdr:cNvSpPr txBox="1"/>
      </xdr:nvSpPr>
      <xdr:spPr>
        <a:xfrm>
          <a:off x="5915025" y="618299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8" name="直線コネクタ 287"/>
        <xdr:cNvCxnSpPr/>
      </xdr:nvCxnSpPr>
      <xdr:spPr>
        <a:xfrm>
          <a:off x="6431280" y="6003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225" cy="259080"/>
    <xdr:sp macro="" textlink="">
      <xdr:nvSpPr>
        <xdr:cNvPr id="289" name="テキスト ボックス 288"/>
        <xdr:cNvSpPr txBox="1"/>
      </xdr:nvSpPr>
      <xdr:spPr>
        <a:xfrm>
          <a:off x="5915025" y="5864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90" name="直線コネクタ 289"/>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0225" cy="257810"/>
    <xdr:sp macro="" textlink="">
      <xdr:nvSpPr>
        <xdr:cNvPr id="291" name="テキスト ボックス 290"/>
        <xdr:cNvSpPr txBox="1"/>
      </xdr:nvSpPr>
      <xdr:spPr>
        <a:xfrm>
          <a:off x="5915025" y="55422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92" name="直線コネクタ 291"/>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0225" cy="258445"/>
    <xdr:sp macro="" textlink="">
      <xdr:nvSpPr>
        <xdr:cNvPr id="293" name="テキスト ボックス 292"/>
        <xdr:cNvSpPr txBox="1"/>
      </xdr:nvSpPr>
      <xdr:spPr>
        <a:xfrm>
          <a:off x="5915025" y="5222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94" name="直線コネクタ 293"/>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0225" cy="259080"/>
    <xdr:sp macro="" textlink="">
      <xdr:nvSpPr>
        <xdr:cNvPr id="295" name="テキスト ボックス 294"/>
        <xdr:cNvSpPr txBox="1"/>
      </xdr:nvSpPr>
      <xdr:spPr>
        <a:xfrm>
          <a:off x="5915025" y="4903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225" cy="256540"/>
    <xdr:sp macro="" textlink="">
      <xdr:nvSpPr>
        <xdr:cNvPr id="297" name="テキスト ボックス 296"/>
        <xdr:cNvSpPr txBox="1"/>
      </xdr:nvSpPr>
      <xdr:spPr>
        <a:xfrm>
          <a:off x="5915025" y="45847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29</xdr:row>
      <xdr:rowOff>126365</xdr:rowOff>
    </xdr:from>
    <xdr:to>
      <xdr:col>54</xdr:col>
      <xdr:colOff>185420</xdr:colOff>
      <xdr:row>38</xdr:row>
      <xdr:rowOff>107315</xdr:rowOff>
    </xdr:to>
    <xdr:cxnSp macro="">
      <xdr:nvCxnSpPr>
        <xdr:cNvPr id="299" name="直線コネクタ 298"/>
        <xdr:cNvCxnSpPr/>
      </xdr:nvCxnSpPr>
      <xdr:spPr>
        <a:xfrm flipV="1">
          <a:off x="10198100" y="4991735"/>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111125</xdr:rowOff>
    </xdr:from>
    <xdr:ext cx="533400" cy="256540"/>
    <xdr:sp macro="" textlink="">
      <xdr:nvSpPr>
        <xdr:cNvPr id="300" name="補助費等最小値テキスト"/>
        <xdr:cNvSpPr txBox="1"/>
      </xdr:nvSpPr>
      <xdr:spPr>
        <a:xfrm>
          <a:off x="10248900" y="648525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14,989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107315</xdr:rowOff>
    </xdr:from>
    <xdr:to>
      <xdr:col>55</xdr:col>
      <xdr:colOff>88900</xdr:colOff>
      <xdr:row>38</xdr:row>
      <xdr:rowOff>107315</xdr:rowOff>
    </xdr:to>
    <xdr:cxnSp macro="">
      <xdr:nvCxnSpPr>
        <xdr:cNvPr id="301" name="直線コネクタ 300"/>
        <xdr:cNvCxnSpPr/>
      </xdr:nvCxnSpPr>
      <xdr:spPr>
        <a:xfrm>
          <a:off x="10114280" y="6481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73025</xdr:rowOff>
    </xdr:from>
    <xdr:ext cx="533400" cy="257810"/>
    <xdr:sp macro="" textlink="">
      <xdr:nvSpPr>
        <xdr:cNvPr id="302" name="補助費等最大値テキスト"/>
        <xdr:cNvSpPr txBox="1"/>
      </xdr:nvSpPr>
      <xdr:spPr>
        <a:xfrm>
          <a:off x="10248900" y="4770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61,666</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126365</xdr:rowOff>
    </xdr:from>
    <xdr:to>
      <xdr:col>55</xdr:col>
      <xdr:colOff>88900</xdr:colOff>
      <xdr:row>29</xdr:row>
      <xdr:rowOff>126365</xdr:rowOff>
    </xdr:to>
    <xdr:cxnSp macro="">
      <xdr:nvCxnSpPr>
        <xdr:cNvPr id="303" name="直線コネクタ 302"/>
        <xdr:cNvCxnSpPr/>
      </xdr:nvCxnSpPr>
      <xdr:spPr>
        <a:xfrm>
          <a:off x="10114280" y="4991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85090</xdr:rowOff>
    </xdr:from>
    <xdr:to>
      <xdr:col>55</xdr:col>
      <xdr:colOff>0</xdr:colOff>
      <xdr:row>38</xdr:row>
      <xdr:rowOff>73660</xdr:rowOff>
    </xdr:to>
    <xdr:cxnSp macro="">
      <xdr:nvCxnSpPr>
        <xdr:cNvPr id="304" name="直線コネクタ 303"/>
        <xdr:cNvCxnSpPr/>
      </xdr:nvCxnSpPr>
      <xdr:spPr>
        <a:xfrm flipV="1">
          <a:off x="9385300" y="6291580"/>
          <a:ext cx="8128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17780</xdr:rowOff>
    </xdr:from>
    <xdr:ext cx="533400" cy="256540"/>
    <xdr:sp macro="" textlink="">
      <xdr:nvSpPr>
        <xdr:cNvPr id="305" name="補助費等平均値テキスト"/>
        <xdr:cNvSpPr txBox="1"/>
      </xdr:nvSpPr>
      <xdr:spPr>
        <a:xfrm>
          <a:off x="10248900" y="6224270"/>
          <a:ext cx="5334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39370</xdr:rowOff>
    </xdr:from>
    <xdr:to>
      <xdr:col>55</xdr:col>
      <xdr:colOff>50800</xdr:colOff>
      <xdr:row>37</xdr:row>
      <xdr:rowOff>140970</xdr:rowOff>
    </xdr:to>
    <xdr:sp macro="" textlink="">
      <xdr:nvSpPr>
        <xdr:cNvPr id="306" name="フローチャート: 判断 305"/>
        <xdr:cNvSpPr/>
      </xdr:nvSpPr>
      <xdr:spPr>
        <a:xfrm>
          <a:off x="10152380" y="62458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73660</xdr:rowOff>
    </xdr:from>
    <xdr:to>
      <xdr:col>50</xdr:col>
      <xdr:colOff>114300</xdr:colOff>
      <xdr:row>38</xdr:row>
      <xdr:rowOff>161925</xdr:rowOff>
    </xdr:to>
    <xdr:cxnSp macro="">
      <xdr:nvCxnSpPr>
        <xdr:cNvPr id="307" name="直線コネクタ 306"/>
        <xdr:cNvCxnSpPr/>
      </xdr:nvCxnSpPr>
      <xdr:spPr>
        <a:xfrm flipV="1">
          <a:off x="8521700" y="6447790"/>
          <a:ext cx="8636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80010</xdr:rowOff>
    </xdr:from>
    <xdr:to>
      <xdr:col>50</xdr:col>
      <xdr:colOff>165100</xdr:colOff>
      <xdr:row>38</xdr:row>
      <xdr:rowOff>10160</xdr:rowOff>
    </xdr:to>
    <xdr:sp macro="" textlink="">
      <xdr:nvSpPr>
        <xdr:cNvPr id="308" name="フローチャート: 判断 307"/>
        <xdr:cNvSpPr/>
      </xdr:nvSpPr>
      <xdr:spPr>
        <a:xfrm>
          <a:off x="9334500" y="628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26670</xdr:rowOff>
    </xdr:from>
    <xdr:ext cx="533400" cy="259080"/>
    <xdr:sp macro="" textlink="">
      <xdr:nvSpPr>
        <xdr:cNvPr id="309" name="テキスト ボックス 308"/>
        <xdr:cNvSpPr txBox="1"/>
      </xdr:nvSpPr>
      <xdr:spPr>
        <a:xfrm>
          <a:off x="9123045" y="6065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93345</xdr:rowOff>
    </xdr:from>
    <xdr:to>
      <xdr:col>45</xdr:col>
      <xdr:colOff>177800</xdr:colOff>
      <xdr:row>38</xdr:row>
      <xdr:rowOff>161925</xdr:rowOff>
    </xdr:to>
    <xdr:cxnSp macro="">
      <xdr:nvCxnSpPr>
        <xdr:cNvPr id="310" name="直線コネクタ 309"/>
        <xdr:cNvCxnSpPr/>
      </xdr:nvCxnSpPr>
      <xdr:spPr>
        <a:xfrm>
          <a:off x="7653020" y="6467475"/>
          <a:ext cx="8686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102870</xdr:rowOff>
    </xdr:from>
    <xdr:to>
      <xdr:col>46</xdr:col>
      <xdr:colOff>38100</xdr:colOff>
      <xdr:row>38</xdr:row>
      <xdr:rowOff>33020</xdr:rowOff>
    </xdr:to>
    <xdr:sp macro="" textlink="">
      <xdr:nvSpPr>
        <xdr:cNvPr id="311" name="フローチャート: 判断 310"/>
        <xdr:cNvSpPr/>
      </xdr:nvSpPr>
      <xdr:spPr>
        <a:xfrm>
          <a:off x="8470900" y="63093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49530</xdr:rowOff>
    </xdr:from>
    <xdr:ext cx="532130" cy="258445"/>
    <xdr:sp macro="" textlink="">
      <xdr:nvSpPr>
        <xdr:cNvPr id="312" name="テキスト ボックス 311"/>
        <xdr:cNvSpPr txBox="1"/>
      </xdr:nvSpPr>
      <xdr:spPr>
        <a:xfrm>
          <a:off x="8259445" y="60883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60960</xdr:rowOff>
    </xdr:from>
    <xdr:to>
      <xdr:col>41</xdr:col>
      <xdr:colOff>50800</xdr:colOff>
      <xdr:row>38</xdr:row>
      <xdr:rowOff>93345</xdr:rowOff>
    </xdr:to>
    <xdr:cxnSp macro="">
      <xdr:nvCxnSpPr>
        <xdr:cNvPr id="313" name="直線コネクタ 312"/>
        <xdr:cNvCxnSpPr/>
      </xdr:nvCxnSpPr>
      <xdr:spPr>
        <a:xfrm>
          <a:off x="6789420" y="643509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77470</xdr:rowOff>
    </xdr:from>
    <xdr:to>
      <xdr:col>41</xdr:col>
      <xdr:colOff>101600</xdr:colOff>
      <xdr:row>38</xdr:row>
      <xdr:rowOff>7620</xdr:rowOff>
    </xdr:to>
    <xdr:sp macro="" textlink="">
      <xdr:nvSpPr>
        <xdr:cNvPr id="314" name="フローチャート: 判断 313"/>
        <xdr:cNvSpPr/>
      </xdr:nvSpPr>
      <xdr:spPr>
        <a:xfrm>
          <a:off x="7602220" y="6283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24130</xdr:rowOff>
    </xdr:from>
    <xdr:ext cx="532130" cy="259080"/>
    <xdr:sp macro="" textlink="">
      <xdr:nvSpPr>
        <xdr:cNvPr id="315" name="テキスト ボックス 314"/>
        <xdr:cNvSpPr txBox="1"/>
      </xdr:nvSpPr>
      <xdr:spPr>
        <a:xfrm>
          <a:off x="7395845" y="6062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151765</xdr:rowOff>
    </xdr:from>
    <xdr:to>
      <xdr:col>36</xdr:col>
      <xdr:colOff>165100</xdr:colOff>
      <xdr:row>37</xdr:row>
      <xdr:rowOff>81915</xdr:rowOff>
    </xdr:to>
    <xdr:sp macro="" textlink="">
      <xdr:nvSpPr>
        <xdr:cNvPr id="316" name="フローチャート: 判断 315"/>
        <xdr:cNvSpPr/>
      </xdr:nvSpPr>
      <xdr:spPr>
        <a:xfrm>
          <a:off x="6738620" y="6190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98425</xdr:rowOff>
    </xdr:from>
    <xdr:ext cx="533400" cy="257810"/>
    <xdr:sp macro="" textlink="">
      <xdr:nvSpPr>
        <xdr:cNvPr id="317" name="テキスト ボックス 316"/>
        <xdr:cNvSpPr txBox="1"/>
      </xdr:nvSpPr>
      <xdr:spPr>
        <a:xfrm>
          <a:off x="6527165" y="5969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8" name="テキスト ボックス 31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9" name="テキスト ボックス 31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20" name="テキスト ボックス 31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21" name="テキスト ボックス 320"/>
        <xdr:cNvSpPr txBox="1"/>
      </xdr:nvSpPr>
      <xdr:spPr>
        <a:xfrm>
          <a:off x="74676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22" name="テキスト ボックス 32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34290</xdr:rowOff>
    </xdr:from>
    <xdr:to>
      <xdr:col>55</xdr:col>
      <xdr:colOff>50800</xdr:colOff>
      <xdr:row>37</xdr:row>
      <xdr:rowOff>135890</xdr:rowOff>
    </xdr:to>
    <xdr:sp macro="" textlink="">
      <xdr:nvSpPr>
        <xdr:cNvPr id="323" name="楕円 322"/>
        <xdr:cNvSpPr/>
      </xdr:nvSpPr>
      <xdr:spPr>
        <a:xfrm>
          <a:off x="10152380" y="62407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57150</xdr:rowOff>
    </xdr:from>
    <xdr:ext cx="533400" cy="259080"/>
    <xdr:sp macro="" textlink="">
      <xdr:nvSpPr>
        <xdr:cNvPr id="324" name="補助費等該当値テキスト"/>
        <xdr:cNvSpPr txBox="1"/>
      </xdr:nvSpPr>
      <xdr:spPr>
        <a:xfrm>
          <a:off x="10248900" y="6096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22860</xdr:rowOff>
    </xdr:from>
    <xdr:to>
      <xdr:col>50</xdr:col>
      <xdr:colOff>165100</xdr:colOff>
      <xdr:row>38</xdr:row>
      <xdr:rowOff>124460</xdr:rowOff>
    </xdr:to>
    <xdr:sp macro="" textlink="">
      <xdr:nvSpPr>
        <xdr:cNvPr id="325" name="楕円 324"/>
        <xdr:cNvSpPr/>
      </xdr:nvSpPr>
      <xdr:spPr>
        <a:xfrm>
          <a:off x="9334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115570</xdr:rowOff>
    </xdr:from>
    <xdr:ext cx="533400" cy="259080"/>
    <xdr:sp macro="" textlink="">
      <xdr:nvSpPr>
        <xdr:cNvPr id="326" name="テキスト ボックス 325"/>
        <xdr:cNvSpPr txBox="1"/>
      </xdr:nvSpPr>
      <xdr:spPr>
        <a:xfrm>
          <a:off x="9123045" y="6489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111125</xdr:rowOff>
    </xdr:from>
    <xdr:to>
      <xdr:col>46</xdr:col>
      <xdr:colOff>38100</xdr:colOff>
      <xdr:row>39</xdr:row>
      <xdr:rowOff>41275</xdr:rowOff>
    </xdr:to>
    <xdr:sp macro="" textlink="">
      <xdr:nvSpPr>
        <xdr:cNvPr id="327" name="楕円 326"/>
        <xdr:cNvSpPr/>
      </xdr:nvSpPr>
      <xdr:spPr>
        <a:xfrm>
          <a:off x="8470900" y="64852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32385</xdr:rowOff>
    </xdr:from>
    <xdr:ext cx="532130" cy="255905"/>
    <xdr:sp macro="" textlink="">
      <xdr:nvSpPr>
        <xdr:cNvPr id="328" name="テキスト ボックス 327"/>
        <xdr:cNvSpPr txBox="1"/>
      </xdr:nvSpPr>
      <xdr:spPr>
        <a:xfrm>
          <a:off x="8259445" y="657415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42545</xdr:rowOff>
    </xdr:from>
    <xdr:to>
      <xdr:col>41</xdr:col>
      <xdr:colOff>101600</xdr:colOff>
      <xdr:row>38</xdr:row>
      <xdr:rowOff>144145</xdr:rowOff>
    </xdr:to>
    <xdr:sp macro="" textlink="">
      <xdr:nvSpPr>
        <xdr:cNvPr id="329" name="楕円 328"/>
        <xdr:cNvSpPr/>
      </xdr:nvSpPr>
      <xdr:spPr>
        <a:xfrm>
          <a:off x="760222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135255</xdr:rowOff>
    </xdr:from>
    <xdr:ext cx="532130" cy="257810"/>
    <xdr:sp macro="" textlink="">
      <xdr:nvSpPr>
        <xdr:cNvPr id="330" name="テキスト ボックス 329"/>
        <xdr:cNvSpPr txBox="1"/>
      </xdr:nvSpPr>
      <xdr:spPr>
        <a:xfrm>
          <a:off x="7395845" y="650938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10160</xdr:rowOff>
    </xdr:from>
    <xdr:to>
      <xdr:col>36</xdr:col>
      <xdr:colOff>165100</xdr:colOff>
      <xdr:row>38</xdr:row>
      <xdr:rowOff>111760</xdr:rowOff>
    </xdr:to>
    <xdr:sp macro="" textlink="">
      <xdr:nvSpPr>
        <xdr:cNvPr id="331" name="楕円 330"/>
        <xdr:cNvSpPr/>
      </xdr:nvSpPr>
      <xdr:spPr>
        <a:xfrm>
          <a:off x="673862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102870</xdr:rowOff>
    </xdr:from>
    <xdr:ext cx="533400" cy="257810"/>
    <xdr:sp macro="" textlink="">
      <xdr:nvSpPr>
        <xdr:cNvPr id="332" name="テキスト ボックス 331"/>
        <xdr:cNvSpPr txBox="1"/>
      </xdr:nvSpPr>
      <xdr:spPr>
        <a:xfrm>
          <a:off x="6527165" y="6477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34" name="正方形/長方形 33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36" name="正方形/長方形 33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38" name="正方形/長方形 33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4155"/>
    <xdr:sp macro="" textlink="">
      <xdr:nvSpPr>
        <xdr:cNvPr id="341" name="テキスト ボックス 340"/>
        <xdr:cNvSpPr txBox="1"/>
      </xdr:nvSpPr>
      <xdr:spPr>
        <a:xfrm>
          <a:off x="6393180" y="78892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7810"/>
    <xdr:sp macro="" textlink="">
      <xdr:nvSpPr>
        <xdr:cNvPr id="344" name="テキスト ボックス 343"/>
        <xdr:cNvSpPr txBox="1"/>
      </xdr:nvSpPr>
      <xdr:spPr>
        <a:xfrm>
          <a:off x="6187440" y="980059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225" cy="257810"/>
    <xdr:sp macro="" textlink="">
      <xdr:nvSpPr>
        <xdr:cNvPr id="346" name="テキスト ボックス 345"/>
        <xdr:cNvSpPr txBox="1"/>
      </xdr:nvSpPr>
      <xdr:spPr>
        <a:xfrm>
          <a:off x="5915025" y="9427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47" name="直線コネクタ 346"/>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4360" cy="257810"/>
    <xdr:sp macro="" textlink="">
      <xdr:nvSpPr>
        <xdr:cNvPr id="348" name="テキスト ボックス 347"/>
        <xdr:cNvSpPr txBox="1"/>
      </xdr:nvSpPr>
      <xdr:spPr>
        <a:xfrm>
          <a:off x="5850890" y="905637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50" name="テキスト ボックス 349"/>
        <xdr:cNvSpPr txBox="1"/>
      </xdr:nvSpPr>
      <xdr:spPr>
        <a:xfrm>
          <a:off x="5850890" y="8684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7810"/>
    <xdr:sp macro="" textlink="">
      <xdr:nvSpPr>
        <xdr:cNvPr id="352" name="テキスト ボックス 351"/>
        <xdr:cNvSpPr txBox="1"/>
      </xdr:nvSpPr>
      <xdr:spPr>
        <a:xfrm>
          <a:off x="5850890" y="831088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6540"/>
    <xdr:sp macro="" textlink="">
      <xdr:nvSpPr>
        <xdr:cNvPr id="354" name="テキスト ボックス 353"/>
        <xdr:cNvSpPr txBox="1"/>
      </xdr:nvSpPr>
      <xdr:spPr>
        <a:xfrm>
          <a:off x="5850890" y="79375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59055</xdr:rowOff>
    </xdr:from>
    <xdr:to>
      <xdr:col>54</xdr:col>
      <xdr:colOff>185420</xdr:colOff>
      <xdr:row>58</xdr:row>
      <xdr:rowOff>18415</xdr:rowOff>
    </xdr:to>
    <xdr:cxnSp macro="">
      <xdr:nvCxnSpPr>
        <xdr:cNvPr id="356" name="直線コネクタ 355"/>
        <xdr:cNvCxnSpPr/>
      </xdr:nvCxnSpPr>
      <xdr:spPr>
        <a:xfrm flipV="1">
          <a:off x="10198100" y="8444865"/>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22225</xdr:rowOff>
    </xdr:from>
    <xdr:ext cx="533400" cy="258445"/>
    <xdr:sp macro="" textlink="">
      <xdr:nvSpPr>
        <xdr:cNvPr id="357" name="普通建設事業費最小値テキスト"/>
        <xdr:cNvSpPr txBox="1"/>
      </xdr:nvSpPr>
      <xdr:spPr>
        <a:xfrm>
          <a:off x="10248900" y="97491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25,924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18415</xdr:rowOff>
    </xdr:from>
    <xdr:to>
      <xdr:col>55</xdr:col>
      <xdr:colOff>88900</xdr:colOff>
      <xdr:row>58</xdr:row>
      <xdr:rowOff>18415</xdr:rowOff>
    </xdr:to>
    <xdr:cxnSp macro="">
      <xdr:nvCxnSpPr>
        <xdr:cNvPr id="358" name="直線コネクタ 357"/>
        <xdr:cNvCxnSpPr/>
      </xdr:nvCxnSpPr>
      <xdr:spPr>
        <a:xfrm>
          <a:off x="10114280" y="9745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6350</xdr:rowOff>
    </xdr:from>
    <xdr:ext cx="597535" cy="257810"/>
    <xdr:sp macro="" textlink="">
      <xdr:nvSpPr>
        <xdr:cNvPr id="359" name="普通建設事業費最大値テキスト"/>
        <xdr:cNvSpPr txBox="1"/>
      </xdr:nvSpPr>
      <xdr:spPr>
        <a:xfrm>
          <a:off x="10248900" y="82245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200,568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59055</xdr:rowOff>
    </xdr:from>
    <xdr:to>
      <xdr:col>55</xdr:col>
      <xdr:colOff>88900</xdr:colOff>
      <xdr:row>50</xdr:row>
      <xdr:rowOff>59055</xdr:rowOff>
    </xdr:to>
    <xdr:cxnSp macro="">
      <xdr:nvCxnSpPr>
        <xdr:cNvPr id="360" name="直線コネクタ 359"/>
        <xdr:cNvCxnSpPr/>
      </xdr:nvCxnSpPr>
      <xdr:spPr>
        <a:xfrm>
          <a:off x="10114280" y="8444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106045</xdr:rowOff>
    </xdr:from>
    <xdr:to>
      <xdr:col>55</xdr:col>
      <xdr:colOff>0</xdr:colOff>
      <xdr:row>57</xdr:row>
      <xdr:rowOff>84455</xdr:rowOff>
    </xdr:to>
    <xdr:cxnSp macro="">
      <xdr:nvCxnSpPr>
        <xdr:cNvPr id="361" name="直線コネクタ 360"/>
        <xdr:cNvCxnSpPr/>
      </xdr:nvCxnSpPr>
      <xdr:spPr>
        <a:xfrm flipV="1">
          <a:off x="9385300" y="9497695"/>
          <a:ext cx="8128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106680</xdr:rowOff>
    </xdr:from>
    <xdr:ext cx="533400" cy="257810"/>
    <xdr:sp macro="" textlink="">
      <xdr:nvSpPr>
        <xdr:cNvPr id="362" name="普通建設事業費平均値テキスト"/>
        <xdr:cNvSpPr txBox="1"/>
      </xdr:nvSpPr>
      <xdr:spPr>
        <a:xfrm>
          <a:off x="10248900" y="949833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128270</xdr:rowOff>
    </xdr:from>
    <xdr:to>
      <xdr:col>55</xdr:col>
      <xdr:colOff>50800</xdr:colOff>
      <xdr:row>57</xdr:row>
      <xdr:rowOff>58420</xdr:rowOff>
    </xdr:to>
    <xdr:sp macro="" textlink="">
      <xdr:nvSpPr>
        <xdr:cNvPr id="363" name="フローチャート: 判断 362"/>
        <xdr:cNvSpPr/>
      </xdr:nvSpPr>
      <xdr:spPr>
        <a:xfrm>
          <a:off x="10152380" y="95199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40640</xdr:rowOff>
    </xdr:from>
    <xdr:to>
      <xdr:col>50</xdr:col>
      <xdr:colOff>114300</xdr:colOff>
      <xdr:row>57</xdr:row>
      <xdr:rowOff>84455</xdr:rowOff>
    </xdr:to>
    <xdr:cxnSp macro="">
      <xdr:nvCxnSpPr>
        <xdr:cNvPr id="364" name="直線コネクタ 363"/>
        <xdr:cNvCxnSpPr/>
      </xdr:nvCxnSpPr>
      <xdr:spPr>
        <a:xfrm>
          <a:off x="8521700" y="959993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152400</xdr:rowOff>
    </xdr:from>
    <xdr:to>
      <xdr:col>50</xdr:col>
      <xdr:colOff>165100</xdr:colOff>
      <xdr:row>57</xdr:row>
      <xdr:rowOff>82550</xdr:rowOff>
    </xdr:to>
    <xdr:sp macro="" textlink="">
      <xdr:nvSpPr>
        <xdr:cNvPr id="365" name="フローチャート: 判断 364"/>
        <xdr:cNvSpPr/>
      </xdr:nvSpPr>
      <xdr:spPr>
        <a:xfrm>
          <a:off x="9334500" y="9544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99060</xdr:rowOff>
    </xdr:from>
    <xdr:ext cx="533400" cy="257810"/>
    <xdr:sp macro="" textlink="">
      <xdr:nvSpPr>
        <xdr:cNvPr id="366" name="テキスト ボックス 365"/>
        <xdr:cNvSpPr txBox="1"/>
      </xdr:nvSpPr>
      <xdr:spPr>
        <a:xfrm>
          <a:off x="9123045" y="9323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1905</xdr:rowOff>
    </xdr:from>
    <xdr:to>
      <xdr:col>45</xdr:col>
      <xdr:colOff>177800</xdr:colOff>
      <xdr:row>57</xdr:row>
      <xdr:rowOff>40640</xdr:rowOff>
    </xdr:to>
    <xdr:cxnSp macro="">
      <xdr:nvCxnSpPr>
        <xdr:cNvPr id="367" name="直線コネクタ 366"/>
        <xdr:cNvCxnSpPr/>
      </xdr:nvCxnSpPr>
      <xdr:spPr>
        <a:xfrm>
          <a:off x="7653020" y="9561195"/>
          <a:ext cx="868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114935</xdr:rowOff>
    </xdr:from>
    <xdr:to>
      <xdr:col>46</xdr:col>
      <xdr:colOff>38100</xdr:colOff>
      <xdr:row>57</xdr:row>
      <xdr:rowOff>45085</xdr:rowOff>
    </xdr:to>
    <xdr:sp macro="" textlink="">
      <xdr:nvSpPr>
        <xdr:cNvPr id="368" name="フローチャート: 判断 367"/>
        <xdr:cNvSpPr/>
      </xdr:nvSpPr>
      <xdr:spPr>
        <a:xfrm>
          <a:off x="8470900" y="95065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61595</xdr:rowOff>
    </xdr:from>
    <xdr:ext cx="532130" cy="259080"/>
    <xdr:sp macro="" textlink="">
      <xdr:nvSpPr>
        <xdr:cNvPr id="369" name="テキスト ボックス 368"/>
        <xdr:cNvSpPr txBox="1"/>
      </xdr:nvSpPr>
      <xdr:spPr>
        <a:xfrm>
          <a:off x="8259445" y="92856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73025</xdr:rowOff>
    </xdr:from>
    <xdr:to>
      <xdr:col>41</xdr:col>
      <xdr:colOff>50800</xdr:colOff>
      <xdr:row>57</xdr:row>
      <xdr:rowOff>1905</xdr:rowOff>
    </xdr:to>
    <xdr:cxnSp macro="">
      <xdr:nvCxnSpPr>
        <xdr:cNvPr id="370" name="直線コネクタ 369"/>
        <xdr:cNvCxnSpPr/>
      </xdr:nvCxnSpPr>
      <xdr:spPr>
        <a:xfrm>
          <a:off x="6789420" y="9464675"/>
          <a:ext cx="8636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3175</xdr:rowOff>
    </xdr:from>
    <xdr:to>
      <xdr:col>41</xdr:col>
      <xdr:colOff>101600</xdr:colOff>
      <xdr:row>57</xdr:row>
      <xdr:rowOff>104775</xdr:rowOff>
    </xdr:to>
    <xdr:sp macro="" textlink="">
      <xdr:nvSpPr>
        <xdr:cNvPr id="371" name="フローチャート: 判断 370"/>
        <xdr:cNvSpPr/>
      </xdr:nvSpPr>
      <xdr:spPr>
        <a:xfrm>
          <a:off x="7602220" y="95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95885</xdr:rowOff>
    </xdr:from>
    <xdr:ext cx="532130" cy="259080"/>
    <xdr:sp macro="" textlink="">
      <xdr:nvSpPr>
        <xdr:cNvPr id="372" name="テキスト ボックス 371"/>
        <xdr:cNvSpPr txBox="1"/>
      </xdr:nvSpPr>
      <xdr:spPr>
        <a:xfrm>
          <a:off x="7395845" y="9655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149225</xdr:rowOff>
    </xdr:from>
    <xdr:to>
      <xdr:col>36</xdr:col>
      <xdr:colOff>165100</xdr:colOff>
      <xdr:row>57</xdr:row>
      <xdr:rowOff>79375</xdr:rowOff>
    </xdr:to>
    <xdr:sp macro="" textlink="">
      <xdr:nvSpPr>
        <xdr:cNvPr id="373" name="フローチャート: 判断 372"/>
        <xdr:cNvSpPr/>
      </xdr:nvSpPr>
      <xdr:spPr>
        <a:xfrm>
          <a:off x="6738620" y="9540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70485</xdr:rowOff>
    </xdr:from>
    <xdr:ext cx="533400" cy="257810"/>
    <xdr:sp macro="" textlink="">
      <xdr:nvSpPr>
        <xdr:cNvPr id="374" name="テキスト ボックス 373"/>
        <xdr:cNvSpPr txBox="1"/>
      </xdr:nvSpPr>
      <xdr:spPr>
        <a:xfrm>
          <a:off x="6527165" y="9629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5" name="テキスト ボックス 374"/>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6" name="テキスト ボックス 375"/>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7" name="テキスト ボックス 376"/>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78" name="テキスト ボックス 377"/>
        <xdr:cNvSpPr txBox="1"/>
      </xdr:nvSpPr>
      <xdr:spPr>
        <a:xfrm>
          <a:off x="74676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9" name="テキスト ボックス 378"/>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55245</xdr:rowOff>
    </xdr:from>
    <xdr:to>
      <xdr:col>55</xdr:col>
      <xdr:colOff>50800</xdr:colOff>
      <xdr:row>56</xdr:row>
      <xdr:rowOff>156845</xdr:rowOff>
    </xdr:to>
    <xdr:sp macro="" textlink="">
      <xdr:nvSpPr>
        <xdr:cNvPr id="380" name="楕円 379"/>
        <xdr:cNvSpPr/>
      </xdr:nvSpPr>
      <xdr:spPr>
        <a:xfrm>
          <a:off x="10152380" y="94468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78105</xdr:rowOff>
    </xdr:from>
    <xdr:ext cx="533400" cy="257810"/>
    <xdr:sp macro="" textlink="">
      <xdr:nvSpPr>
        <xdr:cNvPr id="381" name="普通建設事業費該当値テキスト"/>
        <xdr:cNvSpPr txBox="1"/>
      </xdr:nvSpPr>
      <xdr:spPr>
        <a:xfrm>
          <a:off x="10248900" y="93021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33020</xdr:rowOff>
    </xdr:from>
    <xdr:to>
      <xdr:col>50</xdr:col>
      <xdr:colOff>165100</xdr:colOff>
      <xdr:row>57</xdr:row>
      <xdr:rowOff>134620</xdr:rowOff>
    </xdr:to>
    <xdr:sp macro="" textlink="">
      <xdr:nvSpPr>
        <xdr:cNvPr id="382" name="楕円 381"/>
        <xdr:cNvSpPr/>
      </xdr:nvSpPr>
      <xdr:spPr>
        <a:xfrm>
          <a:off x="9334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125730</xdr:rowOff>
    </xdr:from>
    <xdr:ext cx="533400" cy="257810"/>
    <xdr:sp macro="" textlink="">
      <xdr:nvSpPr>
        <xdr:cNvPr id="383" name="テキスト ボックス 382"/>
        <xdr:cNvSpPr txBox="1"/>
      </xdr:nvSpPr>
      <xdr:spPr>
        <a:xfrm>
          <a:off x="9123045" y="9685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160655</xdr:rowOff>
    </xdr:from>
    <xdr:to>
      <xdr:col>46</xdr:col>
      <xdr:colOff>38100</xdr:colOff>
      <xdr:row>57</xdr:row>
      <xdr:rowOff>90805</xdr:rowOff>
    </xdr:to>
    <xdr:sp macro="" textlink="">
      <xdr:nvSpPr>
        <xdr:cNvPr id="384" name="楕円 383"/>
        <xdr:cNvSpPr/>
      </xdr:nvSpPr>
      <xdr:spPr>
        <a:xfrm>
          <a:off x="8470900" y="95523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81915</xdr:rowOff>
    </xdr:from>
    <xdr:ext cx="532130" cy="259080"/>
    <xdr:sp macro="" textlink="">
      <xdr:nvSpPr>
        <xdr:cNvPr id="385" name="テキスト ボックス 384"/>
        <xdr:cNvSpPr txBox="1"/>
      </xdr:nvSpPr>
      <xdr:spPr>
        <a:xfrm>
          <a:off x="8259445" y="9641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122555</xdr:rowOff>
    </xdr:from>
    <xdr:to>
      <xdr:col>41</xdr:col>
      <xdr:colOff>101600</xdr:colOff>
      <xdr:row>57</xdr:row>
      <xdr:rowOff>52705</xdr:rowOff>
    </xdr:to>
    <xdr:sp macro="" textlink="">
      <xdr:nvSpPr>
        <xdr:cNvPr id="386" name="楕円 385"/>
        <xdr:cNvSpPr/>
      </xdr:nvSpPr>
      <xdr:spPr>
        <a:xfrm>
          <a:off x="7602220" y="951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69215</xdr:rowOff>
    </xdr:from>
    <xdr:ext cx="532130" cy="257810"/>
    <xdr:sp macro="" textlink="">
      <xdr:nvSpPr>
        <xdr:cNvPr id="387" name="テキスト ボックス 386"/>
        <xdr:cNvSpPr txBox="1"/>
      </xdr:nvSpPr>
      <xdr:spPr>
        <a:xfrm>
          <a:off x="7395845" y="929322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22225</xdr:rowOff>
    </xdr:from>
    <xdr:to>
      <xdr:col>36</xdr:col>
      <xdr:colOff>165100</xdr:colOff>
      <xdr:row>56</xdr:row>
      <xdr:rowOff>123825</xdr:rowOff>
    </xdr:to>
    <xdr:sp macro="" textlink="">
      <xdr:nvSpPr>
        <xdr:cNvPr id="388" name="楕円 387"/>
        <xdr:cNvSpPr/>
      </xdr:nvSpPr>
      <xdr:spPr>
        <a:xfrm>
          <a:off x="6738620" y="94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140335</xdr:rowOff>
    </xdr:from>
    <xdr:ext cx="533400" cy="257810"/>
    <xdr:sp macro="" textlink="">
      <xdr:nvSpPr>
        <xdr:cNvPr id="389" name="テキスト ボックス 388"/>
        <xdr:cNvSpPr txBox="1"/>
      </xdr:nvSpPr>
      <xdr:spPr>
        <a:xfrm>
          <a:off x="6527165" y="9196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91" name="正方形/長方形 390"/>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93" name="正方形/長方形 392"/>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95" name="正方形/長方形 394"/>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4155"/>
    <xdr:sp macro="" textlink="">
      <xdr:nvSpPr>
        <xdr:cNvPr id="398" name="テキスト ボックス 397"/>
        <xdr:cNvSpPr txBox="1"/>
      </xdr:nvSpPr>
      <xdr:spPr>
        <a:xfrm>
          <a:off x="6393180" y="112420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400" name="直線コネクタ 399"/>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6380" cy="257810"/>
    <xdr:sp macro="" textlink="">
      <xdr:nvSpPr>
        <xdr:cNvPr id="401" name="テキスト ボックス 400"/>
        <xdr:cNvSpPr txBox="1"/>
      </xdr:nvSpPr>
      <xdr:spPr>
        <a:xfrm>
          <a:off x="6187440" y="1307973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225" cy="256540"/>
    <xdr:sp macro="" textlink="">
      <xdr:nvSpPr>
        <xdr:cNvPr id="403" name="テキスト ボックス 402"/>
        <xdr:cNvSpPr txBox="1"/>
      </xdr:nvSpPr>
      <xdr:spPr>
        <a:xfrm>
          <a:off x="5915025" y="126314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225" cy="257810"/>
    <xdr:sp macro="" textlink="">
      <xdr:nvSpPr>
        <xdr:cNvPr id="405" name="テキスト ボックス 404"/>
        <xdr:cNvSpPr txBox="1"/>
      </xdr:nvSpPr>
      <xdr:spPr>
        <a:xfrm>
          <a:off x="5915025" y="1218565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406" name="直線コネクタ 405"/>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225" cy="257810"/>
    <xdr:sp macro="" textlink="">
      <xdr:nvSpPr>
        <xdr:cNvPr id="407" name="テキスト ボックス 406"/>
        <xdr:cNvSpPr txBox="1"/>
      </xdr:nvSpPr>
      <xdr:spPr>
        <a:xfrm>
          <a:off x="5915025" y="117386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225" cy="256540"/>
    <xdr:sp macro="" textlink="">
      <xdr:nvSpPr>
        <xdr:cNvPr id="409" name="テキスト ボックス 408"/>
        <xdr:cNvSpPr txBox="1"/>
      </xdr:nvSpPr>
      <xdr:spPr>
        <a:xfrm>
          <a:off x="5915025" y="112903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60960</xdr:rowOff>
    </xdr:from>
    <xdr:to>
      <xdr:col>54</xdr:col>
      <xdr:colOff>185420</xdr:colOff>
      <xdr:row>78</xdr:row>
      <xdr:rowOff>120650</xdr:rowOff>
    </xdr:to>
    <xdr:cxnSp macro="">
      <xdr:nvCxnSpPr>
        <xdr:cNvPr id="411" name="直線コネクタ 410"/>
        <xdr:cNvCxnSpPr/>
      </xdr:nvCxnSpPr>
      <xdr:spPr>
        <a:xfrm flipV="1">
          <a:off x="10198100" y="11967210"/>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124460</xdr:rowOff>
    </xdr:from>
    <xdr:ext cx="377190" cy="257810"/>
    <xdr:sp macro="" textlink="">
      <xdr:nvSpPr>
        <xdr:cNvPr id="412" name="普通建設事業費 （ うち新規整備　）最小値テキスト"/>
        <xdr:cNvSpPr txBox="1"/>
      </xdr:nvSpPr>
      <xdr:spPr>
        <a:xfrm>
          <a:off x="10248900" y="1320419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120650</xdr:rowOff>
    </xdr:from>
    <xdr:to>
      <xdr:col>55</xdr:col>
      <xdr:colOff>88900</xdr:colOff>
      <xdr:row>78</xdr:row>
      <xdr:rowOff>120650</xdr:rowOff>
    </xdr:to>
    <xdr:cxnSp macro="">
      <xdr:nvCxnSpPr>
        <xdr:cNvPr id="413" name="直線コネクタ 412"/>
        <xdr:cNvCxnSpPr/>
      </xdr:nvCxnSpPr>
      <xdr:spPr>
        <a:xfrm>
          <a:off x="10114280" y="1320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7620</xdr:rowOff>
    </xdr:from>
    <xdr:ext cx="533400" cy="257810"/>
    <xdr:sp macro="" textlink="">
      <xdr:nvSpPr>
        <xdr:cNvPr id="414" name="普通建設事業費 （ うち新規整備　）最大値テキスト"/>
        <xdr:cNvSpPr txBox="1"/>
      </xdr:nvSpPr>
      <xdr:spPr>
        <a:xfrm>
          <a:off x="10248900" y="11746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27,975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60960</xdr:rowOff>
    </xdr:from>
    <xdr:to>
      <xdr:col>55</xdr:col>
      <xdr:colOff>88900</xdr:colOff>
      <xdr:row>71</xdr:row>
      <xdr:rowOff>60960</xdr:rowOff>
    </xdr:to>
    <xdr:cxnSp macro="">
      <xdr:nvCxnSpPr>
        <xdr:cNvPr id="415" name="直線コネクタ 414"/>
        <xdr:cNvCxnSpPr/>
      </xdr:nvCxnSpPr>
      <xdr:spPr>
        <a:xfrm>
          <a:off x="10114280" y="11967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155575</xdr:rowOff>
    </xdr:from>
    <xdr:to>
      <xdr:col>55</xdr:col>
      <xdr:colOff>0</xdr:colOff>
      <xdr:row>76</xdr:row>
      <xdr:rowOff>167640</xdr:rowOff>
    </xdr:to>
    <xdr:cxnSp macro="">
      <xdr:nvCxnSpPr>
        <xdr:cNvPr id="416" name="直線コネクタ 415"/>
        <xdr:cNvCxnSpPr/>
      </xdr:nvCxnSpPr>
      <xdr:spPr>
        <a:xfrm flipV="1">
          <a:off x="9385300" y="1290002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140335</xdr:rowOff>
    </xdr:from>
    <xdr:ext cx="468630" cy="257810"/>
    <xdr:sp macro="" textlink="">
      <xdr:nvSpPr>
        <xdr:cNvPr id="417" name="普通建設事業費 （ うち新規整備　）平均値テキスト"/>
        <xdr:cNvSpPr txBox="1"/>
      </xdr:nvSpPr>
      <xdr:spPr>
        <a:xfrm>
          <a:off x="10248900" y="1288478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161925</xdr:rowOff>
    </xdr:from>
    <xdr:to>
      <xdr:col>55</xdr:col>
      <xdr:colOff>50800</xdr:colOff>
      <xdr:row>77</xdr:row>
      <xdr:rowOff>92075</xdr:rowOff>
    </xdr:to>
    <xdr:sp macro="" textlink="">
      <xdr:nvSpPr>
        <xdr:cNvPr id="418" name="フローチャート: 判断 417"/>
        <xdr:cNvSpPr/>
      </xdr:nvSpPr>
      <xdr:spPr>
        <a:xfrm>
          <a:off x="10152380" y="129063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5080</xdr:rowOff>
    </xdr:from>
    <xdr:to>
      <xdr:col>50</xdr:col>
      <xdr:colOff>114300</xdr:colOff>
      <xdr:row>76</xdr:row>
      <xdr:rowOff>167640</xdr:rowOff>
    </xdr:to>
    <xdr:cxnSp macro="">
      <xdr:nvCxnSpPr>
        <xdr:cNvPr id="419" name="直線コネクタ 418"/>
        <xdr:cNvCxnSpPr/>
      </xdr:nvCxnSpPr>
      <xdr:spPr>
        <a:xfrm>
          <a:off x="8521700" y="12581890"/>
          <a:ext cx="8636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123190</xdr:rowOff>
    </xdr:from>
    <xdr:to>
      <xdr:col>50</xdr:col>
      <xdr:colOff>165100</xdr:colOff>
      <xdr:row>77</xdr:row>
      <xdr:rowOff>53340</xdr:rowOff>
    </xdr:to>
    <xdr:sp macro="" textlink="">
      <xdr:nvSpPr>
        <xdr:cNvPr id="420" name="フローチャート: 判断 419"/>
        <xdr:cNvSpPr/>
      </xdr:nvSpPr>
      <xdr:spPr>
        <a:xfrm>
          <a:off x="9334500" y="1286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44450</xdr:rowOff>
    </xdr:from>
    <xdr:ext cx="467360" cy="259080"/>
    <xdr:sp macro="" textlink="">
      <xdr:nvSpPr>
        <xdr:cNvPr id="421" name="テキスト ボックス 420"/>
        <xdr:cNvSpPr txBox="1"/>
      </xdr:nvSpPr>
      <xdr:spPr>
        <a:xfrm>
          <a:off x="9155430" y="12956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72</xdr:row>
      <xdr:rowOff>86995</xdr:rowOff>
    </xdr:from>
    <xdr:to>
      <xdr:col>45</xdr:col>
      <xdr:colOff>177800</xdr:colOff>
      <xdr:row>75</xdr:row>
      <xdr:rowOff>5080</xdr:rowOff>
    </xdr:to>
    <xdr:cxnSp macro="">
      <xdr:nvCxnSpPr>
        <xdr:cNvPr id="422" name="直線コネクタ 421"/>
        <xdr:cNvCxnSpPr/>
      </xdr:nvCxnSpPr>
      <xdr:spPr>
        <a:xfrm>
          <a:off x="7653020" y="12160885"/>
          <a:ext cx="868680" cy="421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116840</xdr:rowOff>
    </xdr:from>
    <xdr:to>
      <xdr:col>46</xdr:col>
      <xdr:colOff>38100</xdr:colOff>
      <xdr:row>77</xdr:row>
      <xdr:rowOff>46990</xdr:rowOff>
    </xdr:to>
    <xdr:sp macro="" textlink="">
      <xdr:nvSpPr>
        <xdr:cNvPr id="423" name="フローチャート: 判断 422"/>
        <xdr:cNvSpPr/>
      </xdr:nvSpPr>
      <xdr:spPr>
        <a:xfrm>
          <a:off x="8470900" y="128612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38100</xdr:rowOff>
    </xdr:from>
    <xdr:ext cx="468630" cy="259080"/>
    <xdr:sp macro="" textlink="">
      <xdr:nvSpPr>
        <xdr:cNvPr id="424" name="テキスト ボックス 423"/>
        <xdr:cNvSpPr txBox="1"/>
      </xdr:nvSpPr>
      <xdr:spPr>
        <a:xfrm>
          <a:off x="8291830" y="12950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86995</xdr:rowOff>
    </xdr:from>
    <xdr:to>
      <xdr:col>41</xdr:col>
      <xdr:colOff>50800</xdr:colOff>
      <xdr:row>75</xdr:row>
      <xdr:rowOff>146685</xdr:rowOff>
    </xdr:to>
    <xdr:cxnSp macro="">
      <xdr:nvCxnSpPr>
        <xdr:cNvPr id="425" name="直線コネクタ 424"/>
        <xdr:cNvCxnSpPr/>
      </xdr:nvCxnSpPr>
      <xdr:spPr>
        <a:xfrm flipV="1">
          <a:off x="6789420" y="12160885"/>
          <a:ext cx="8636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166370</xdr:rowOff>
    </xdr:from>
    <xdr:to>
      <xdr:col>41</xdr:col>
      <xdr:colOff>101600</xdr:colOff>
      <xdr:row>76</xdr:row>
      <xdr:rowOff>95885</xdr:rowOff>
    </xdr:to>
    <xdr:sp macro="" textlink="">
      <xdr:nvSpPr>
        <xdr:cNvPr id="426" name="フローチャート: 判断 425"/>
        <xdr:cNvSpPr/>
      </xdr:nvSpPr>
      <xdr:spPr>
        <a:xfrm>
          <a:off x="7602220" y="127431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86995</xdr:rowOff>
    </xdr:from>
    <xdr:ext cx="467360" cy="256540"/>
    <xdr:sp macro="" textlink="">
      <xdr:nvSpPr>
        <xdr:cNvPr id="427" name="テキスト ボックス 426"/>
        <xdr:cNvSpPr txBox="1"/>
      </xdr:nvSpPr>
      <xdr:spPr>
        <a:xfrm>
          <a:off x="7423150" y="12831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71755</xdr:rowOff>
    </xdr:from>
    <xdr:to>
      <xdr:col>36</xdr:col>
      <xdr:colOff>165100</xdr:colOff>
      <xdr:row>77</xdr:row>
      <xdr:rowOff>1905</xdr:rowOff>
    </xdr:to>
    <xdr:sp macro="" textlink="">
      <xdr:nvSpPr>
        <xdr:cNvPr id="428" name="フローチャート: 判断 427"/>
        <xdr:cNvSpPr/>
      </xdr:nvSpPr>
      <xdr:spPr>
        <a:xfrm>
          <a:off x="6738620" y="12816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164465</xdr:rowOff>
    </xdr:from>
    <xdr:ext cx="467360" cy="257810"/>
    <xdr:sp macro="" textlink="">
      <xdr:nvSpPr>
        <xdr:cNvPr id="429" name="テキスト ボックス 428"/>
        <xdr:cNvSpPr txBox="1"/>
      </xdr:nvSpPr>
      <xdr:spPr>
        <a:xfrm>
          <a:off x="6559550" y="1290891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30" name="テキスト ボックス 429"/>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1" name="テキスト ボックス 430"/>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2" name="テキスト ボックス 431"/>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33" name="テキスト ボックス 432"/>
        <xdr:cNvSpPr txBox="1"/>
      </xdr:nvSpPr>
      <xdr:spPr>
        <a:xfrm>
          <a:off x="74676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4" name="テキスト ボックス 433"/>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104775</xdr:rowOff>
    </xdr:from>
    <xdr:to>
      <xdr:col>55</xdr:col>
      <xdr:colOff>50800</xdr:colOff>
      <xdr:row>77</xdr:row>
      <xdr:rowOff>34925</xdr:rowOff>
    </xdr:to>
    <xdr:sp macro="" textlink="">
      <xdr:nvSpPr>
        <xdr:cNvPr id="435" name="楕円 434"/>
        <xdr:cNvSpPr/>
      </xdr:nvSpPr>
      <xdr:spPr>
        <a:xfrm>
          <a:off x="10152380" y="128492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127635</xdr:rowOff>
    </xdr:from>
    <xdr:ext cx="468630" cy="257810"/>
    <xdr:sp macro="" textlink="">
      <xdr:nvSpPr>
        <xdr:cNvPr id="436" name="普通建設事業費 （ うち新規整備　）該当値テキスト"/>
        <xdr:cNvSpPr txBox="1"/>
      </xdr:nvSpPr>
      <xdr:spPr>
        <a:xfrm>
          <a:off x="10248900" y="127044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118745</xdr:rowOff>
    </xdr:from>
    <xdr:to>
      <xdr:col>50</xdr:col>
      <xdr:colOff>165100</xdr:colOff>
      <xdr:row>77</xdr:row>
      <xdr:rowOff>48895</xdr:rowOff>
    </xdr:to>
    <xdr:sp macro="" textlink="">
      <xdr:nvSpPr>
        <xdr:cNvPr id="437" name="楕円 436"/>
        <xdr:cNvSpPr/>
      </xdr:nvSpPr>
      <xdr:spPr>
        <a:xfrm>
          <a:off x="9334500" y="12863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64770</xdr:rowOff>
    </xdr:from>
    <xdr:ext cx="467360" cy="257810"/>
    <xdr:sp macro="" textlink="">
      <xdr:nvSpPr>
        <xdr:cNvPr id="438" name="テキスト ボックス 437"/>
        <xdr:cNvSpPr txBox="1"/>
      </xdr:nvSpPr>
      <xdr:spPr>
        <a:xfrm>
          <a:off x="9155430" y="126415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125730</xdr:rowOff>
    </xdr:from>
    <xdr:to>
      <xdr:col>46</xdr:col>
      <xdr:colOff>38100</xdr:colOff>
      <xdr:row>75</xdr:row>
      <xdr:rowOff>55880</xdr:rowOff>
    </xdr:to>
    <xdr:sp macro="" textlink="">
      <xdr:nvSpPr>
        <xdr:cNvPr id="439" name="楕円 438"/>
        <xdr:cNvSpPr/>
      </xdr:nvSpPr>
      <xdr:spPr>
        <a:xfrm>
          <a:off x="8470900" y="12534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72390</xdr:rowOff>
    </xdr:from>
    <xdr:ext cx="532130" cy="257810"/>
    <xdr:sp macro="" textlink="">
      <xdr:nvSpPr>
        <xdr:cNvPr id="440" name="テキスト ボックス 439"/>
        <xdr:cNvSpPr txBox="1"/>
      </xdr:nvSpPr>
      <xdr:spPr>
        <a:xfrm>
          <a:off x="8259445" y="1231392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72</xdr:row>
      <xdr:rowOff>36195</xdr:rowOff>
    </xdr:from>
    <xdr:to>
      <xdr:col>41</xdr:col>
      <xdr:colOff>101600</xdr:colOff>
      <xdr:row>72</xdr:row>
      <xdr:rowOff>137795</xdr:rowOff>
    </xdr:to>
    <xdr:sp macro="" textlink="">
      <xdr:nvSpPr>
        <xdr:cNvPr id="441" name="楕円 440"/>
        <xdr:cNvSpPr/>
      </xdr:nvSpPr>
      <xdr:spPr>
        <a:xfrm>
          <a:off x="7602220" y="121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70</xdr:row>
      <xdr:rowOff>154940</xdr:rowOff>
    </xdr:from>
    <xdr:ext cx="532130" cy="257810"/>
    <xdr:sp macro="" textlink="">
      <xdr:nvSpPr>
        <xdr:cNvPr id="442" name="テキスト ボックス 441"/>
        <xdr:cNvSpPr txBox="1"/>
      </xdr:nvSpPr>
      <xdr:spPr>
        <a:xfrm>
          <a:off x="7395845" y="1189355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95885</xdr:rowOff>
    </xdr:from>
    <xdr:to>
      <xdr:col>36</xdr:col>
      <xdr:colOff>165100</xdr:colOff>
      <xdr:row>76</xdr:row>
      <xdr:rowOff>26035</xdr:rowOff>
    </xdr:to>
    <xdr:sp macro="" textlink="">
      <xdr:nvSpPr>
        <xdr:cNvPr id="443" name="楕円 442"/>
        <xdr:cNvSpPr/>
      </xdr:nvSpPr>
      <xdr:spPr>
        <a:xfrm>
          <a:off x="6738620" y="12672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42545</xdr:rowOff>
    </xdr:from>
    <xdr:ext cx="533400" cy="257810"/>
    <xdr:sp macro="" textlink="">
      <xdr:nvSpPr>
        <xdr:cNvPr id="444" name="テキスト ボックス 443"/>
        <xdr:cNvSpPr txBox="1"/>
      </xdr:nvSpPr>
      <xdr:spPr>
        <a:xfrm>
          <a:off x="6527165" y="12451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46" name="正方形/長方形 445"/>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48" name="正方形/長方形 447"/>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50" name="正方形/長方形 449"/>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4155"/>
    <xdr:sp macro="" textlink="">
      <xdr:nvSpPr>
        <xdr:cNvPr id="453" name="テキスト ボックス 452"/>
        <xdr:cNvSpPr txBox="1"/>
      </xdr:nvSpPr>
      <xdr:spPr>
        <a:xfrm>
          <a:off x="6393180" y="145948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5" name="直線コネクタ 454"/>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6380" cy="259080"/>
    <xdr:sp macro="" textlink="">
      <xdr:nvSpPr>
        <xdr:cNvPr id="456" name="テキスト ボックス 455"/>
        <xdr:cNvSpPr txBox="1"/>
      </xdr:nvSpPr>
      <xdr:spPr>
        <a:xfrm>
          <a:off x="6187440" y="165874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7" name="直線コネクタ 456"/>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225" cy="256540"/>
    <xdr:sp macro="" textlink="">
      <xdr:nvSpPr>
        <xdr:cNvPr id="458" name="テキスト ボックス 457"/>
        <xdr:cNvSpPr txBox="1"/>
      </xdr:nvSpPr>
      <xdr:spPr>
        <a:xfrm>
          <a:off x="5915025" y="1626044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9" name="直線コネクタ 458"/>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225" cy="259080"/>
    <xdr:sp macro="" textlink="">
      <xdr:nvSpPr>
        <xdr:cNvPr id="460" name="テキスト ボックス 459"/>
        <xdr:cNvSpPr txBox="1"/>
      </xdr:nvSpPr>
      <xdr:spPr>
        <a:xfrm>
          <a:off x="5915025"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61" name="直線コネクタ 460"/>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225" cy="256540"/>
    <xdr:sp macro="" textlink="">
      <xdr:nvSpPr>
        <xdr:cNvPr id="462" name="テキスト ボックス 461"/>
        <xdr:cNvSpPr txBox="1"/>
      </xdr:nvSpPr>
      <xdr:spPr>
        <a:xfrm>
          <a:off x="5915025" y="156083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3" name="直線コネクタ 462"/>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64" name="テキスト ボックス 463"/>
        <xdr:cNvSpPr txBox="1"/>
      </xdr:nvSpPr>
      <xdr:spPr>
        <a:xfrm>
          <a:off x="5850890"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5" name="直線コネクタ 464"/>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66" name="テキスト ボックス 465"/>
        <xdr:cNvSpPr txBox="1"/>
      </xdr:nvSpPr>
      <xdr:spPr>
        <a:xfrm>
          <a:off x="5850890" y="14961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6540"/>
    <xdr:sp macro="" textlink="">
      <xdr:nvSpPr>
        <xdr:cNvPr id="468" name="テキスト ボックス 467"/>
        <xdr:cNvSpPr txBox="1"/>
      </xdr:nvSpPr>
      <xdr:spPr>
        <a:xfrm>
          <a:off x="5850890" y="146431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57785</xdr:rowOff>
    </xdr:from>
    <xdr:to>
      <xdr:col>54</xdr:col>
      <xdr:colOff>185420</xdr:colOff>
      <xdr:row>98</xdr:row>
      <xdr:rowOff>125730</xdr:rowOff>
    </xdr:to>
    <xdr:cxnSp macro="">
      <xdr:nvCxnSpPr>
        <xdr:cNvPr id="470" name="直線コネクタ 469"/>
        <xdr:cNvCxnSpPr/>
      </xdr:nvCxnSpPr>
      <xdr:spPr>
        <a:xfrm flipV="1">
          <a:off x="10198100" y="1514919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129540</xdr:rowOff>
    </xdr:from>
    <xdr:ext cx="533400" cy="259080"/>
    <xdr:sp macro="" textlink="">
      <xdr:nvSpPr>
        <xdr:cNvPr id="471" name="普通建設事業費 （ うち更新整備　）最小値テキスト"/>
        <xdr:cNvSpPr txBox="1"/>
      </xdr:nvSpPr>
      <xdr:spPr>
        <a:xfrm>
          <a:off x="10248900" y="16588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125730</xdr:rowOff>
    </xdr:from>
    <xdr:to>
      <xdr:col>55</xdr:col>
      <xdr:colOff>88900</xdr:colOff>
      <xdr:row>98</xdr:row>
      <xdr:rowOff>125730</xdr:rowOff>
    </xdr:to>
    <xdr:cxnSp macro="">
      <xdr:nvCxnSpPr>
        <xdr:cNvPr id="472" name="直線コネクタ 471"/>
        <xdr:cNvCxnSpPr/>
      </xdr:nvCxnSpPr>
      <xdr:spPr>
        <a:xfrm>
          <a:off x="10114280" y="1658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xdr:rowOff>
    </xdr:from>
    <xdr:ext cx="597535" cy="259080"/>
    <xdr:sp macro="" textlink="">
      <xdr:nvSpPr>
        <xdr:cNvPr id="473" name="普通建設事業費 （ うち更新整備　）最大値テキスト"/>
        <xdr:cNvSpPr txBox="1"/>
      </xdr:nvSpPr>
      <xdr:spPr>
        <a:xfrm>
          <a:off x="10248900" y="14928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145,507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57785</xdr:rowOff>
    </xdr:from>
    <xdr:to>
      <xdr:col>55</xdr:col>
      <xdr:colOff>88900</xdr:colOff>
      <xdr:row>90</xdr:row>
      <xdr:rowOff>57785</xdr:rowOff>
    </xdr:to>
    <xdr:cxnSp macro="">
      <xdr:nvCxnSpPr>
        <xdr:cNvPr id="474" name="直線コネクタ 473"/>
        <xdr:cNvCxnSpPr/>
      </xdr:nvCxnSpPr>
      <xdr:spPr>
        <a:xfrm>
          <a:off x="10114280" y="15149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57785</xdr:rowOff>
    </xdr:from>
    <xdr:to>
      <xdr:col>55</xdr:col>
      <xdr:colOff>0</xdr:colOff>
      <xdr:row>98</xdr:row>
      <xdr:rowOff>45085</xdr:rowOff>
    </xdr:to>
    <xdr:cxnSp macro="">
      <xdr:nvCxnSpPr>
        <xdr:cNvPr id="475" name="直線コネクタ 474"/>
        <xdr:cNvCxnSpPr/>
      </xdr:nvCxnSpPr>
      <xdr:spPr>
        <a:xfrm flipV="1">
          <a:off x="9385300" y="16345535"/>
          <a:ext cx="8128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72390</xdr:rowOff>
    </xdr:from>
    <xdr:ext cx="533400" cy="259080"/>
    <xdr:sp macro="" textlink="">
      <xdr:nvSpPr>
        <xdr:cNvPr id="476" name="普通建設事業費 （ うち更新整備　）平均値テキスト"/>
        <xdr:cNvSpPr txBox="1"/>
      </xdr:nvSpPr>
      <xdr:spPr>
        <a:xfrm>
          <a:off x="10248900" y="1636014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93980</xdr:rowOff>
    </xdr:from>
    <xdr:to>
      <xdr:col>55</xdr:col>
      <xdr:colOff>50800</xdr:colOff>
      <xdr:row>98</xdr:row>
      <xdr:rowOff>24130</xdr:rowOff>
    </xdr:to>
    <xdr:sp macro="" textlink="">
      <xdr:nvSpPr>
        <xdr:cNvPr id="477" name="フローチャート: 判断 476"/>
        <xdr:cNvSpPr/>
      </xdr:nvSpPr>
      <xdr:spPr>
        <a:xfrm>
          <a:off x="10152380" y="163817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45085</xdr:rowOff>
    </xdr:from>
    <xdr:to>
      <xdr:col>50</xdr:col>
      <xdr:colOff>114300</xdr:colOff>
      <xdr:row>98</xdr:row>
      <xdr:rowOff>111760</xdr:rowOff>
    </xdr:to>
    <xdr:cxnSp macro="">
      <xdr:nvCxnSpPr>
        <xdr:cNvPr id="478" name="直線コネクタ 477"/>
        <xdr:cNvCxnSpPr/>
      </xdr:nvCxnSpPr>
      <xdr:spPr>
        <a:xfrm flipV="1">
          <a:off x="8521700" y="1650428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140335</xdr:rowOff>
    </xdr:from>
    <xdr:to>
      <xdr:col>50</xdr:col>
      <xdr:colOff>165100</xdr:colOff>
      <xdr:row>98</xdr:row>
      <xdr:rowOff>70485</xdr:rowOff>
    </xdr:to>
    <xdr:sp macro="" textlink="">
      <xdr:nvSpPr>
        <xdr:cNvPr id="479" name="フローチャート: 判断 478"/>
        <xdr:cNvSpPr/>
      </xdr:nvSpPr>
      <xdr:spPr>
        <a:xfrm>
          <a:off x="9334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86995</xdr:rowOff>
    </xdr:from>
    <xdr:ext cx="533400" cy="256540"/>
    <xdr:sp macro="" textlink="">
      <xdr:nvSpPr>
        <xdr:cNvPr id="480" name="テキスト ボックス 479"/>
        <xdr:cNvSpPr txBox="1"/>
      </xdr:nvSpPr>
      <xdr:spPr>
        <a:xfrm>
          <a:off x="9123045" y="1620329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111760</xdr:rowOff>
    </xdr:from>
    <xdr:to>
      <xdr:col>45</xdr:col>
      <xdr:colOff>177800</xdr:colOff>
      <xdr:row>99</xdr:row>
      <xdr:rowOff>75565</xdr:rowOff>
    </xdr:to>
    <xdr:cxnSp macro="">
      <xdr:nvCxnSpPr>
        <xdr:cNvPr id="481" name="直線コネクタ 480"/>
        <xdr:cNvCxnSpPr/>
      </xdr:nvCxnSpPr>
      <xdr:spPr>
        <a:xfrm flipV="1">
          <a:off x="7653020" y="16570960"/>
          <a:ext cx="86868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125095</xdr:rowOff>
    </xdr:from>
    <xdr:to>
      <xdr:col>46</xdr:col>
      <xdr:colOff>38100</xdr:colOff>
      <xdr:row>98</xdr:row>
      <xdr:rowOff>55245</xdr:rowOff>
    </xdr:to>
    <xdr:sp macro="" textlink="">
      <xdr:nvSpPr>
        <xdr:cNvPr id="482" name="フローチャート: 判断 481"/>
        <xdr:cNvSpPr/>
      </xdr:nvSpPr>
      <xdr:spPr>
        <a:xfrm>
          <a:off x="8470900" y="16412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71755</xdr:rowOff>
    </xdr:from>
    <xdr:ext cx="532130" cy="259080"/>
    <xdr:sp macro="" textlink="">
      <xdr:nvSpPr>
        <xdr:cNvPr id="483" name="テキスト ボックス 482"/>
        <xdr:cNvSpPr txBox="1"/>
      </xdr:nvSpPr>
      <xdr:spPr>
        <a:xfrm>
          <a:off x="8259445" y="161880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3175</xdr:rowOff>
    </xdr:from>
    <xdr:to>
      <xdr:col>41</xdr:col>
      <xdr:colOff>50800</xdr:colOff>
      <xdr:row>99</xdr:row>
      <xdr:rowOff>75565</xdr:rowOff>
    </xdr:to>
    <xdr:cxnSp macro="">
      <xdr:nvCxnSpPr>
        <xdr:cNvPr id="484" name="直線コネクタ 483"/>
        <xdr:cNvCxnSpPr/>
      </xdr:nvCxnSpPr>
      <xdr:spPr>
        <a:xfrm>
          <a:off x="6789420" y="16633825"/>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22860</xdr:rowOff>
    </xdr:from>
    <xdr:to>
      <xdr:col>41</xdr:col>
      <xdr:colOff>101600</xdr:colOff>
      <xdr:row>98</xdr:row>
      <xdr:rowOff>124460</xdr:rowOff>
    </xdr:to>
    <xdr:sp macro="" textlink="">
      <xdr:nvSpPr>
        <xdr:cNvPr id="485" name="フローチャート: 判断 484"/>
        <xdr:cNvSpPr/>
      </xdr:nvSpPr>
      <xdr:spPr>
        <a:xfrm>
          <a:off x="760222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140970</xdr:rowOff>
    </xdr:from>
    <xdr:ext cx="532130" cy="259080"/>
    <xdr:sp macro="" textlink="">
      <xdr:nvSpPr>
        <xdr:cNvPr id="486" name="テキスト ボックス 485"/>
        <xdr:cNvSpPr txBox="1"/>
      </xdr:nvSpPr>
      <xdr:spPr>
        <a:xfrm>
          <a:off x="7395845" y="16257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161290</xdr:rowOff>
    </xdr:from>
    <xdr:to>
      <xdr:col>36</xdr:col>
      <xdr:colOff>165100</xdr:colOff>
      <xdr:row>98</xdr:row>
      <xdr:rowOff>91440</xdr:rowOff>
    </xdr:to>
    <xdr:sp macro="" textlink="">
      <xdr:nvSpPr>
        <xdr:cNvPr id="487" name="フローチャート: 判断 486"/>
        <xdr:cNvSpPr/>
      </xdr:nvSpPr>
      <xdr:spPr>
        <a:xfrm>
          <a:off x="673862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107950</xdr:rowOff>
    </xdr:from>
    <xdr:ext cx="533400" cy="259080"/>
    <xdr:sp macro="" textlink="">
      <xdr:nvSpPr>
        <xdr:cNvPr id="488" name="テキスト ボックス 487"/>
        <xdr:cNvSpPr txBox="1"/>
      </xdr:nvSpPr>
      <xdr:spPr>
        <a:xfrm>
          <a:off x="6527165" y="16224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9" name="テキスト ボックス 488"/>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90" name="テキスト ボックス 489"/>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91" name="テキスト ボックス 490"/>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92" name="テキスト ボックス 491"/>
        <xdr:cNvSpPr txBox="1"/>
      </xdr:nvSpPr>
      <xdr:spPr>
        <a:xfrm>
          <a:off x="74676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3" name="テキスト ボックス 492"/>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6985</xdr:rowOff>
    </xdr:from>
    <xdr:to>
      <xdr:col>55</xdr:col>
      <xdr:colOff>50800</xdr:colOff>
      <xdr:row>97</xdr:row>
      <xdr:rowOff>109220</xdr:rowOff>
    </xdr:to>
    <xdr:sp macro="" textlink="">
      <xdr:nvSpPr>
        <xdr:cNvPr id="494" name="楕円 493"/>
        <xdr:cNvSpPr/>
      </xdr:nvSpPr>
      <xdr:spPr>
        <a:xfrm>
          <a:off x="10152380" y="1629473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29845</xdr:rowOff>
    </xdr:from>
    <xdr:ext cx="533400" cy="256540"/>
    <xdr:sp macro="" textlink="">
      <xdr:nvSpPr>
        <xdr:cNvPr id="495" name="普通建設事業費 （ うち更新整備　）該当値テキスト"/>
        <xdr:cNvSpPr txBox="1"/>
      </xdr:nvSpPr>
      <xdr:spPr>
        <a:xfrm>
          <a:off x="10248900" y="1614614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166370</xdr:rowOff>
    </xdr:from>
    <xdr:to>
      <xdr:col>50</xdr:col>
      <xdr:colOff>165100</xdr:colOff>
      <xdr:row>98</xdr:row>
      <xdr:rowOff>95885</xdr:rowOff>
    </xdr:to>
    <xdr:sp macro="" textlink="">
      <xdr:nvSpPr>
        <xdr:cNvPr id="496" name="楕円 495"/>
        <xdr:cNvSpPr/>
      </xdr:nvSpPr>
      <xdr:spPr>
        <a:xfrm>
          <a:off x="9334500" y="16454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86995</xdr:rowOff>
    </xdr:from>
    <xdr:ext cx="533400" cy="256540"/>
    <xdr:sp macro="" textlink="">
      <xdr:nvSpPr>
        <xdr:cNvPr id="497" name="テキスト ボックス 496"/>
        <xdr:cNvSpPr txBox="1"/>
      </xdr:nvSpPr>
      <xdr:spPr>
        <a:xfrm>
          <a:off x="9123045" y="1654619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60960</xdr:rowOff>
    </xdr:from>
    <xdr:to>
      <xdr:col>46</xdr:col>
      <xdr:colOff>38100</xdr:colOff>
      <xdr:row>98</xdr:row>
      <xdr:rowOff>162560</xdr:rowOff>
    </xdr:to>
    <xdr:sp macro="" textlink="">
      <xdr:nvSpPr>
        <xdr:cNvPr id="498" name="楕円 497"/>
        <xdr:cNvSpPr/>
      </xdr:nvSpPr>
      <xdr:spPr>
        <a:xfrm>
          <a:off x="8470900" y="165201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153670</xdr:rowOff>
    </xdr:from>
    <xdr:ext cx="532130" cy="259080"/>
    <xdr:sp macro="" textlink="">
      <xdr:nvSpPr>
        <xdr:cNvPr id="499" name="テキスト ボックス 498"/>
        <xdr:cNvSpPr txBox="1"/>
      </xdr:nvSpPr>
      <xdr:spPr>
        <a:xfrm>
          <a:off x="8259445" y="16612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99</xdr:row>
      <xdr:rowOff>24765</xdr:rowOff>
    </xdr:from>
    <xdr:to>
      <xdr:col>41</xdr:col>
      <xdr:colOff>101600</xdr:colOff>
      <xdr:row>99</xdr:row>
      <xdr:rowOff>126365</xdr:rowOff>
    </xdr:to>
    <xdr:sp macro="" textlink="">
      <xdr:nvSpPr>
        <xdr:cNvPr id="500" name="楕円 499"/>
        <xdr:cNvSpPr/>
      </xdr:nvSpPr>
      <xdr:spPr>
        <a:xfrm>
          <a:off x="760222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117475</xdr:rowOff>
    </xdr:from>
    <xdr:ext cx="467360" cy="259080"/>
    <xdr:sp macro="" textlink="">
      <xdr:nvSpPr>
        <xdr:cNvPr id="501" name="テキスト ボックス 500"/>
        <xdr:cNvSpPr txBox="1"/>
      </xdr:nvSpPr>
      <xdr:spPr>
        <a:xfrm>
          <a:off x="7423150" y="16748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123825</xdr:rowOff>
    </xdr:from>
    <xdr:to>
      <xdr:col>36</xdr:col>
      <xdr:colOff>165100</xdr:colOff>
      <xdr:row>99</xdr:row>
      <xdr:rowOff>53975</xdr:rowOff>
    </xdr:to>
    <xdr:sp macro="" textlink="">
      <xdr:nvSpPr>
        <xdr:cNvPr id="502" name="楕円 501"/>
        <xdr:cNvSpPr/>
      </xdr:nvSpPr>
      <xdr:spPr>
        <a:xfrm>
          <a:off x="673862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45085</xdr:rowOff>
    </xdr:from>
    <xdr:ext cx="467360" cy="258445"/>
    <xdr:sp macro="" textlink="">
      <xdr:nvSpPr>
        <xdr:cNvPr id="503" name="テキスト ボックス 502"/>
        <xdr:cNvSpPr txBox="1"/>
      </xdr:nvSpPr>
      <xdr:spPr>
        <a:xfrm>
          <a:off x="6559550" y="16675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505" name="正方形/長方形 504"/>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507" name="正方形/長方形 506"/>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509" name="正方形/長方形 508"/>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4155"/>
    <xdr:sp macro="" textlink="">
      <xdr:nvSpPr>
        <xdr:cNvPr id="512" name="テキスト ボックス 511"/>
        <xdr:cNvSpPr txBox="1"/>
      </xdr:nvSpPr>
      <xdr:spPr>
        <a:xfrm>
          <a:off x="12077700" y="45364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14" name="直線コネクタ 513"/>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6380" cy="257810"/>
    <xdr:sp macro="" textlink="">
      <xdr:nvSpPr>
        <xdr:cNvPr id="515" name="テキスト ボックス 514"/>
        <xdr:cNvSpPr txBox="1"/>
      </xdr:nvSpPr>
      <xdr:spPr>
        <a:xfrm>
          <a:off x="11871960" y="650240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6" name="直線コネクタ 515"/>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36</xdr:row>
      <xdr:rowOff>144145</xdr:rowOff>
    </xdr:from>
    <xdr:ext cx="311785" cy="255905"/>
    <xdr:sp macro="" textlink="">
      <xdr:nvSpPr>
        <xdr:cNvPr id="517" name="テキスト ボックス 516"/>
        <xdr:cNvSpPr txBox="1"/>
      </xdr:nvSpPr>
      <xdr:spPr>
        <a:xfrm>
          <a:off x="11812905" y="6182995"/>
          <a:ext cx="311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8" name="直線コネクタ 517"/>
        <xdr:cNvCxnSpPr/>
      </xdr:nvCxnSpPr>
      <xdr:spPr>
        <a:xfrm>
          <a:off x="1211580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34</xdr:row>
      <xdr:rowOff>160655</xdr:rowOff>
    </xdr:from>
    <xdr:ext cx="311785" cy="259080"/>
    <xdr:sp macro="" textlink="">
      <xdr:nvSpPr>
        <xdr:cNvPr id="519" name="テキスト ボックス 518"/>
        <xdr:cNvSpPr txBox="1"/>
      </xdr:nvSpPr>
      <xdr:spPr>
        <a:xfrm>
          <a:off x="11812905" y="586422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20" name="直線コネクタ 519"/>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33</xdr:row>
      <xdr:rowOff>6350</xdr:rowOff>
    </xdr:from>
    <xdr:ext cx="311785" cy="257810"/>
    <xdr:sp macro="" textlink="">
      <xdr:nvSpPr>
        <xdr:cNvPr id="521" name="テキスト ボックス 520"/>
        <xdr:cNvSpPr txBox="1"/>
      </xdr:nvSpPr>
      <xdr:spPr>
        <a:xfrm>
          <a:off x="11812905" y="5542280"/>
          <a:ext cx="311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22" name="直線コネクタ 521"/>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31</xdr:row>
      <xdr:rowOff>22225</xdr:rowOff>
    </xdr:from>
    <xdr:ext cx="311785" cy="258445"/>
    <xdr:sp macro="" textlink="">
      <xdr:nvSpPr>
        <xdr:cNvPr id="523" name="テキスト ボックス 522"/>
        <xdr:cNvSpPr txBox="1"/>
      </xdr:nvSpPr>
      <xdr:spPr>
        <a:xfrm>
          <a:off x="11812905" y="5222875"/>
          <a:ext cx="311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4" name="直線コネクタ 523"/>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29</xdr:row>
      <xdr:rowOff>38100</xdr:rowOff>
    </xdr:from>
    <xdr:ext cx="374650" cy="259080"/>
    <xdr:sp macro="" textlink="">
      <xdr:nvSpPr>
        <xdr:cNvPr id="525" name="テキスト ボックス 524"/>
        <xdr:cNvSpPr txBox="1"/>
      </xdr:nvSpPr>
      <xdr:spPr>
        <a:xfrm>
          <a:off x="11748770" y="490347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27</xdr:row>
      <xdr:rowOff>54610</xdr:rowOff>
    </xdr:from>
    <xdr:ext cx="374650" cy="256540"/>
    <xdr:sp macro="" textlink="">
      <xdr:nvSpPr>
        <xdr:cNvPr id="527" name="テキスト ボックス 526"/>
        <xdr:cNvSpPr txBox="1"/>
      </xdr:nvSpPr>
      <xdr:spPr>
        <a:xfrm>
          <a:off x="11748770" y="4584700"/>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126365</xdr:colOff>
      <xdr:row>39</xdr:row>
      <xdr:rowOff>99060</xdr:rowOff>
    </xdr:to>
    <xdr:cxnSp macro="">
      <xdr:nvCxnSpPr>
        <xdr:cNvPr id="529" name="直線コネクタ 528"/>
        <xdr:cNvCxnSpPr/>
      </xdr:nvCxnSpPr>
      <xdr:spPr>
        <a:xfrm flipV="1">
          <a:off x="15885795" y="520128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7810"/>
    <xdr:sp macro="" textlink="">
      <xdr:nvSpPr>
        <xdr:cNvPr id="530" name="災害復旧事業費最小値テキスト"/>
        <xdr:cNvSpPr txBox="1"/>
      </xdr:nvSpPr>
      <xdr:spPr>
        <a:xfrm>
          <a:off x="15938500" y="66446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31" name="直線コネクタ 530"/>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118745</xdr:rowOff>
    </xdr:from>
    <xdr:ext cx="313690" cy="259080"/>
    <xdr:sp macro="" textlink="">
      <xdr:nvSpPr>
        <xdr:cNvPr id="532" name="災害復旧事業費最大値テキスト"/>
        <xdr:cNvSpPr txBox="1"/>
      </xdr:nvSpPr>
      <xdr:spPr>
        <a:xfrm>
          <a:off x="15938500" y="49841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33" name="直線コネクタ 532"/>
        <xdr:cNvCxnSpPr/>
      </xdr:nvCxnSpPr>
      <xdr:spPr>
        <a:xfrm>
          <a:off x="15798800" y="5201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34" name="直線コネクタ 533"/>
        <xdr:cNvCxnSpPr/>
      </xdr:nvCxnSpPr>
      <xdr:spPr>
        <a:xfrm>
          <a:off x="15069820" y="66408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6350</xdr:rowOff>
    </xdr:from>
    <xdr:ext cx="249555" cy="257810"/>
    <xdr:sp macro="" textlink="">
      <xdr:nvSpPr>
        <xdr:cNvPr id="535" name="災害復旧事業費平均値テキスト"/>
        <xdr:cNvSpPr txBox="1"/>
      </xdr:nvSpPr>
      <xdr:spPr>
        <a:xfrm>
          <a:off x="15938500" y="638048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154940</xdr:rowOff>
    </xdr:from>
    <xdr:to>
      <xdr:col>85</xdr:col>
      <xdr:colOff>177800</xdr:colOff>
      <xdr:row>39</xdr:row>
      <xdr:rowOff>84455</xdr:rowOff>
    </xdr:to>
    <xdr:sp macro="" textlink="">
      <xdr:nvSpPr>
        <xdr:cNvPr id="536" name="フローチャート: 判断 535"/>
        <xdr:cNvSpPr/>
      </xdr:nvSpPr>
      <xdr:spPr>
        <a:xfrm>
          <a:off x="15836900" y="65290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37" name="直線コネクタ 536"/>
        <xdr:cNvCxnSpPr/>
      </xdr:nvCxnSpPr>
      <xdr:spPr>
        <a:xfrm>
          <a:off x="142062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48260</xdr:rowOff>
    </xdr:from>
    <xdr:to>
      <xdr:col>81</xdr:col>
      <xdr:colOff>101600</xdr:colOff>
      <xdr:row>39</xdr:row>
      <xdr:rowOff>149860</xdr:rowOff>
    </xdr:to>
    <xdr:sp macro="" textlink="">
      <xdr:nvSpPr>
        <xdr:cNvPr id="538" name="フローチャート: 判断 537"/>
        <xdr:cNvSpPr/>
      </xdr:nvSpPr>
      <xdr:spPr>
        <a:xfrm>
          <a:off x="1501902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285" cy="257810"/>
    <xdr:sp macro="" textlink="">
      <xdr:nvSpPr>
        <xdr:cNvPr id="539" name="テキスト ボックス 538"/>
        <xdr:cNvSpPr txBox="1"/>
      </xdr:nvSpPr>
      <xdr:spPr>
        <a:xfrm>
          <a:off x="1495044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40" name="直線コネクタ 539"/>
        <xdr:cNvCxnSpPr/>
      </xdr:nvCxnSpPr>
      <xdr:spPr>
        <a:xfrm>
          <a:off x="133426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541" name="フローチャート: 判断 540"/>
        <xdr:cNvSpPr/>
      </xdr:nvSpPr>
      <xdr:spPr>
        <a:xfrm>
          <a:off x="1415542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35</xdr:row>
      <xdr:rowOff>166370</xdr:rowOff>
    </xdr:from>
    <xdr:ext cx="312420" cy="256540"/>
    <xdr:sp macro="" textlink="">
      <xdr:nvSpPr>
        <xdr:cNvPr id="542" name="テキスト ボックス 541"/>
        <xdr:cNvSpPr txBox="1"/>
      </xdr:nvSpPr>
      <xdr:spPr>
        <a:xfrm>
          <a:off x="14054455" y="603758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43" name="直線コネクタ 542"/>
        <xdr:cNvCxnSpPr/>
      </xdr:nvCxnSpPr>
      <xdr:spPr>
        <a:xfrm>
          <a:off x="124739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129540</xdr:rowOff>
    </xdr:from>
    <xdr:to>
      <xdr:col>72</xdr:col>
      <xdr:colOff>38100</xdr:colOff>
      <xdr:row>38</xdr:row>
      <xdr:rowOff>59690</xdr:rowOff>
    </xdr:to>
    <xdr:sp macro="" textlink="">
      <xdr:nvSpPr>
        <xdr:cNvPr id="544" name="フローチャート: 判断 543"/>
        <xdr:cNvSpPr/>
      </xdr:nvSpPr>
      <xdr:spPr>
        <a:xfrm>
          <a:off x="13291820" y="63360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36</xdr:row>
      <xdr:rowOff>76200</xdr:rowOff>
    </xdr:from>
    <xdr:ext cx="313690" cy="257810"/>
    <xdr:sp macro="" textlink="">
      <xdr:nvSpPr>
        <xdr:cNvPr id="545" name="テキスト ボックス 544"/>
        <xdr:cNvSpPr txBox="1"/>
      </xdr:nvSpPr>
      <xdr:spPr>
        <a:xfrm>
          <a:off x="13185775" y="611505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162560</xdr:rowOff>
    </xdr:from>
    <xdr:to>
      <xdr:col>67</xdr:col>
      <xdr:colOff>101600</xdr:colOff>
      <xdr:row>38</xdr:row>
      <xdr:rowOff>92710</xdr:rowOff>
    </xdr:to>
    <xdr:sp macro="" textlink="">
      <xdr:nvSpPr>
        <xdr:cNvPr id="546" name="フローチャート: 判断 545"/>
        <xdr:cNvSpPr/>
      </xdr:nvSpPr>
      <xdr:spPr>
        <a:xfrm>
          <a:off x="1242314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36</xdr:row>
      <xdr:rowOff>109220</xdr:rowOff>
    </xdr:from>
    <xdr:ext cx="313690" cy="256540"/>
    <xdr:sp macro="" textlink="">
      <xdr:nvSpPr>
        <xdr:cNvPr id="547" name="テキスト ボックス 546"/>
        <xdr:cNvSpPr txBox="1"/>
      </xdr:nvSpPr>
      <xdr:spPr>
        <a:xfrm>
          <a:off x="12322175" y="614807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8" name="テキスト ボックス 547"/>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49" name="テキスト ボックス 548"/>
        <xdr:cNvSpPr txBox="1"/>
      </xdr:nvSpPr>
      <xdr:spPr>
        <a:xfrm>
          <a:off x="148844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50" name="テキスト ボックス 549"/>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51" name="テキスト ボックス 550"/>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52" name="テキスト ボックス 551"/>
        <xdr:cNvSpPr txBox="1"/>
      </xdr:nvSpPr>
      <xdr:spPr>
        <a:xfrm>
          <a:off x="122885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53" name="楕円 552"/>
        <xdr:cNvSpPr/>
      </xdr:nvSpPr>
      <xdr:spPr>
        <a:xfrm>
          <a:off x="158369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7810"/>
    <xdr:sp macro="" textlink="">
      <xdr:nvSpPr>
        <xdr:cNvPr id="554" name="災害復旧事業費該当値テキスト"/>
        <xdr:cNvSpPr txBox="1"/>
      </xdr:nvSpPr>
      <xdr:spPr>
        <a:xfrm>
          <a:off x="15938500" y="65087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55" name="楕円 554"/>
        <xdr:cNvSpPr/>
      </xdr:nvSpPr>
      <xdr:spPr>
        <a:xfrm>
          <a:off x="150190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37</xdr:row>
      <xdr:rowOff>166370</xdr:rowOff>
    </xdr:from>
    <xdr:ext cx="248285" cy="256540"/>
    <xdr:sp macro="" textlink="">
      <xdr:nvSpPr>
        <xdr:cNvPr id="556" name="テキスト ボックス 555"/>
        <xdr:cNvSpPr txBox="1"/>
      </xdr:nvSpPr>
      <xdr:spPr>
        <a:xfrm>
          <a:off x="14950440" y="637286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7" name="楕円 556"/>
        <xdr:cNvSpPr/>
      </xdr:nvSpPr>
      <xdr:spPr>
        <a:xfrm>
          <a:off x="14155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8285" cy="257810"/>
    <xdr:sp macro="" textlink="">
      <xdr:nvSpPr>
        <xdr:cNvPr id="558" name="テキスト ボックス 557"/>
        <xdr:cNvSpPr txBox="1"/>
      </xdr:nvSpPr>
      <xdr:spPr>
        <a:xfrm>
          <a:off x="1408684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9" name="楕円 558"/>
        <xdr:cNvSpPr/>
      </xdr:nvSpPr>
      <xdr:spPr>
        <a:xfrm>
          <a:off x="132918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7015" cy="257810"/>
    <xdr:sp macro="" textlink="">
      <xdr:nvSpPr>
        <xdr:cNvPr id="560" name="テキスト ボックス 559"/>
        <xdr:cNvSpPr txBox="1"/>
      </xdr:nvSpPr>
      <xdr:spPr>
        <a:xfrm>
          <a:off x="13218160" y="668274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61" name="楕円 560"/>
        <xdr:cNvSpPr/>
      </xdr:nvSpPr>
      <xdr:spPr>
        <a:xfrm>
          <a:off x="124231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8285" cy="257810"/>
    <xdr:sp macro="" textlink="">
      <xdr:nvSpPr>
        <xdr:cNvPr id="562" name="テキスト ボックス 561"/>
        <xdr:cNvSpPr txBox="1"/>
      </xdr:nvSpPr>
      <xdr:spPr>
        <a:xfrm>
          <a:off x="1235456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64" name="正方形/長方形 563"/>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66" name="正方形/長方形 565"/>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68" name="正方形/長方形 567"/>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4155"/>
    <xdr:sp macro="" textlink="">
      <xdr:nvSpPr>
        <xdr:cNvPr id="571" name="テキスト ボックス 570"/>
        <xdr:cNvSpPr txBox="1"/>
      </xdr:nvSpPr>
      <xdr:spPr>
        <a:xfrm>
          <a:off x="12077700" y="78892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73" name="直線コネクタ 572"/>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6380" cy="257810"/>
    <xdr:sp macro="" textlink="">
      <xdr:nvSpPr>
        <xdr:cNvPr id="574" name="テキスト ボックス 573"/>
        <xdr:cNvSpPr txBox="1"/>
      </xdr:nvSpPr>
      <xdr:spPr>
        <a:xfrm>
          <a:off x="11871960" y="905637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76" name="テキスト ボックス 575"/>
        <xdr:cNvSpPr txBox="1"/>
      </xdr:nvSpPr>
      <xdr:spPr>
        <a:xfrm>
          <a:off x="11871960" y="793750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78" name="直線コネクタ 577"/>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7810"/>
    <xdr:sp macro="" textlink="">
      <xdr:nvSpPr>
        <xdr:cNvPr id="579" name="失業対策事業費最小値テキスト"/>
        <xdr:cNvSpPr txBox="1"/>
      </xdr:nvSpPr>
      <xdr:spPr>
        <a:xfrm>
          <a:off x="159385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80" name="直線コネクタ 579"/>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7810"/>
    <xdr:sp macro="" textlink="">
      <xdr:nvSpPr>
        <xdr:cNvPr id="581" name="失業対策事業費最大値テキスト"/>
        <xdr:cNvSpPr txBox="1"/>
      </xdr:nvSpPr>
      <xdr:spPr>
        <a:xfrm>
          <a:off x="1593850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82" name="直線コネクタ 581"/>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83" name="直線コネクタ 582"/>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84"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86" name="直線コネクタ 585"/>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7810"/>
    <xdr:sp macro="" textlink="">
      <xdr:nvSpPr>
        <xdr:cNvPr id="588" name="テキスト ボックス 587"/>
        <xdr:cNvSpPr txBox="1"/>
      </xdr:nvSpPr>
      <xdr:spPr>
        <a:xfrm>
          <a:off x="1495044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89" name="直線コネクタ 588"/>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7810"/>
    <xdr:sp macro="" textlink="">
      <xdr:nvSpPr>
        <xdr:cNvPr id="591" name="テキスト ボックス 590"/>
        <xdr:cNvSpPr txBox="1"/>
      </xdr:nvSpPr>
      <xdr:spPr>
        <a:xfrm>
          <a:off x="1408684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92" name="直線コネクタ 591"/>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7810"/>
    <xdr:sp macro="" textlink="">
      <xdr:nvSpPr>
        <xdr:cNvPr id="594" name="テキスト ボックス 593"/>
        <xdr:cNvSpPr txBox="1"/>
      </xdr:nvSpPr>
      <xdr:spPr>
        <a:xfrm>
          <a:off x="13218160" y="923417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7810"/>
    <xdr:sp macro="" textlink="">
      <xdr:nvSpPr>
        <xdr:cNvPr id="596" name="テキスト ボックス 595"/>
        <xdr:cNvSpPr txBox="1"/>
      </xdr:nvSpPr>
      <xdr:spPr>
        <a:xfrm>
          <a:off x="1235456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7" name="テキスト ボックス 596"/>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98" name="テキスト ボックス 597"/>
        <xdr:cNvSpPr txBox="1"/>
      </xdr:nvSpPr>
      <xdr:spPr>
        <a:xfrm>
          <a:off x="148844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9" name="テキスト ボックス 598"/>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0" name="テキスト ボックス 599"/>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601" name="テキスト ボックス 600"/>
        <xdr:cNvSpPr txBox="1"/>
      </xdr:nvSpPr>
      <xdr:spPr>
        <a:xfrm>
          <a:off x="122885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7810"/>
    <xdr:sp macro="" textlink="">
      <xdr:nvSpPr>
        <xdr:cNvPr id="603" name="失業対策事業費該当値テキスト"/>
        <xdr:cNvSpPr txBox="1"/>
      </xdr:nvSpPr>
      <xdr:spPr>
        <a:xfrm>
          <a:off x="159385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7810"/>
    <xdr:sp macro="" textlink="">
      <xdr:nvSpPr>
        <xdr:cNvPr id="605" name="テキスト ボックス 604"/>
        <xdr:cNvSpPr txBox="1"/>
      </xdr:nvSpPr>
      <xdr:spPr>
        <a:xfrm>
          <a:off x="1495044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7810"/>
    <xdr:sp macro="" textlink="">
      <xdr:nvSpPr>
        <xdr:cNvPr id="607" name="テキスト ボックス 606"/>
        <xdr:cNvSpPr txBox="1"/>
      </xdr:nvSpPr>
      <xdr:spPr>
        <a:xfrm>
          <a:off x="1408684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7810"/>
    <xdr:sp macro="" textlink="">
      <xdr:nvSpPr>
        <xdr:cNvPr id="609" name="テキスト ボックス 608"/>
        <xdr:cNvSpPr txBox="1"/>
      </xdr:nvSpPr>
      <xdr:spPr>
        <a:xfrm>
          <a:off x="13218160" y="892429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7810"/>
    <xdr:sp macro="" textlink="">
      <xdr:nvSpPr>
        <xdr:cNvPr id="611" name="テキスト ボックス 610"/>
        <xdr:cNvSpPr txBox="1"/>
      </xdr:nvSpPr>
      <xdr:spPr>
        <a:xfrm>
          <a:off x="1235456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13" name="正方形/長方形 612"/>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15" name="正方形/長方形 614"/>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17" name="正方形/長方形 616"/>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4155"/>
    <xdr:sp macro="" textlink="">
      <xdr:nvSpPr>
        <xdr:cNvPr id="620" name="テキスト ボックス 619"/>
        <xdr:cNvSpPr txBox="1"/>
      </xdr:nvSpPr>
      <xdr:spPr>
        <a:xfrm>
          <a:off x="12077700" y="112420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140335</xdr:rowOff>
    </xdr:from>
    <xdr:to>
      <xdr:col>89</xdr:col>
      <xdr:colOff>177800</xdr:colOff>
      <xdr:row>78</xdr:row>
      <xdr:rowOff>140335</xdr:rowOff>
    </xdr:to>
    <xdr:cxnSp macro="">
      <xdr:nvCxnSpPr>
        <xdr:cNvPr id="622" name="直線コネクタ 621"/>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6380" cy="257810"/>
    <xdr:sp macro="" textlink="">
      <xdr:nvSpPr>
        <xdr:cNvPr id="623" name="テキスト ボックス 622"/>
        <xdr:cNvSpPr txBox="1"/>
      </xdr:nvSpPr>
      <xdr:spPr>
        <a:xfrm>
          <a:off x="11871960" y="1307973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0225" cy="256540"/>
    <xdr:sp macro="" textlink="">
      <xdr:nvSpPr>
        <xdr:cNvPr id="625" name="テキスト ボックス 624"/>
        <xdr:cNvSpPr txBox="1"/>
      </xdr:nvSpPr>
      <xdr:spPr>
        <a:xfrm>
          <a:off x="11599545" y="126314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0225" cy="257810"/>
    <xdr:sp macro="" textlink="">
      <xdr:nvSpPr>
        <xdr:cNvPr id="627" name="テキスト ボックス 626"/>
        <xdr:cNvSpPr txBox="1"/>
      </xdr:nvSpPr>
      <xdr:spPr>
        <a:xfrm>
          <a:off x="11599545" y="1218565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140335</xdr:rowOff>
    </xdr:from>
    <xdr:to>
      <xdr:col>89</xdr:col>
      <xdr:colOff>177800</xdr:colOff>
      <xdr:row>70</xdr:row>
      <xdr:rowOff>140335</xdr:rowOff>
    </xdr:to>
    <xdr:cxnSp macro="">
      <xdr:nvCxnSpPr>
        <xdr:cNvPr id="628" name="直線コネクタ 627"/>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167640</xdr:rowOff>
    </xdr:from>
    <xdr:ext cx="530225" cy="257810"/>
    <xdr:sp macro="" textlink="">
      <xdr:nvSpPr>
        <xdr:cNvPr id="629" name="テキスト ボックス 628"/>
        <xdr:cNvSpPr txBox="1"/>
      </xdr:nvSpPr>
      <xdr:spPr>
        <a:xfrm>
          <a:off x="11599545" y="117386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225" cy="256540"/>
    <xdr:sp macro="" textlink="">
      <xdr:nvSpPr>
        <xdr:cNvPr id="631" name="テキスト ボックス 630"/>
        <xdr:cNvSpPr txBox="1"/>
      </xdr:nvSpPr>
      <xdr:spPr>
        <a:xfrm>
          <a:off x="11599545" y="112903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104140</xdr:rowOff>
    </xdr:from>
    <xdr:to>
      <xdr:col>85</xdr:col>
      <xdr:colOff>126365</xdr:colOff>
      <xdr:row>78</xdr:row>
      <xdr:rowOff>72390</xdr:rowOff>
    </xdr:to>
    <xdr:cxnSp macro="">
      <xdr:nvCxnSpPr>
        <xdr:cNvPr id="633" name="直線コネクタ 632"/>
        <xdr:cNvCxnSpPr/>
      </xdr:nvCxnSpPr>
      <xdr:spPr>
        <a:xfrm flipV="1">
          <a:off x="15885795" y="12513310"/>
          <a:ext cx="1270" cy="638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76200</xdr:rowOff>
    </xdr:from>
    <xdr:ext cx="469900" cy="257810"/>
    <xdr:sp macro="" textlink="">
      <xdr:nvSpPr>
        <xdr:cNvPr id="634" name="公債費最小値テキスト"/>
        <xdr:cNvSpPr txBox="1"/>
      </xdr:nvSpPr>
      <xdr:spPr>
        <a:xfrm>
          <a:off x="15938500" y="131559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72390</xdr:rowOff>
    </xdr:from>
    <xdr:to>
      <xdr:col>86</xdr:col>
      <xdr:colOff>25400</xdr:colOff>
      <xdr:row>78</xdr:row>
      <xdr:rowOff>72390</xdr:rowOff>
    </xdr:to>
    <xdr:cxnSp macro="">
      <xdr:nvCxnSpPr>
        <xdr:cNvPr id="635" name="直線コネクタ 634"/>
        <xdr:cNvCxnSpPr/>
      </xdr:nvCxnSpPr>
      <xdr:spPr>
        <a:xfrm>
          <a:off x="15798800" y="13152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50800</xdr:rowOff>
    </xdr:from>
    <xdr:ext cx="534670" cy="257810"/>
    <xdr:sp macro="" textlink="">
      <xdr:nvSpPr>
        <xdr:cNvPr id="636" name="公債費最大値テキスト"/>
        <xdr:cNvSpPr txBox="1"/>
      </xdr:nvSpPr>
      <xdr:spPr>
        <a:xfrm>
          <a:off x="15938500" y="122923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15,783</a:t>
          </a:r>
          <a:endParaRPr kumimoji="1" lang="ja-JP" altLang="en-US" sz="1000" b="1">
            <a:latin typeface="ＭＳ Ｐゴシック"/>
            <a:ea typeface="ＭＳ Ｐゴシック"/>
          </a:endParaRPr>
        </a:p>
      </xdr:txBody>
    </xdr:sp>
    <xdr:clientData/>
  </xdr:oneCellAnchor>
  <xdr:twoCellAnchor>
    <xdr:from>
      <xdr:col>85</xdr:col>
      <xdr:colOff>38100</xdr:colOff>
      <xdr:row>74</xdr:row>
      <xdr:rowOff>104140</xdr:rowOff>
    </xdr:from>
    <xdr:to>
      <xdr:col>86</xdr:col>
      <xdr:colOff>25400</xdr:colOff>
      <xdr:row>74</xdr:row>
      <xdr:rowOff>104140</xdr:rowOff>
    </xdr:to>
    <xdr:cxnSp macro="">
      <xdr:nvCxnSpPr>
        <xdr:cNvPr id="637" name="直線コネクタ 636"/>
        <xdr:cNvCxnSpPr/>
      </xdr:nvCxnSpPr>
      <xdr:spPr>
        <a:xfrm>
          <a:off x="15798800" y="12513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158750</xdr:rowOff>
    </xdr:from>
    <xdr:to>
      <xdr:col>85</xdr:col>
      <xdr:colOff>127000</xdr:colOff>
      <xdr:row>74</xdr:row>
      <xdr:rowOff>104140</xdr:rowOff>
    </xdr:to>
    <xdr:cxnSp macro="">
      <xdr:nvCxnSpPr>
        <xdr:cNvPr id="638" name="直線コネクタ 637"/>
        <xdr:cNvCxnSpPr/>
      </xdr:nvCxnSpPr>
      <xdr:spPr>
        <a:xfrm>
          <a:off x="15069820" y="12232640"/>
          <a:ext cx="81788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130175</xdr:rowOff>
    </xdr:from>
    <xdr:ext cx="469900" cy="257810"/>
    <xdr:sp macro="" textlink="">
      <xdr:nvSpPr>
        <xdr:cNvPr id="639" name="公債費平均値テキスト"/>
        <xdr:cNvSpPr txBox="1"/>
      </xdr:nvSpPr>
      <xdr:spPr>
        <a:xfrm>
          <a:off x="15938500" y="128746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151765</xdr:rowOff>
    </xdr:from>
    <xdr:to>
      <xdr:col>85</xdr:col>
      <xdr:colOff>177800</xdr:colOff>
      <xdr:row>77</xdr:row>
      <xdr:rowOff>81915</xdr:rowOff>
    </xdr:to>
    <xdr:sp macro="" textlink="">
      <xdr:nvSpPr>
        <xdr:cNvPr id="640" name="フローチャート: 判断 639"/>
        <xdr:cNvSpPr/>
      </xdr:nvSpPr>
      <xdr:spPr>
        <a:xfrm>
          <a:off x="15836900" y="12896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158750</xdr:rowOff>
    </xdr:from>
    <xdr:to>
      <xdr:col>81</xdr:col>
      <xdr:colOff>50800</xdr:colOff>
      <xdr:row>74</xdr:row>
      <xdr:rowOff>142240</xdr:rowOff>
    </xdr:to>
    <xdr:cxnSp macro="">
      <xdr:nvCxnSpPr>
        <xdr:cNvPr id="641" name="直線コネクタ 640"/>
        <xdr:cNvCxnSpPr/>
      </xdr:nvCxnSpPr>
      <xdr:spPr>
        <a:xfrm flipV="1">
          <a:off x="14206220" y="12232640"/>
          <a:ext cx="8636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91440</xdr:rowOff>
    </xdr:from>
    <xdr:to>
      <xdr:col>81</xdr:col>
      <xdr:colOff>101600</xdr:colOff>
      <xdr:row>77</xdr:row>
      <xdr:rowOff>21590</xdr:rowOff>
    </xdr:to>
    <xdr:sp macro="" textlink="">
      <xdr:nvSpPr>
        <xdr:cNvPr id="642" name="フローチャート: 判断 641"/>
        <xdr:cNvSpPr/>
      </xdr:nvSpPr>
      <xdr:spPr>
        <a:xfrm>
          <a:off x="15019020" y="1283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12700</xdr:rowOff>
    </xdr:from>
    <xdr:ext cx="467360" cy="257810"/>
    <xdr:sp macro="" textlink="">
      <xdr:nvSpPr>
        <xdr:cNvPr id="643" name="テキスト ボックス 642"/>
        <xdr:cNvSpPr txBox="1"/>
      </xdr:nvSpPr>
      <xdr:spPr>
        <a:xfrm>
          <a:off x="14839950" y="129247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70</xdr:row>
      <xdr:rowOff>137795</xdr:rowOff>
    </xdr:from>
    <xdr:to>
      <xdr:col>76</xdr:col>
      <xdr:colOff>114300</xdr:colOff>
      <xdr:row>74</xdr:row>
      <xdr:rowOff>142240</xdr:rowOff>
    </xdr:to>
    <xdr:cxnSp macro="">
      <xdr:nvCxnSpPr>
        <xdr:cNvPr id="644" name="直線コネクタ 643"/>
        <xdr:cNvCxnSpPr/>
      </xdr:nvCxnSpPr>
      <xdr:spPr>
        <a:xfrm>
          <a:off x="13342620" y="11876405"/>
          <a:ext cx="863600" cy="675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85090</xdr:rowOff>
    </xdr:from>
    <xdr:to>
      <xdr:col>76</xdr:col>
      <xdr:colOff>165100</xdr:colOff>
      <xdr:row>77</xdr:row>
      <xdr:rowOff>15240</xdr:rowOff>
    </xdr:to>
    <xdr:sp macro="" textlink="">
      <xdr:nvSpPr>
        <xdr:cNvPr id="645" name="フローチャート: 判断 644"/>
        <xdr:cNvSpPr/>
      </xdr:nvSpPr>
      <xdr:spPr>
        <a:xfrm>
          <a:off x="14155420" y="1282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6350</xdr:rowOff>
    </xdr:from>
    <xdr:ext cx="467360" cy="257810"/>
    <xdr:sp macro="" textlink="">
      <xdr:nvSpPr>
        <xdr:cNvPr id="646" name="テキスト ボックス 645"/>
        <xdr:cNvSpPr txBox="1"/>
      </xdr:nvSpPr>
      <xdr:spPr>
        <a:xfrm>
          <a:off x="13976350" y="129184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32385</xdr:rowOff>
    </xdr:from>
    <xdr:to>
      <xdr:col>71</xdr:col>
      <xdr:colOff>177800</xdr:colOff>
      <xdr:row>70</xdr:row>
      <xdr:rowOff>137795</xdr:rowOff>
    </xdr:to>
    <xdr:cxnSp macro="">
      <xdr:nvCxnSpPr>
        <xdr:cNvPr id="647" name="直線コネクタ 646"/>
        <xdr:cNvCxnSpPr/>
      </xdr:nvCxnSpPr>
      <xdr:spPr>
        <a:xfrm>
          <a:off x="12473940" y="11770995"/>
          <a:ext cx="86868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165100</xdr:rowOff>
    </xdr:from>
    <xdr:to>
      <xdr:col>72</xdr:col>
      <xdr:colOff>38100</xdr:colOff>
      <xdr:row>76</xdr:row>
      <xdr:rowOff>95250</xdr:rowOff>
    </xdr:to>
    <xdr:sp macro="" textlink="">
      <xdr:nvSpPr>
        <xdr:cNvPr id="648" name="フローチャート: 判断 647"/>
        <xdr:cNvSpPr/>
      </xdr:nvSpPr>
      <xdr:spPr>
        <a:xfrm>
          <a:off x="13291820" y="127419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86360</xdr:rowOff>
    </xdr:from>
    <xdr:ext cx="468630" cy="256540"/>
    <xdr:sp macro="" textlink="">
      <xdr:nvSpPr>
        <xdr:cNvPr id="649" name="テキスト ボックス 648"/>
        <xdr:cNvSpPr txBox="1"/>
      </xdr:nvSpPr>
      <xdr:spPr>
        <a:xfrm>
          <a:off x="13112750" y="12830810"/>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109855</xdr:rowOff>
    </xdr:from>
    <xdr:to>
      <xdr:col>67</xdr:col>
      <xdr:colOff>101600</xdr:colOff>
      <xdr:row>76</xdr:row>
      <xdr:rowOff>40640</xdr:rowOff>
    </xdr:to>
    <xdr:sp macro="" textlink="">
      <xdr:nvSpPr>
        <xdr:cNvPr id="650" name="フローチャート: 判断 649"/>
        <xdr:cNvSpPr/>
      </xdr:nvSpPr>
      <xdr:spPr>
        <a:xfrm>
          <a:off x="12423140" y="126866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31115</xdr:rowOff>
    </xdr:from>
    <xdr:ext cx="532130" cy="256540"/>
    <xdr:sp macro="" textlink="">
      <xdr:nvSpPr>
        <xdr:cNvPr id="651" name="テキスト ボックス 650"/>
        <xdr:cNvSpPr txBox="1"/>
      </xdr:nvSpPr>
      <xdr:spPr>
        <a:xfrm>
          <a:off x="12216765" y="127755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53" name="テキスト ボックス 652"/>
        <xdr:cNvSpPr txBox="1"/>
      </xdr:nvSpPr>
      <xdr:spPr>
        <a:xfrm>
          <a:off x="148844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56" name="テキスト ボックス 655"/>
        <xdr:cNvSpPr txBox="1"/>
      </xdr:nvSpPr>
      <xdr:spPr>
        <a:xfrm>
          <a:off x="122885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53340</xdr:rowOff>
    </xdr:from>
    <xdr:to>
      <xdr:col>85</xdr:col>
      <xdr:colOff>177800</xdr:colOff>
      <xdr:row>74</xdr:row>
      <xdr:rowOff>154940</xdr:rowOff>
    </xdr:to>
    <xdr:sp macro="" textlink="">
      <xdr:nvSpPr>
        <xdr:cNvPr id="657" name="楕円 656"/>
        <xdr:cNvSpPr/>
      </xdr:nvSpPr>
      <xdr:spPr>
        <a:xfrm>
          <a:off x="158369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6350</xdr:rowOff>
    </xdr:from>
    <xdr:ext cx="534670" cy="257810"/>
    <xdr:sp macro="" textlink="">
      <xdr:nvSpPr>
        <xdr:cNvPr id="658" name="公債費該当値テキスト"/>
        <xdr:cNvSpPr txBox="1"/>
      </xdr:nvSpPr>
      <xdr:spPr>
        <a:xfrm>
          <a:off x="15938500" y="124155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107315</xdr:rowOff>
    </xdr:from>
    <xdr:to>
      <xdr:col>81</xdr:col>
      <xdr:colOff>101600</xdr:colOff>
      <xdr:row>73</xdr:row>
      <xdr:rowOff>37465</xdr:rowOff>
    </xdr:to>
    <xdr:sp macro="" textlink="">
      <xdr:nvSpPr>
        <xdr:cNvPr id="659" name="楕円 658"/>
        <xdr:cNvSpPr/>
      </xdr:nvSpPr>
      <xdr:spPr>
        <a:xfrm>
          <a:off x="15019020" y="12181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53975</xdr:rowOff>
    </xdr:from>
    <xdr:ext cx="532130" cy="256540"/>
    <xdr:sp macro="" textlink="">
      <xdr:nvSpPr>
        <xdr:cNvPr id="660" name="テキスト ボックス 659"/>
        <xdr:cNvSpPr txBox="1"/>
      </xdr:nvSpPr>
      <xdr:spPr>
        <a:xfrm>
          <a:off x="14812645" y="11960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91440</xdr:rowOff>
    </xdr:from>
    <xdr:to>
      <xdr:col>76</xdr:col>
      <xdr:colOff>165100</xdr:colOff>
      <xdr:row>75</xdr:row>
      <xdr:rowOff>21590</xdr:rowOff>
    </xdr:to>
    <xdr:sp macro="" textlink="">
      <xdr:nvSpPr>
        <xdr:cNvPr id="661" name="楕円 660"/>
        <xdr:cNvSpPr/>
      </xdr:nvSpPr>
      <xdr:spPr>
        <a:xfrm>
          <a:off x="14155420" y="12500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38100</xdr:rowOff>
    </xdr:from>
    <xdr:ext cx="533400" cy="259080"/>
    <xdr:sp macro="" textlink="">
      <xdr:nvSpPr>
        <xdr:cNvPr id="662" name="テキスト ボックス 661"/>
        <xdr:cNvSpPr txBox="1"/>
      </xdr:nvSpPr>
      <xdr:spPr>
        <a:xfrm>
          <a:off x="13943965" y="12279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70</xdr:row>
      <xdr:rowOff>86995</xdr:rowOff>
    </xdr:from>
    <xdr:to>
      <xdr:col>72</xdr:col>
      <xdr:colOff>38100</xdr:colOff>
      <xdr:row>71</xdr:row>
      <xdr:rowOff>17780</xdr:rowOff>
    </xdr:to>
    <xdr:sp macro="" textlink="">
      <xdr:nvSpPr>
        <xdr:cNvPr id="663" name="楕円 662"/>
        <xdr:cNvSpPr/>
      </xdr:nvSpPr>
      <xdr:spPr>
        <a:xfrm>
          <a:off x="13291820" y="1182560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69</xdr:row>
      <xdr:rowOff>33655</xdr:rowOff>
    </xdr:from>
    <xdr:ext cx="532130" cy="257175"/>
    <xdr:sp macro="" textlink="">
      <xdr:nvSpPr>
        <xdr:cNvPr id="664" name="テキスト ボックス 663"/>
        <xdr:cNvSpPr txBox="1"/>
      </xdr:nvSpPr>
      <xdr:spPr>
        <a:xfrm>
          <a:off x="13080365" y="1160462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69</xdr:row>
      <xdr:rowOff>153035</xdr:rowOff>
    </xdr:from>
    <xdr:to>
      <xdr:col>67</xdr:col>
      <xdr:colOff>101600</xdr:colOff>
      <xdr:row>70</xdr:row>
      <xdr:rowOff>83185</xdr:rowOff>
    </xdr:to>
    <xdr:sp macro="" textlink="">
      <xdr:nvSpPr>
        <xdr:cNvPr id="665" name="楕円 664"/>
        <xdr:cNvSpPr/>
      </xdr:nvSpPr>
      <xdr:spPr>
        <a:xfrm>
          <a:off x="12423140" y="11724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68</xdr:row>
      <xdr:rowOff>99695</xdr:rowOff>
    </xdr:from>
    <xdr:ext cx="532130" cy="257810"/>
    <xdr:sp macro="" textlink="">
      <xdr:nvSpPr>
        <xdr:cNvPr id="666" name="テキスト ボックス 665"/>
        <xdr:cNvSpPr txBox="1"/>
      </xdr:nvSpPr>
      <xdr:spPr>
        <a:xfrm>
          <a:off x="12216765" y="1150302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8" name="正方形/長方形 667"/>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70" name="正方形/長方形 669"/>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72" name="正方形/長方形 671"/>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4155"/>
    <xdr:sp macro="" textlink="">
      <xdr:nvSpPr>
        <xdr:cNvPr id="675" name="テキスト ボックス 674"/>
        <xdr:cNvSpPr txBox="1"/>
      </xdr:nvSpPr>
      <xdr:spPr>
        <a:xfrm>
          <a:off x="12077700" y="145948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8" name="テキスト ボックス 677"/>
        <xdr:cNvSpPr txBox="1"/>
      </xdr:nvSpPr>
      <xdr:spPr>
        <a:xfrm>
          <a:off x="11871960" y="16532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225" cy="259080"/>
    <xdr:sp macro="" textlink="">
      <xdr:nvSpPr>
        <xdr:cNvPr id="680" name="テキスト ボックス 679"/>
        <xdr:cNvSpPr txBox="1"/>
      </xdr:nvSpPr>
      <xdr:spPr>
        <a:xfrm>
          <a:off x="11599545" y="16151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225" cy="256540"/>
    <xdr:sp macro="" textlink="">
      <xdr:nvSpPr>
        <xdr:cNvPr id="682" name="テキスト ボックス 681"/>
        <xdr:cNvSpPr txBox="1"/>
      </xdr:nvSpPr>
      <xdr:spPr>
        <a:xfrm>
          <a:off x="11599545" y="157708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225" cy="259080"/>
    <xdr:sp macro="" textlink="">
      <xdr:nvSpPr>
        <xdr:cNvPr id="684" name="テキスト ボックス 683"/>
        <xdr:cNvSpPr txBox="1"/>
      </xdr:nvSpPr>
      <xdr:spPr>
        <a:xfrm>
          <a:off x="11599545" y="15389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0225" cy="257810"/>
    <xdr:sp macro="" textlink="">
      <xdr:nvSpPr>
        <xdr:cNvPr id="686" name="テキスト ボックス 685"/>
        <xdr:cNvSpPr txBox="1"/>
      </xdr:nvSpPr>
      <xdr:spPr>
        <a:xfrm>
          <a:off x="11599545" y="150164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8" name="テキスト ボックス 687"/>
        <xdr:cNvSpPr txBox="1"/>
      </xdr:nvSpPr>
      <xdr:spPr>
        <a:xfrm>
          <a:off x="11535410" y="146431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29210</xdr:rowOff>
    </xdr:from>
    <xdr:to>
      <xdr:col>85</xdr:col>
      <xdr:colOff>126365</xdr:colOff>
      <xdr:row>98</xdr:row>
      <xdr:rowOff>133985</xdr:rowOff>
    </xdr:to>
    <xdr:cxnSp macro="">
      <xdr:nvCxnSpPr>
        <xdr:cNvPr id="690" name="直線コネクタ 689"/>
        <xdr:cNvCxnSpPr/>
      </xdr:nvCxnSpPr>
      <xdr:spPr>
        <a:xfrm flipV="1">
          <a:off x="15885795" y="1528826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137795</xdr:rowOff>
    </xdr:from>
    <xdr:ext cx="469900" cy="259080"/>
    <xdr:sp macro="" textlink="">
      <xdr:nvSpPr>
        <xdr:cNvPr id="691" name="積立金最小値テキスト"/>
        <xdr:cNvSpPr txBox="1"/>
      </xdr:nvSpPr>
      <xdr:spPr>
        <a:xfrm>
          <a:off x="15938500" y="16596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133985</xdr:rowOff>
    </xdr:from>
    <xdr:to>
      <xdr:col>86</xdr:col>
      <xdr:colOff>25400</xdr:colOff>
      <xdr:row>98</xdr:row>
      <xdr:rowOff>133985</xdr:rowOff>
    </xdr:to>
    <xdr:cxnSp macro="">
      <xdr:nvCxnSpPr>
        <xdr:cNvPr id="692" name="直線コネクタ 691"/>
        <xdr:cNvCxnSpPr/>
      </xdr:nvCxnSpPr>
      <xdr:spPr>
        <a:xfrm>
          <a:off x="15798800" y="16593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147320</xdr:rowOff>
    </xdr:from>
    <xdr:ext cx="534670" cy="257810"/>
    <xdr:sp macro="" textlink="">
      <xdr:nvSpPr>
        <xdr:cNvPr id="693" name="積立金最大値テキスト"/>
        <xdr:cNvSpPr txBox="1"/>
      </xdr:nvSpPr>
      <xdr:spPr>
        <a:xfrm>
          <a:off x="15938500" y="150710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29210</xdr:rowOff>
    </xdr:from>
    <xdr:to>
      <xdr:col>86</xdr:col>
      <xdr:colOff>25400</xdr:colOff>
      <xdr:row>91</xdr:row>
      <xdr:rowOff>29210</xdr:rowOff>
    </xdr:to>
    <xdr:cxnSp macro="">
      <xdr:nvCxnSpPr>
        <xdr:cNvPr id="694" name="直線コネクタ 693"/>
        <xdr:cNvCxnSpPr/>
      </xdr:nvCxnSpPr>
      <xdr:spPr>
        <a:xfrm>
          <a:off x="15798800" y="15288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139700</xdr:rowOff>
    </xdr:from>
    <xdr:to>
      <xdr:col>85</xdr:col>
      <xdr:colOff>127000</xdr:colOff>
      <xdr:row>96</xdr:row>
      <xdr:rowOff>12700</xdr:rowOff>
    </xdr:to>
    <xdr:cxnSp macro="">
      <xdr:nvCxnSpPr>
        <xdr:cNvPr id="695" name="直線コネクタ 694"/>
        <xdr:cNvCxnSpPr/>
      </xdr:nvCxnSpPr>
      <xdr:spPr>
        <a:xfrm flipV="1">
          <a:off x="15069820" y="15913100"/>
          <a:ext cx="81788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43180</xdr:rowOff>
    </xdr:from>
    <xdr:ext cx="534670" cy="256540"/>
    <xdr:sp macro="" textlink="">
      <xdr:nvSpPr>
        <xdr:cNvPr id="696" name="積立金平均値テキスト"/>
        <xdr:cNvSpPr txBox="1"/>
      </xdr:nvSpPr>
      <xdr:spPr>
        <a:xfrm>
          <a:off x="15938500" y="161594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64770</xdr:rowOff>
    </xdr:from>
    <xdr:to>
      <xdr:col>85</xdr:col>
      <xdr:colOff>177800</xdr:colOff>
      <xdr:row>96</xdr:row>
      <xdr:rowOff>166370</xdr:rowOff>
    </xdr:to>
    <xdr:sp macro="" textlink="">
      <xdr:nvSpPr>
        <xdr:cNvPr id="697" name="フローチャート: 判断 696"/>
        <xdr:cNvSpPr/>
      </xdr:nvSpPr>
      <xdr:spPr>
        <a:xfrm>
          <a:off x="15836900" y="161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89535</xdr:rowOff>
    </xdr:from>
    <xdr:to>
      <xdr:col>81</xdr:col>
      <xdr:colOff>50800</xdr:colOff>
      <xdr:row>96</xdr:row>
      <xdr:rowOff>12700</xdr:rowOff>
    </xdr:to>
    <xdr:cxnSp macro="">
      <xdr:nvCxnSpPr>
        <xdr:cNvPr id="698" name="直線コネクタ 697"/>
        <xdr:cNvCxnSpPr/>
      </xdr:nvCxnSpPr>
      <xdr:spPr>
        <a:xfrm>
          <a:off x="14206220" y="15862935"/>
          <a:ext cx="8636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116840</xdr:rowOff>
    </xdr:from>
    <xdr:to>
      <xdr:col>81</xdr:col>
      <xdr:colOff>101600</xdr:colOff>
      <xdr:row>97</xdr:row>
      <xdr:rowOff>46990</xdr:rowOff>
    </xdr:to>
    <xdr:sp macro="" textlink="">
      <xdr:nvSpPr>
        <xdr:cNvPr id="699" name="フローチャート: 判断 698"/>
        <xdr:cNvSpPr/>
      </xdr:nvSpPr>
      <xdr:spPr>
        <a:xfrm>
          <a:off x="15019020" y="162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38100</xdr:rowOff>
    </xdr:from>
    <xdr:ext cx="532130" cy="259080"/>
    <xdr:sp macro="" textlink="">
      <xdr:nvSpPr>
        <xdr:cNvPr id="700" name="テキスト ボックス 699"/>
        <xdr:cNvSpPr txBox="1"/>
      </xdr:nvSpPr>
      <xdr:spPr>
        <a:xfrm>
          <a:off x="14812645" y="16325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69850</xdr:rowOff>
    </xdr:from>
    <xdr:to>
      <xdr:col>76</xdr:col>
      <xdr:colOff>114300</xdr:colOff>
      <xdr:row>94</xdr:row>
      <xdr:rowOff>89535</xdr:rowOff>
    </xdr:to>
    <xdr:cxnSp macro="">
      <xdr:nvCxnSpPr>
        <xdr:cNvPr id="701" name="直線コネクタ 700"/>
        <xdr:cNvCxnSpPr/>
      </xdr:nvCxnSpPr>
      <xdr:spPr>
        <a:xfrm>
          <a:off x="13342620" y="15671800"/>
          <a:ext cx="8636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702" name="フローチャート: 判断 701"/>
        <xdr:cNvSpPr/>
      </xdr:nvSpPr>
      <xdr:spPr>
        <a:xfrm>
          <a:off x="14155420" y="1620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13335</xdr:rowOff>
    </xdr:from>
    <xdr:ext cx="533400" cy="259080"/>
    <xdr:sp macro="" textlink="">
      <xdr:nvSpPr>
        <xdr:cNvPr id="703" name="テキスト ボックス 702"/>
        <xdr:cNvSpPr txBox="1"/>
      </xdr:nvSpPr>
      <xdr:spPr>
        <a:xfrm>
          <a:off x="13943965" y="16301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69850</xdr:rowOff>
    </xdr:from>
    <xdr:to>
      <xdr:col>71</xdr:col>
      <xdr:colOff>177800</xdr:colOff>
      <xdr:row>95</xdr:row>
      <xdr:rowOff>29845</xdr:rowOff>
    </xdr:to>
    <xdr:cxnSp macro="">
      <xdr:nvCxnSpPr>
        <xdr:cNvPr id="704" name="直線コネクタ 703"/>
        <xdr:cNvCxnSpPr/>
      </xdr:nvCxnSpPr>
      <xdr:spPr>
        <a:xfrm flipV="1">
          <a:off x="12473940" y="15671800"/>
          <a:ext cx="86868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59055</xdr:rowOff>
    </xdr:from>
    <xdr:to>
      <xdr:col>72</xdr:col>
      <xdr:colOff>38100</xdr:colOff>
      <xdr:row>96</xdr:row>
      <xdr:rowOff>160655</xdr:rowOff>
    </xdr:to>
    <xdr:sp macro="" textlink="">
      <xdr:nvSpPr>
        <xdr:cNvPr id="705" name="フローチャート: 判断 704"/>
        <xdr:cNvSpPr/>
      </xdr:nvSpPr>
      <xdr:spPr>
        <a:xfrm>
          <a:off x="13291820" y="161753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151765</xdr:rowOff>
    </xdr:from>
    <xdr:ext cx="532130" cy="259080"/>
    <xdr:sp macro="" textlink="">
      <xdr:nvSpPr>
        <xdr:cNvPr id="706" name="テキスト ボックス 705"/>
        <xdr:cNvSpPr txBox="1"/>
      </xdr:nvSpPr>
      <xdr:spPr>
        <a:xfrm>
          <a:off x="13080365" y="16268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90805</xdr:rowOff>
    </xdr:from>
    <xdr:to>
      <xdr:col>67</xdr:col>
      <xdr:colOff>101600</xdr:colOff>
      <xdr:row>97</xdr:row>
      <xdr:rowOff>20955</xdr:rowOff>
    </xdr:to>
    <xdr:sp macro="" textlink="">
      <xdr:nvSpPr>
        <xdr:cNvPr id="707" name="フローチャート: 判断 706"/>
        <xdr:cNvSpPr/>
      </xdr:nvSpPr>
      <xdr:spPr>
        <a:xfrm>
          <a:off x="1242314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12065</xdr:rowOff>
    </xdr:from>
    <xdr:ext cx="532130" cy="259080"/>
    <xdr:sp macro="" textlink="">
      <xdr:nvSpPr>
        <xdr:cNvPr id="708" name="テキスト ボックス 707"/>
        <xdr:cNvSpPr txBox="1"/>
      </xdr:nvSpPr>
      <xdr:spPr>
        <a:xfrm>
          <a:off x="12216765" y="16299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10" name="テキスト ボックス 709"/>
        <xdr:cNvSpPr txBox="1"/>
      </xdr:nvSpPr>
      <xdr:spPr>
        <a:xfrm>
          <a:off x="148844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13" name="テキスト ボックス 712"/>
        <xdr:cNvSpPr txBox="1"/>
      </xdr:nvSpPr>
      <xdr:spPr>
        <a:xfrm>
          <a:off x="122885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88900</xdr:rowOff>
    </xdr:from>
    <xdr:to>
      <xdr:col>85</xdr:col>
      <xdr:colOff>177800</xdr:colOff>
      <xdr:row>95</xdr:row>
      <xdr:rowOff>19050</xdr:rowOff>
    </xdr:to>
    <xdr:sp macro="" textlink="">
      <xdr:nvSpPr>
        <xdr:cNvPr id="714" name="楕円 713"/>
        <xdr:cNvSpPr/>
      </xdr:nvSpPr>
      <xdr:spPr>
        <a:xfrm>
          <a:off x="15836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111760</xdr:rowOff>
    </xdr:from>
    <xdr:ext cx="534670" cy="256540"/>
    <xdr:sp macro="" textlink="">
      <xdr:nvSpPr>
        <xdr:cNvPr id="715" name="積立金該当値テキスト"/>
        <xdr:cNvSpPr txBox="1"/>
      </xdr:nvSpPr>
      <xdr:spPr>
        <a:xfrm>
          <a:off x="15938500" y="15713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133350</xdr:rowOff>
    </xdr:from>
    <xdr:to>
      <xdr:col>81</xdr:col>
      <xdr:colOff>101600</xdr:colOff>
      <xdr:row>96</xdr:row>
      <xdr:rowOff>63500</xdr:rowOff>
    </xdr:to>
    <xdr:sp macro="" textlink="">
      <xdr:nvSpPr>
        <xdr:cNvPr id="716" name="楕円 715"/>
        <xdr:cNvSpPr/>
      </xdr:nvSpPr>
      <xdr:spPr>
        <a:xfrm>
          <a:off x="1501902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80010</xdr:rowOff>
    </xdr:from>
    <xdr:ext cx="532130" cy="259080"/>
    <xdr:sp macro="" textlink="">
      <xdr:nvSpPr>
        <xdr:cNvPr id="717" name="テキスト ボックス 716"/>
        <xdr:cNvSpPr txBox="1"/>
      </xdr:nvSpPr>
      <xdr:spPr>
        <a:xfrm>
          <a:off x="14812645" y="15853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38735</xdr:rowOff>
    </xdr:from>
    <xdr:to>
      <xdr:col>76</xdr:col>
      <xdr:colOff>165100</xdr:colOff>
      <xdr:row>94</xdr:row>
      <xdr:rowOff>140335</xdr:rowOff>
    </xdr:to>
    <xdr:sp macro="" textlink="">
      <xdr:nvSpPr>
        <xdr:cNvPr id="718" name="楕円 717"/>
        <xdr:cNvSpPr/>
      </xdr:nvSpPr>
      <xdr:spPr>
        <a:xfrm>
          <a:off x="14155420" y="158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156845</xdr:rowOff>
    </xdr:from>
    <xdr:ext cx="533400" cy="256540"/>
    <xdr:sp macro="" textlink="">
      <xdr:nvSpPr>
        <xdr:cNvPr id="719" name="テキスト ボックス 718"/>
        <xdr:cNvSpPr txBox="1"/>
      </xdr:nvSpPr>
      <xdr:spPr>
        <a:xfrm>
          <a:off x="13943965" y="1558734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19050</xdr:rowOff>
    </xdr:from>
    <xdr:to>
      <xdr:col>72</xdr:col>
      <xdr:colOff>38100</xdr:colOff>
      <xdr:row>93</xdr:row>
      <xdr:rowOff>120650</xdr:rowOff>
    </xdr:to>
    <xdr:sp macro="" textlink="">
      <xdr:nvSpPr>
        <xdr:cNvPr id="720" name="楕円 719"/>
        <xdr:cNvSpPr/>
      </xdr:nvSpPr>
      <xdr:spPr>
        <a:xfrm>
          <a:off x="13291820" y="1562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137160</xdr:rowOff>
    </xdr:from>
    <xdr:ext cx="532130" cy="259080"/>
    <xdr:sp macro="" textlink="">
      <xdr:nvSpPr>
        <xdr:cNvPr id="721" name="テキスト ボックス 720"/>
        <xdr:cNvSpPr txBox="1"/>
      </xdr:nvSpPr>
      <xdr:spPr>
        <a:xfrm>
          <a:off x="13080365" y="15396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150495</xdr:rowOff>
    </xdr:from>
    <xdr:to>
      <xdr:col>67</xdr:col>
      <xdr:colOff>101600</xdr:colOff>
      <xdr:row>95</xdr:row>
      <xdr:rowOff>80645</xdr:rowOff>
    </xdr:to>
    <xdr:sp macro="" textlink="">
      <xdr:nvSpPr>
        <xdr:cNvPr id="722" name="楕円 721"/>
        <xdr:cNvSpPr/>
      </xdr:nvSpPr>
      <xdr:spPr>
        <a:xfrm>
          <a:off x="12423140" y="159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97790</xdr:rowOff>
    </xdr:from>
    <xdr:ext cx="532130" cy="256540"/>
    <xdr:sp macro="" textlink="">
      <xdr:nvSpPr>
        <xdr:cNvPr id="723" name="テキスト ボックス 722"/>
        <xdr:cNvSpPr txBox="1"/>
      </xdr:nvSpPr>
      <xdr:spPr>
        <a:xfrm>
          <a:off x="12216765" y="15699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25" name="正方形/長方形 724"/>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7" name="正方形/長方形 726"/>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9" name="正方形/長方形 728"/>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2" name="テキスト ボックス 731"/>
        <xdr:cNvSpPr txBox="1"/>
      </xdr:nvSpPr>
      <xdr:spPr>
        <a:xfrm>
          <a:off x="17767300" y="45364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4" name="直線コネクタ 733"/>
        <xdr:cNvCxnSpPr/>
      </xdr:nvCxnSpPr>
      <xdr:spPr>
        <a:xfrm>
          <a:off x="1780032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7810"/>
    <xdr:sp macro="" textlink="">
      <xdr:nvSpPr>
        <xdr:cNvPr id="735" name="テキスト ボックス 734"/>
        <xdr:cNvSpPr txBox="1"/>
      </xdr:nvSpPr>
      <xdr:spPr>
        <a:xfrm>
          <a:off x="17561560" y="65024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6" name="直線コネクタ 735"/>
        <xdr:cNvCxnSpPr/>
      </xdr:nvCxnSpPr>
      <xdr:spPr>
        <a:xfrm>
          <a:off x="1780032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4650" cy="255905"/>
    <xdr:sp macro="" textlink="">
      <xdr:nvSpPr>
        <xdr:cNvPr id="737" name="テキスト ボックス 736"/>
        <xdr:cNvSpPr txBox="1"/>
      </xdr:nvSpPr>
      <xdr:spPr>
        <a:xfrm>
          <a:off x="17433290" y="6182995"/>
          <a:ext cx="374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8" name="直線コネクタ 737"/>
        <xdr:cNvCxnSpPr/>
      </xdr:nvCxnSpPr>
      <xdr:spPr>
        <a:xfrm>
          <a:off x="1780032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4650" cy="259080"/>
    <xdr:sp macro="" textlink="">
      <xdr:nvSpPr>
        <xdr:cNvPr id="739" name="テキスト ボックス 738"/>
        <xdr:cNvSpPr txBox="1"/>
      </xdr:nvSpPr>
      <xdr:spPr>
        <a:xfrm>
          <a:off x="17433290" y="5864225"/>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0" name="直線コネクタ 739"/>
        <xdr:cNvCxnSpPr/>
      </xdr:nvCxnSpPr>
      <xdr:spPr>
        <a:xfrm>
          <a:off x="1780032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4650" cy="257810"/>
    <xdr:sp macro="" textlink="">
      <xdr:nvSpPr>
        <xdr:cNvPr id="741" name="テキスト ボックス 740"/>
        <xdr:cNvSpPr txBox="1"/>
      </xdr:nvSpPr>
      <xdr:spPr>
        <a:xfrm>
          <a:off x="17433290" y="5542280"/>
          <a:ext cx="374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2" name="直線コネクタ 741"/>
        <xdr:cNvCxnSpPr/>
      </xdr:nvCxnSpPr>
      <xdr:spPr>
        <a:xfrm>
          <a:off x="1780032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090" cy="258445"/>
    <xdr:sp macro="" textlink="">
      <xdr:nvSpPr>
        <xdr:cNvPr id="743" name="テキスト ボックス 742"/>
        <xdr:cNvSpPr txBox="1"/>
      </xdr:nvSpPr>
      <xdr:spPr>
        <a:xfrm>
          <a:off x="17348200" y="52228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4" name="直線コネクタ 743"/>
        <xdr:cNvCxnSpPr/>
      </xdr:nvCxnSpPr>
      <xdr:spPr>
        <a:xfrm>
          <a:off x="1780032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090" cy="259080"/>
    <xdr:sp macro="" textlink="">
      <xdr:nvSpPr>
        <xdr:cNvPr id="745" name="テキスト ボックス 744"/>
        <xdr:cNvSpPr txBox="1"/>
      </xdr:nvSpPr>
      <xdr:spPr>
        <a:xfrm>
          <a:off x="17348200" y="49034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6540"/>
    <xdr:sp macro="" textlink="">
      <xdr:nvSpPr>
        <xdr:cNvPr id="747" name="テキスト ボックス 746"/>
        <xdr:cNvSpPr txBox="1"/>
      </xdr:nvSpPr>
      <xdr:spPr>
        <a:xfrm>
          <a:off x="17348200" y="458470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104775</xdr:rowOff>
    </xdr:from>
    <xdr:to>
      <xdr:col>116</xdr:col>
      <xdr:colOff>62865</xdr:colOff>
      <xdr:row>39</xdr:row>
      <xdr:rowOff>99060</xdr:rowOff>
    </xdr:to>
    <xdr:cxnSp macro="">
      <xdr:nvCxnSpPr>
        <xdr:cNvPr id="749" name="直線コネクタ 748"/>
        <xdr:cNvCxnSpPr/>
      </xdr:nvCxnSpPr>
      <xdr:spPr>
        <a:xfrm flipV="1">
          <a:off x="21570315" y="5137785"/>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132080</xdr:rowOff>
    </xdr:from>
    <xdr:ext cx="249555" cy="257810"/>
    <xdr:sp macro="" textlink="">
      <xdr:nvSpPr>
        <xdr:cNvPr id="750" name="投資及び出資金最小値テキスト"/>
        <xdr:cNvSpPr txBox="1"/>
      </xdr:nvSpPr>
      <xdr:spPr>
        <a:xfrm>
          <a:off x="21623020" y="66738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1" name="直線コネクタ 750"/>
        <xdr:cNvCxnSpPr/>
      </xdr:nvCxnSpPr>
      <xdr:spPr>
        <a:xfrm>
          <a:off x="214884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52070</xdr:rowOff>
    </xdr:from>
    <xdr:ext cx="469900" cy="256540"/>
    <xdr:sp macro="" textlink="">
      <xdr:nvSpPr>
        <xdr:cNvPr id="752" name="投資及び出資金最大値テキスト"/>
        <xdr:cNvSpPr txBox="1"/>
      </xdr:nvSpPr>
      <xdr:spPr>
        <a:xfrm>
          <a:off x="21623020" y="4917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104775</xdr:rowOff>
    </xdr:from>
    <xdr:to>
      <xdr:col>116</xdr:col>
      <xdr:colOff>152400</xdr:colOff>
      <xdr:row>30</xdr:row>
      <xdr:rowOff>104775</xdr:rowOff>
    </xdr:to>
    <xdr:cxnSp macro="">
      <xdr:nvCxnSpPr>
        <xdr:cNvPr id="753" name="直線コネクタ 752"/>
        <xdr:cNvCxnSpPr/>
      </xdr:nvCxnSpPr>
      <xdr:spPr>
        <a:xfrm>
          <a:off x="21488400" y="5137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4" name="直線コネクタ 753"/>
        <xdr:cNvCxnSpPr/>
      </xdr:nvCxnSpPr>
      <xdr:spPr>
        <a:xfrm>
          <a:off x="20759420" y="66408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48895</xdr:rowOff>
    </xdr:from>
    <xdr:ext cx="313690" cy="259080"/>
    <xdr:sp macro="" textlink="">
      <xdr:nvSpPr>
        <xdr:cNvPr id="755" name="投資及び出資金平均値テキスト"/>
        <xdr:cNvSpPr txBox="1"/>
      </xdr:nvSpPr>
      <xdr:spPr>
        <a:xfrm>
          <a:off x="21623020" y="642302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26035</xdr:rowOff>
    </xdr:from>
    <xdr:to>
      <xdr:col>116</xdr:col>
      <xdr:colOff>114300</xdr:colOff>
      <xdr:row>39</xdr:row>
      <xdr:rowOff>127635</xdr:rowOff>
    </xdr:to>
    <xdr:sp macro="" textlink="">
      <xdr:nvSpPr>
        <xdr:cNvPr id="756" name="フローチャート: 判断 755"/>
        <xdr:cNvSpPr/>
      </xdr:nvSpPr>
      <xdr:spPr>
        <a:xfrm>
          <a:off x="2152142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7" name="直線コネクタ 756"/>
        <xdr:cNvCxnSpPr/>
      </xdr:nvCxnSpPr>
      <xdr:spPr>
        <a:xfrm>
          <a:off x="198907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48260</xdr:rowOff>
    </xdr:from>
    <xdr:to>
      <xdr:col>112</xdr:col>
      <xdr:colOff>38100</xdr:colOff>
      <xdr:row>39</xdr:row>
      <xdr:rowOff>149860</xdr:rowOff>
    </xdr:to>
    <xdr:sp macro="" textlink="">
      <xdr:nvSpPr>
        <xdr:cNvPr id="758" name="フローチャート: 判断 757"/>
        <xdr:cNvSpPr/>
      </xdr:nvSpPr>
      <xdr:spPr>
        <a:xfrm>
          <a:off x="20708620" y="65900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7015" cy="257810"/>
    <xdr:sp macro="" textlink="">
      <xdr:nvSpPr>
        <xdr:cNvPr id="759" name="テキスト ボックス 758"/>
        <xdr:cNvSpPr txBox="1"/>
      </xdr:nvSpPr>
      <xdr:spPr>
        <a:xfrm>
          <a:off x="20634960" y="668274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0" name="直線コネクタ 759"/>
        <xdr:cNvCxnSpPr/>
      </xdr:nvCxnSpPr>
      <xdr:spPr>
        <a:xfrm>
          <a:off x="1902714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1" name="フローチャート: 判断 760"/>
        <xdr:cNvSpPr/>
      </xdr:nvSpPr>
      <xdr:spPr>
        <a:xfrm>
          <a:off x="1983994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165100</xdr:rowOff>
    </xdr:from>
    <xdr:ext cx="248285" cy="257810"/>
    <xdr:sp macro="" textlink="">
      <xdr:nvSpPr>
        <xdr:cNvPr id="762" name="テキスト ボックス 761"/>
        <xdr:cNvSpPr txBox="1"/>
      </xdr:nvSpPr>
      <xdr:spPr>
        <a:xfrm>
          <a:off x="19771360" y="63715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3" name="直線コネクタ 762"/>
        <xdr:cNvCxnSpPr/>
      </xdr:nvCxnSpPr>
      <xdr:spPr>
        <a:xfrm>
          <a:off x="1816354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45085</xdr:rowOff>
    </xdr:from>
    <xdr:to>
      <xdr:col>102</xdr:col>
      <xdr:colOff>165100</xdr:colOff>
      <xdr:row>39</xdr:row>
      <xdr:rowOff>146685</xdr:rowOff>
    </xdr:to>
    <xdr:sp macro="" textlink="">
      <xdr:nvSpPr>
        <xdr:cNvPr id="764" name="フローチャート: 判断 763"/>
        <xdr:cNvSpPr/>
      </xdr:nvSpPr>
      <xdr:spPr>
        <a:xfrm>
          <a:off x="1897634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163195</xdr:rowOff>
    </xdr:from>
    <xdr:ext cx="248285" cy="257810"/>
    <xdr:sp macro="" textlink="">
      <xdr:nvSpPr>
        <xdr:cNvPr id="765" name="テキスト ボックス 764"/>
        <xdr:cNvSpPr txBox="1"/>
      </xdr:nvSpPr>
      <xdr:spPr>
        <a:xfrm>
          <a:off x="18907760" y="636968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6" name="フローチャート: 判断 765"/>
        <xdr:cNvSpPr/>
      </xdr:nvSpPr>
      <xdr:spPr>
        <a:xfrm>
          <a:off x="18112740" y="65900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7015" cy="257810"/>
    <xdr:sp macro="" textlink="">
      <xdr:nvSpPr>
        <xdr:cNvPr id="767" name="テキスト ボックス 766"/>
        <xdr:cNvSpPr txBox="1"/>
      </xdr:nvSpPr>
      <xdr:spPr>
        <a:xfrm>
          <a:off x="18039080" y="668274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0730" cy="259080"/>
    <xdr:sp macro="" textlink="">
      <xdr:nvSpPr>
        <xdr:cNvPr id="768" name="テキスト ボックス 767"/>
        <xdr:cNvSpPr txBox="1"/>
      </xdr:nvSpPr>
      <xdr:spPr>
        <a:xfrm>
          <a:off x="213868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9" name="テキスト ボックス 768"/>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70" name="テキスト ボックス 769"/>
        <xdr:cNvSpPr txBox="1"/>
      </xdr:nvSpPr>
      <xdr:spPr>
        <a:xfrm>
          <a:off x="197053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2" name="テキスト ボックス 771"/>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3" name="楕円 772"/>
        <xdr:cNvSpPr/>
      </xdr:nvSpPr>
      <xdr:spPr>
        <a:xfrm>
          <a:off x="21521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4445</xdr:rowOff>
    </xdr:from>
    <xdr:ext cx="249555" cy="259080"/>
    <xdr:sp macro="" textlink="">
      <xdr:nvSpPr>
        <xdr:cNvPr id="774" name="投資及び出資金該当値テキスト"/>
        <xdr:cNvSpPr txBox="1"/>
      </xdr:nvSpPr>
      <xdr:spPr>
        <a:xfrm>
          <a:off x="21623020" y="65462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5" name="楕円 774"/>
        <xdr:cNvSpPr/>
      </xdr:nvSpPr>
      <xdr:spPr>
        <a:xfrm>
          <a:off x="207086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166370</xdr:rowOff>
    </xdr:from>
    <xdr:ext cx="247015" cy="256540"/>
    <xdr:sp macro="" textlink="">
      <xdr:nvSpPr>
        <xdr:cNvPr id="776" name="テキスト ボックス 775"/>
        <xdr:cNvSpPr txBox="1"/>
      </xdr:nvSpPr>
      <xdr:spPr>
        <a:xfrm>
          <a:off x="20634960" y="63728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7" name="楕円 776"/>
        <xdr:cNvSpPr/>
      </xdr:nvSpPr>
      <xdr:spPr>
        <a:xfrm>
          <a:off x="198399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285" cy="257810"/>
    <xdr:sp macro="" textlink="">
      <xdr:nvSpPr>
        <xdr:cNvPr id="778" name="テキスト ボックス 777"/>
        <xdr:cNvSpPr txBox="1"/>
      </xdr:nvSpPr>
      <xdr:spPr>
        <a:xfrm>
          <a:off x="1977136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9" name="楕円 778"/>
        <xdr:cNvSpPr/>
      </xdr:nvSpPr>
      <xdr:spPr>
        <a:xfrm>
          <a:off x="189763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285" cy="257810"/>
    <xdr:sp macro="" textlink="">
      <xdr:nvSpPr>
        <xdr:cNvPr id="780" name="テキスト ボックス 779"/>
        <xdr:cNvSpPr txBox="1"/>
      </xdr:nvSpPr>
      <xdr:spPr>
        <a:xfrm>
          <a:off x="18907760" y="66827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1" name="楕円 780"/>
        <xdr:cNvSpPr/>
      </xdr:nvSpPr>
      <xdr:spPr>
        <a:xfrm>
          <a:off x="1811274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166370</xdr:rowOff>
    </xdr:from>
    <xdr:ext cx="247015" cy="256540"/>
    <xdr:sp macro="" textlink="">
      <xdr:nvSpPr>
        <xdr:cNvPr id="782" name="テキスト ボックス 781"/>
        <xdr:cNvSpPr txBox="1"/>
      </xdr:nvSpPr>
      <xdr:spPr>
        <a:xfrm>
          <a:off x="18039080" y="63728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84" name="正方形/長方形 783"/>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86" name="正方形/長方形 785"/>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8" name="正方形/長方形 787"/>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91" name="テキスト ボックス 790"/>
        <xdr:cNvSpPr txBox="1"/>
      </xdr:nvSpPr>
      <xdr:spPr>
        <a:xfrm>
          <a:off x="17767300" y="78892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140335</xdr:rowOff>
    </xdr:from>
    <xdr:to>
      <xdr:col>120</xdr:col>
      <xdr:colOff>114300</xdr:colOff>
      <xdr:row>58</xdr:row>
      <xdr:rowOff>140335</xdr:rowOff>
    </xdr:to>
    <xdr:cxnSp macro="">
      <xdr:nvCxnSpPr>
        <xdr:cNvPr id="793" name="直線コネクタ 792"/>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167640</xdr:rowOff>
    </xdr:from>
    <xdr:ext cx="247650" cy="257810"/>
    <xdr:sp macro="" textlink="">
      <xdr:nvSpPr>
        <xdr:cNvPr id="794" name="テキスト ボックス 793"/>
        <xdr:cNvSpPr txBox="1"/>
      </xdr:nvSpPr>
      <xdr:spPr>
        <a:xfrm>
          <a:off x="17561560" y="972693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54610</xdr:rowOff>
    </xdr:from>
    <xdr:ext cx="466090" cy="256540"/>
    <xdr:sp macro="" textlink="">
      <xdr:nvSpPr>
        <xdr:cNvPr id="796" name="テキスト ボックス 795"/>
        <xdr:cNvSpPr txBox="1"/>
      </xdr:nvSpPr>
      <xdr:spPr>
        <a:xfrm>
          <a:off x="17348200" y="927862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98" name="テキスト ボックス 797"/>
        <xdr:cNvSpPr txBox="1"/>
      </xdr:nvSpPr>
      <xdr:spPr>
        <a:xfrm>
          <a:off x="17284065" y="88328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140335</xdr:rowOff>
    </xdr:from>
    <xdr:to>
      <xdr:col>120</xdr:col>
      <xdr:colOff>114300</xdr:colOff>
      <xdr:row>50</xdr:row>
      <xdr:rowOff>140335</xdr:rowOff>
    </xdr:to>
    <xdr:cxnSp macro="">
      <xdr:nvCxnSpPr>
        <xdr:cNvPr id="799" name="直線コネクタ 798"/>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167640</xdr:rowOff>
    </xdr:from>
    <xdr:ext cx="531495" cy="257810"/>
    <xdr:sp macro="" textlink="">
      <xdr:nvSpPr>
        <xdr:cNvPr id="800" name="テキスト ボックス 799"/>
        <xdr:cNvSpPr txBox="1"/>
      </xdr:nvSpPr>
      <xdr:spPr>
        <a:xfrm>
          <a:off x="17284065" y="83858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802" name="テキスト ボックス 801"/>
        <xdr:cNvSpPr txBox="1"/>
      </xdr:nvSpPr>
      <xdr:spPr>
        <a:xfrm>
          <a:off x="17284065" y="79375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71755</xdr:rowOff>
    </xdr:from>
    <xdr:to>
      <xdr:col>116</xdr:col>
      <xdr:colOff>62865</xdr:colOff>
      <xdr:row>58</xdr:row>
      <xdr:rowOff>139065</xdr:rowOff>
    </xdr:to>
    <xdr:cxnSp macro="">
      <xdr:nvCxnSpPr>
        <xdr:cNvPr id="804" name="直線コネクタ 803"/>
        <xdr:cNvCxnSpPr/>
      </xdr:nvCxnSpPr>
      <xdr:spPr>
        <a:xfrm flipV="1">
          <a:off x="21570315" y="84575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313690" cy="255905"/>
    <xdr:sp macro="" textlink="">
      <xdr:nvSpPr>
        <xdr:cNvPr id="805" name="貸付金最小値テキスト"/>
        <xdr:cNvSpPr txBox="1"/>
      </xdr:nvSpPr>
      <xdr:spPr>
        <a:xfrm>
          <a:off x="21623020" y="987044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139065</xdr:rowOff>
    </xdr:from>
    <xdr:to>
      <xdr:col>116</xdr:col>
      <xdr:colOff>152400</xdr:colOff>
      <xdr:row>58</xdr:row>
      <xdr:rowOff>139065</xdr:rowOff>
    </xdr:to>
    <xdr:cxnSp macro="">
      <xdr:nvCxnSpPr>
        <xdr:cNvPr id="806" name="直線コネクタ 805"/>
        <xdr:cNvCxnSpPr/>
      </xdr:nvCxnSpPr>
      <xdr:spPr>
        <a:xfrm>
          <a:off x="21488400" y="9865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18415</xdr:rowOff>
    </xdr:from>
    <xdr:ext cx="534670" cy="256540"/>
    <xdr:sp macro="" textlink="">
      <xdr:nvSpPr>
        <xdr:cNvPr id="807" name="貸付金最大値テキスト"/>
        <xdr:cNvSpPr txBox="1"/>
      </xdr:nvSpPr>
      <xdr:spPr>
        <a:xfrm>
          <a:off x="21623020" y="82365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15,743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71755</xdr:rowOff>
    </xdr:from>
    <xdr:to>
      <xdr:col>116</xdr:col>
      <xdr:colOff>152400</xdr:colOff>
      <xdr:row>50</xdr:row>
      <xdr:rowOff>71755</xdr:rowOff>
    </xdr:to>
    <xdr:cxnSp macro="">
      <xdr:nvCxnSpPr>
        <xdr:cNvPr id="808" name="直線コネクタ 807"/>
        <xdr:cNvCxnSpPr/>
      </xdr:nvCxnSpPr>
      <xdr:spPr>
        <a:xfrm>
          <a:off x="21488400" y="8457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166370</xdr:rowOff>
    </xdr:from>
    <xdr:to>
      <xdr:col>116</xdr:col>
      <xdr:colOff>63500</xdr:colOff>
      <xdr:row>58</xdr:row>
      <xdr:rowOff>139065</xdr:rowOff>
    </xdr:to>
    <xdr:cxnSp macro="">
      <xdr:nvCxnSpPr>
        <xdr:cNvPr id="809" name="直線コネクタ 808"/>
        <xdr:cNvCxnSpPr/>
      </xdr:nvCxnSpPr>
      <xdr:spPr>
        <a:xfrm flipV="1">
          <a:off x="20759420" y="9558020"/>
          <a:ext cx="8128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159385</xdr:rowOff>
    </xdr:from>
    <xdr:ext cx="469900" cy="257175"/>
    <xdr:sp macro="" textlink="">
      <xdr:nvSpPr>
        <xdr:cNvPr id="810" name="貸付金平均値テキスト"/>
        <xdr:cNvSpPr txBox="1"/>
      </xdr:nvSpPr>
      <xdr:spPr>
        <a:xfrm>
          <a:off x="21623020" y="955103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8890</xdr:rowOff>
    </xdr:from>
    <xdr:to>
      <xdr:col>116</xdr:col>
      <xdr:colOff>114300</xdr:colOff>
      <xdr:row>57</xdr:row>
      <xdr:rowOff>111125</xdr:rowOff>
    </xdr:to>
    <xdr:sp macro="" textlink="">
      <xdr:nvSpPr>
        <xdr:cNvPr id="811" name="フローチャート: 判断 810"/>
        <xdr:cNvSpPr/>
      </xdr:nvSpPr>
      <xdr:spPr>
        <a:xfrm>
          <a:off x="21521420" y="9568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139065</xdr:rowOff>
    </xdr:from>
    <xdr:to>
      <xdr:col>111</xdr:col>
      <xdr:colOff>177800</xdr:colOff>
      <xdr:row>58</xdr:row>
      <xdr:rowOff>139065</xdr:rowOff>
    </xdr:to>
    <xdr:cxnSp macro="">
      <xdr:nvCxnSpPr>
        <xdr:cNvPr id="812" name="直線コネクタ 811"/>
        <xdr:cNvCxnSpPr/>
      </xdr:nvCxnSpPr>
      <xdr:spPr>
        <a:xfrm>
          <a:off x="19890740" y="986599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72390</xdr:rowOff>
    </xdr:from>
    <xdr:to>
      <xdr:col>112</xdr:col>
      <xdr:colOff>38100</xdr:colOff>
      <xdr:row>58</xdr:row>
      <xdr:rowOff>2540</xdr:rowOff>
    </xdr:to>
    <xdr:sp macro="" textlink="">
      <xdr:nvSpPr>
        <xdr:cNvPr id="813" name="フローチャート: 判断 812"/>
        <xdr:cNvSpPr/>
      </xdr:nvSpPr>
      <xdr:spPr>
        <a:xfrm>
          <a:off x="20708620" y="96316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19050</xdr:rowOff>
    </xdr:from>
    <xdr:ext cx="468630" cy="257810"/>
    <xdr:sp macro="" textlink="">
      <xdr:nvSpPr>
        <xdr:cNvPr id="814" name="テキスト ボックス 813"/>
        <xdr:cNvSpPr txBox="1"/>
      </xdr:nvSpPr>
      <xdr:spPr>
        <a:xfrm>
          <a:off x="20529550" y="9410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138430</xdr:rowOff>
    </xdr:from>
    <xdr:to>
      <xdr:col>107</xdr:col>
      <xdr:colOff>50800</xdr:colOff>
      <xdr:row>58</xdr:row>
      <xdr:rowOff>139065</xdr:rowOff>
    </xdr:to>
    <xdr:cxnSp macro="">
      <xdr:nvCxnSpPr>
        <xdr:cNvPr id="815" name="直線コネクタ 814"/>
        <xdr:cNvCxnSpPr/>
      </xdr:nvCxnSpPr>
      <xdr:spPr>
        <a:xfrm>
          <a:off x="19027140" y="986536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58420</xdr:rowOff>
    </xdr:from>
    <xdr:to>
      <xdr:col>107</xdr:col>
      <xdr:colOff>101600</xdr:colOff>
      <xdr:row>57</xdr:row>
      <xdr:rowOff>160020</xdr:rowOff>
    </xdr:to>
    <xdr:sp macro="" textlink="">
      <xdr:nvSpPr>
        <xdr:cNvPr id="816" name="フローチャート: 判断 815"/>
        <xdr:cNvSpPr/>
      </xdr:nvSpPr>
      <xdr:spPr>
        <a:xfrm>
          <a:off x="1983994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6350</xdr:rowOff>
    </xdr:from>
    <xdr:ext cx="467360" cy="257810"/>
    <xdr:sp macro="" textlink="">
      <xdr:nvSpPr>
        <xdr:cNvPr id="817" name="テキスト ボックス 816"/>
        <xdr:cNvSpPr txBox="1"/>
      </xdr:nvSpPr>
      <xdr:spPr>
        <a:xfrm>
          <a:off x="19660870" y="93980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16510</xdr:rowOff>
    </xdr:from>
    <xdr:to>
      <xdr:col>102</xdr:col>
      <xdr:colOff>114300</xdr:colOff>
      <xdr:row>58</xdr:row>
      <xdr:rowOff>138430</xdr:rowOff>
    </xdr:to>
    <xdr:cxnSp macro="">
      <xdr:nvCxnSpPr>
        <xdr:cNvPr id="818" name="直線コネクタ 817"/>
        <xdr:cNvCxnSpPr/>
      </xdr:nvCxnSpPr>
      <xdr:spPr>
        <a:xfrm>
          <a:off x="18163540" y="9743440"/>
          <a:ext cx="8636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29210</xdr:rowOff>
    </xdr:from>
    <xdr:to>
      <xdr:col>102</xdr:col>
      <xdr:colOff>165100</xdr:colOff>
      <xdr:row>57</xdr:row>
      <xdr:rowOff>130175</xdr:rowOff>
    </xdr:to>
    <xdr:sp macro="" textlink="">
      <xdr:nvSpPr>
        <xdr:cNvPr id="819" name="フローチャート: 判断 818"/>
        <xdr:cNvSpPr/>
      </xdr:nvSpPr>
      <xdr:spPr>
        <a:xfrm>
          <a:off x="18976340" y="9588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146685</xdr:rowOff>
    </xdr:from>
    <xdr:ext cx="467360" cy="256540"/>
    <xdr:sp macro="" textlink="">
      <xdr:nvSpPr>
        <xdr:cNvPr id="820" name="テキスト ボックス 819"/>
        <xdr:cNvSpPr txBox="1"/>
      </xdr:nvSpPr>
      <xdr:spPr>
        <a:xfrm>
          <a:off x="18797270" y="93706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15875</xdr:rowOff>
    </xdr:from>
    <xdr:to>
      <xdr:col>98</xdr:col>
      <xdr:colOff>38100</xdr:colOff>
      <xdr:row>57</xdr:row>
      <xdr:rowOff>117475</xdr:rowOff>
    </xdr:to>
    <xdr:sp macro="" textlink="">
      <xdr:nvSpPr>
        <xdr:cNvPr id="821" name="フローチャート: 判断 820"/>
        <xdr:cNvSpPr/>
      </xdr:nvSpPr>
      <xdr:spPr>
        <a:xfrm>
          <a:off x="18112740" y="95751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133985</xdr:rowOff>
    </xdr:from>
    <xdr:ext cx="468630" cy="257810"/>
    <xdr:sp macro="" textlink="">
      <xdr:nvSpPr>
        <xdr:cNvPr id="822" name="テキスト ボックス 821"/>
        <xdr:cNvSpPr txBox="1"/>
      </xdr:nvSpPr>
      <xdr:spPr>
        <a:xfrm>
          <a:off x="17933670" y="93579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0730" cy="259080"/>
    <xdr:sp macro="" textlink="">
      <xdr:nvSpPr>
        <xdr:cNvPr id="823" name="テキスト ボックス 822"/>
        <xdr:cNvSpPr txBox="1"/>
      </xdr:nvSpPr>
      <xdr:spPr>
        <a:xfrm>
          <a:off x="213868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4" name="テキスト ボックス 823"/>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25" name="テキスト ボックス 824"/>
        <xdr:cNvSpPr txBox="1"/>
      </xdr:nvSpPr>
      <xdr:spPr>
        <a:xfrm>
          <a:off x="197053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6" name="テキスト ボックス 825"/>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7" name="テキスト ボックス 826"/>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114935</xdr:rowOff>
    </xdr:from>
    <xdr:to>
      <xdr:col>116</xdr:col>
      <xdr:colOff>114300</xdr:colOff>
      <xdr:row>57</xdr:row>
      <xdr:rowOff>45085</xdr:rowOff>
    </xdr:to>
    <xdr:sp macro="" textlink="">
      <xdr:nvSpPr>
        <xdr:cNvPr id="828" name="楕円 827"/>
        <xdr:cNvSpPr/>
      </xdr:nvSpPr>
      <xdr:spPr>
        <a:xfrm>
          <a:off x="21521420" y="950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137795</xdr:rowOff>
    </xdr:from>
    <xdr:ext cx="469900" cy="259080"/>
    <xdr:sp macro="" textlink="">
      <xdr:nvSpPr>
        <xdr:cNvPr id="829" name="貸付金該当値テキスト"/>
        <xdr:cNvSpPr txBox="1"/>
      </xdr:nvSpPr>
      <xdr:spPr>
        <a:xfrm>
          <a:off x="21623020" y="9361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88265</xdr:rowOff>
    </xdr:from>
    <xdr:to>
      <xdr:col>112</xdr:col>
      <xdr:colOff>38100</xdr:colOff>
      <xdr:row>59</xdr:row>
      <xdr:rowOff>18415</xdr:rowOff>
    </xdr:to>
    <xdr:sp macro="" textlink="">
      <xdr:nvSpPr>
        <xdr:cNvPr id="830" name="楕円 829"/>
        <xdr:cNvSpPr/>
      </xdr:nvSpPr>
      <xdr:spPr>
        <a:xfrm>
          <a:off x="20708620" y="98151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8890</xdr:rowOff>
    </xdr:from>
    <xdr:ext cx="247015" cy="257810"/>
    <xdr:sp macro="" textlink="">
      <xdr:nvSpPr>
        <xdr:cNvPr id="831" name="テキスト ボックス 830"/>
        <xdr:cNvSpPr txBox="1"/>
      </xdr:nvSpPr>
      <xdr:spPr>
        <a:xfrm>
          <a:off x="20634960" y="99034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88265</xdr:rowOff>
    </xdr:from>
    <xdr:to>
      <xdr:col>107</xdr:col>
      <xdr:colOff>101600</xdr:colOff>
      <xdr:row>59</xdr:row>
      <xdr:rowOff>18415</xdr:rowOff>
    </xdr:to>
    <xdr:sp macro="" textlink="">
      <xdr:nvSpPr>
        <xdr:cNvPr id="832" name="楕円 831"/>
        <xdr:cNvSpPr/>
      </xdr:nvSpPr>
      <xdr:spPr>
        <a:xfrm>
          <a:off x="19839940" y="981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8890</xdr:rowOff>
    </xdr:from>
    <xdr:ext cx="313690" cy="257810"/>
    <xdr:sp macro="" textlink="">
      <xdr:nvSpPr>
        <xdr:cNvPr id="833" name="テキスト ボックス 832"/>
        <xdr:cNvSpPr txBox="1"/>
      </xdr:nvSpPr>
      <xdr:spPr>
        <a:xfrm>
          <a:off x="19738975" y="990346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87630</xdr:rowOff>
    </xdr:from>
    <xdr:to>
      <xdr:col>102</xdr:col>
      <xdr:colOff>165100</xdr:colOff>
      <xdr:row>59</xdr:row>
      <xdr:rowOff>17780</xdr:rowOff>
    </xdr:to>
    <xdr:sp macro="" textlink="">
      <xdr:nvSpPr>
        <xdr:cNvPr id="834" name="楕円 833"/>
        <xdr:cNvSpPr/>
      </xdr:nvSpPr>
      <xdr:spPr>
        <a:xfrm>
          <a:off x="18976340" y="9814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8890</xdr:rowOff>
    </xdr:from>
    <xdr:ext cx="312420" cy="257810"/>
    <xdr:sp macro="" textlink="">
      <xdr:nvSpPr>
        <xdr:cNvPr id="835" name="テキスト ボックス 834"/>
        <xdr:cNvSpPr txBox="1"/>
      </xdr:nvSpPr>
      <xdr:spPr>
        <a:xfrm>
          <a:off x="18875375" y="990346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137160</xdr:rowOff>
    </xdr:from>
    <xdr:to>
      <xdr:col>98</xdr:col>
      <xdr:colOff>38100</xdr:colOff>
      <xdr:row>58</xdr:row>
      <xdr:rowOff>67310</xdr:rowOff>
    </xdr:to>
    <xdr:sp macro="" textlink="">
      <xdr:nvSpPr>
        <xdr:cNvPr id="836" name="楕円 835"/>
        <xdr:cNvSpPr/>
      </xdr:nvSpPr>
      <xdr:spPr>
        <a:xfrm>
          <a:off x="18112740" y="9696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58420</xdr:rowOff>
    </xdr:from>
    <xdr:ext cx="468630" cy="259080"/>
    <xdr:sp macro="" textlink="">
      <xdr:nvSpPr>
        <xdr:cNvPr id="837" name="テキスト ボックス 836"/>
        <xdr:cNvSpPr txBox="1"/>
      </xdr:nvSpPr>
      <xdr:spPr>
        <a:xfrm>
          <a:off x="17933670" y="9785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39" name="正方形/長方形 838"/>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41" name="正方形/長方形 840"/>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43" name="正方形/長方形 842"/>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46" name="テキスト ボックス 845"/>
        <xdr:cNvSpPr txBox="1"/>
      </xdr:nvSpPr>
      <xdr:spPr>
        <a:xfrm>
          <a:off x="17767300" y="112420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48" name="テキスト ボックス 847"/>
        <xdr:cNvSpPr txBox="1"/>
      </xdr:nvSpPr>
      <xdr:spPr>
        <a:xfrm>
          <a:off x="17284065" y="1352677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7810"/>
    <xdr:sp macro="" textlink="">
      <xdr:nvSpPr>
        <xdr:cNvPr id="850" name="テキスト ボックス 849"/>
        <xdr:cNvSpPr txBox="1"/>
      </xdr:nvSpPr>
      <xdr:spPr>
        <a:xfrm>
          <a:off x="17284065" y="131533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7810"/>
    <xdr:sp macro="" textlink="">
      <xdr:nvSpPr>
        <xdr:cNvPr id="852" name="テキスト ボックス 851"/>
        <xdr:cNvSpPr txBox="1"/>
      </xdr:nvSpPr>
      <xdr:spPr>
        <a:xfrm>
          <a:off x="17284065" y="12780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53" name="直線コネクタ 852"/>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7810"/>
    <xdr:sp macro="" textlink="">
      <xdr:nvSpPr>
        <xdr:cNvPr id="854" name="テキスト ボックス 853"/>
        <xdr:cNvSpPr txBox="1"/>
      </xdr:nvSpPr>
      <xdr:spPr>
        <a:xfrm>
          <a:off x="17284065" y="1240917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6" name="テキスト ボックス 855"/>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7810"/>
    <xdr:sp macro="" textlink="">
      <xdr:nvSpPr>
        <xdr:cNvPr id="858" name="テキスト ボックス 857"/>
        <xdr:cNvSpPr txBox="1"/>
      </xdr:nvSpPr>
      <xdr:spPr>
        <a:xfrm>
          <a:off x="17284065" y="116636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6540"/>
    <xdr:sp macro="" textlink="">
      <xdr:nvSpPr>
        <xdr:cNvPr id="860" name="テキスト ボックス 859"/>
        <xdr:cNvSpPr txBox="1"/>
      </xdr:nvSpPr>
      <xdr:spPr>
        <a:xfrm>
          <a:off x="17284065" y="112903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167640</xdr:rowOff>
    </xdr:from>
    <xdr:to>
      <xdr:col>116</xdr:col>
      <xdr:colOff>62865</xdr:colOff>
      <xdr:row>79</xdr:row>
      <xdr:rowOff>95885</xdr:rowOff>
    </xdr:to>
    <xdr:cxnSp macro="">
      <xdr:nvCxnSpPr>
        <xdr:cNvPr id="862" name="直線コネクタ 861"/>
        <xdr:cNvCxnSpPr/>
      </xdr:nvCxnSpPr>
      <xdr:spPr>
        <a:xfrm flipV="1">
          <a:off x="21570315" y="1190625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99695</xdr:rowOff>
    </xdr:from>
    <xdr:ext cx="534670" cy="257810"/>
    <xdr:sp macro="" textlink="">
      <xdr:nvSpPr>
        <xdr:cNvPr id="863" name="繰出金最小値テキスト"/>
        <xdr:cNvSpPr txBox="1"/>
      </xdr:nvSpPr>
      <xdr:spPr>
        <a:xfrm>
          <a:off x="21623020" y="133470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24,329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95885</xdr:rowOff>
    </xdr:from>
    <xdr:to>
      <xdr:col>116</xdr:col>
      <xdr:colOff>152400</xdr:colOff>
      <xdr:row>79</xdr:row>
      <xdr:rowOff>95885</xdr:rowOff>
    </xdr:to>
    <xdr:cxnSp macro="">
      <xdr:nvCxnSpPr>
        <xdr:cNvPr id="864" name="直線コネクタ 863"/>
        <xdr:cNvCxnSpPr/>
      </xdr:nvCxnSpPr>
      <xdr:spPr>
        <a:xfrm>
          <a:off x="21488400" y="13343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118110</xdr:rowOff>
    </xdr:from>
    <xdr:ext cx="534670" cy="259080"/>
    <xdr:sp macro="" textlink="">
      <xdr:nvSpPr>
        <xdr:cNvPr id="865" name="繰出金最大値テキスト"/>
        <xdr:cNvSpPr txBox="1"/>
      </xdr:nvSpPr>
      <xdr:spPr>
        <a:xfrm>
          <a:off x="21623020" y="1168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43,587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167640</xdr:rowOff>
    </xdr:from>
    <xdr:to>
      <xdr:col>116</xdr:col>
      <xdr:colOff>152400</xdr:colOff>
      <xdr:row>70</xdr:row>
      <xdr:rowOff>167640</xdr:rowOff>
    </xdr:to>
    <xdr:cxnSp macro="">
      <xdr:nvCxnSpPr>
        <xdr:cNvPr id="866" name="直線コネクタ 865"/>
        <xdr:cNvCxnSpPr/>
      </xdr:nvCxnSpPr>
      <xdr:spPr>
        <a:xfrm>
          <a:off x="21488400" y="1190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153670</xdr:rowOff>
    </xdr:from>
    <xdr:to>
      <xdr:col>116</xdr:col>
      <xdr:colOff>63500</xdr:colOff>
      <xdr:row>75</xdr:row>
      <xdr:rowOff>23495</xdr:rowOff>
    </xdr:to>
    <xdr:cxnSp macro="">
      <xdr:nvCxnSpPr>
        <xdr:cNvPr id="867" name="直線コネクタ 866"/>
        <xdr:cNvCxnSpPr/>
      </xdr:nvCxnSpPr>
      <xdr:spPr>
        <a:xfrm>
          <a:off x="20759420" y="1256284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71120</xdr:rowOff>
    </xdr:from>
    <xdr:ext cx="534670" cy="257810"/>
    <xdr:sp macro="" textlink="">
      <xdr:nvSpPr>
        <xdr:cNvPr id="868" name="繰出金平均値テキスト"/>
        <xdr:cNvSpPr txBox="1"/>
      </xdr:nvSpPr>
      <xdr:spPr>
        <a:xfrm>
          <a:off x="21623020" y="126479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92710</xdr:rowOff>
    </xdr:from>
    <xdr:to>
      <xdr:col>116</xdr:col>
      <xdr:colOff>114300</xdr:colOff>
      <xdr:row>76</xdr:row>
      <xdr:rowOff>22860</xdr:rowOff>
    </xdr:to>
    <xdr:sp macro="" textlink="">
      <xdr:nvSpPr>
        <xdr:cNvPr id="869" name="フローチャート: 判断 868"/>
        <xdr:cNvSpPr/>
      </xdr:nvSpPr>
      <xdr:spPr>
        <a:xfrm>
          <a:off x="21521420" y="1266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85090</xdr:rowOff>
    </xdr:from>
    <xdr:to>
      <xdr:col>111</xdr:col>
      <xdr:colOff>177800</xdr:colOff>
      <xdr:row>74</xdr:row>
      <xdr:rowOff>153670</xdr:rowOff>
    </xdr:to>
    <xdr:cxnSp macro="">
      <xdr:nvCxnSpPr>
        <xdr:cNvPr id="870" name="直線コネクタ 869"/>
        <xdr:cNvCxnSpPr/>
      </xdr:nvCxnSpPr>
      <xdr:spPr>
        <a:xfrm>
          <a:off x="19890740" y="12494260"/>
          <a:ext cx="8686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60960</xdr:rowOff>
    </xdr:from>
    <xdr:to>
      <xdr:col>112</xdr:col>
      <xdr:colOff>38100</xdr:colOff>
      <xdr:row>75</xdr:row>
      <xdr:rowOff>162560</xdr:rowOff>
    </xdr:to>
    <xdr:sp macro="" textlink="">
      <xdr:nvSpPr>
        <xdr:cNvPr id="871" name="フローチャート: 判断 870"/>
        <xdr:cNvSpPr/>
      </xdr:nvSpPr>
      <xdr:spPr>
        <a:xfrm>
          <a:off x="20708620" y="126377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153670</xdr:rowOff>
    </xdr:from>
    <xdr:ext cx="532130" cy="259080"/>
    <xdr:sp macro="" textlink="">
      <xdr:nvSpPr>
        <xdr:cNvPr id="872" name="テキスト ボックス 871"/>
        <xdr:cNvSpPr txBox="1"/>
      </xdr:nvSpPr>
      <xdr:spPr>
        <a:xfrm>
          <a:off x="20497165" y="12730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635</xdr:rowOff>
    </xdr:from>
    <xdr:to>
      <xdr:col>107</xdr:col>
      <xdr:colOff>50800</xdr:colOff>
      <xdr:row>74</xdr:row>
      <xdr:rowOff>85090</xdr:rowOff>
    </xdr:to>
    <xdr:cxnSp macro="">
      <xdr:nvCxnSpPr>
        <xdr:cNvPr id="873" name="直線コネクタ 872"/>
        <xdr:cNvCxnSpPr/>
      </xdr:nvCxnSpPr>
      <xdr:spPr>
        <a:xfrm>
          <a:off x="19027140" y="12409805"/>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56515</xdr:rowOff>
    </xdr:from>
    <xdr:to>
      <xdr:col>107</xdr:col>
      <xdr:colOff>101600</xdr:colOff>
      <xdr:row>74</xdr:row>
      <xdr:rowOff>158750</xdr:rowOff>
    </xdr:to>
    <xdr:sp macro="" textlink="">
      <xdr:nvSpPr>
        <xdr:cNvPr id="874" name="フローチャート: 判断 873"/>
        <xdr:cNvSpPr/>
      </xdr:nvSpPr>
      <xdr:spPr>
        <a:xfrm>
          <a:off x="19839940" y="124656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149225</xdr:rowOff>
    </xdr:from>
    <xdr:ext cx="532130" cy="259080"/>
    <xdr:sp macro="" textlink="">
      <xdr:nvSpPr>
        <xdr:cNvPr id="875" name="テキスト ボックス 874"/>
        <xdr:cNvSpPr txBox="1"/>
      </xdr:nvSpPr>
      <xdr:spPr>
        <a:xfrm>
          <a:off x="19633565" y="12558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635</xdr:rowOff>
    </xdr:from>
    <xdr:to>
      <xdr:col>102</xdr:col>
      <xdr:colOff>114300</xdr:colOff>
      <xdr:row>74</xdr:row>
      <xdr:rowOff>91440</xdr:rowOff>
    </xdr:to>
    <xdr:cxnSp macro="">
      <xdr:nvCxnSpPr>
        <xdr:cNvPr id="876" name="直線コネクタ 875"/>
        <xdr:cNvCxnSpPr/>
      </xdr:nvCxnSpPr>
      <xdr:spPr>
        <a:xfrm flipV="1">
          <a:off x="18163540" y="12409805"/>
          <a:ext cx="8636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66040</xdr:rowOff>
    </xdr:from>
    <xdr:to>
      <xdr:col>102</xdr:col>
      <xdr:colOff>165100</xdr:colOff>
      <xdr:row>74</xdr:row>
      <xdr:rowOff>167640</xdr:rowOff>
    </xdr:to>
    <xdr:sp macro="" textlink="">
      <xdr:nvSpPr>
        <xdr:cNvPr id="877" name="フローチャート: 判断 876"/>
        <xdr:cNvSpPr/>
      </xdr:nvSpPr>
      <xdr:spPr>
        <a:xfrm>
          <a:off x="18976340" y="1247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159385</xdr:rowOff>
    </xdr:from>
    <xdr:ext cx="533400" cy="257175"/>
    <xdr:sp macro="" textlink="">
      <xdr:nvSpPr>
        <xdr:cNvPr id="878" name="テキスト ボックス 877"/>
        <xdr:cNvSpPr txBox="1"/>
      </xdr:nvSpPr>
      <xdr:spPr>
        <a:xfrm>
          <a:off x="18764885" y="1256855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2540</xdr:rowOff>
    </xdr:from>
    <xdr:to>
      <xdr:col>98</xdr:col>
      <xdr:colOff>38100</xdr:colOff>
      <xdr:row>75</xdr:row>
      <xdr:rowOff>104140</xdr:rowOff>
    </xdr:to>
    <xdr:sp macro="" textlink="">
      <xdr:nvSpPr>
        <xdr:cNvPr id="879" name="フローチャート: 判断 878"/>
        <xdr:cNvSpPr/>
      </xdr:nvSpPr>
      <xdr:spPr>
        <a:xfrm>
          <a:off x="18112740" y="12579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95250</xdr:rowOff>
    </xdr:from>
    <xdr:ext cx="532130" cy="259080"/>
    <xdr:sp macro="" textlink="">
      <xdr:nvSpPr>
        <xdr:cNvPr id="880" name="テキスト ボックス 879"/>
        <xdr:cNvSpPr txBox="1"/>
      </xdr:nvSpPr>
      <xdr:spPr>
        <a:xfrm>
          <a:off x="17901285" y="12672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0730" cy="259080"/>
    <xdr:sp macro="" textlink="">
      <xdr:nvSpPr>
        <xdr:cNvPr id="881" name="テキスト ボックス 880"/>
        <xdr:cNvSpPr txBox="1"/>
      </xdr:nvSpPr>
      <xdr:spPr>
        <a:xfrm>
          <a:off x="213868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2" name="テキスト ボックス 881"/>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0730" cy="259080"/>
    <xdr:sp macro="" textlink="">
      <xdr:nvSpPr>
        <xdr:cNvPr id="883" name="テキスト ボックス 882"/>
        <xdr:cNvSpPr txBox="1"/>
      </xdr:nvSpPr>
      <xdr:spPr>
        <a:xfrm>
          <a:off x="197053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4" name="テキスト ボックス 883"/>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5" name="テキスト ボックス 884"/>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144145</xdr:rowOff>
    </xdr:from>
    <xdr:to>
      <xdr:col>116</xdr:col>
      <xdr:colOff>114300</xdr:colOff>
      <xdr:row>75</xdr:row>
      <xdr:rowOff>74930</xdr:rowOff>
    </xdr:to>
    <xdr:sp macro="" textlink="">
      <xdr:nvSpPr>
        <xdr:cNvPr id="886" name="楕円 885"/>
        <xdr:cNvSpPr/>
      </xdr:nvSpPr>
      <xdr:spPr>
        <a:xfrm>
          <a:off x="21521420" y="125533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167005</xdr:rowOff>
    </xdr:from>
    <xdr:ext cx="534670" cy="256540"/>
    <xdr:sp macro="" textlink="">
      <xdr:nvSpPr>
        <xdr:cNvPr id="887" name="繰出金該当値テキスト"/>
        <xdr:cNvSpPr txBox="1"/>
      </xdr:nvSpPr>
      <xdr:spPr>
        <a:xfrm>
          <a:off x="21623020" y="124085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102870</xdr:rowOff>
    </xdr:from>
    <xdr:to>
      <xdr:col>112</xdr:col>
      <xdr:colOff>38100</xdr:colOff>
      <xdr:row>75</xdr:row>
      <xdr:rowOff>33020</xdr:rowOff>
    </xdr:to>
    <xdr:sp macro="" textlink="">
      <xdr:nvSpPr>
        <xdr:cNvPr id="888" name="楕円 887"/>
        <xdr:cNvSpPr/>
      </xdr:nvSpPr>
      <xdr:spPr>
        <a:xfrm>
          <a:off x="20708620" y="125120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49530</xdr:rowOff>
    </xdr:from>
    <xdr:ext cx="532130" cy="258445"/>
    <xdr:sp macro="" textlink="">
      <xdr:nvSpPr>
        <xdr:cNvPr id="889" name="テキスト ボックス 888"/>
        <xdr:cNvSpPr txBox="1"/>
      </xdr:nvSpPr>
      <xdr:spPr>
        <a:xfrm>
          <a:off x="20497165" y="1229106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34290</xdr:rowOff>
    </xdr:from>
    <xdr:to>
      <xdr:col>107</xdr:col>
      <xdr:colOff>101600</xdr:colOff>
      <xdr:row>74</xdr:row>
      <xdr:rowOff>135890</xdr:rowOff>
    </xdr:to>
    <xdr:sp macro="" textlink="">
      <xdr:nvSpPr>
        <xdr:cNvPr id="890" name="楕円 889"/>
        <xdr:cNvSpPr/>
      </xdr:nvSpPr>
      <xdr:spPr>
        <a:xfrm>
          <a:off x="1983994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152400</xdr:rowOff>
    </xdr:from>
    <xdr:ext cx="532130" cy="259080"/>
    <xdr:sp macro="" textlink="">
      <xdr:nvSpPr>
        <xdr:cNvPr id="891" name="テキスト ボックス 890"/>
        <xdr:cNvSpPr txBox="1"/>
      </xdr:nvSpPr>
      <xdr:spPr>
        <a:xfrm>
          <a:off x="19633565" y="12226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120650</xdr:rowOff>
    </xdr:from>
    <xdr:to>
      <xdr:col>102</xdr:col>
      <xdr:colOff>165100</xdr:colOff>
      <xdr:row>74</xdr:row>
      <xdr:rowOff>52070</xdr:rowOff>
    </xdr:to>
    <xdr:sp macro="" textlink="">
      <xdr:nvSpPr>
        <xdr:cNvPr id="892" name="楕円 891"/>
        <xdr:cNvSpPr/>
      </xdr:nvSpPr>
      <xdr:spPr>
        <a:xfrm>
          <a:off x="18976340" y="12362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67945</xdr:rowOff>
    </xdr:from>
    <xdr:ext cx="533400" cy="258445"/>
    <xdr:sp macro="" textlink="">
      <xdr:nvSpPr>
        <xdr:cNvPr id="893" name="テキスト ボックス 892"/>
        <xdr:cNvSpPr txBox="1"/>
      </xdr:nvSpPr>
      <xdr:spPr>
        <a:xfrm>
          <a:off x="18764885" y="121418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40640</xdr:rowOff>
    </xdr:from>
    <xdr:to>
      <xdr:col>98</xdr:col>
      <xdr:colOff>38100</xdr:colOff>
      <xdr:row>74</xdr:row>
      <xdr:rowOff>142240</xdr:rowOff>
    </xdr:to>
    <xdr:sp macro="" textlink="">
      <xdr:nvSpPr>
        <xdr:cNvPr id="894" name="楕円 893"/>
        <xdr:cNvSpPr/>
      </xdr:nvSpPr>
      <xdr:spPr>
        <a:xfrm>
          <a:off x="18112740" y="12449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158750</xdr:rowOff>
    </xdr:from>
    <xdr:ext cx="532130" cy="257810"/>
    <xdr:sp macro="" textlink="">
      <xdr:nvSpPr>
        <xdr:cNvPr id="895" name="テキスト ボックス 894"/>
        <xdr:cNvSpPr txBox="1"/>
      </xdr:nvSpPr>
      <xdr:spPr>
        <a:xfrm>
          <a:off x="17901285" y="1223264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97" name="正方形/長方形 896"/>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99" name="正方形/長方形 898"/>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901" name="正方形/長方形 900"/>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904" name="テキスト ボックス 903"/>
        <xdr:cNvSpPr txBox="1"/>
      </xdr:nvSpPr>
      <xdr:spPr>
        <a:xfrm>
          <a:off x="17767300" y="145948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6540"/>
    <xdr:sp macro="" textlink="">
      <xdr:nvSpPr>
        <xdr:cNvPr id="907" name="テキスト ボックス 906"/>
        <xdr:cNvSpPr txBox="1"/>
      </xdr:nvSpPr>
      <xdr:spPr>
        <a:xfrm>
          <a:off x="17561560" y="157708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6540"/>
    <xdr:sp macro="" textlink="">
      <xdr:nvSpPr>
        <xdr:cNvPr id="909" name="テキスト ボックス 908"/>
        <xdr:cNvSpPr txBox="1"/>
      </xdr:nvSpPr>
      <xdr:spPr>
        <a:xfrm>
          <a:off x="17561560" y="1464310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1" name="直線コネクタ 910"/>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2"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4"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7"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21" name="テキスト ボックス 920"/>
        <xdr:cNvSpPr txBox="1"/>
      </xdr:nvSpPr>
      <xdr:spPr>
        <a:xfrm>
          <a:off x="2063496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24" name="テキスト ボックス 923"/>
        <xdr:cNvSpPr txBox="1"/>
      </xdr:nvSpPr>
      <xdr:spPr>
        <a:xfrm>
          <a:off x="1977136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27" name="テキスト ボックス 926"/>
        <xdr:cNvSpPr txBox="1"/>
      </xdr:nvSpPr>
      <xdr:spPr>
        <a:xfrm>
          <a:off x="1890776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9" name="テキスト ボックス 928"/>
        <xdr:cNvSpPr txBox="1"/>
      </xdr:nvSpPr>
      <xdr:spPr>
        <a:xfrm>
          <a:off x="1803908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0730" cy="259080"/>
    <xdr:sp macro="" textlink="">
      <xdr:nvSpPr>
        <xdr:cNvPr id="930" name="テキスト ボックス 929"/>
        <xdr:cNvSpPr txBox="1"/>
      </xdr:nvSpPr>
      <xdr:spPr>
        <a:xfrm>
          <a:off x="2138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1" name="テキスト ボックス 930"/>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730" cy="259080"/>
    <xdr:sp macro="" textlink="">
      <xdr:nvSpPr>
        <xdr:cNvPr id="932" name="テキスト ボックス 931"/>
        <xdr:cNvSpPr txBox="1"/>
      </xdr:nvSpPr>
      <xdr:spPr>
        <a:xfrm>
          <a:off x="197053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4" name="テキスト ボックス 933"/>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6"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38" name="テキスト ボックス 937"/>
        <xdr:cNvSpPr txBox="1"/>
      </xdr:nvSpPr>
      <xdr:spPr>
        <a:xfrm>
          <a:off x="2063496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40" name="テキスト ボックス 939"/>
        <xdr:cNvSpPr txBox="1"/>
      </xdr:nvSpPr>
      <xdr:spPr>
        <a:xfrm>
          <a:off x="1977136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42" name="テキスト ボックス 941"/>
        <xdr:cNvSpPr txBox="1"/>
      </xdr:nvSpPr>
      <xdr:spPr>
        <a:xfrm>
          <a:off x="1890776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44" name="テキスト ボックス 943"/>
        <xdr:cNvSpPr txBox="1"/>
      </xdr:nvSpPr>
      <xdr:spPr>
        <a:xfrm>
          <a:off x="1803908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義務的経費のうち人件費は、住民一人当たり５９，３３２円となっており、計画的な職員数の削減、年齢構成の変化などにより、支出額は年々減少し平成２６年度から類似団体平均を下回っている。扶助費は、住民一人当たり１１３，８６７円となっており、類似団体平均を下回り、支出額は減少傾向にある。公債費は、住民一人当たり１５，７８３円となっており、平成３０年度は区債を発行しなかったが、類似団体の中で最大であることから、今後も起債の活用にあたっては、一般財源に占める実質的な公債費の割合（公債費負担比率（中野区方式））を上限１０％程度とする方針を遵守し公債費の抑制を図っていく。</a:t>
          </a:r>
        </a:p>
        <a:p>
          <a:r>
            <a:rPr kumimoji="1" lang="ja-JP" altLang="en-US" sz="1300">
              <a:latin typeface="ＭＳ Ｐゴシック"/>
              <a:ea typeface="ＭＳ Ｐゴシック"/>
            </a:rPr>
            <a:t>　投資的経費である普通建設事業費は、住民一人当たり５９，４２９円となっており、小中学校施設整備費や体育館整備費、公園再整備費の増などにより、費用は前年度より増加した。</a:t>
          </a:r>
        </a:p>
        <a:p>
          <a:r>
            <a:rPr kumimoji="1" lang="ja-JP" altLang="en-US" sz="1300">
              <a:latin typeface="ＭＳ Ｐゴシック"/>
              <a:ea typeface="ＭＳ Ｐゴシック"/>
            </a:rPr>
            <a:t>　その他の経費のうち積立金は、住民一人当たり３９，９８５円となっており、義務教育施設整備基金積立金などが増となった。引続き計画的な積立と繰入を行い財政の健全性を図るよう努めていく。</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83260" y="311023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83260" y="342011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08660" y="45364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7650" cy="257810"/>
    <xdr:sp macro="" textlink="">
      <xdr:nvSpPr>
        <xdr:cNvPr id="43" name="テキスト ボックス 42"/>
        <xdr:cNvSpPr txBox="1"/>
      </xdr:nvSpPr>
      <xdr:spPr>
        <a:xfrm>
          <a:off x="502920" y="64477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7810"/>
    <xdr:sp macro="" textlink="">
      <xdr:nvSpPr>
        <xdr:cNvPr id="45" name="テキスト ボックス 44"/>
        <xdr:cNvSpPr txBox="1"/>
      </xdr:nvSpPr>
      <xdr:spPr>
        <a:xfrm>
          <a:off x="289560" y="60744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6" name="直線コネクタ 45"/>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6090" cy="257810"/>
    <xdr:sp macro="" textlink="">
      <xdr:nvSpPr>
        <xdr:cNvPr id="47" name="テキスト ボックス 46"/>
        <xdr:cNvSpPr txBox="1"/>
      </xdr:nvSpPr>
      <xdr:spPr>
        <a:xfrm>
          <a:off x="289560" y="57035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49" name="テキスト ボックス 48"/>
        <xdr:cNvSpPr txBox="1"/>
      </xdr:nvSpPr>
      <xdr:spPr>
        <a:xfrm>
          <a:off x="289560" y="5331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090" cy="257810"/>
    <xdr:sp macro="" textlink="">
      <xdr:nvSpPr>
        <xdr:cNvPr id="51" name="テキスト ボックス 50"/>
        <xdr:cNvSpPr txBox="1"/>
      </xdr:nvSpPr>
      <xdr:spPr>
        <a:xfrm>
          <a:off x="289560" y="495808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3" name="テキスト ボックス 52"/>
        <xdr:cNvSpPr txBox="1"/>
      </xdr:nvSpPr>
      <xdr:spPr>
        <a:xfrm>
          <a:off x="225425" y="45847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121920</xdr:rowOff>
    </xdr:from>
    <xdr:to>
      <xdr:col>24</xdr:col>
      <xdr:colOff>62865</xdr:colOff>
      <xdr:row>38</xdr:row>
      <xdr:rowOff>14605</xdr:rowOff>
    </xdr:to>
    <xdr:cxnSp macro="">
      <xdr:nvCxnSpPr>
        <xdr:cNvPr id="55" name="直線コネクタ 54"/>
        <xdr:cNvCxnSpPr/>
      </xdr:nvCxnSpPr>
      <xdr:spPr>
        <a:xfrm flipV="1">
          <a:off x="4511675" y="4987290"/>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18415</xdr:rowOff>
    </xdr:from>
    <xdr:ext cx="469900" cy="256540"/>
    <xdr:sp macro="" textlink="">
      <xdr:nvSpPr>
        <xdr:cNvPr id="56" name="議会費最小値テキスト"/>
        <xdr:cNvSpPr txBox="1"/>
      </xdr:nvSpPr>
      <xdr:spPr>
        <a:xfrm>
          <a:off x="4564380" y="63925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14605</xdr:rowOff>
    </xdr:from>
    <xdr:to>
      <xdr:col>24</xdr:col>
      <xdr:colOff>152400</xdr:colOff>
      <xdr:row>38</xdr:row>
      <xdr:rowOff>14605</xdr:rowOff>
    </xdr:to>
    <xdr:cxnSp macro="">
      <xdr:nvCxnSpPr>
        <xdr:cNvPr id="57" name="直線コネクタ 56"/>
        <xdr:cNvCxnSpPr/>
      </xdr:nvCxnSpPr>
      <xdr:spPr>
        <a:xfrm>
          <a:off x="4429760" y="6388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68580</xdr:rowOff>
    </xdr:from>
    <xdr:ext cx="469900" cy="257810"/>
    <xdr:sp macro="" textlink="">
      <xdr:nvSpPr>
        <xdr:cNvPr id="58" name="議会費最大値テキスト"/>
        <xdr:cNvSpPr txBox="1"/>
      </xdr:nvSpPr>
      <xdr:spPr>
        <a:xfrm>
          <a:off x="4564380" y="4766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8,594</a:t>
          </a:r>
          <a:endParaRPr kumimoji="1" lang="ja-JP" altLang="en-US" sz="1000" b="1">
            <a:latin typeface="ＭＳ Ｐゴシック"/>
          </a:endParaRPr>
        </a:p>
      </xdr:txBody>
    </xdr:sp>
    <xdr:clientData/>
  </xdr:oneCellAnchor>
  <xdr:twoCellAnchor>
    <xdr:from>
      <xdr:col>23</xdr:col>
      <xdr:colOff>165100</xdr:colOff>
      <xdr:row>29</xdr:row>
      <xdr:rowOff>121920</xdr:rowOff>
    </xdr:from>
    <xdr:to>
      <xdr:col>24</xdr:col>
      <xdr:colOff>152400</xdr:colOff>
      <xdr:row>29</xdr:row>
      <xdr:rowOff>121920</xdr:rowOff>
    </xdr:to>
    <xdr:cxnSp macro="">
      <xdr:nvCxnSpPr>
        <xdr:cNvPr id="59" name="直線コネクタ 58"/>
        <xdr:cNvCxnSpPr/>
      </xdr:nvCxnSpPr>
      <xdr:spPr>
        <a:xfrm>
          <a:off x="4429760" y="4987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64135</xdr:rowOff>
    </xdr:from>
    <xdr:to>
      <xdr:col>24</xdr:col>
      <xdr:colOff>63500</xdr:colOff>
      <xdr:row>36</xdr:row>
      <xdr:rowOff>74930</xdr:rowOff>
    </xdr:to>
    <xdr:cxnSp macro="">
      <xdr:nvCxnSpPr>
        <xdr:cNvPr id="60" name="直線コネクタ 59"/>
        <xdr:cNvCxnSpPr/>
      </xdr:nvCxnSpPr>
      <xdr:spPr>
        <a:xfrm>
          <a:off x="3700780" y="610298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127000</xdr:rowOff>
    </xdr:from>
    <xdr:ext cx="469900" cy="257810"/>
    <xdr:sp macro="" textlink="">
      <xdr:nvSpPr>
        <xdr:cNvPr id="61" name="議会費平均値テキスト"/>
        <xdr:cNvSpPr txBox="1"/>
      </xdr:nvSpPr>
      <xdr:spPr>
        <a:xfrm>
          <a:off x="4564380" y="61658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148590</xdr:rowOff>
    </xdr:from>
    <xdr:to>
      <xdr:col>24</xdr:col>
      <xdr:colOff>114300</xdr:colOff>
      <xdr:row>37</xdr:row>
      <xdr:rowOff>78740</xdr:rowOff>
    </xdr:to>
    <xdr:sp macro="" textlink="">
      <xdr:nvSpPr>
        <xdr:cNvPr id="62" name="フローチャート: 判断 61"/>
        <xdr:cNvSpPr/>
      </xdr:nvSpPr>
      <xdr:spPr>
        <a:xfrm>
          <a:off x="4462780" y="6187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64135</xdr:rowOff>
    </xdr:to>
    <xdr:cxnSp macro="">
      <xdr:nvCxnSpPr>
        <xdr:cNvPr id="63" name="直線コネクタ 62"/>
        <xdr:cNvCxnSpPr/>
      </xdr:nvCxnSpPr>
      <xdr:spPr>
        <a:xfrm>
          <a:off x="2832100" y="609790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146685</xdr:rowOff>
    </xdr:from>
    <xdr:to>
      <xdr:col>20</xdr:col>
      <xdr:colOff>38100</xdr:colOff>
      <xdr:row>37</xdr:row>
      <xdr:rowOff>76835</xdr:rowOff>
    </xdr:to>
    <xdr:sp macro="" textlink="">
      <xdr:nvSpPr>
        <xdr:cNvPr id="64" name="フローチャート: 判断 63"/>
        <xdr:cNvSpPr/>
      </xdr:nvSpPr>
      <xdr:spPr>
        <a:xfrm>
          <a:off x="3649980" y="61855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67945</xdr:rowOff>
    </xdr:from>
    <xdr:ext cx="468630" cy="258445"/>
    <xdr:sp macro="" textlink="">
      <xdr:nvSpPr>
        <xdr:cNvPr id="65" name="テキスト ボックス 64"/>
        <xdr:cNvSpPr txBox="1"/>
      </xdr:nvSpPr>
      <xdr:spPr>
        <a:xfrm>
          <a:off x="3470910" y="62744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21590</xdr:rowOff>
    </xdr:from>
    <xdr:to>
      <xdr:col>15</xdr:col>
      <xdr:colOff>50800</xdr:colOff>
      <xdr:row>36</xdr:row>
      <xdr:rowOff>59055</xdr:rowOff>
    </xdr:to>
    <xdr:cxnSp macro="">
      <xdr:nvCxnSpPr>
        <xdr:cNvPr id="66" name="直線コネクタ 65"/>
        <xdr:cNvCxnSpPr/>
      </xdr:nvCxnSpPr>
      <xdr:spPr>
        <a:xfrm>
          <a:off x="1968500" y="606044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67" name="フローチャート: 判断 66"/>
        <xdr:cNvSpPr/>
      </xdr:nvSpPr>
      <xdr:spPr>
        <a:xfrm>
          <a:off x="278130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55245</xdr:rowOff>
    </xdr:from>
    <xdr:ext cx="467360" cy="256540"/>
    <xdr:sp macro="" textlink="">
      <xdr:nvSpPr>
        <xdr:cNvPr id="68" name="テキスト ボックス 67"/>
        <xdr:cNvSpPr txBox="1"/>
      </xdr:nvSpPr>
      <xdr:spPr>
        <a:xfrm>
          <a:off x="2602230" y="62617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21590</xdr:rowOff>
    </xdr:from>
    <xdr:to>
      <xdr:col>10</xdr:col>
      <xdr:colOff>114300</xdr:colOff>
      <xdr:row>36</xdr:row>
      <xdr:rowOff>37465</xdr:rowOff>
    </xdr:to>
    <xdr:cxnSp macro="">
      <xdr:nvCxnSpPr>
        <xdr:cNvPr id="69" name="直線コネクタ 68"/>
        <xdr:cNvCxnSpPr/>
      </xdr:nvCxnSpPr>
      <xdr:spPr>
        <a:xfrm flipV="1">
          <a:off x="1104900" y="606044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38735</xdr:rowOff>
    </xdr:to>
    <xdr:sp macro="" textlink="">
      <xdr:nvSpPr>
        <xdr:cNvPr id="70" name="フローチャート: 判断 69"/>
        <xdr:cNvSpPr/>
      </xdr:nvSpPr>
      <xdr:spPr>
        <a:xfrm>
          <a:off x="1917700" y="61480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29845</xdr:rowOff>
    </xdr:from>
    <xdr:ext cx="467360" cy="256540"/>
    <xdr:sp macro="" textlink="">
      <xdr:nvSpPr>
        <xdr:cNvPr id="71" name="テキスト ボックス 70"/>
        <xdr:cNvSpPr txBox="1"/>
      </xdr:nvSpPr>
      <xdr:spPr>
        <a:xfrm>
          <a:off x="1738630" y="6236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123825</xdr:rowOff>
    </xdr:from>
    <xdr:to>
      <xdr:col>6</xdr:col>
      <xdr:colOff>38100</xdr:colOff>
      <xdr:row>37</xdr:row>
      <xdr:rowOff>53975</xdr:rowOff>
    </xdr:to>
    <xdr:sp macro="" textlink="">
      <xdr:nvSpPr>
        <xdr:cNvPr id="72" name="フローチャート: 判断 71"/>
        <xdr:cNvSpPr/>
      </xdr:nvSpPr>
      <xdr:spPr>
        <a:xfrm>
          <a:off x="1054100" y="61626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45085</xdr:rowOff>
    </xdr:from>
    <xdr:ext cx="468630" cy="258445"/>
    <xdr:sp macro="" textlink="">
      <xdr:nvSpPr>
        <xdr:cNvPr id="73" name="テキスト ボックス 72"/>
        <xdr:cNvSpPr txBox="1"/>
      </xdr:nvSpPr>
      <xdr:spPr>
        <a:xfrm>
          <a:off x="875030" y="62515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0730" cy="259080"/>
    <xdr:sp macro="" textlink="">
      <xdr:nvSpPr>
        <xdr:cNvPr id="74" name="テキスト ボックス 73"/>
        <xdr:cNvSpPr txBox="1"/>
      </xdr:nvSpPr>
      <xdr:spPr>
        <a:xfrm>
          <a:off x="432816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76" name="テキスト ボックス 75"/>
        <xdr:cNvSpPr txBox="1"/>
      </xdr:nvSpPr>
      <xdr:spPr>
        <a:xfrm>
          <a:off x="264668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9" name="楕円 78"/>
        <xdr:cNvSpPr/>
      </xdr:nvSpPr>
      <xdr:spPr>
        <a:xfrm>
          <a:off x="446278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46990</xdr:rowOff>
    </xdr:from>
    <xdr:ext cx="469900" cy="257810"/>
    <xdr:sp macro="" textlink="">
      <xdr:nvSpPr>
        <xdr:cNvPr id="80" name="議会費該当値テキスト"/>
        <xdr:cNvSpPr txBox="1"/>
      </xdr:nvSpPr>
      <xdr:spPr>
        <a:xfrm>
          <a:off x="4564380" y="5918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13335</xdr:rowOff>
    </xdr:from>
    <xdr:to>
      <xdr:col>20</xdr:col>
      <xdr:colOff>38100</xdr:colOff>
      <xdr:row>36</xdr:row>
      <xdr:rowOff>114935</xdr:rowOff>
    </xdr:to>
    <xdr:sp macro="" textlink="">
      <xdr:nvSpPr>
        <xdr:cNvPr id="81" name="楕円 80"/>
        <xdr:cNvSpPr/>
      </xdr:nvSpPr>
      <xdr:spPr>
        <a:xfrm>
          <a:off x="3649980" y="60521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132080</xdr:rowOff>
    </xdr:from>
    <xdr:ext cx="468630" cy="257810"/>
    <xdr:sp macro="" textlink="">
      <xdr:nvSpPr>
        <xdr:cNvPr id="82" name="テキスト ボックス 81"/>
        <xdr:cNvSpPr txBox="1"/>
      </xdr:nvSpPr>
      <xdr:spPr>
        <a:xfrm>
          <a:off x="3470910" y="5835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8255</xdr:rowOff>
    </xdr:from>
    <xdr:to>
      <xdr:col>15</xdr:col>
      <xdr:colOff>101600</xdr:colOff>
      <xdr:row>36</xdr:row>
      <xdr:rowOff>109855</xdr:rowOff>
    </xdr:to>
    <xdr:sp macro="" textlink="">
      <xdr:nvSpPr>
        <xdr:cNvPr id="83" name="楕円 82"/>
        <xdr:cNvSpPr/>
      </xdr:nvSpPr>
      <xdr:spPr>
        <a:xfrm>
          <a:off x="27813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126365</xdr:rowOff>
    </xdr:from>
    <xdr:ext cx="467360" cy="257810"/>
    <xdr:sp macro="" textlink="">
      <xdr:nvSpPr>
        <xdr:cNvPr id="84" name="テキスト ボックス 83"/>
        <xdr:cNvSpPr txBox="1"/>
      </xdr:nvSpPr>
      <xdr:spPr>
        <a:xfrm>
          <a:off x="2602230" y="582993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142240</xdr:rowOff>
    </xdr:from>
    <xdr:to>
      <xdr:col>10</xdr:col>
      <xdr:colOff>165100</xdr:colOff>
      <xdr:row>36</xdr:row>
      <xdr:rowOff>72390</xdr:rowOff>
    </xdr:to>
    <xdr:sp macro="" textlink="">
      <xdr:nvSpPr>
        <xdr:cNvPr id="85" name="楕円 84"/>
        <xdr:cNvSpPr/>
      </xdr:nvSpPr>
      <xdr:spPr>
        <a:xfrm>
          <a:off x="1917700" y="6013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88900</xdr:rowOff>
    </xdr:from>
    <xdr:ext cx="467360" cy="256540"/>
    <xdr:sp macro="" textlink="">
      <xdr:nvSpPr>
        <xdr:cNvPr id="86" name="テキスト ボックス 85"/>
        <xdr:cNvSpPr txBox="1"/>
      </xdr:nvSpPr>
      <xdr:spPr>
        <a:xfrm>
          <a:off x="1738630" y="5792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158750</xdr:rowOff>
    </xdr:from>
    <xdr:to>
      <xdr:col>6</xdr:col>
      <xdr:colOff>38100</xdr:colOff>
      <xdr:row>36</xdr:row>
      <xdr:rowOff>88265</xdr:rowOff>
    </xdr:to>
    <xdr:sp macro="" textlink="">
      <xdr:nvSpPr>
        <xdr:cNvPr id="87" name="楕円 86"/>
        <xdr:cNvSpPr/>
      </xdr:nvSpPr>
      <xdr:spPr>
        <a:xfrm>
          <a:off x="1054100" y="602996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104775</xdr:rowOff>
    </xdr:from>
    <xdr:ext cx="468630" cy="259080"/>
    <xdr:sp macro="" textlink="">
      <xdr:nvSpPr>
        <xdr:cNvPr id="88" name="テキスト ボックス 87"/>
        <xdr:cNvSpPr txBox="1"/>
      </xdr:nvSpPr>
      <xdr:spPr>
        <a:xfrm>
          <a:off x="875030" y="58083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0" name="正方形/長方形 89"/>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2" name="正方形/長方形 91"/>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4" name="正方形/長方形 93"/>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7" name="テキスト ボックス 96"/>
        <xdr:cNvSpPr txBox="1"/>
      </xdr:nvSpPr>
      <xdr:spPr>
        <a:xfrm>
          <a:off x="708660" y="78892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99" name="テキスト ボックス 98"/>
        <xdr:cNvSpPr txBox="1"/>
      </xdr:nvSpPr>
      <xdr:spPr>
        <a:xfrm>
          <a:off x="502920" y="101739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7810"/>
    <xdr:sp macro="" textlink="">
      <xdr:nvSpPr>
        <xdr:cNvPr id="101" name="テキスト ボックス 100"/>
        <xdr:cNvSpPr txBox="1"/>
      </xdr:nvSpPr>
      <xdr:spPr>
        <a:xfrm>
          <a:off x="225425" y="9855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3" name="テキスト ボックス 102"/>
        <xdr:cNvSpPr txBox="1"/>
      </xdr:nvSpPr>
      <xdr:spPr>
        <a:xfrm>
          <a:off x="225425" y="9535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4168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5" name="テキスト ボックス 104"/>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7" name="テキスト ボックス 106"/>
        <xdr:cNvSpPr txBox="1"/>
      </xdr:nvSpPr>
      <xdr:spPr>
        <a:xfrm>
          <a:off x="166370" y="889508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09" name="テキスト ボックス 108"/>
        <xdr:cNvSpPr txBox="1"/>
      </xdr:nvSpPr>
      <xdr:spPr>
        <a:xfrm>
          <a:off x="166370" y="85756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1" name="テキスト ボックス 110"/>
        <xdr:cNvSpPr txBox="1"/>
      </xdr:nvSpPr>
      <xdr:spPr>
        <a:xfrm>
          <a:off x="166370" y="82562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6540"/>
    <xdr:sp macro="" textlink="">
      <xdr:nvSpPr>
        <xdr:cNvPr id="113" name="テキスト ボックス 112"/>
        <xdr:cNvSpPr txBox="1"/>
      </xdr:nvSpPr>
      <xdr:spPr>
        <a:xfrm>
          <a:off x="166370" y="79375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140335</xdr:rowOff>
    </xdr:from>
    <xdr:to>
      <xdr:col>24</xdr:col>
      <xdr:colOff>62865</xdr:colOff>
      <xdr:row>59</xdr:row>
      <xdr:rowOff>132080</xdr:rowOff>
    </xdr:to>
    <xdr:cxnSp macro="">
      <xdr:nvCxnSpPr>
        <xdr:cNvPr id="115" name="直線コネクタ 114"/>
        <xdr:cNvCxnSpPr/>
      </xdr:nvCxnSpPr>
      <xdr:spPr>
        <a:xfrm flipV="1">
          <a:off x="4511675" y="852614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135890</xdr:rowOff>
    </xdr:from>
    <xdr:ext cx="534670" cy="259080"/>
    <xdr:sp macro="" textlink="">
      <xdr:nvSpPr>
        <xdr:cNvPr id="116" name="総務費最小値テキスト"/>
        <xdr:cNvSpPr txBox="1"/>
      </xdr:nvSpPr>
      <xdr:spPr>
        <a:xfrm>
          <a:off x="4564380" y="1003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132080</xdr:rowOff>
    </xdr:from>
    <xdr:to>
      <xdr:col>24</xdr:col>
      <xdr:colOff>152400</xdr:colOff>
      <xdr:row>59</xdr:row>
      <xdr:rowOff>132080</xdr:rowOff>
    </xdr:to>
    <xdr:cxnSp macro="">
      <xdr:nvCxnSpPr>
        <xdr:cNvPr id="117" name="直線コネクタ 116"/>
        <xdr:cNvCxnSpPr/>
      </xdr:nvCxnSpPr>
      <xdr:spPr>
        <a:xfrm>
          <a:off x="4429760" y="10026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86360</xdr:rowOff>
    </xdr:from>
    <xdr:ext cx="598805" cy="256540"/>
    <xdr:sp macro="" textlink="">
      <xdr:nvSpPr>
        <xdr:cNvPr id="118" name="総務費最大値テキスト"/>
        <xdr:cNvSpPr txBox="1"/>
      </xdr:nvSpPr>
      <xdr:spPr>
        <a:xfrm>
          <a:off x="4564380" y="83045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167,988</a:t>
          </a:r>
          <a:endParaRPr kumimoji="1" lang="ja-JP" altLang="en-US" sz="1000" b="1">
            <a:latin typeface="ＭＳ Ｐゴシック"/>
          </a:endParaRPr>
        </a:p>
      </xdr:txBody>
    </xdr:sp>
    <xdr:clientData/>
  </xdr:oneCellAnchor>
  <xdr:twoCellAnchor>
    <xdr:from>
      <xdr:col>23</xdr:col>
      <xdr:colOff>165100</xdr:colOff>
      <xdr:row>50</xdr:row>
      <xdr:rowOff>140335</xdr:rowOff>
    </xdr:from>
    <xdr:to>
      <xdr:col>24</xdr:col>
      <xdr:colOff>152400</xdr:colOff>
      <xdr:row>50</xdr:row>
      <xdr:rowOff>140335</xdr:rowOff>
    </xdr:to>
    <xdr:cxnSp macro="">
      <xdr:nvCxnSpPr>
        <xdr:cNvPr id="119" name="直線コネクタ 118"/>
        <xdr:cNvCxnSpPr/>
      </xdr:nvCxnSpPr>
      <xdr:spPr>
        <a:xfrm>
          <a:off x="4429760" y="8526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20320</xdr:rowOff>
    </xdr:from>
    <xdr:to>
      <xdr:col>24</xdr:col>
      <xdr:colOff>63500</xdr:colOff>
      <xdr:row>58</xdr:row>
      <xdr:rowOff>81915</xdr:rowOff>
    </xdr:to>
    <xdr:cxnSp macro="">
      <xdr:nvCxnSpPr>
        <xdr:cNvPr id="120" name="直線コネクタ 119"/>
        <xdr:cNvCxnSpPr/>
      </xdr:nvCxnSpPr>
      <xdr:spPr>
        <a:xfrm>
          <a:off x="3700780" y="974725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43180</xdr:rowOff>
    </xdr:from>
    <xdr:ext cx="534670" cy="257810"/>
    <xdr:sp macro="" textlink="">
      <xdr:nvSpPr>
        <xdr:cNvPr id="121" name="総務費平均値テキスト"/>
        <xdr:cNvSpPr txBox="1"/>
      </xdr:nvSpPr>
      <xdr:spPr>
        <a:xfrm>
          <a:off x="4564380" y="96024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20320</xdr:rowOff>
    </xdr:from>
    <xdr:to>
      <xdr:col>24</xdr:col>
      <xdr:colOff>114300</xdr:colOff>
      <xdr:row>58</xdr:row>
      <xdr:rowOff>121920</xdr:rowOff>
    </xdr:to>
    <xdr:sp macro="" textlink="">
      <xdr:nvSpPr>
        <xdr:cNvPr id="122" name="フローチャート: 判断 121"/>
        <xdr:cNvSpPr/>
      </xdr:nvSpPr>
      <xdr:spPr>
        <a:xfrm>
          <a:off x="446278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52070</xdr:rowOff>
    </xdr:from>
    <xdr:to>
      <xdr:col>19</xdr:col>
      <xdr:colOff>177800</xdr:colOff>
      <xdr:row>58</xdr:row>
      <xdr:rowOff>20320</xdr:rowOff>
    </xdr:to>
    <xdr:cxnSp macro="">
      <xdr:nvCxnSpPr>
        <xdr:cNvPr id="123" name="直線コネクタ 122"/>
        <xdr:cNvCxnSpPr/>
      </xdr:nvCxnSpPr>
      <xdr:spPr>
        <a:xfrm>
          <a:off x="2832100" y="9611360"/>
          <a:ext cx="86868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50165</xdr:rowOff>
    </xdr:from>
    <xdr:to>
      <xdr:col>20</xdr:col>
      <xdr:colOff>38100</xdr:colOff>
      <xdr:row>58</xdr:row>
      <xdr:rowOff>151765</xdr:rowOff>
    </xdr:to>
    <xdr:sp macro="" textlink="">
      <xdr:nvSpPr>
        <xdr:cNvPr id="124" name="フローチャート: 判断 123"/>
        <xdr:cNvSpPr/>
      </xdr:nvSpPr>
      <xdr:spPr>
        <a:xfrm>
          <a:off x="3649980" y="9777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143510</xdr:rowOff>
    </xdr:from>
    <xdr:ext cx="532130" cy="255905"/>
    <xdr:sp macro="" textlink="">
      <xdr:nvSpPr>
        <xdr:cNvPr id="125" name="テキスト ボックス 124"/>
        <xdr:cNvSpPr txBox="1"/>
      </xdr:nvSpPr>
      <xdr:spPr>
        <a:xfrm>
          <a:off x="3438525" y="987044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143510</xdr:rowOff>
    </xdr:from>
    <xdr:to>
      <xdr:col>15</xdr:col>
      <xdr:colOff>50800</xdr:colOff>
      <xdr:row>57</xdr:row>
      <xdr:rowOff>52070</xdr:rowOff>
    </xdr:to>
    <xdr:cxnSp macro="">
      <xdr:nvCxnSpPr>
        <xdr:cNvPr id="126" name="直線コネクタ 125"/>
        <xdr:cNvCxnSpPr/>
      </xdr:nvCxnSpPr>
      <xdr:spPr>
        <a:xfrm>
          <a:off x="1968500" y="953516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24765</xdr:rowOff>
    </xdr:from>
    <xdr:to>
      <xdr:col>15</xdr:col>
      <xdr:colOff>101600</xdr:colOff>
      <xdr:row>58</xdr:row>
      <xdr:rowOff>126365</xdr:rowOff>
    </xdr:to>
    <xdr:sp macro="" textlink="">
      <xdr:nvSpPr>
        <xdr:cNvPr id="127" name="フローチャート: 判断 126"/>
        <xdr:cNvSpPr/>
      </xdr:nvSpPr>
      <xdr:spPr>
        <a:xfrm>
          <a:off x="27813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117475</xdr:rowOff>
    </xdr:from>
    <xdr:ext cx="532130" cy="259080"/>
    <xdr:sp macro="" textlink="">
      <xdr:nvSpPr>
        <xdr:cNvPr id="128" name="テキスト ボックス 127"/>
        <xdr:cNvSpPr txBox="1"/>
      </xdr:nvSpPr>
      <xdr:spPr>
        <a:xfrm>
          <a:off x="2574925" y="9844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143510</xdr:rowOff>
    </xdr:from>
    <xdr:to>
      <xdr:col>10</xdr:col>
      <xdr:colOff>114300</xdr:colOff>
      <xdr:row>58</xdr:row>
      <xdr:rowOff>83185</xdr:rowOff>
    </xdr:to>
    <xdr:cxnSp macro="">
      <xdr:nvCxnSpPr>
        <xdr:cNvPr id="129" name="直線コネクタ 128"/>
        <xdr:cNvCxnSpPr/>
      </xdr:nvCxnSpPr>
      <xdr:spPr>
        <a:xfrm flipV="1">
          <a:off x="1104900" y="9535160"/>
          <a:ext cx="8636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167640</xdr:rowOff>
    </xdr:from>
    <xdr:to>
      <xdr:col>10</xdr:col>
      <xdr:colOff>165100</xdr:colOff>
      <xdr:row>58</xdr:row>
      <xdr:rowOff>101600</xdr:rowOff>
    </xdr:to>
    <xdr:sp macro="" textlink="">
      <xdr:nvSpPr>
        <xdr:cNvPr id="130" name="フローチャート: 判断 129"/>
        <xdr:cNvSpPr/>
      </xdr:nvSpPr>
      <xdr:spPr>
        <a:xfrm>
          <a:off x="19177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92710</xdr:rowOff>
    </xdr:from>
    <xdr:ext cx="533400" cy="257810"/>
    <xdr:sp macro="" textlink="">
      <xdr:nvSpPr>
        <xdr:cNvPr id="131" name="テキスト ボックス 130"/>
        <xdr:cNvSpPr txBox="1"/>
      </xdr:nvSpPr>
      <xdr:spPr>
        <a:xfrm>
          <a:off x="1706245" y="9819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19050</xdr:rowOff>
    </xdr:from>
    <xdr:to>
      <xdr:col>6</xdr:col>
      <xdr:colOff>38100</xdr:colOff>
      <xdr:row>58</xdr:row>
      <xdr:rowOff>120650</xdr:rowOff>
    </xdr:to>
    <xdr:sp macro="" textlink="">
      <xdr:nvSpPr>
        <xdr:cNvPr id="132" name="フローチャート: 判断 131"/>
        <xdr:cNvSpPr/>
      </xdr:nvSpPr>
      <xdr:spPr>
        <a:xfrm>
          <a:off x="1054100" y="97459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137160</xdr:rowOff>
    </xdr:from>
    <xdr:ext cx="532130" cy="259080"/>
    <xdr:sp macro="" textlink="">
      <xdr:nvSpPr>
        <xdr:cNvPr id="133" name="テキスト ボックス 132"/>
        <xdr:cNvSpPr txBox="1"/>
      </xdr:nvSpPr>
      <xdr:spPr>
        <a:xfrm>
          <a:off x="842645" y="9528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0730" cy="259080"/>
    <xdr:sp macro="" textlink="">
      <xdr:nvSpPr>
        <xdr:cNvPr id="134" name="テキスト ボックス 133"/>
        <xdr:cNvSpPr txBox="1"/>
      </xdr:nvSpPr>
      <xdr:spPr>
        <a:xfrm>
          <a:off x="432816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6" name="テキスト ボックス 135"/>
        <xdr:cNvSpPr txBox="1"/>
      </xdr:nvSpPr>
      <xdr:spPr>
        <a:xfrm>
          <a:off x="264668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31115</xdr:rowOff>
    </xdr:from>
    <xdr:to>
      <xdr:col>24</xdr:col>
      <xdr:colOff>114300</xdr:colOff>
      <xdr:row>58</xdr:row>
      <xdr:rowOff>132715</xdr:rowOff>
    </xdr:to>
    <xdr:sp macro="" textlink="">
      <xdr:nvSpPr>
        <xdr:cNvPr id="139" name="楕円 138"/>
        <xdr:cNvSpPr/>
      </xdr:nvSpPr>
      <xdr:spPr>
        <a:xfrm>
          <a:off x="446278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8890</xdr:rowOff>
    </xdr:from>
    <xdr:ext cx="534670" cy="257810"/>
    <xdr:sp macro="" textlink="">
      <xdr:nvSpPr>
        <xdr:cNvPr id="140" name="総務費該当値テキスト"/>
        <xdr:cNvSpPr txBox="1"/>
      </xdr:nvSpPr>
      <xdr:spPr>
        <a:xfrm>
          <a:off x="4564380" y="97358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140970</xdr:rowOff>
    </xdr:from>
    <xdr:to>
      <xdr:col>20</xdr:col>
      <xdr:colOff>38100</xdr:colOff>
      <xdr:row>58</xdr:row>
      <xdr:rowOff>71120</xdr:rowOff>
    </xdr:to>
    <xdr:sp macro="" textlink="">
      <xdr:nvSpPr>
        <xdr:cNvPr id="141" name="楕円 140"/>
        <xdr:cNvSpPr/>
      </xdr:nvSpPr>
      <xdr:spPr>
        <a:xfrm>
          <a:off x="3649980" y="97002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87630</xdr:rowOff>
    </xdr:from>
    <xdr:ext cx="532130" cy="255905"/>
    <xdr:sp macro="" textlink="">
      <xdr:nvSpPr>
        <xdr:cNvPr id="142" name="テキスト ボックス 141"/>
        <xdr:cNvSpPr txBox="1"/>
      </xdr:nvSpPr>
      <xdr:spPr>
        <a:xfrm>
          <a:off x="3438525" y="947928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1270</xdr:rowOff>
    </xdr:from>
    <xdr:to>
      <xdr:col>15</xdr:col>
      <xdr:colOff>101600</xdr:colOff>
      <xdr:row>57</xdr:row>
      <xdr:rowOff>102870</xdr:rowOff>
    </xdr:to>
    <xdr:sp macro="" textlink="">
      <xdr:nvSpPr>
        <xdr:cNvPr id="143" name="楕円 142"/>
        <xdr:cNvSpPr/>
      </xdr:nvSpPr>
      <xdr:spPr>
        <a:xfrm>
          <a:off x="27813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120650</xdr:rowOff>
    </xdr:from>
    <xdr:ext cx="532130" cy="257810"/>
    <xdr:sp macro="" textlink="">
      <xdr:nvSpPr>
        <xdr:cNvPr id="144" name="テキスト ボックス 143"/>
        <xdr:cNvSpPr txBox="1"/>
      </xdr:nvSpPr>
      <xdr:spPr>
        <a:xfrm>
          <a:off x="2574925" y="934466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92710</xdr:rowOff>
    </xdr:from>
    <xdr:to>
      <xdr:col>10</xdr:col>
      <xdr:colOff>165100</xdr:colOff>
      <xdr:row>57</xdr:row>
      <xdr:rowOff>22860</xdr:rowOff>
    </xdr:to>
    <xdr:sp macro="" textlink="">
      <xdr:nvSpPr>
        <xdr:cNvPr id="145" name="楕円 144"/>
        <xdr:cNvSpPr/>
      </xdr:nvSpPr>
      <xdr:spPr>
        <a:xfrm>
          <a:off x="1917700" y="9484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39370</xdr:rowOff>
    </xdr:from>
    <xdr:ext cx="533400" cy="259080"/>
    <xdr:sp macro="" textlink="">
      <xdr:nvSpPr>
        <xdr:cNvPr id="146" name="テキスト ボックス 145"/>
        <xdr:cNvSpPr txBox="1"/>
      </xdr:nvSpPr>
      <xdr:spPr>
        <a:xfrm>
          <a:off x="1706245" y="9263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32385</xdr:rowOff>
    </xdr:from>
    <xdr:to>
      <xdr:col>6</xdr:col>
      <xdr:colOff>38100</xdr:colOff>
      <xdr:row>58</xdr:row>
      <xdr:rowOff>133985</xdr:rowOff>
    </xdr:to>
    <xdr:sp macro="" textlink="">
      <xdr:nvSpPr>
        <xdr:cNvPr id="147" name="楕円 146"/>
        <xdr:cNvSpPr/>
      </xdr:nvSpPr>
      <xdr:spPr>
        <a:xfrm>
          <a:off x="1054100" y="97593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125095</xdr:rowOff>
    </xdr:from>
    <xdr:ext cx="532130" cy="257175"/>
    <xdr:sp macro="" textlink="">
      <xdr:nvSpPr>
        <xdr:cNvPr id="148" name="テキスト ボックス 147"/>
        <xdr:cNvSpPr txBox="1"/>
      </xdr:nvSpPr>
      <xdr:spPr>
        <a:xfrm>
          <a:off x="842645" y="985202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0" name="正方形/長方形 149"/>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2" name="正方形/長方形 151"/>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4" name="正方形/長方形 153"/>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7" name="テキスト ボックス 156"/>
        <xdr:cNvSpPr txBox="1"/>
      </xdr:nvSpPr>
      <xdr:spPr>
        <a:xfrm>
          <a:off x="708660" y="112420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360" cy="257810"/>
    <xdr:sp macro="" textlink="">
      <xdr:nvSpPr>
        <xdr:cNvPr id="159" name="テキスト ボックス 158"/>
        <xdr:cNvSpPr txBox="1"/>
      </xdr:nvSpPr>
      <xdr:spPr>
        <a:xfrm>
          <a:off x="166370" y="1352677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360" cy="257810"/>
    <xdr:sp macro="" textlink="">
      <xdr:nvSpPr>
        <xdr:cNvPr id="161" name="テキスト ボックス 160"/>
        <xdr:cNvSpPr txBox="1"/>
      </xdr:nvSpPr>
      <xdr:spPr>
        <a:xfrm>
          <a:off x="166370" y="132080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5905"/>
    <xdr:sp macro="" textlink="">
      <xdr:nvSpPr>
        <xdr:cNvPr id="163" name="テキスト ボックス 162"/>
        <xdr:cNvSpPr txBox="1"/>
      </xdr:nvSpPr>
      <xdr:spPr>
        <a:xfrm>
          <a:off x="166370" y="12888595"/>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4168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65" name="テキスト ボックス 164"/>
        <xdr:cNvSpPr txBox="1"/>
      </xdr:nvSpPr>
      <xdr:spPr>
        <a:xfrm>
          <a:off x="166370" y="125698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7" name="テキスト ボックス 166"/>
        <xdr:cNvSpPr txBox="1"/>
      </xdr:nvSpPr>
      <xdr:spPr>
        <a:xfrm>
          <a:off x="166370" y="1224788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69" name="テキスト ボックス 168"/>
        <xdr:cNvSpPr txBox="1"/>
      </xdr:nvSpPr>
      <xdr:spPr>
        <a:xfrm>
          <a:off x="166370" y="119284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71" name="テキスト ボックス 170"/>
        <xdr:cNvSpPr txBox="1"/>
      </xdr:nvSpPr>
      <xdr:spPr>
        <a:xfrm>
          <a:off x="166370" y="116090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6540"/>
    <xdr:sp macro="" textlink="">
      <xdr:nvSpPr>
        <xdr:cNvPr id="173" name="テキスト ボックス 172"/>
        <xdr:cNvSpPr txBox="1"/>
      </xdr:nvSpPr>
      <xdr:spPr>
        <a:xfrm>
          <a:off x="166370" y="112903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117475</xdr:rowOff>
    </xdr:to>
    <xdr:cxnSp macro="">
      <xdr:nvCxnSpPr>
        <xdr:cNvPr id="175" name="直線コネクタ 174"/>
        <xdr:cNvCxnSpPr/>
      </xdr:nvCxnSpPr>
      <xdr:spPr>
        <a:xfrm flipV="1">
          <a:off x="4511675" y="1191831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120650</xdr:rowOff>
    </xdr:from>
    <xdr:ext cx="598805" cy="257810"/>
    <xdr:sp macro="" textlink="">
      <xdr:nvSpPr>
        <xdr:cNvPr id="176" name="民生費最小値テキスト"/>
        <xdr:cNvSpPr txBox="1"/>
      </xdr:nvSpPr>
      <xdr:spPr>
        <a:xfrm>
          <a:off x="4564380" y="132003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164,061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117475</xdr:rowOff>
    </xdr:from>
    <xdr:to>
      <xdr:col>24</xdr:col>
      <xdr:colOff>152400</xdr:colOff>
      <xdr:row>78</xdr:row>
      <xdr:rowOff>117475</xdr:rowOff>
    </xdr:to>
    <xdr:cxnSp macro="">
      <xdr:nvCxnSpPr>
        <xdr:cNvPr id="177" name="直線コネクタ 176"/>
        <xdr:cNvCxnSpPr/>
      </xdr:nvCxnSpPr>
      <xdr:spPr>
        <a:xfrm>
          <a:off x="4429760" y="13197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130175</xdr:rowOff>
    </xdr:from>
    <xdr:ext cx="598805" cy="257810"/>
    <xdr:sp macro="" textlink="">
      <xdr:nvSpPr>
        <xdr:cNvPr id="178" name="民生費最大値テキスト"/>
        <xdr:cNvSpPr txBox="1"/>
      </xdr:nvSpPr>
      <xdr:spPr>
        <a:xfrm>
          <a:off x="4564380" y="117011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283,975</a:t>
          </a:r>
          <a:endParaRPr kumimoji="1" lang="ja-JP" altLang="en-US" sz="1000" b="1">
            <a:latin typeface="ＭＳ Ｐゴシック"/>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429760" y="11918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163195</xdr:rowOff>
    </xdr:from>
    <xdr:to>
      <xdr:col>24</xdr:col>
      <xdr:colOff>63500</xdr:colOff>
      <xdr:row>76</xdr:row>
      <xdr:rowOff>163195</xdr:rowOff>
    </xdr:to>
    <xdr:cxnSp macro="">
      <xdr:nvCxnSpPr>
        <xdr:cNvPr id="180" name="直線コネクタ 179"/>
        <xdr:cNvCxnSpPr/>
      </xdr:nvCxnSpPr>
      <xdr:spPr>
        <a:xfrm flipV="1">
          <a:off x="3700780" y="12740005"/>
          <a:ext cx="8128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127635</xdr:rowOff>
    </xdr:from>
    <xdr:ext cx="598805" cy="257810"/>
    <xdr:sp macro="" textlink="">
      <xdr:nvSpPr>
        <xdr:cNvPr id="181" name="民生費平均値テキスト"/>
        <xdr:cNvSpPr txBox="1"/>
      </xdr:nvSpPr>
      <xdr:spPr>
        <a:xfrm>
          <a:off x="4564380" y="1270444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149225</xdr:rowOff>
    </xdr:from>
    <xdr:to>
      <xdr:col>24</xdr:col>
      <xdr:colOff>114300</xdr:colOff>
      <xdr:row>76</xdr:row>
      <xdr:rowOff>79375</xdr:rowOff>
    </xdr:to>
    <xdr:sp macro="" textlink="">
      <xdr:nvSpPr>
        <xdr:cNvPr id="182" name="フローチャート: 判断 181"/>
        <xdr:cNvSpPr/>
      </xdr:nvSpPr>
      <xdr:spPr>
        <a:xfrm>
          <a:off x="4462780" y="12726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163195</xdr:rowOff>
    </xdr:from>
    <xdr:to>
      <xdr:col>19</xdr:col>
      <xdr:colOff>177800</xdr:colOff>
      <xdr:row>77</xdr:row>
      <xdr:rowOff>60960</xdr:rowOff>
    </xdr:to>
    <xdr:cxnSp macro="">
      <xdr:nvCxnSpPr>
        <xdr:cNvPr id="183" name="直線コネクタ 182"/>
        <xdr:cNvCxnSpPr/>
      </xdr:nvCxnSpPr>
      <xdr:spPr>
        <a:xfrm flipV="1">
          <a:off x="2832100" y="12907645"/>
          <a:ext cx="8686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164465</xdr:rowOff>
    </xdr:from>
    <xdr:to>
      <xdr:col>20</xdr:col>
      <xdr:colOff>38100</xdr:colOff>
      <xdr:row>76</xdr:row>
      <xdr:rowOff>94615</xdr:rowOff>
    </xdr:to>
    <xdr:sp macro="" textlink="">
      <xdr:nvSpPr>
        <xdr:cNvPr id="184" name="フローチャート: 判断 183"/>
        <xdr:cNvSpPr/>
      </xdr:nvSpPr>
      <xdr:spPr>
        <a:xfrm>
          <a:off x="3649980" y="127412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111125</xdr:rowOff>
    </xdr:from>
    <xdr:ext cx="596265" cy="256540"/>
    <xdr:sp macro="" textlink="">
      <xdr:nvSpPr>
        <xdr:cNvPr id="185" name="テキスト ボックス 184"/>
        <xdr:cNvSpPr txBox="1"/>
      </xdr:nvSpPr>
      <xdr:spPr>
        <a:xfrm>
          <a:off x="3406140" y="125202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60960</xdr:rowOff>
    </xdr:from>
    <xdr:to>
      <xdr:col>15</xdr:col>
      <xdr:colOff>50800</xdr:colOff>
      <xdr:row>77</xdr:row>
      <xdr:rowOff>96520</xdr:rowOff>
    </xdr:to>
    <xdr:cxnSp macro="">
      <xdr:nvCxnSpPr>
        <xdr:cNvPr id="186" name="直線コネクタ 185"/>
        <xdr:cNvCxnSpPr/>
      </xdr:nvCxnSpPr>
      <xdr:spPr>
        <a:xfrm flipV="1">
          <a:off x="1968500" y="12973050"/>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24130</xdr:rowOff>
    </xdr:from>
    <xdr:to>
      <xdr:col>15</xdr:col>
      <xdr:colOff>101600</xdr:colOff>
      <xdr:row>76</xdr:row>
      <xdr:rowOff>125730</xdr:rowOff>
    </xdr:to>
    <xdr:sp macro="" textlink="">
      <xdr:nvSpPr>
        <xdr:cNvPr id="187" name="フローチャート: 判断 186"/>
        <xdr:cNvSpPr/>
      </xdr:nvSpPr>
      <xdr:spPr>
        <a:xfrm>
          <a:off x="2781300" y="127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142240</xdr:rowOff>
    </xdr:from>
    <xdr:ext cx="597535" cy="257175"/>
    <xdr:sp macro="" textlink="">
      <xdr:nvSpPr>
        <xdr:cNvPr id="188" name="テキスト ボックス 187"/>
        <xdr:cNvSpPr txBox="1"/>
      </xdr:nvSpPr>
      <xdr:spPr>
        <a:xfrm>
          <a:off x="2542540" y="125514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199,467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96520</xdr:rowOff>
    </xdr:from>
    <xdr:to>
      <xdr:col>10</xdr:col>
      <xdr:colOff>114300</xdr:colOff>
      <xdr:row>77</xdr:row>
      <xdr:rowOff>114935</xdr:rowOff>
    </xdr:to>
    <xdr:cxnSp macro="">
      <xdr:nvCxnSpPr>
        <xdr:cNvPr id="189" name="直線コネクタ 188"/>
        <xdr:cNvCxnSpPr/>
      </xdr:nvCxnSpPr>
      <xdr:spPr>
        <a:xfrm flipV="1">
          <a:off x="1104900" y="13008610"/>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100965</xdr:rowOff>
    </xdr:from>
    <xdr:to>
      <xdr:col>10</xdr:col>
      <xdr:colOff>165100</xdr:colOff>
      <xdr:row>77</xdr:row>
      <xdr:rowOff>31115</xdr:rowOff>
    </xdr:to>
    <xdr:sp macro="" textlink="">
      <xdr:nvSpPr>
        <xdr:cNvPr id="190" name="フローチャート: 判断 189"/>
        <xdr:cNvSpPr/>
      </xdr:nvSpPr>
      <xdr:spPr>
        <a:xfrm>
          <a:off x="1917700" y="12845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47625</xdr:rowOff>
    </xdr:from>
    <xdr:ext cx="596265" cy="257810"/>
    <xdr:sp macro="" textlink="">
      <xdr:nvSpPr>
        <xdr:cNvPr id="191" name="テキスト ボックス 190"/>
        <xdr:cNvSpPr txBox="1"/>
      </xdr:nvSpPr>
      <xdr:spPr>
        <a:xfrm>
          <a:off x="1673860" y="12624435"/>
          <a:ext cx="596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130810</xdr:rowOff>
    </xdr:from>
    <xdr:to>
      <xdr:col>6</xdr:col>
      <xdr:colOff>38100</xdr:colOff>
      <xdr:row>77</xdr:row>
      <xdr:rowOff>60960</xdr:rowOff>
    </xdr:to>
    <xdr:sp macro="" textlink="">
      <xdr:nvSpPr>
        <xdr:cNvPr id="192" name="フローチャート: 判断 191"/>
        <xdr:cNvSpPr/>
      </xdr:nvSpPr>
      <xdr:spPr>
        <a:xfrm>
          <a:off x="1054100" y="128752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77470</xdr:rowOff>
    </xdr:from>
    <xdr:ext cx="596265" cy="257810"/>
    <xdr:sp macro="" textlink="">
      <xdr:nvSpPr>
        <xdr:cNvPr id="193" name="テキスト ボックス 192"/>
        <xdr:cNvSpPr txBox="1"/>
      </xdr:nvSpPr>
      <xdr:spPr>
        <a:xfrm>
          <a:off x="810260" y="12654280"/>
          <a:ext cx="596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0730" cy="259080"/>
    <xdr:sp macro="" textlink="">
      <xdr:nvSpPr>
        <xdr:cNvPr id="194" name="テキスト ボックス 193"/>
        <xdr:cNvSpPr txBox="1"/>
      </xdr:nvSpPr>
      <xdr:spPr>
        <a:xfrm>
          <a:off x="432816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6" name="テキスト ボックス 195"/>
        <xdr:cNvSpPr txBox="1"/>
      </xdr:nvSpPr>
      <xdr:spPr>
        <a:xfrm>
          <a:off x="264668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112395</xdr:rowOff>
    </xdr:from>
    <xdr:to>
      <xdr:col>24</xdr:col>
      <xdr:colOff>114300</xdr:colOff>
      <xdr:row>76</xdr:row>
      <xdr:rowOff>42545</xdr:rowOff>
    </xdr:to>
    <xdr:sp macro="" textlink="">
      <xdr:nvSpPr>
        <xdr:cNvPr id="199" name="楕円 198"/>
        <xdr:cNvSpPr/>
      </xdr:nvSpPr>
      <xdr:spPr>
        <a:xfrm>
          <a:off x="4462780" y="12689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135255</xdr:rowOff>
    </xdr:from>
    <xdr:ext cx="598805" cy="257810"/>
    <xdr:sp macro="" textlink="">
      <xdr:nvSpPr>
        <xdr:cNvPr id="200" name="民生費該当値テキスト"/>
        <xdr:cNvSpPr txBox="1"/>
      </xdr:nvSpPr>
      <xdr:spPr>
        <a:xfrm>
          <a:off x="4564380" y="125444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112395</xdr:rowOff>
    </xdr:from>
    <xdr:to>
      <xdr:col>20</xdr:col>
      <xdr:colOff>38100</xdr:colOff>
      <xdr:row>77</xdr:row>
      <xdr:rowOff>42545</xdr:rowOff>
    </xdr:to>
    <xdr:sp macro="" textlink="">
      <xdr:nvSpPr>
        <xdr:cNvPr id="201" name="楕円 200"/>
        <xdr:cNvSpPr/>
      </xdr:nvSpPr>
      <xdr:spPr>
        <a:xfrm>
          <a:off x="3649980" y="12856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33655</xdr:rowOff>
    </xdr:from>
    <xdr:ext cx="596265" cy="257175"/>
    <xdr:sp macro="" textlink="">
      <xdr:nvSpPr>
        <xdr:cNvPr id="202" name="テキスト ボックス 201"/>
        <xdr:cNvSpPr txBox="1"/>
      </xdr:nvSpPr>
      <xdr:spPr>
        <a:xfrm>
          <a:off x="3406140" y="12945745"/>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10160</xdr:rowOff>
    </xdr:from>
    <xdr:to>
      <xdr:col>15</xdr:col>
      <xdr:colOff>101600</xdr:colOff>
      <xdr:row>77</xdr:row>
      <xdr:rowOff>111760</xdr:rowOff>
    </xdr:to>
    <xdr:sp macro="" textlink="">
      <xdr:nvSpPr>
        <xdr:cNvPr id="203" name="楕円 202"/>
        <xdr:cNvSpPr/>
      </xdr:nvSpPr>
      <xdr:spPr>
        <a:xfrm>
          <a:off x="2781300" y="129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102870</xdr:rowOff>
    </xdr:from>
    <xdr:ext cx="597535" cy="257810"/>
    <xdr:sp macro="" textlink="">
      <xdr:nvSpPr>
        <xdr:cNvPr id="204" name="テキスト ボックス 203"/>
        <xdr:cNvSpPr txBox="1"/>
      </xdr:nvSpPr>
      <xdr:spPr>
        <a:xfrm>
          <a:off x="2542540" y="130149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45720</xdr:rowOff>
    </xdr:from>
    <xdr:to>
      <xdr:col>10</xdr:col>
      <xdr:colOff>165100</xdr:colOff>
      <xdr:row>77</xdr:row>
      <xdr:rowOff>147320</xdr:rowOff>
    </xdr:to>
    <xdr:sp macro="" textlink="">
      <xdr:nvSpPr>
        <xdr:cNvPr id="205" name="楕円 204"/>
        <xdr:cNvSpPr/>
      </xdr:nvSpPr>
      <xdr:spPr>
        <a:xfrm>
          <a:off x="19177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138430</xdr:rowOff>
    </xdr:from>
    <xdr:ext cx="596265" cy="259080"/>
    <xdr:sp macro="" textlink="">
      <xdr:nvSpPr>
        <xdr:cNvPr id="206" name="テキスト ボックス 205"/>
        <xdr:cNvSpPr txBox="1"/>
      </xdr:nvSpPr>
      <xdr:spPr>
        <a:xfrm>
          <a:off x="1673860" y="130505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181,694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64135</xdr:rowOff>
    </xdr:from>
    <xdr:to>
      <xdr:col>6</xdr:col>
      <xdr:colOff>38100</xdr:colOff>
      <xdr:row>77</xdr:row>
      <xdr:rowOff>166370</xdr:rowOff>
    </xdr:to>
    <xdr:sp macro="" textlink="">
      <xdr:nvSpPr>
        <xdr:cNvPr id="207" name="楕円 206"/>
        <xdr:cNvSpPr/>
      </xdr:nvSpPr>
      <xdr:spPr>
        <a:xfrm>
          <a:off x="1054100" y="1297622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156845</xdr:rowOff>
    </xdr:from>
    <xdr:ext cx="596265" cy="257810"/>
    <xdr:sp macro="" textlink="">
      <xdr:nvSpPr>
        <xdr:cNvPr id="208" name="テキスト ボックス 207"/>
        <xdr:cNvSpPr txBox="1"/>
      </xdr:nvSpPr>
      <xdr:spPr>
        <a:xfrm>
          <a:off x="810260" y="13068935"/>
          <a:ext cx="596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10" name="正方形/長方形 209"/>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2" name="正方形/長方形 211"/>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4" name="正方形/長方形 213"/>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xdr:cNvSpPr txBox="1"/>
      </xdr:nvSpPr>
      <xdr:spPr>
        <a:xfrm>
          <a:off x="708660" y="145948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6540"/>
    <xdr:sp macro="" textlink="">
      <xdr:nvSpPr>
        <xdr:cNvPr id="219" name="テキスト ボックス 218"/>
        <xdr:cNvSpPr txBox="1"/>
      </xdr:nvSpPr>
      <xdr:spPr>
        <a:xfrm>
          <a:off x="502920" y="169138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6540"/>
    <xdr:sp macro="" textlink="">
      <xdr:nvSpPr>
        <xdr:cNvPr id="221" name="テキスト ボックス 220"/>
        <xdr:cNvSpPr txBox="1"/>
      </xdr:nvSpPr>
      <xdr:spPr>
        <a:xfrm>
          <a:off x="225425" y="164566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6540"/>
    <xdr:sp macro="" textlink="">
      <xdr:nvSpPr>
        <xdr:cNvPr id="223" name="テキスト ボックス 222"/>
        <xdr:cNvSpPr txBox="1"/>
      </xdr:nvSpPr>
      <xdr:spPr>
        <a:xfrm>
          <a:off x="225425" y="159994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6540"/>
    <xdr:sp macro="" textlink="">
      <xdr:nvSpPr>
        <xdr:cNvPr id="225" name="テキスト ボックス 224"/>
        <xdr:cNvSpPr txBox="1"/>
      </xdr:nvSpPr>
      <xdr:spPr>
        <a:xfrm>
          <a:off x="225425" y="15542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140335</xdr:rowOff>
    </xdr:from>
    <xdr:to>
      <xdr:col>28</xdr:col>
      <xdr:colOff>114300</xdr:colOff>
      <xdr:row>90</xdr:row>
      <xdr:rowOff>140335</xdr:rowOff>
    </xdr:to>
    <xdr:cxnSp macro="">
      <xdr:nvCxnSpPr>
        <xdr:cNvPr id="226" name="直線コネクタ 225"/>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167640</xdr:rowOff>
    </xdr:from>
    <xdr:ext cx="531495" cy="257810"/>
    <xdr:sp macro="" textlink="">
      <xdr:nvSpPr>
        <xdr:cNvPr id="227" name="テキスト ボックス 226"/>
        <xdr:cNvSpPr txBox="1"/>
      </xdr:nvSpPr>
      <xdr:spPr>
        <a:xfrm>
          <a:off x="225425" y="150914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6540"/>
    <xdr:sp macro="" textlink="">
      <xdr:nvSpPr>
        <xdr:cNvPr id="229" name="テキスト ボックス 228"/>
        <xdr:cNvSpPr txBox="1"/>
      </xdr:nvSpPr>
      <xdr:spPr>
        <a:xfrm>
          <a:off x="166370" y="146431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45085</xdr:rowOff>
    </xdr:from>
    <xdr:to>
      <xdr:col>24</xdr:col>
      <xdr:colOff>62865</xdr:colOff>
      <xdr:row>98</xdr:row>
      <xdr:rowOff>66675</xdr:rowOff>
    </xdr:to>
    <xdr:cxnSp macro="">
      <xdr:nvCxnSpPr>
        <xdr:cNvPr id="231" name="直線コネクタ 230"/>
        <xdr:cNvCxnSpPr/>
      </xdr:nvCxnSpPr>
      <xdr:spPr>
        <a:xfrm flipV="1">
          <a:off x="4511675" y="15304135"/>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70485</xdr:rowOff>
    </xdr:from>
    <xdr:ext cx="534670" cy="259080"/>
    <xdr:sp macro="" textlink="">
      <xdr:nvSpPr>
        <xdr:cNvPr id="232" name="衛生費最小値テキスト"/>
        <xdr:cNvSpPr txBox="1"/>
      </xdr:nvSpPr>
      <xdr:spPr>
        <a:xfrm>
          <a:off x="4564380" y="1652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23,200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66675</xdr:rowOff>
    </xdr:from>
    <xdr:to>
      <xdr:col>24</xdr:col>
      <xdr:colOff>152400</xdr:colOff>
      <xdr:row>98</xdr:row>
      <xdr:rowOff>66675</xdr:rowOff>
    </xdr:to>
    <xdr:cxnSp macro="">
      <xdr:nvCxnSpPr>
        <xdr:cNvPr id="233" name="直線コネクタ 232"/>
        <xdr:cNvCxnSpPr/>
      </xdr:nvCxnSpPr>
      <xdr:spPr>
        <a:xfrm>
          <a:off x="4429760" y="165258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163195</xdr:rowOff>
    </xdr:from>
    <xdr:ext cx="534670" cy="258445"/>
    <xdr:sp macro="" textlink="">
      <xdr:nvSpPr>
        <xdr:cNvPr id="234" name="衛生費最大値テキスト"/>
        <xdr:cNvSpPr txBox="1"/>
      </xdr:nvSpPr>
      <xdr:spPr>
        <a:xfrm>
          <a:off x="4564380" y="15086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76,640</a:t>
          </a:r>
          <a:endParaRPr kumimoji="1" lang="ja-JP" altLang="en-US" sz="1000" b="1">
            <a:latin typeface="ＭＳ Ｐゴシック"/>
          </a:endParaRPr>
        </a:p>
      </xdr:txBody>
    </xdr:sp>
    <xdr:clientData/>
  </xdr:oneCellAnchor>
  <xdr:twoCellAnchor>
    <xdr:from>
      <xdr:col>23</xdr:col>
      <xdr:colOff>165100</xdr:colOff>
      <xdr:row>91</xdr:row>
      <xdr:rowOff>45085</xdr:rowOff>
    </xdr:from>
    <xdr:to>
      <xdr:col>24</xdr:col>
      <xdr:colOff>152400</xdr:colOff>
      <xdr:row>91</xdr:row>
      <xdr:rowOff>45085</xdr:rowOff>
    </xdr:to>
    <xdr:cxnSp macro="">
      <xdr:nvCxnSpPr>
        <xdr:cNvPr id="235" name="直線コネクタ 234"/>
        <xdr:cNvCxnSpPr/>
      </xdr:nvCxnSpPr>
      <xdr:spPr>
        <a:xfrm>
          <a:off x="4429760" y="15304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170180</xdr:rowOff>
    </xdr:from>
    <xdr:to>
      <xdr:col>24</xdr:col>
      <xdr:colOff>63500</xdr:colOff>
      <xdr:row>98</xdr:row>
      <xdr:rowOff>43180</xdr:rowOff>
    </xdr:to>
    <xdr:cxnSp macro="">
      <xdr:nvCxnSpPr>
        <xdr:cNvPr id="236" name="直線コネクタ 235"/>
        <xdr:cNvCxnSpPr/>
      </xdr:nvCxnSpPr>
      <xdr:spPr>
        <a:xfrm>
          <a:off x="3700780" y="1645793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109855</xdr:rowOff>
    </xdr:from>
    <xdr:ext cx="534670" cy="256540"/>
    <xdr:sp macro="" textlink="">
      <xdr:nvSpPr>
        <xdr:cNvPr id="237" name="衛生費平均値テキスト"/>
        <xdr:cNvSpPr txBox="1"/>
      </xdr:nvSpPr>
      <xdr:spPr>
        <a:xfrm>
          <a:off x="4564380" y="162261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86995</xdr:rowOff>
    </xdr:from>
    <xdr:to>
      <xdr:col>24</xdr:col>
      <xdr:colOff>114300</xdr:colOff>
      <xdr:row>98</xdr:row>
      <xdr:rowOff>17780</xdr:rowOff>
    </xdr:to>
    <xdr:sp macro="" textlink="">
      <xdr:nvSpPr>
        <xdr:cNvPr id="238" name="フローチャート: 判断 237"/>
        <xdr:cNvSpPr/>
      </xdr:nvSpPr>
      <xdr:spPr>
        <a:xfrm>
          <a:off x="4462780" y="16374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170180</xdr:rowOff>
    </xdr:from>
    <xdr:to>
      <xdr:col>19</xdr:col>
      <xdr:colOff>177800</xdr:colOff>
      <xdr:row>98</xdr:row>
      <xdr:rowOff>6350</xdr:rowOff>
    </xdr:to>
    <xdr:cxnSp macro="">
      <xdr:nvCxnSpPr>
        <xdr:cNvPr id="239" name="直線コネクタ 238"/>
        <xdr:cNvCxnSpPr/>
      </xdr:nvCxnSpPr>
      <xdr:spPr>
        <a:xfrm flipV="1">
          <a:off x="2832100" y="1645793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95250</xdr:rowOff>
    </xdr:from>
    <xdr:to>
      <xdr:col>20</xdr:col>
      <xdr:colOff>38100</xdr:colOff>
      <xdr:row>98</xdr:row>
      <xdr:rowOff>25400</xdr:rowOff>
    </xdr:to>
    <xdr:sp macro="" textlink="">
      <xdr:nvSpPr>
        <xdr:cNvPr id="240" name="フローチャート: 判断 239"/>
        <xdr:cNvSpPr/>
      </xdr:nvSpPr>
      <xdr:spPr>
        <a:xfrm>
          <a:off x="3649980" y="16383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41910</xdr:rowOff>
    </xdr:from>
    <xdr:ext cx="532130" cy="256540"/>
    <xdr:sp macro="" textlink="">
      <xdr:nvSpPr>
        <xdr:cNvPr id="241" name="テキスト ボックス 240"/>
        <xdr:cNvSpPr txBox="1"/>
      </xdr:nvSpPr>
      <xdr:spPr>
        <a:xfrm>
          <a:off x="3438525" y="161582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53340</xdr:rowOff>
    </xdr:from>
    <xdr:to>
      <xdr:col>15</xdr:col>
      <xdr:colOff>50800</xdr:colOff>
      <xdr:row>98</xdr:row>
      <xdr:rowOff>6350</xdr:rowOff>
    </xdr:to>
    <xdr:cxnSp macro="">
      <xdr:nvCxnSpPr>
        <xdr:cNvPr id="242" name="直線コネクタ 241"/>
        <xdr:cNvCxnSpPr/>
      </xdr:nvCxnSpPr>
      <xdr:spPr>
        <a:xfrm>
          <a:off x="1968500" y="16341090"/>
          <a:ext cx="8636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72390</xdr:rowOff>
    </xdr:from>
    <xdr:to>
      <xdr:col>15</xdr:col>
      <xdr:colOff>101600</xdr:colOff>
      <xdr:row>98</xdr:row>
      <xdr:rowOff>2540</xdr:rowOff>
    </xdr:to>
    <xdr:sp macro="" textlink="">
      <xdr:nvSpPr>
        <xdr:cNvPr id="243" name="フローチャート: 判断 242"/>
        <xdr:cNvSpPr/>
      </xdr:nvSpPr>
      <xdr:spPr>
        <a:xfrm>
          <a:off x="2781300" y="163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19050</xdr:rowOff>
    </xdr:from>
    <xdr:ext cx="532130" cy="256540"/>
    <xdr:sp macro="" textlink="">
      <xdr:nvSpPr>
        <xdr:cNvPr id="244" name="テキスト ボックス 243"/>
        <xdr:cNvSpPr txBox="1"/>
      </xdr:nvSpPr>
      <xdr:spPr>
        <a:xfrm>
          <a:off x="2574925" y="161353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53340</xdr:rowOff>
    </xdr:from>
    <xdr:to>
      <xdr:col>10</xdr:col>
      <xdr:colOff>114300</xdr:colOff>
      <xdr:row>97</xdr:row>
      <xdr:rowOff>53340</xdr:rowOff>
    </xdr:to>
    <xdr:cxnSp macro="">
      <xdr:nvCxnSpPr>
        <xdr:cNvPr id="245" name="直線コネクタ 244"/>
        <xdr:cNvCxnSpPr/>
      </xdr:nvCxnSpPr>
      <xdr:spPr>
        <a:xfrm>
          <a:off x="1104900" y="163410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80645</xdr:rowOff>
    </xdr:from>
    <xdr:to>
      <xdr:col>10</xdr:col>
      <xdr:colOff>165100</xdr:colOff>
      <xdr:row>98</xdr:row>
      <xdr:rowOff>10795</xdr:rowOff>
    </xdr:to>
    <xdr:sp macro="" textlink="">
      <xdr:nvSpPr>
        <xdr:cNvPr id="246" name="フローチャート: 判断 245"/>
        <xdr:cNvSpPr/>
      </xdr:nvSpPr>
      <xdr:spPr>
        <a:xfrm>
          <a:off x="19177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1905</xdr:rowOff>
    </xdr:from>
    <xdr:ext cx="533400" cy="259080"/>
    <xdr:sp macro="" textlink="">
      <xdr:nvSpPr>
        <xdr:cNvPr id="247" name="テキスト ボックス 246"/>
        <xdr:cNvSpPr txBox="1"/>
      </xdr:nvSpPr>
      <xdr:spPr>
        <a:xfrm>
          <a:off x="1706245" y="16461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58420</xdr:rowOff>
    </xdr:from>
    <xdr:to>
      <xdr:col>6</xdr:col>
      <xdr:colOff>38100</xdr:colOff>
      <xdr:row>97</xdr:row>
      <xdr:rowOff>160020</xdr:rowOff>
    </xdr:to>
    <xdr:sp macro="" textlink="">
      <xdr:nvSpPr>
        <xdr:cNvPr id="248" name="フローチャート: 判断 247"/>
        <xdr:cNvSpPr/>
      </xdr:nvSpPr>
      <xdr:spPr>
        <a:xfrm>
          <a:off x="1054100" y="163461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151130</xdr:rowOff>
    </xdr:from>
    <xdr:ext cx="532130" cy="259080"/>
    <xdr:sp macro="" textlink="">
      <xdr:nvSpPr>
        <xdr:cNvPr id="249" name="テキスト ボックス 248"/>
        <xdr:cNvSpPr txBox="1"/>
      </xdr:nvSpPr>
      <xdr:spPr>
        <a:xfrm>
          <a:off x="842645" y="16438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50" name="テキスト ボックス 249"/>
        <xdr:cNvSpPr txBox="1"/>
      </xdr:nvSpPr>
      <xdr:spPr>
        <a:xfrm>
          <a:off x="432816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2" name="テキスト ボックス 251"/>
        <xdr:cNvSpPr txBox="1"/>
      </xdr:nvSpPr>
      <xdr:spPr>
        <a:xfrm>
          <a:off x="264668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163830</xdr:rowOff>
    </xdr:from>
    <xdr:to>
      <xdr:col>24</xdr:col>
      <xdr:colOff>114300</xdr:colOff>
      <xdr:row>98</xdr:row>
      <xdr:rowOff>93980</xdr:rowOff>
    </xdr:to>
    <xdr:sp macro="" textlink="">
      <xdr:nvSpPr>
        <xdr:cNvPr id="255" name="楕円 254"/>
        <xdr:cNvSpPr/>
      </xdr:nvSpPr>
      <xdr:spPr>
        <a:xfrm>
          <a:off x="446278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78740</xdr:rowOff>
    </xdr:from>
    <xdr:ext cx="534670" cy="259080"/>
    <xdr:sp macro="" textlink="">
      <xdr:nvSpPr>
        <xdr:cNvPr id="256" name="衛生費該当値テキスト"/>
        <xdr:cNvSpPr txBox="1"/>
      </xdr:nvSpPr>
      <xdr:spPr>
        <a:xfrm>
          <a:off x="4564380" y="1636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119380</xdr:rowOff>
    </xdr:from>
    <xdr:to>
      <xdr:col>20</xdr:col>
      <xdr:colOff>38100</xdr:colOff>
      <xdr:row>98</xdr:row>
      <xdr:rowOff>49530</xdr:rowOff>
    </xdr:to>
    <xdr:sp macro="" textlink="">
      <xdr:nvSpPr>
        <xdr:cNvPr id="257" name="楕円 256"/>
        <xdr:cNvSpPr/>
      </xdr:nvSpPr>
      <xdr:spPr>
        <a:xfrm>
          <a:off x="3649980" y="164071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40640</xdr:rowOff>
    </xdr:from>
    <xdr:ext cx="532130" cy="256540"/>
    <xdr:sp macro="" textlink="">
      <xdr:nvSpPr>
        <xdr:cNvPr id="258" name="テキスト ボックス 257"/>
        <xdr:cNvSpPr txBox="1"/>
      </xdr:nvSpPr>
      <xdr:spPr>
        <a:xfrm>
          <a:off x="3438525" y="16499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127000</xdr:rowOff>
    </xdr:from>
    <xdr:to>
      <xdr:col>15</xdr:col>
      <xdr:colOff>101600</xdr:colOff>
      <xdr:row>98</xdr:row>
      <xdr:rowOff>57150</xdr:rowOff>
    </xdr:to>
    <xdr:sp macro="" textlink="">
      <xdr:nvSpPr>
        <xdr:cNvPr id="259" name="楕円 258"/>
        <xdr:cNvSpPr/>
      </xdr:nvSpPr>
      <xdr:spPr>
        <a:xfrm>
          <a:off x="27813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48260</xdr:rowOff>
    </xdr:from>
    <xdr:ext cx="532130" cy="259080"/>
    <xdr:sp macro="" textlink="">
      <xdr:nvSpPr>
        <xdr:cNvPr id="260" name="テキスト ボックス 259"/>
        <xdr:cNvSpPr txBox="1"/>
      </xdr:nvSpPr>
      <xdr:spPr>
        <a:xfrm>
          <a:off x="2574925" y="16507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2540</xdr:rowOff>
    </xdr:from>
    <xdr:to>
      <xdr:col>10</xdr:col>
      <xdr:colOff>165100</xdr:colOff>
      <xdr:row>97</xdr:row>
      <xdr:rowOff>104140</xdr:rowOff>
    </xdr:to>
    <xdr:sp macro="" textlink="">
      <xdr:nvSpPr>
        <xdr:cNvPr id="261" name="楕円 260"/>
        <xdr:cNvSpPr/>
      </xdr:nvSpPr>
      <xdr:spPr>
        <a:xfrm>
          <a:off x="19177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121285</xdr:rowOff>
    </xdr:from>
    <xdr:ext cx="533400" cy="256540"/>
    <xdr:sp macro="" textlink="">
      <xdr:nvSpPr>
        <xdr:cNvPr id="262" name="テキスト ボックス 261"/>
        <xdr:cNvSpPr txBox="1"/>
      </xdr:nvSpPr>
      <xdr:spPr>
        <a:xfrm>
          <a:off x="1706245" y="1606613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2540</xdr:rowOff>
    </xdr:from>
    <xdr:to>
      <xdr:col>6</xdr:col>
      <xdr:colOff>38100</xdr:colOff>
      <xdr:row>97</xdr:row>
      <xdr:rowOff>104140</xdr:rowOff>
    </xdr:to>
    <xdr:sp macro="" textlink="">
      <xdr:nvSpPr>
        <xdr:cNvPr id="263" name="楕円 262"/>
        <xdr:cNvSpPr/>
      </xdr:nvSpPr>
      <xdr:spPr>
        <a:xfrm>
          <a:off x="1054100" y="162902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120650</xdr:rowOff>
    </xdr:from>
    <xdr:ext cx="532130" cy="256540"/>
    <xdr:sp macro="" textlink="">
      <xdr:nvSpPr>
        <xdr:cNvPr id="264" name="テキスト ボックス 263"/>
        <xdr:cNvSpPr txBox="1"/>
      </xdr:nvSpPr>
      <xdr:spPr>
        <a:xfrm>
          <a:off x="842645" y="160655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6" name="正方形/長方形 265"/>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8" name="正方形/長方形 267"/>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0" name="正方形/長方形 269"/>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4155"/>
    <xdr:sp macro="" textlink="">
      <xdr:nvSpPr>
        <xdr:cNvPr id="273" name="テキスト ボックス 272"/>
        <xdr:cNvSpPr txBox="1"/>
      </xdr:nvSpPr>
      <xdr:spPr>
        <a:xfrm>
          <a:off x="6393180" y="45364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5" name="直線コネクタ 274"/>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6380" cy="257810"/>
    <xdr:sp macro="" textlink="">
      <xdr:nvSpPr>
        <xdr:cNvPr id="276" name="テキスト ボックス 275"/>
        <xdr:cNvSpPr txBox="1"/>
      </xdr:nvSpPr>
      <xdr:spPr>
        <a:xfrm>
          <a:off x="6187440" y="637413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820" cy="256540"/>
    <xdr:sp macro="" textlink="">
      <xdr:nvSpPr>
        <xdr:cNvPr id="278" name="テキスト ボックス 277"/>
        <xdr:cNvSpPr txBox="1"/>
      </xdr:nvSpPr>
      <xdr:spPr>
        <a:xfrm>
          <a:off x="5974080" y="592582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820" cy="257810"/>
    <xdr:sp macro="" textlink="">
      <xdr:nvSpPr>
        <xdr:cNvPr id="280" name="テキスト ボックス 279"/>
        <xdr:cNvSpPr txBox="1"/>
      </xdr:nvSpPr>
      <xdr:spPr>
        <a:xfrm>
          <a:off x="5974080" y="5480050"/>
          <a:ext cx="464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81" name="直線コネクタ 280"/>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167640</xdr:rowOff>
    </xdr:from>
    <xdr:ext cx="464820" cy="257810"/>
    <xdr:sp macro="" textlink="">
      <xdr:nvSpPr>
        <xdr:cNvPr id="282" name="テキスト ボックス 281"/>
        <xdr:cNvSpPr txBox="1"/>
      </xdr:nvSpPr>
      <xdr:spPr>
        <a:xfrm>
          <a:off x="5974080" y="5033010"/>
          <a:ext cx="464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4" name="テキスト ボックス 283"/>
        <xdr:cNvSpPr txBox="1"/>
      </xdr:nvSpPr>
      <xdr:spPr>
        <a:xfrm>
          <a:off x="5974080" y="45847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64770</xdr:rowOff>
    </xdr:from>
    <xdr:to>
      <xdr:col>54</xdr:col>
      <xdr:colOff>185420</xdr:colOff>
      <xdr:row>38</xdr:row>
      <xdr:rowOff>86995</xdr:rowOff>
    </xdr:to>
    <xdr:cxnSp macro="">
      <xdr:nvCxnSpPr>
        <xdr:cNvPr id="286" name="直線コネクタ 285"/>
        <xdr:cNvCxnSpPr/>
      </xdr:nvCxnSpPr>
      <xdr:spPr>
        <a:xfrm flipV="1">
          <a:off x="10198100" y="509778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90805</xdr:rowOff>
    </xdr:from>
    <xdr:ext cx="377190" cy="257175"/>
    <xdr:sp macro="" textlink="">
      <xdr:nvSpPr>
        <xdr:cNvPr id="287" name="労働費最小値テキスト"/>
        <xdr:cNvSpPr txBox="1"/>
      </xdr:nvSpPr>
      <xdr:spPr>
        <a:xfrm>
          <a:off x="10248900" y="6464935"/>
          <a:ext cx="3771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86995</xdr:rowOff>
    </xdr:from>
    <xdr:to>
      <xdr:col>55</xdr:col>
      <xdr:colOff>88900</xdr:colOff>
      <xdr:row>38</xdr:row>
      <xdr:rowOff>86995</xdr:rowOff>
    </xdr:to>
    <xdr:cxnSp macro="">
      <xdr:nvCxnSpPr>
        <xdr:cNvPr id="288" name="直線コネクタ 287"/>
        <xdr:cNvCxnSpPr/>
      </xdr:nvCxnSpPr>
      <xdr:spPr>
        <a:xfrm>
          <a:off x="10114280" y="6461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12065</xdr:rowOff>
    </xdr:from>
    <xdr:ext cx="468630" cy="258445"/>
    <xdr:sp macro="" textlink="">
      <xdr:nvSpPr>
        <xdr:cNvPr id="289" name="労働費最大値テキスト"/>
        <xdr:cNvSpPr txBox="1"/>
      </xdr:nvSpPr>
      <xdr:spPr>
        <a:xfrm>
          <a:off x="10248900" y="48774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3,163</a:t>
          </a:r>
          <a:endParaRPr kumimoji="1" lang="ja-JP" altLang="en-US" sz="1000" b="1">
            <a:latin typeface="ＭＳ Ｐゴシック"/>
          </a:endParaRPr>
        </a:p>
      </xdr:txBody>
    </xdr:sp>
    <xdr:clientData/>
  </xdr:oneCellAnchor>
  <xdr:twoCellAnchor>
    <xdr:from>
      <xdr:col>54</xdr:col>
      <xdr:colOff>101600</xdr:colOff>
      <xdr:row>30</xdr:row>
      <xdr:rowOff>64770</xdr:rowOff>
    </xdr:from>
    <xdr:to>
      <xdr:col>55</xdr:col>
      <xdr:colOff>88900</xdr:colOff>
      <xdr:row>30</xdr:row>
      <xdr:rowOff>64770</xdr:rowOff>
    </xdr:to>
    <xdr:cxnSp macro="">
      <xdr:nvCxnSpPr>
        <xdr:cNvPr id="290" name="直線コネクタ 289"/>
        <xdr:cNvCxnSpPr/>
      </xdr:nvCxnSpPr>
      <xdr:spPr>
        <a:xfrm>
          <a:off x="10114280" y="5097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38735</xdr:rowOff>
    </xdr:from>
    <xdr:to>
      <xdr:col>55</xdr:col>
      <xdr:colOff>0</xdr:colOff>
      <xdr:row>38</xdr:row>
      <xdr:rowOff>46990</xdr:rowOff>
    </xdr:to>
    <xdr:cxnSp macro="">
      <xdr:nvCxnSpPr>
        <xdr:cNvPr id="291" name="直線コネクタ 290"/>
        <xdr:cNvCxnSpPr/>
      </xdr:nvCxnSpPr>
      <xdr:spPr>
        <a:xfrm>
          <a:off x="9385300" y="641286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126365</xdr:rowOff>
    </xdr:from>
    <xdr:ext cx="377190" cy="257810"/>
    <xdr:sp macro="" textlink="">
      <xdr:nvSpPr>
        <xdr:cNvPr id="292" name="労働費平均値テキスト"/>
        <xdr:cNvSpPr txBox="1"/>
      </xdr:nvSpPr>
      <xdr:spPr>
        <a:xfrm>
          <a:off x="10248900" y="5997575"/>
          <a:ext cx="3771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103505</xdr:rowOff>
    </xdr:from>
    <xdr:to>
      <xdr:col>55</xdr:col>
      <xdr:colOff>50800</xdr:colOff>
      <xdr:row>37</xdr:row>
      <xdr:rowOff>33655</xdr:rowOff>
    </xdr:to>
    <xdr:sp macro="" textlink="">
      <xdr:nvSpPr>
        <xdr:cNvPr id="293" name="フローチャート: 判断 292"/>
        <xdr:cNvSpPr/>
      </xdr:nvSpPr>
      <xdr:spPr>
        <a:xfrm>
          <a:off x="10152380" y="61423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27305</xdr:rowOff>
    </xdr:from>
    <xdr:to>
      <xdr:col>50</xdr:col>
      <xdr:colOff>114300</xdr:colOff>
      <xdr:row>38</xdr:row>
      <xdr:rowOff>38735</xdr:rowOff>
    </xdr:to>
    <xdr:cxnSp macro="">
      <xdr:nvCxnSpPr>
        <xdr:cNvPr id="294" name="直線コネクタ 293"/>
        <xdr:cNvCxnSpPr/>
      </xdr:nvCxnSpPr>
      <xdr:spPr>
        <a:xfrm>
          <a:off x="8521700" y="640143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88265</xdr:rowOff>
    </xdr:from>
    <xdr:to>
      <xdr:col>50</xdr:col>
      <xdr:colOff>165100</xdr:colOff>
      <xdr:row>37</xdr:row>
      <xdr:rowOff>18415</xdr:rowOff>
    </xdr:to>
    <xdr:sp macro="" textlink="">
      <xdr:nvSpPr>
        <xdr:cNvPr id="295" name="フローチャート: 判断 294"/>
        <xdr:cNvSpPr/>
      </xdr:nvSpPr>
      <xdr:spPr>
        <a:xfrm>
          <a:off x="9334500" y="612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34925</xdr:rowOff>
    </xdr:from>
    <xdr:ext cx="378460" cy="257810"/>
    <xdr:sp macro="" textlink="">
      <xdr:nvSpPr>
        <xdr:cNvPr id="296" name="テキスト ボックス 295"/>
        <xdr:cNvSpPr txBox="1"/>
      </xdr:nvSpPr>
      <xdr:spPr>
        <a:xfrm>
          <a:off x="9201150" y="59061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27305</xdr:rowOff>
    </xdr:from>
    <xdr:to>
      <xdr:col>45</xdr:col>
      <xdr:colOff>177800</xdr:colOff>
      <xdr:row>38</xdr:row>
      <xdr:rowOff>43180</xdr:rowOff>
    </xdr:to>
    <xdr:cxnSp macro="">
      <xdr:nvCxnSpPr>
        <xdr:cNvPr id="297" name="直線コネクタ 296"/>
        <xdr:cNvCxnSpPr/>
      </xdr:nvCxnSpPr>
      <xdr:spPr>
        <a:xfrm flipV="1">
          <a:off x="7653020" y="640143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60325</xdr:rowOff>
    </xdr:from>
    <xdr:to>
      <xdr:col>46</xdr:col>
      <xdr:colOff>38100</xdr:colOff>
      <xdr:row>36</xdr:row>
      <xdr:rowOff>161925</xdr:rowOff>
    </xdr:to>
    <xdr:sp macro="" textlink="">
      <xdr:nvSpPr>
        <xdr:cNvPr id="298" name="フローチャート: 判断 297"/>
        <xdr:cNvSpPr/>
      </xdr:nvSpPr>
      <xdr:spPr>
        <a:xfrm>
          <a:off x="8470900" y="60991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6985</xdr:rowOff>
    </xdr:from>
    <xdr:ext cx="378460" cy="257810"/>
    <xdr:sp macro="" textlink="">
      <xdr:nvSpPr>
        <xdr:cNvPr id="299" name="テキスト ボックス 298"/>
        <xdr:cNvSpPr txBox="1"/>
      </xdr:nvSpPr>
      <xdr:spPr>
        <a:xfrm>
          <a:off x="8337550" y="58781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102870</xdr:rowOff>
    </xdr:from>
    <xdr:to>
      <xdr:col>41</xdr:col>
      <xdr:colOff>50800</xdr:colOff>
      <xdr:row>38</xdr:row>
      <xdr:rowOff>43180</xdr:rowOff>
    </xdr:to>
    <xdr:cxnSp macro="">
      <xdr:nvCxnSpPr>
        <xdr:cNvPr id="300" name="直線コネクタ 299"/>
        <xdr:cNvCxnSpPr/>
      </xdr:nvCxnSpPr>
      <xdr:spPr>
        <a:xfrm>
          <a:off x="6789420" y="6141720"/>
          <a:ext cx="8636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92710</xdr:rowOff>
    </xdr:from>
    <xdr:to>
      <xdr:col>41</xdr:col>
      <xdr:colOff>101600</xdr:colOff>
      <xdr:row>37</xdr:row>
      <xdr:rowOff>22860</xdr:rowOff>
    </xdr:to>
    <xdr:sp macro="" textlink="">
      <xdr:nvSpPr>
        <xdr:cNvPr id="301" name="フローチャート: 判断 300"/>
        <xdr:cNvSpPr/>
      </xdr:nvSpPr>
      <xdr:spPr>
        <a:xfrm>
          <a:off x="7602220" y="6131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39370</xdr:rowOff>
    </xdr:from>
    <xdr:ext cx="377190" cy="259080"/>
    <xdr:sp macro="" textlink="">
      <xdr:nvSpPr>
        <xdr:cNvPr id="302" name="テキスト ボックス 301"/>
        <xdr:cNvSpPr txBox="1"/>
      </xdr:nvSpPr>
      <xdr:spPr>
        <a:xfrm>
          <a:off x="7468870" y="591058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60960</xdr:rowOff>
    </xdr:from>
    <xdr:to>
      <xdr:col>36</xdr:col>
      <xdr:colOff>165100</xdr:colOff>
      <xdr:row>36</xdr:row>
      <xdr:rowOff>162560</xdr:rowOff>
    </xdr:to>
    <xdr:sp macro="" textlink="">
      <xdr:nvSpPr>
        <xdr:cNvPr id="303" name="フローチャート: 判断 302"/>
        <xdr:cNvSpPr/>
      </xdr:nvSpPr>
      <xdr:spPr>
        <a:xfrm>
          <a:off x="673862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153670</xdr:rowOff>
    </xdr:from>
    <xdr:ext cx="378460" cy="259080"/>
    <xdr:sp macro="" textlink="">
      <xdr:nvSpPr>
        <xdr:cNvPr id="304" name="テキスト ボックス 303"/>
        <xdr:cNvSpPr txBox="1"/>
      </xdr:nvSpPr>
      <xdr:spPr>
        <a:xfrm>
          <a:off x="6605270" y="6192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08" name="テキスト ボックス 307"/>
        <xdr:cNvSpPr txBox="1"/>
      </xdr:nvSpPr>
      <xdr:spPr>
        <a:xfrm>
          <a:off x="74676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167005</xdr:rowOff>
    </xdr:from>
    <xdr:to>
      <xdr:col>55</xdr:col>
      <xdr:colOff>50800</xdr:colOff>
      <xdr:row>38</xdr:row>
      <xdr:rowOff>97790</xdr:rowOff>
    </xdr:to>
    <xdr:sp macro="" textlink="">
      <xdr:nvSpPr>
        <xdr:cNvPr id="310" name="楕円 309"/>
        <xdr:cNvSpPr/>
      </xdr:nvSpPr>
      <xdr:spPr>
        <a:xfrm>
          <a:off x="10152380" y="637349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81915</xdr:rowOff>
    </xdr:from>
    <xdr:ext cx="377190" cy="259080"/>
    <xdr:sp macro="" textlink="">
      <xdr:nvSpPr>
        <xdr:cNvPr id="311" name="労働費該当値テキスト"/>
        <xdr:cNvSpPr txBox="1"/>
      </xdr:nvSpPr>
      <xdr:spPr>
        <a:xfrm>
          <a:off x="10248900" y="628840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159385</xdr:rowOff>
    </xdr:from>
    <xdr:to>
      <xdr:col>50</xdr:col>
      <xdr:colOff>165100</xdr:colOff>
      <xdr:row>38</xdr:row>
      <xdr:rowOff>89535</xdr:rowOff>
    </xdr:to>
    <xdr:sp macro="" textlink="">
      <xdr:nvSpPr>
        <xdr:cNvPr id="312" name="楕円 311"/>
        <xdr:cNvSpPr/>
      </xdr:nvSpPr>
      <xdr:spPr>
        <a:xfrm>
          <a:off x="933450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80645</xdr:rowOff>
    </xdr:from>
    <xdr:ext cx="378460" cy="259080"/>
    <xdr:sp macro="" textlink="">
      <xdr:nvSpPr>
        <xdr:cNvPr id="313" name="テキスト ボックス 312"/>
        <xdr:cNvSpPr txBox="1"/>
      </xdr:nvSpPr>
      <xdr:spPr>
        <a:xfrm>
          <a:off x="9201150" y="64547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147955</xdr:rowOff>
    </xdr:from>
    <xdr:to>
      <xdr:col>46</xdr:col>
      <xdr:colOff>38100</xdr:colOff>
      <xdr:row>38</xdr:row>
      <xdr:rowOff>78105</xdr:rowOff>
    </xdr:to>
    <xdr:sp macro="" textlink="">
      <xdr:nvSpPr>
        <xdr:cNvPr id="314" name="楕円 313"/>
        <xdr:cNvSpPr/>
      </xdr:nvSpPr>
      <xdr:spPr>
        <a:xfrm>
          <a:off x="8470900" y="63544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69215</xdr:rowOff>
    </xdr:from>
    <xdr:ext cx="378460" cy="257810"/>
    <xdr:sp macro="" textlink="">
      <xdr:nvSpPr>
        <xdr:cNvPr id="315" name="テキスト ボックス 314"/>
        <xdr:cNvSpPr txBox="1"/>
      </xdr:nvSpPr>
      <xdr:spPr>
        <a:xfrm>
          <a:off x="8337550" y="64433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163830</xdr:rowOff>
    </xdr:from>
    <xdr:to>
      <xdr:col>41</xdr:col>
      <xdr:colOff>101600</xdr:colOff>
      <xdr:row>38</xdr:row>
      <xdr:rowOff>93980</xdr:rowOff>
    </xdr:to>
    <xdr:sp macro="" textlink="">
      <xdr:nvSpPr>
        <xdr:cNvPr id="316" name="楕円 315"/>
        <xdr:cNvSpPr/>
      </xdr:nvSpPr>
      <xdr:spPr>
        <a:xfrm>
          <a:off x="7602220" y="6370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85090</xdr:rowOff>
    </xdr:from>
    <xdr:ext cx="377190" cy="257810"/>
    <xdr:sp macro="" textlink="">
      <xdr:nvSpPr>
        <xdr:cNvPr id="317" name="テキスト ボックス 316"/>
        <xdr:cNvSpPr txBox="1"/>
      </xdr:nvSpPr>
      <xdr:spPr>
        <a:xfrm>
          <a:off x="7468870" y="645922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18" name="楕円 317"/>
        <xdr:cNvSpPr/>
      </xdr:nvSpPr>
      <xdr:spPr>
        <a:xfrm>
          <a:off x="673862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167640</xdr:rowOff>
    </xdr:from>
    <xdr:ext cx="378460" cy="259080"/>
    <xdr:sp macro="" textlink="">
      <xdr:nvSpPr>
        <xdr:cNvPr id="319" name="テキスト ボックス 318"/>
        <xdr:cNvSpPr txBox="1"/>
      </xdr:nvSpPr>
      <xdr:spPr>
        <a:xfrm>
          <a:off x="6605270" y="5871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1" name="正方形/長方形 320"/>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3" name="正方形/長方形 322"/>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5" name="正方形/長方形 324"/>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4155"/>
    <xdr:sp macro="" textlink="">
      <xdr:nvSpPr>
        <xdr:cNvPr id="328" name="テキスト ボックス 327"/>
        <xdr:cNvSpPr txBox="1"/>
      </xdr:nvSpPr>
      <xdr:spPr>
        <a:xfrm>
          <a:off x="6393180" y="78892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30" name="直線コネクタ 329"/>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6380" cy="257810"/>
    <xdr:sp macro="" textlink="">
      <xdr:nvSpPr>
        <xdr:cNvPr id="331" name="テキスト ボックス 330"/>
        <xdr:cNvSpPr txBox="1"/>
      </xdr:nvSpPr>
      <xdr:spPr>
        <a:xfrm>
          <a:off x="6187440" y="972693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54610</xdr:rowOff>
    </xdr:from>
    <xdr:ext cx="464820" cy="256540"/>
    <xdr:sp macro="" textlink="">
      <xdr:nvSpPr>
        <xdr:cNvPr id="333" name="テキスト ボックス 332"/>
        <xdr:cNvSpPr txBox="1"/>
      </xdr:nvSpPr>
      <xdr:spPr>
        <a:xfrm>
          <a:off x="5974080" y="927862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111760</xdr:rowOff>
    </xdr:from>
    <xdr:ext cx="464820" cy="257810"/>
    <xdr:sp macro="" textlink="">
      <xdr:nvSpPr>
        <xdr:cNvPr id="335" name="テキスト ボックス 334"/>
        <xdr:cNvSpPr txBox="1"/>
      </xdr:nvSpPr>
      <xdr:spPr>
        <a:xfrm>
          <a:off x="5974080" y="8832850"/>
          <a:ext cx="464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6" name="直線コネクタ 335"/>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49</xdr:row>
      <xdr:rowOff>167640</xdr:rowOff>
    </xdr:from>
    <xdr:ext cx="464820" cy="257810"/>
    <xdr:sp macro="" textlink="">
      <xdr:nvSpPr>
        <xdr:cNvPr id="337" name="テキスト ボックス 336"/>
        <xdr:cNvSpPr txBox="1"/>
      </xdr:nvSpPr>
      <xdr:spPr>
        <a:xfrm>
          <a:off x="5974080" y="8385810"/>
          <a:ext cx="464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47</xdr:row>
      <xdr:rowOff>54610</xdr:rowOff>
    </xdr:from>
    <xdr:ext cx="464820" cy="256540"/>
    <xdr:sp macro="" textlink="">
      <xdr:nvSpPr>
        <xdr:cNvPr id="339" name="テキスト ボックス 338"/>
        <xdr:cNvSpPr txBox="1"/>
      </xdr:nvSpPr>
      <xdr:spPr>
        <a:xfrm>
          <a:off x="5974080" y="79375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52</xdr:row>
      <xdr:rowOff>15240</xdr:rowOff>
    </xdr:from>
    <xdr:to>
      <xdr:col>54</xdr:col>
      <xdr:colOff>185420</xdr:colOff>
      <xdr:row>58</xdr:row>
      <xdr:rowOff>140335</xdr:rowOff>
    </xdr:to>
    <xdr:cxnSp macro="">
      <xdr:nvCxnSpPr>
        <xdr:cNvPr id="341" name="直線コネクタ 340"/>
        <xdr:cNvCxnSpPr/>
      </xdr:nvCxnSpPr>
      <xdr:spPr>
        <a:xfrm flipV="1">
          <a:off x="10198100" y="8736330"/>
          <a:ext cx="0" cy="1130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143510</xdr:rowOff>
    </xdr:from>
    <xdr:ext cx="248285" cy="255905"/>
    <xdr:sp macro="" textlink="">
      <xdr:nvSpPr>
        <xdr:cNvPr id="342" name="農林水産業費最小値テキスト"/>
        <xdr:cNvSpPr txBox="1"/>
      </xdr:nvSpPr>
      <xdr:spPr>
        <a:xfrm>
          <a:off x="10248900" y="987044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140335</xdr:rowOff>
    </xdr:from>
    <xdr:to>
      <xdr:col>55</xdr:col>
      <xdr:colOff>88900</xdr:colOff>
      <xdr:row>58</xdr:row>
      <xdr:rowOff>140335</xdr:rowOff>
    </xdr:to>
    <xdr:cxnSp macro="">
      <xdr:nvCxnSpPr>
        <xdr:cNvPr id="343" name="直線コネクタ 342"/>
        <xdr:cNvCxnSpPr/>
      </xdr:nvCxnSpPr>
      <xdr:spPr>
        <a:xfrm>
          <a:off x="1011428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133350</xdr:rowOff>
    </xdr:from>
    <xdr:ext cx="468630" cy="257810"/>
    <xdr:sp macro="" textlink="">
      <xdr:nvSpPr>
        <xdr:cNvPr id="344" name="農林水産業費最大値テキスト"/>
        <xdr:cNvSpPr txBox="1"/>
      </xdr:nvSpPr>
      <xdr:spPr>
        <a:xfrm>
          <a:off x="10248900" y="8519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2,522</a:t>
          </a:r>
          <a:endParaRPr kumimoji="1" lang="ja-JP" altLang="en-US" sz="1000" b="1">
            <a:latin typeface="ＭＳ Ｐゴシック"/>
          </a:endParaRPr>
        </a:p>
      </xdr:txBody>
    </xdr:sp>
    <xdr:clientData/>
  </xdr:oneCellAnchor>
  <xdr:twoCellAnchor>
    <xdr:from>
      <xdr:col>54</xdr:col>
      <xdr:colOff>101600</xdr:colOff>
      <xdr:row>52</xdr:row>
      <xdr:rowOff>15240</xdr:rowOff>
    </xdr:from>
    <xdr:to>
      <xdr:col>55</xdr:col>
      <xdr:colOff>88900</xdr:colOff>
      <xdr:row>52</xdr:row>
      <xdr:rowOff>15240</xdr:rowOff>
    </xdr:to>
    <xdr:cxnSp macro="">
      <xdr:nvCxnSpPr>
        <xdr:cNvPr id="345" name="直線コネクタ 344"/>
        <xdr:cNvCxnSpPr/>
      </xdr:nvCxnSpPr>
      <xdr:spPr>
        <a:xfrm>
          <a:off x="10114280" y="8736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136525</xdr:rowOff>
    </xdr:from>
    <xdr:to>
      <xdr:col>55</xdr:col>
      <xdr:colOff>0</xdr:colOff>
      <xdr:row>58</xdr:row>
      <xdr:rowOff>136525</xdr:rowOff>
    </xdr:to>
    <xdr:cxnSp macro="">
      <xdr:nvCxnSpPr>
        <xdr:cNvPr id="346" name="直線コネクタ 345"/>
        <xdr:cNvCxnSpPr/>
      </xdr:nvCxnSpPr>
      <xdr:spPr>
        <a:xfrm>
          <a:off x="9385300" y="98634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144145</xdr:rowOff>
    </xdr:from>
    <xdr:ext cx="377190" cy="255905"/>
    <xdr:sp macro="" textlink="">
      <xdr:nvSpPr>
        <xdr:cNvPr id="347" name="農林水産業費平均値テキスト"/>
        <xdr:cNvSpPr txBox="1"/>
      </xdr:nvSpPr>
      <xdr:spPr>
        <a:xfrm>
          <a:off x="10248900" y="9535795"/>
          <a:ext cx="3771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120650</xdr:rowOff>
    </xdr:from>
    <xdr:to>
      <xdr:col>55</xdr:col>
      <xdr:colOff>50800</xdr:colOff>
      <xdr:row>58</xdr:row>
      <xdr:rowOff>52070</xdr:rowOff>
    </xdr:to>
    <xdr:sp macro="" textlink="">
      <xdr:nvSpPr>
        <xdr:cNvPr id="348" name="フローチャート: 判断 347"/>
        <xdr:cNvSpPr/>
      </xdr:nvSpPr>
      <xdr:spPr>
        <a:xfrm>
          <a:off x="10152380" y="967994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136525</xdr:rowOff>
    </xdr:from>
    <xdr:to>
      <xdr:col>50</xdr:col>
      <xdr:colOff>114300</xdr:colOff>
      <xdr:row>58</xdr:row>
      <xdr:rowOff>137160</xdr:rowOff>
    </xdr:to>
    <xdr:cxnSp macro="">
      <xdr:nvCxnSpPr>
        <xdr:cNvPr id="349" name="直線コネクタ 348"/>
        <xdr:cNvCxnSpPr/>
      </xdr:nvCxnSpPr>
      <xdr:spPr>
        <a:xfrm flipV="1">
          <a:off x="8521700" y="986345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20955</xdr:rowOff>
    </xdr:from>
    <xdr:to>
      <xdr:col>50</xdr:col>
      <xdr:colOff>165100</xdr:colOff>
      <xdr:row>58</xdr:row>
      <xdr:rowOff>122555</xdr:rowOff>
    </xdr:to>
    <xdr:sp macro="" textlink="">
      <xdr:nvSpPr>
        <xdr:cNvPr id="350" name="フローチャート: 判断 349"/>
        <xdr:cNvSpPr/>
      </xdr:nvSpPr>
      <xdr:spPr>
        <a:xfrm>
          <a:off x="9334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56</xdr:row>
      <xdr:rowOff>139065</xdr:rowOff>
    </xdr:from>
    <xdr:ext cx="378460" cy="259080"/>
    <xdr:sp macro="" textlink="">
      <xdr:nvSpPr>
        <xdr:cNvPr id="351" name="テキスト ボックス 350"/>
        <xdr:cNvSpPr txBox="1"/>
      </xdr:nvSpPr>
      <xdr:spPr>
        <a:xfrm>
          <a:off x="9201150" y="9530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137160</xdr:rowOff>
    </xdr:from>
    <xdr:to>
      <xdr:col>45</xdr:col>
      <xdr:colOff>177800</xdr:colOff>
      <xdr:row>58</xdr:row>
      <xdr:rowOff>139065</xdr:rowOff>
    </xdr:to>
    <xdr:cxnSp macro="">
      <xdr:nvCxnSpPr>
        <xdr:cNvPr id="352" name="直線コネクタ 351"/>
        <xdr:cNvCxnSpPr/>
      </xdr:nvCxnSpPr>
      <xdr:spPr>
        <a:xfrm flipV="1">
          <a:off x="7653020" y="986409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33655</xdr:rowOff>
    </xdr:from>
    <xdr:to>
      <xdr:col>46</xdr:col>
      <xdr:colOff>38100</xdr:colOff>
      <xdr:row>58</xdr:row>
      <xdr:rowOff>135255</xdr:rowOff>
    </xdr:to>
    <xdr:sp macro="" textlink="">
      <xdr:nvSpPr>
        <xdr:cNvPr id="353" name="フローチャート: 判断 352"/>
        <xdr:cNvSpPr/>
      </xdr:nvSpPr>
      <xdr:spPr>
        <a:xfrm>
          <a:off x="8470900" y="9760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56</xdr:row>
      <xdr:rowOff>151765</xdr:rowOff>
    </xdr:from>
    <xdr:ext cx="378460" cy="259080"/>
    <xdr:sp macro="" textlink="">
      <xdr:nvSpPr>
        <xdr:cNvPr id="354" name="テキスト ボックス 353"/>
        <xdr:cNvSpPr txBox="1"/>
      </xdr:nvSpPr>
      <xdr:spPr>
        <a:xfrm>
          <a:off x="8337550" y="9543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136525</xdr:rowOff>
    </xdr:from>
    <xdr:to>
      <xdr:col>41</xdr:col>
      <xdr:colOff>50800</xdr:colOff>
      <xdr:row>58</xdr:row>
      <xdr:rowOff>139065</xdr:rowOff>
    </xdr:to>
    <xdr:cxnSp macro="">
      <xdr:nvCxnSpPr>
        <xdr:cNvPr id="355" name="直線コネクタ 354"/>
        <xdr:cNvCxnSpPr/>
      </xdr:nvCxnSpPr>
      <xdr:spPr>
        <a:xfrm>
          <a:off x="6789420" y="986345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34925</xdr:rowOff>
    </xdr:from>
    <xdr:to>
      <xdr:col>41</xdr:col>
      <xdr:colOff>101600</xdr:colOff>
      <xdr:row>58</xdr:row>
      <xdr:rowOff>136525</xdr:rowOff>
    </xdr:to>
    <xdr:sp macro="" textlink="">
      <xdr:nvSpPr>
        <xdr:cNvPr id="356" name="フローチャート: 判断 355"/>
        <xdr:cNvSpPr/>
      </xdr:nvSpPr>
      <xdr:spPr>
        <a:xfrm>
          <a:off x="760222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56</xdr:row>
      <xdr:rowOff>153035</xdr:rowOff>
    </xdr:from>
    <xdr:ext cx="377190" cy="259080"/>
    <xdr:sp macro="" textlink="">
      <xdr:nvSpPr>
        <xdr:cNvPr id="357" name="テキスト ボックス 356"/>
        <xdr:cNvSpPr txBox="1"/>
      </xdr:nvSpPr>
      <xdr:spPr>
        <a:xfrm>
          <a:off x="7468870" y="954468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32385</xdr:rowOff>
    </xdr:from>
    <xdr:to>
      <xdr:col>36</xdr:col>
      <xdr:colOff>165100</xdr:colOff>
      <xdr:row>58</xdr:row>
      <xdr:rowOff>133985</xdr:rowOff>
    </xdr:to>
    <xdr:sp macro="" textlink="">
      <xdr:nvSpPr>
        <xdr:cNvPr id="358" name="フローチャート: 判断 357"/>
        <xdr:cNvSpPr/>
      </xdr:nvSpPr>
      <xdr:spPr>
        <a:xfrm>
          <a:off x="673862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56</xdr:row>
      <xdr:rowOff>150495</xdr:rowOff>
    </xdr:from>
    <xdr:ext cx="378460" cy="259080"/>
    <xdr:sp macro="" textlink="">
      <xdr:nvSpPr>
        <xdr:cNvPr id="359" name="テキスト ボックス 358"/>
        <xdr:cNvSpPr txBox="1"/>
      </xdr:nvSpPr>
      <xdr:spPr>
        <a:xfrm>
          <a:off x="6605270" y="9542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63" name="テキスト ボックス 362"/>
        <xdr:cNvSpPr txBox="1"/>
      </xdr:nvSpPr>
      <xdr:spPr>
        <a:xfrm>
          <a:off x="74676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86360</xdr:rowOff>
    </xdr:from>
    <xdr:to>
      <xdr:col>55</xdr:col>
      <xdr:colOff>50800</xdr:colOff>
      <xdr:row>59</xdr:row>
      <xdr:rowOff>15875</xdr:rowOff>
    </xdr:to>
    <xdr:sp macro="" textlink="">
      <xdr:nvSpPr>
        <xdr:cNvPr id="365" name="楕円 364"/>
        <xdr:cNvSpPr/>
      </xdr:nvSpPr>
      <xdr:spPr>
        <a:xfrm>
          <a:off x="10152380" y="981329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xdr:rowOff>
    </xdr:from>
    <xdr:ext cx="248285" cy="259080"/>
    <xdr:sp macro="" textlink="">
      <xdr:nvSpPr>
        <xdr:cNvPr id="366" name="農林水産業費該当値テキスト"/>
        <xdr:cNvSpPr txBox="1"/>
      </xdr:nvSpPr>
      <xdr:spPr>
        <a:xfrm>
          <a:off x="10248900" y="972756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86360</xdr:rowOff>
    </xdr:from>
    <xdr:to>
      <xdr:col>50</xdr:col>
      <xdr:colOff>165100</xdr:colOff>
      <xdr:row>59</xdr:row>
      <xdr:rowOff>15875</xdr:rowOff>
    </xdr:to>
    <xdr:sp macro="" textlink="">
      <xdr:nvSpPr>
        <xdr:cNvPr id="367" name="楕円 366"/>
        <xdr:cNvSpPr/>
      </xdr:nvSpPr>
      <xdr:spPr>
        <a:xfrm>
          <a:off x="9334500" y="98132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59</xdr:row>
      <xdr:rowOff>6985</xdr:rowOff>
    </xdr:from>
    <xdr:ext cx="248285" cy="257810"/>
    <xdr:sp macro="" textlink="">
      <xdr:nvSpPr>
        <xdr:cNvPr id="368" name="テキスト ボックス 367"/>
        <xdr:cNvSpPr txBox="1"/>
      </xdr:nvSpPr>
      <xdr:spPr>
        <a:xfrm>
          <a:off x="9265920" y="990155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86360</xdr:rowOff>
    </xdr:from>
    <xdr:to>
      <xdr:col>46</xdr:col>
      <xdr:colOff>38100</xdr:colOff>
      <xdr:row>59</xdr:row>
      <xdr:rowOff>16510</xdr:rowOff>
    </xdr:to>
    <xdr:sp macro="" textlink="">
      <xdr:nvSpPr>
        <xdr:cNvPr id="369" name="楕円 368"/>
        <xdr:cNvSpPr/>
      </xdr:nvSpPr>
      <xdr:spPr>
        <a:xfrm>
          <a:off x="8470900" y="98132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59</xdr:row>
      <xdr:rowOff>7620</xdr:rowOff>
    </xdr:from>
    <xdr:ext cx="247015" cy="257810"/>
    <xdr:sp macro="" textlink="">
      <xdr:nvSpPr>
        <xdr:cNvPr id="370" name="テキスト ボックス 369"/>
        <xdr:cNvSpPr txBox="1"/>
      </xdr:nvSpPr>
      <xdr:spPr>
        <a:xfrm>
          <a:off x="8397240" y="990219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88265</xdr:rowOff>
    </xdr:from>
    <xdr:to>
      <xdr:col>41</xdr:col>
      <xdr:colOff>101600</xdr:colOff>
      <xdr:row>59</xdr:row>
      <xdr:rowOff>18415</xdr:rowOff>
    </xdr:to>
    <xdr:sp macro="" textlink="">
      <xdr:nvSpPr>
        <xdr:cNvPr id="371" name="楕円 370"/>
        <xdr:cNvSpPr/>
      </xdr:nvSpPr>
      <xdr:spPr>
        <a:xfrm>
          <a:off x="7602220" y="981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59</xdr:row>
      <xdr:rowOff>8890</xdr:rowOff>
    </xdr:from>
    <xdr:ext cx="248285" cy="257810"/>
    <xdr:sp macro="" textlink="">
      <xdr:nvSpPr>
        <xdr:cNvPr id="372" name="テキスト ボックス 371"/>
        <xdr:cNvSpPr txBox="1"/>
      </xdr:nvSpPr>
      <xdr:spPr>
        <a:xfrm>
          <a:off x="7533640" y="99034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86360</xdr:rowOff>
    </xdr:from>
    <xdr:to>
      <xdr:col>36</xdr:col>
      <xdr:colOff>165100</xdr:colOff>
      <xdr:row>59</xdr:row>
      <xdr:rowOff>15875</xdr:rowOff>
    </xdr:to>
    <xdr:sp macro="" textlink="">
      <xdr:nvSpPr>
        <xdr:cNvPr id="373" name="楕円 372"/>
        <xdr:cNvSpPr/>
      </xdr:nvSpPr>
      <xdr:spPr>
        <a:xfrm>
          <a:off x="6738620" y="98132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59</xdr:row>
      <xdr:rowOff>6985</xdr:rowOff>
    </xdr:from>
    <xdr:ext cx="248285" cy="257810"/>
    <xdr:sp macro="" textlink="">
      <xdr:nvSpPr>
        <xdr:cNvPr id="374" name="テキスト ボックス 373"/>
        <xdr:cNvSpPr txBox="1"/>
      </xdr:nvSpPr>
      <xdr:spPr>
        <a:xfrm>
          <a:off x="6670040" y="990155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6" name="正方形/長方形 375"/>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8" name="正方形/長方形 377"/>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0" name="正方形/長方形 379"/>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4155"/>
    <xdr:sp macro="" textlink="">
      <xdr:nvSpPr>
        <xdr:cNvPr id="383" name="テキスト ボックス 382"/>
        <xdr:cNvSpPr txBox="1"/>
      </xdr:nvSpPr>
      <xdr:spPr>
        <a:xfrm>
          <a:off x="6393180" y="112420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5" name="直線コネクタ 384"/>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6380" cy="257810"/>
    <xdr:sp macro="" textlink="">
      <xdr:nvSpPr>
        <xdr:cNvPr id="386" name="テキスト ボックス 385"/>
        <xdr:cNvSpPr txBox="1"/>
      </xdr:nvSpPr>
      <xdr:spPr>
        <a:xfrm>
          <a:off x="6187440" y="1307973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225" cy="256540"/>
    <xdr:sp macro="" textlink="">
      <xdr:nvSpPr>
        <xdr:cNvPr id="388" name="テキスト ボックス 387"/>
        <xdr:cNvSpPr txBox="1"/>
      </xdr:nvSpPr>
      <xdr:spPr>
        <a:xfrm>
          <a:off x="5915025" y="126314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225" cy="257810"/>
    <xdr:sp macro="" textlink="">
      <xdr:nvSpPr>
        <xdr:cNvPr id="390" name="テキスト ボックス 389"/>
        <xdr:cNvSpPr txBox="1"/>
      </xdr:nvSpPr>
      <xdr:spPr>
        <a:xfrm>
          <a:off x="5915025" y="1218565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1" name="直線コネクタ 390"/>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225" cy="257810"/>
    <xdr:sp macro="" textlink="">
      <xdr:nvSpPr>
        <xdr:cNvPr id="392" name="テキスト ボックス 391"/>
        <xdr:cNvSpPr txBox="1"/>
      </xdr:nvSpPr>
      <xdr:spPr>
        <a:xfrm>
          <a:off x="5915025" y="117386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225" cy="256540"/>
    <xdr:sp macro="" textlink="">
      <xdr:nvSpPr>
        <xdr:cNvPr id="394" name="テキスト ボックス 393"/>
        <xdr:cNvSpPr txBox="1"/>
      </xdr:nvSpPr>
      <xdr:spPr>
        <a:xfrm>
          <a:off x="5915025" y="112903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40640</xdr:rowOff>
    </xdr:from>
    <xdr:to>
      <xdr:col>54</xdr:col>
      <xdr:colOff>185420</xdr:colOff>
      <xdr:row>78</xdr:row>
      <xdr:rowOff>64770</xdr:rowOff>
    </xdr:to>
    <xdr:cxnSp macro="">
      <xdr:nvCxnSpPr>
        <xdr:cNvPr id="396" name="直線コネクタ 395"/>
        <xdr:cNvCxnSpPr/>
      </xdr:nvCxnSpPr>
      <xdr:spPr>
        <a:xfrm flipV="1">
          <a:off x="10198100" y="1194689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69215</xdr:rowOff>
    </xdr:from>
    <xdr:ext cx="468630" cy="257810"/>
    <xdr:sp macro="" textlink="">
      <xdr:nvSpPr>
        <xdr:cNvPr id="397" name="商工費最小値テキスト"/>
        <xdr:cNvSpPr txBox="1"/>
      </xdr:nvSpPr>
      <xdr:spPr>
        <a:xfrm>
          <a:off x="10248900" y="13148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64770</xdr:rowOff>
    </xdr:from>
    <xdr:to>
      <xdr:col>55</xdr:col>
      <xdr:colOff>88900</xdr:colOff>
      <xdr:row>78</xdr:row>
      <xdr:rowOff>64770</xdr:rowOff>
    </xdr:to>
    <xdr:cxnSp macro="">
      <xdr:nvCxnSpPr>
        <xdr:cNvPr id="398" name="直線コネクタ 397"/>
        <xdr:cNvCxnSpPr/>
      </xdr:nvCxnSpPr>
      <xdr:spPr>
        <a:xfrm>
          <a:off x="10114280" y="13144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158750</xdr:rowOff>
    </xdr:from>
    <xdr:ext cx="533400" cy="257810"/>
    <xdr:sp macro="" textlink="">
      <xdr:nvSpPr>
        <xdr:cNvPr id="399" name="商工費最大値テキスト"/>
        <xdr:cNvSpPr txBox="1"/>
      </xdr:nvSpPr>
      <xdr:spPr>
        <a:xfrm>
          <a:off x="10248900" y="11729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28,417</a:t>
          </a:r>
          <a:endParaRPr kumimoji="1" lang="ja-JP" altLang="en-US" sz="1000" b="1">
            <a:latin typeface="ＭＳ Ｐゴシック"/>
          </a:endParaRPr>
        </a:p>
      </xdr:txBody>
    </xdr:sp>
    <xdr:clientData/>
  </xdr:oneCellAnchor>
  <xdr:twoCellAnchor>
    <xdr:from>
      <xdr:col>54</xdr:col>
      <xdr:colOff>101600</xdr:colOff>
      <xdr:row>71</xdr:row>
      <xdr:rowOff>40640</xdr:rowOff>
    </xdr:from>
    <xdr:to>
      <xdr:col>55</xdr:col>
      <xdr:colOff>88900</xdr:colOff>
      <xdr:row>71</xdr:row>
      <xdr:rowOff>40640</xdr:rowOff>
    </xdr:to>
    <xdr:cxnSp macro="">
      <xdr:nvCxnSpPr>
        <xdr:cNvPr id="400" name="直線コネクタ 399"/>
        <xdr:cNvCxnSpPr/>
      </xdr:nvCxnSpPr>
      <xdr:spPr>
        <a:xfrm>
          <a:off x="10114280" y="11946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42545</xdr:rowOff>
    </xdr:from>
    <xdr:to>
      <xdr:col>55</xdr:col>
      <xdr:colOff>0</xdr:colOff>
      <xdr:row>78</xdr:row>
      <xdr:rowOff>46990</xdr:rowOff>
    </xdr:to>
    <xdr:cxnSp macro="">
      <xdr:nvCxnSpPr>
        <xdr:cNvPr id="401" name="直線コネクタ 400"/>
        <xdr:cNvCxnSpPr/>
      </xdr:nvCxnSpPr>
      <xdr:spPr>
        <a:xfrm flipV="1">
          <a:off x="9385300" y="1312227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167640</xdr:rowOff>
    </xdr:from>
    <xdr:ext cx="468630" cy="257810"/>
    <xdr:sp macro="" textlink="">
      <xdr:nvSpPr>
        <xdr:cNvPr id="402" name="商工費平均値テキスト"/>
        <xdr:cNvSpPr txBox="1"/>
      </xdr:nvSpPr>
      <xdr:spPr>
        <a:xfrm>
          <a:off x="10248900" y="1274445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144780</xdr:rowOff>
    </xdr:from>
    <xdr:to>
      <xdr:col>55</xdr:col>
      <xdr:colOff>50800</xdr:colOff>
      <xdr:row>77</xdr:row>
      <xdr:rowOff>74930</xdr:rowOff>
    </xdr:to>
    <xdr:sp macro="" textlink="">
      <xdr:nvSpPr>
        <xdr:cNvPr id="403" name="フローチャート: 判断 402"/>
        <xdr:cNvSpPr/>
      </xdr:nvSpPr>
      <xdr:spPr>
        <a:xfrm>
          <a:off x="10152380" y="128892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34290</xdr:rowOff>
    </xdr:from>
    <xdr:to>
      <xdr:col>50</xdr:col>
      <xdr:colOff>114300</xdr:colOff>
      <xdr:row>78</xdr:row>
      <xdr:rowOff>46990</xdr:rowOff>
    </xdr:to>
    <xdr:cxnSp macro="">
      <xdr:nvCxnSpPr>
        <xdr:cNvPr id="404" name="直線コネクタ 403"/>
        <xdr:cNvCxnSpPr/>
      </xdr:nvCxnSpPr>
      <xdr:spPr>
        <a:xfrm>
          <a:off x="8521700" y="1311402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59690</xdr:rowOff>
    </xdr:from>
    <xdr:to>
      <xdr:col>50</xdr:col>
      <xdr:colOff>165100</xdr:colOff>
      <xdr:row>77</xdr:row>
      <xdr:rowOff>161290</xdr:rowOff>
    </xdr:to>
    <xdr:sp macro="" textlink="">
      <xdr:nvSpPr>
        <xdr:cNvPr id="405" name="フローチャート: 判断 404"/>
        <xdr:cNvSpPr/>
      </xdr:nvSpPr>
      <xdr:spPr>
        <a:xfrm>
          <a:off x="93345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6350</xdr:rowOff>
    </xdr:from>
    <xdr:ext cx="467360" cy="257810"/>
    <xdr:sp macro="" textlink="">
      <xdr:nvSpPr>
        <xdr:cNvPr id="406" name="テキスト ボックス 405"/>
        <xdr:cNvSpPr txBox="1"/>
      </xdr:nvSpPr>
      <xdr:spPr>
        <a:xfrm>
          <a:off x="9155430" y="127508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20955</xdr:rowOff>
    </xdr:from>
    <xdr:to>
      <xdr:col>45</xdr:col>
      <xdr:colOff>177800</xdr:colOff>
      <xdr:row>78</xdr:row>
      <xdr:rowOff>34290</xdr:rowOff>
    </xdr:to>
    <xdr:cxnSp macro="">
      <xdr:nvCxnSpPr>
        <xdr:cNvPr id="407" name="直線コネクタ 406"/>
        <xdr:cNvCxnSpPr/>
      </xdr:nvCxnSpPr>
      <xdr:spPr>
        <a:xfrm>
          <a:off x="7653020" y="13100685"/>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55245</xdr:rowOff>
    </xdr:from>
    <xdr:to>
      <xdr:col>46</xdr:col>
      <xdr:colOff>38100</xdr:colOff>
      <xdr:row>77</xdr:row>
      <xdr:rowOff>156845</xdr:rowOff>
    </xdr:to>
    <xdr:sp macro="" textlink="">
      <xdr:nvSpPr>
        <xdr:cNvPr id="408" name="フローチャート: 判断 407"/>
        <xdr:cNvSpPr/>
      </xdr:nvSpPr>
      <xdr:spPr>
        <a:xfrm>
          <a:off x="8470900" y="129673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1905</xdr:rowOff>
    </xdr:from>
    <xdr:ext cx="468630" cy="259080"/>
    <xdr:sp macro="" textlink="">
      <xdr:nvSpPr>
        <xdr:cNvPr id="409" name="テキスト ボックス 408"/>
        <xdr:cNvSpPr txBox="1"/>
      </xdr:nvSpPr>
      <xdr:spPr>
        <a:xfrm>
          <a:off x="8291830" y="12746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20955</xdr:rowOff>
    </xdr:from>
    <xdr:to>
      <xdr:col>41</xdr:col>
      <xdr:colOff>50800</xdr:colOff>
      <xdr:row>78</xdr:row>
      <xdr:rowOff>36195</xdr:rowOff>
    </xdr:to>
    <xdr:cxnSp macro="">
      <xdr:nvCxnSpPr>
        <xdr:cNvPr id="410" name="直線コネクタ 409"/>
        <xdr:cNvCxnSpPr/>
      </xdr:nvCxnSpPr>
      <xdr:spPr>
        <a:xfrm flipV="1">
          <a:off x="6789420" y="1310068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36195</xdr:rowOff>
    </xdr:from>
    <xdr:to>
      <xdr:col>41</xdr:col>
      <xdr:colOff>101600</xdr:colOff>
      <xdr:row>77</xdr:row>
      <xdr:rowOff>137795</xdr:rowOff>
    </xdr:to>
    <xdr:sp macro="" textlink="">
      <xdr:nvSpPr>
        <xdr:cNvPr id="411" name="フローチャート: 判断 410"/>
        <xdr:cNvSpPr/>
      </xdr:nvSpPr>
      <xdr:spPr>
        <a:xfrm>
          <a:off x="760222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154940</xdr:rowOff>
    </xdr:from>
    <xdr:ext cx="467360" cy="257810"/>
    <xdr:sp macro="" textlink="">
      <xdr:nvSpPr>
        <xdr:cNvPr id="412" name="テキスト ボックス 411"/>
        <xdr:cNvSpPr txBox="1"/>
      </xdr:nvSpPr>
      <xdr:spPr>
        <a:xfrm>
          <a:off x="7423150" y="127317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49530</xdr:rowOff>
    </xdr:from>
    <xdr:to>
      <xdr:col>36</xdr:col>
      <xdr:colOff>165100</xdr:colOff>
      <xdr:row>77</xdr:row>
      <xdr:rowOff>151130</xdr:rowOff>
    </xdr:to>
    <xdr:sp macro="" textlink="">
      <xdr:nvSpPr>
        <xdr:cNvPr id="413" name="フローチャート: 判断 412"/>
        <xdr:cNvSpPr/>
      </xdr:nvSpPr>
      <xdr:spPr>
        <a:xfrm>
          <a:off x="673862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167640</xdr:rowOff>
    </xdr:from>
    <xdr:ext cx="467360" cy="257810"/>
    <xdr:sp macro="" textlink="">
      <xdr:nvSpPr>
        <xdr:cNvPr id="414" name="テキスト ボックス 413"/>
        <xdr:cNvSpPr txBox="1"/>
      </xdr:nvSpPr>
      <xdr:spPr>
        <a:xfrm>
          <a:off x="6559550" y="12744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18" name="テキスト ボックス 417"/>
        <xdr:cNvSpPr txBox="1"/>
      </xdr:nvSpPr>
      <xdr:spPr>
        <a:xfrm>
          <a:off x="74676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163195</xdr:rowOff>
    </xdr:from>
    <xdr:to>
      <xdr:col>55</xdr:col>
      <xdr:colOff>50800</xdr:colOff>
      <xdr:row>78</xdr:row>
      <xdr:rowOff>93345</xdr:rowOff>
    </xdr:to>
    <xdr:sp macro="" textlink="">
      <xdr:nvSpPr>
        <xdr:cNvPr id="420" name="楕円 419"/>
        <xdr:cNvSpPr/>
      </xdr:nvSpPr>
      <xdr:spPr>
        <a:xfrm>
          <a:off x="10152380" y="130752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78105</xdr:rowOff>
    </xdr:from>
    <xdr:ext cx="468630" cy="257810"/>
    <xdr:sp macro="" textlink="">
      <xdr:nvSpPr>
        <xdr:cNvPr id="421" name="商工費該当値テキスト"/>
        <xdr:cNvSpPr txBox="1"/>
      </xdr:nvSpPr>
      <xdr:spPr>
        <a:xfrm>
          <a:off x="10248900" y="12990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167640</xdr:rowOff>
    </xdr:from>
    <xdr:to>
      <xdr:col>50</xdr:col>
      <xdr:colOff>165100</xdr:colOff>
      <xdr:row>78</xdr:row>
      <xdr:rowOff>97790</xdr:rowOff>
    </xdr:to>
    <xdr:sp macro="" textlink="">
      <xdr:nvSpPr>
        <xdr:cNvPr id="422" name="楕円 421"/>
        <xdr:cNvSpPr/>
      </xdr:nvSpPr>
      <xdr:spPr>
        <a:xfrm>
          <a:off x="9334500" y="13079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88900</xdr:rowOff>
    </xdr:from>
    <xdr:ext cx="467360" cy="256540"/>
    <xdr:sp macro="" textlink="">
      <xdr:nvSpPr>
        <xdr:cNvPr id="423" name="テキスト ボックス 422"/>
        <xdr:cNvSpPr txBox="1"/>
      </xdr:nvSpPr>
      <xdr:spPr>
        <a:xfrm>
          <a:off x="9155430" y="13168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154940</xdr:rowOff>
    </xdr:from>
    <xdr:to>
      <xdr:col>46</xdr:col>
      <xdr:colOff>38100</xdr:colOff>
      <xdr:row>78</xdr:row>
      <xdr:rowOff>85090</xdr:rowOff>
    </xdr:to>
    <xdr:sp macro="" textlink="">
      <xdr:nvSpPr>
        <xdr:cNvPr id="424" name="楕円 423"/>
        <xdr:cNvSpPr/>
      </xdr:nvSpPr>
      <xdr:spPr>
        <a:xfrm>
          <a:off x="8470900" y="13067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76200</xdr:rowOff>
    </xdr:from>
    <xdr:ext cx="468630" cy="257810"/>
    <xdr:sp macro="" textlink="">
      <xdr:nvSpPr>
        <xdr:cNvPr id="425" name="テキスト ボックス 424"/>
        <xdr:cNvSpPr txBox="1"/>
      </xdr:nvSpPr>
      <xdr:spPr>
        <a:xfrm>
          <a:off x="8291830" y="13155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141605</xdr:rowOff>
    </xdr:from>
    <xdr:to>
      <xdr:col>41</xdr:col>
      <xdr:colOff>101600</xdr:colOff>
      <xdr:row>78</xdr:row>
      <xdr:rowOff>71755</xdr:rowOff>
    </xdr:to>
    <xdr:sp macro="" textlink="">
      <xdr:nvSpPr>
        <xdr:cNvPr id="426" name="楕円 425"/>
        <xdr:cNvSpPr/>
      </xdr:nvSpPr>
      <xdr:spPr>
        <a:xfrm>
          <a:off x="7602220" y="13053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63500</xdr:rowOff>
    </xdr:from>
    <xdr:ext cx="467360" cy="257810"/>
    <xdr:sp macro="" textlink="">
      <xdr:nvSpPr>
        <xdr:cNvPr id="427" name="テキスト ボックス 426"/>
        <xdr:cNvSpPr txBox="1"/>
      </xdr:nvSpPr>
      <xdr:spPr>
        <a:xfrm>
          <a:off x="7423150" y="131432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156845</xdr:rowOff>
    </xdr:from>
    <xdr:to>
      <xdr:col>36</xdr:col>
      <xdr:colOff>165100</xdr:colOff>
      <xdr:row>78</xdr:row>
      <xdr:rowOff>86995</xdr:rowOff>
    </xdr:to>
    <xdr:sp macro="" textlink="">
      <xdr:nvSpPr>
        <xdr:cNvPr id="428" name="楕円 427"/>
        <xdr:cNvSpPr/>
      </xdr:nvSpPr>
      <xdr:spPr>
        <a:xfrm>
          <a:off x="6738620" y="13068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78740</xdr:rowOff>
    </xdr:from>
    <xdr:ext cx="467360" cy="259080"/>
    <xdr:sp macro="" textlink="">
      <xdr:nvSpPr>
        <xdr:cNvPr id="429" name="テキスト ボックス 428"/>
        <xdr:cNvSpPr txBox="1"/>
      </xdr:nvSpPr>
      <xdr:spPr>
        <a:xfrm>
          <a:off x="6559550" y="13158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1" name="正方形/長方形 430"/>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3" name="正方形/長方形 432"/>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5" name="正方形/長方形 434"/>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4155"/>
    <xdr:sp macro="" textlink="">
      <xdr:nvSpPr>
        <xdr:cNvPr id="438" name="テキスト ボックス 437"/>
        <xdr:cNvSpPr txBox="1"/>
      </xdr:nvSpPr>
      <xdr:spPr>
        <a:xfrm>
          <a:off x="6393180" y="145948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1" name="テキスト ボックス 440"/>
        <xdr:cNvSpPr txBox="1"/>
      </xdr:nvSpPr>
      <xdr:spPr>
        <a:xfrm>
          <a:off x="6187440" y="16532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43" name="テキスト ボックス 442"/>
        <xdr:cNvSpPr txBox="1"/>
      </xdr:nvSpPr>
      <xdr:spPr>
        <a:xfrm>
          <a:off x="5915025" y="16151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225" cy="256540"/>
    <xdr:sp macro="" textlink="">
      <xdr:nvSpPr>
        <xdr:cNvPr id="445" name="テキスト ボックス 444"/>
        <xdr:cNvSpPr txBox="1"/>
      </xdr:nvSpPr>
      <xdr:spPr>
        <a:xfrm>
          <a:off x="5915025" y="157708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225" cy="259080"/>
    <xdr:sp macro="" textlink="">
      <xdr:nvSpPr>
        <xdr:cNvPr id="447" name="テキスト ボックス 446"/>
        <xdr:cNvSpPr txBox="1"/>
      </xdr:nvSpPr>
      <xdr:spPr>
        <a:xfrm>
          <a:off x="5915025" y="15389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7810"/>
    <xdr:sp macro="" textlink="">
      <xdr:nvSpPr>
        <xdr:cNvPr id="449" name="テキスト ボックス 448"/>
        <xdr:cNvSpPr txBox="1"/>
      </xdr:nvSpPr>
      <xdr:spPr>
        <a:xfrm>
          <a:off x="5850890" y="1501648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6540"/>
    <xdr:sp macro="" textlink="">
      <xdr:nvSpPr>
        <xdr:cNvPr id="451" name="テキスト ボックス 450"/>
        <xdr:cNvSpPr txBox="1"/>
      </xdr:nvSpPr>
      <xdr:spPr>
        <a:xfrm>
          <a:off x="5850890" y="146431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89</xdr:row>
      <xdr:rowOff>130810</xdr:rowOff>
    </xdr:from>
    <xdr:to>
      <xdr:col>54</xdr:col>
      <xdr:colOff>185420</xdr:colOff>
      <xdr:row>97</xdr:row>
      <xdr:rowOff>167640</xdr:rowOff>
    </xdr:to>
    <xdr:cxnSp macro="">
      <xdr:nvCxnSpPr>
        <xdr:cNvPr id="453" name="直線コネクタ 452"/>
        <xdr:cNvCxnSpPr/>
      </xdr:nvCxnSpPr>
      <xdr:spPr>
        <a:xfrm flipV="1">
          <a:off x="10198100" y="1505458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0</xdr:rowOff>
    </xdr:from>
    <xdr:ext cx="533400" cy="259080"/>
    <xdr:sp macro="" textlink="">
      <xdr:nvSpPr>
        <xdr:cNvPr id="454" name="土木費最小値テキスト"/>
        <xdr:cNvSpPr txBox="1"/>
      </xdr:nvSpPr>
      <xdr:spPr>
        <a:xfrm>
          <a:off x="10248900" y="16459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17,301</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167640</xdr:rowOff>
    </xdr:from>
    <xdr:to>
      <xdr:col>55</xdr:col>
      <xdr:colOff>88900</xdr:colOff>
      <xdr:row>97</xdr:row>
      <xdr:rowOff>167640</xdr:rowOff>
    </xdr:to>
    <xdr:cxnSp macro="">
      <xdr:nvCxnSpPr>
        <xdr:cNvPr id="455" name="直線コネクタ 454"/>
        <xdr:cNvCxnSpPr/>
      </xdr:nvCxnSpPr>
      <xdr:spPr>
        <a:xfrm>
          <a:off x="10114280" y="16455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77470</xdr:rowOff>
    </xdr:from>
    <xdr:ext cx="597535" cy="257810"/>
    <xdr:sp macro="" textlink="">
      <xdr:nvSpPr>
        <xdr:cNvPr id="456" name="土木費最大値テキスト"/>
        <xdr:cNvSpPr txBox="1"/>
      </xdr:nvSpPr>
      <xdr:spPr>
        <a:xfrm>
          <a:off x="10248900" y="14833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128,222</a:t>
          </a:r>
          <a:endParaRPr kumimoji="1" lang="ja-JP" altLang="en-US" sz="1000" b="1">
            <a:latin typeface="ＭＳ Ｐゴシック"/>
          </a:endParaRPr>
        </a:p>
      </xdr:txBody>
    </xdr:sp>
    <xdr:clientData/>
  </xdr:oneCellAnchor>
  <xdr:twoCellAnchor>
    <xdr:from>
      <xdr:col>54</xdr:col>
      <xdr:colOff>101600</xdr:colOff>
      <xdr:row>89</xdr:row>
      <xdr:rowOff>130810</xdr:rowOff>
    </xdr:from>
    <xdr:to>
      <xdr:col>55</xdr:col>
      <xdr:colOff>88900</xdr:colOff>
      <xdr:row>89</xdr:row>
      <xdr:rowOff>130810</xdr:rowOff>
    </xdr:to>
    <xdr:cxnSp macro="">
      <xdr:nvCxnSpPr>
        <xdr:cNvPr id="457" name="直線コネクタ 456"/>
        <xdr:cNvCxnSpPr/>
      </xdr:nvCxnSpPr>
      <xdr:spPr>
        <a:xfrm>
          <a:off x="10114280" y="15054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167640</xdr:rowOff>
    </xdr:from>
    <xdr:to>
      <xdr:col>55</xdr:col>
      <xdr:colOff>0</xdr:colOff>
      <xdr:row>96</xdr:row>
      <xdr:rowOff>99695</xdr:rowOff>
    </xdr:to>
    <xdr:cxnSp macro="">
      <xdr:nvCxnSpPr>
        <xdr:cNvPr id="458" name="直線コネクタ 457"/>
        <xdr:cNvCxnSpPr/>
      </xdr:nvCxnSpPr>
      <xdr:spPr>
        <a:xfrm flipV="1">
          <a:off x="9385300" y="16112490"/>
          <a:ext cx="8128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53340</xdr:rowOff>
    </xdr:from>
    <xdr:ext cx="533400" cy="256540"/>
    <xdr:sp macro="" textlink="">
      <xdr:nvSpPr>
        <xdr:cNvPr id="459" name="土木費平均値テキスト"/>
        <xdr:cNvSpPr txBox="1"/>
      </xdr:nvSpPr>
      <xdr:spPr>
        <a:xfrm>
          <a:off x="10248900" y="16169640"/>
          <a:ext cx="5334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74930</xdr:rowOff>
    </xdr:from>
    <xdr:to>
      <xdr:col>55</xdr:col>
      <xdr:colOff>50800</xdr:colOff>
      <xdr:row>97</xdr:row>
      <xdr:rowOff>5080</xdr:rowOff>
    </xdr:to>
    <xdr:sp macro="" textlink="">
      <xdr:nvSpPr>
        <xdr:cNvPr id="460" name="フローチャート: 判断 459"/>
        <xdr:cNvSpPr/>
      </xdr:nvSpPr>
      <xdr:spPr>
        <a:xfrm>
          <a:off x="10152380" y="161912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37465</xdr:rowOff>
    </xdr:from>
    <xdr:to>
      <xdr:col>50</xdr:col>
      <xdr:colOff>114300</xdr:colOff>
      <xdr:row>96</xdr:row>
      <xdr:rowOff>99695</xdr:rowOff>
    </xdr:to>
    <xdr:cxnSp macro="">
      <xdr:nvCxnSpPr>
        <xdr:cNvPr id="461" name="直線コネクタ 460"/>
        <xdr:cNvCxnSpPr/>
      </xdr:nvCxnSpPr>
      <xdr:spPr>
        <a:xfrm>
          <a:off x="8521700" y="16153765"/>
          <a:ext cx="8636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68580</xdr:rowOff>
    </xdr:from>
    <xdr:to>
      <xdr:col>50</xdr:col>
      <xdr:colOff>165100</xdr:colOff>
      <xdr:row>96</xdr:row>
      <xdr:rowOff>170180</xdr:rowOff>
    </xdr:to>
    <xdr:sp macro="" textlink="">
      <xdr:nvSpPr>
        <xdr:cNvPr id="462" name="フローチャート: 判断 461"/>
        <xdr:cNvSpPr/>
      </xdr:nvSpPr>
      <xdr:spPr>
        <a:xfrm>
          <a:off x="933450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161290</xdr:rowOff>
    </xdr:from>
    <xdr:ext cx="533400" cy="259080"/>
    <xdr:sp macro="" textlink="">
      <xdr:nvSpPr>
        <xdr:cNvPr id="463" name="テキスト ボックス 462"/>
        <xdr:cNvSpPr txBox="1"/>
      </xdr:nvSpPr>
      <xdr:spPr>
        <a:xfrm>
          <a:off x="9123045" y="16277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13335</xdr:rowOff>
    </xdr:from>
    <xdr:to>
      <xdr:col>45</xdr:col>
      <xdr:colOff>177800</xdr:colOff>
      <xdr:row>96</xdr:row>
      <xdr:rowOff>37465</xdr:rowOff>
    </xdr:to>
    <xdr:cxnSp macro="">
      <xdr:nvCxnSpPr>
        <xdr:cNvPr id="464" name="直線コネクタ 463"/>
        <xdr:cNvCxnSpPr/>
      </xdr:nvCxnSpPr>
      <xdr:spPr>
        <a:xfrm>
          <a:off x="7653020" y="16129635"/>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5080</xdr:rowOff>
    </xdr:from>
    <xdr:to>
      <xdr:col>46</xdr:col>
      <xdr:colOff>38100</xdr:colOff>
      <xdr:row>96</xdr:row>
      <xdr:rowOff>106680</xdr:rowOff>
    </xdr:to>
    <xdr:sp macro="" textlink="">
      <xdr:nvSpPr>
        <xdr:cNvPr id="465" name="フローチャート: 判断 464"/>
        <xdr:cNvSpPr/>
      </xdr:nvSpPr>
      <xdr:spPr>
        <a:xfrm>
          <a:off x="8470900" y="161213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97790</xdr:rowOff>
    </xdr:from>
    <xdr:ext cx="532130" cy="256540"/>
    <xdr:sp macro="" textlink="">
      <xdr:nvSpPr>
        <xdr:cNvPr id="466" name="テキスト ボックス 465"/>
        <xdr:cNvSpPr txBox="1"/>
      </xdr:nvSpPr>
      <xdr:spPr>
        <a:xfrm>
          <a:off x="8259445" y="16214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61595</xdr:rowOff>
    </xdr:from>
    <xdr:to>
      <xdr:col>41</xdr:col>
      <xdr:colOff>50800</xdr:colOff>
      <xdr:row>96</xdr:row>
      <xdr:rowOff>13335</xdr:rowOff>
    </xdr:to>
    <xdr:cxnSp macro="">
      <xdr:nvCxnSpPr>
        <xdr:cNvPr id="467" name="直線コネクタ 466"/>
        <xdr:cNvCxnSpPr/>
      </xdr:nvCxnSpPr>
      <xdr:spPr>
        <a:xfrm>
          <a:off x="6789420" y="15834995"/>
          <a:ext cx="8636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50165</xdr:rowOff>
    </xdr:from>
    <xdr:to>
      <xdr:col>41</xdr:col>
      <xdr:colOff>101600</xdr:colOff>
      <xdr:row>96</xdr:row>
      <xdr:rowOff>151765</xdr:rowOff>
    </xdr:to>
    <xdr:sp macro="" textlink="">
      <xdr:nvSpPr>
        <xdr:cNvPr id="468" name="フローチャート: 判断 467"/>
        <xdr:cNvSpPr/>
      </xdr:nvSpPr>
      <xdr:spPr>
        <a:xfrm>
          <a:off x="7602220" y="1616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143510</xdr:rowOff>
    </xdr:from>
    <xdr:ext cx="532130" cy="256540"/>
    <xdr:sp macro="" textlink="">
      <xdr:nvSpPr>
        <xdr:cNvPr id="469" name="テキスト ボックス 468"/>
        <xdr:cNvSpPr txBox="1"/>
      </xdr:nvSpPr>
      <xdr:spPr>
        <a:xfrm>
          <a:off x="7395845" y="16259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53340</xdr:rowOff>
    </xdr:from>
    <xdr:to>
      <xdr:col>36</xdr:col>
      <xdr:colOff>165100</xdr:colOff>
      <xdr:row>96</xdr:row>
      <xdr:rowOff>154940</xdr:rowOff>
    </xdr:to>
    <xdr:sp macro="" textlink="">
      <xdr:nvSpPr>
        <xdr:cNvPr id="470" name="フローチャート: 判断 469"/>
        <xdr:cNvSpPr/>
      </xdr:nvSpPr>
      <xdr:spPr>
        <a:xfrm>
          <a:off x="6738620" y="1616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146050</xdr:rowOff>
    </xdr:from>
    <xdr:ext cx="533400" cy="256540"/>
    <xdr:sp macro="" textlink="">
      <xdr:nvSpPr>
        <xdr:cNvPr id="471" name="テキスト ボックス 470"/>
        <xdr:cNvSpPr txBox="1"/>
      </xdr:nvSpPr>
      <xdr:spPr>
        <a:xfrm>
          <a:off x="6527165" y="16262350"/>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5" name="テキスト ボックス 474"/>
        <xdr:cNvSpPr txBox="1"/>
      </xdr:nvSpPr>
      <xdr:spPr>
        <a:xfrm>
          <a:off x="74676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116840</xdr:rowOff>
    </xdr:from>
    <xdr:to>
      <xdr:col>55</xdr:col>
      <xdr:colOff>50800</xdr:colOff>
      <xdr:row>96</xdr:row>
      <xdr:rowOff>46990</xdr:rowOff>
    </xdr:to>
    <xdr:sp macro="" textlink="">
      <xdr:nvSpPr>
        <xdr:cNvPr id="477" name="楕円 476"/>
        <xdr:cNvSpPr/>
      </xdr:nvSpPr>
      <xdr:spPr>
        <a:xfrm>
          <a:off x="10152380" y="160616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139700</xdr:rowOff>
    </xdr:from>
    <xdr:ext cx="533400" cy="259080"/>
    <xdr:sp macro="" textlink="">
      <xdr:nvSpPr>
        <xdr:cNvPr id="478" name="土木費該当値テキスト"/>
        <xdr:cNvSpPr txBox="1"/>
      </xdr:nvSpPr>
      <xdr:spPr>
        <a:xfrm>
          <a:off x="10248900" y="15913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48895</xdr:rowOff>
    </xdr:from>
    <xdr:to>
      <xdr:col>50</xdr:col>
      <xdr:colOff>165100</xdr:colOff>
      <xdr:row>96</xdr:row>
      <xdr:rowOff>150495</xdr:rowOff>
    </xdr:to>
    <xdr:sp macro="" textlink="">
      <xdr:nvSpPr>
        <xdr:cNvPr id="479" name="楕円 478"/>
        <xdr:cNvSpPr/>
      </xdr:nvSpPr>
      <xdr:spPr>
        <a:xfrm>
          <a:off x="9334500" y="161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167005</xdr:rowOff>
    </xdr:from>
    <xdr:ext cx="533400" cy="256540"/>
    <xdr:sp macro="" textlink="">
      <xdr:nvSpPr>
        <xdr:cNvPr id="480" name="テキスト ボックス 479"/>
        <xdr:cNvSpPr txBox="1"/>
      </xdr:nvSpPr>
      <xdr:spPr>
        <a:xfrm>
          <a:off x="9123045" y="15940405"/>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158115</xdr:rowOff>
    </xdr:from>
    <xdr:to>
      <xdr:col>46</xdr:col>
      <xdr:colOff>38100</xdr:colOff>
      <xdr:row>96</xdr:row>
      <xdr:rowOff>88265</xdr:rowOff>
    </xdr:to>
    <xdr:sp macro="" textlink="">
      <xdr:nvSpPr>
        <xdr:cNvPr id="481" name="楕円 480"/>
        <xdr:cNvSpPr/>
      </xdr:nvSpPr>
      <xdr:spPr>
        <a:xfrm>
          <a:off x="8470900" y="16102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104775</xdr:rowOff>
    </xdr:from>
    <xdr:ext cx="532130" cy="259080"/>
    <xdr:sp macro="" textlink="">
      <xdr:nvSpPr>
        <xdr:cNvPr id="482" name="テキスト ボックス 481"/>
        <xdr:cNvSpPr txBox="1"/>
      </xdr:nvSpPr>
      <xdr:spPr>
        <a:xfrm>
          <a:off x="8259445" y="15878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133985</xdr:rowOff>
    </xdr:from>
    <xdr:to>
      <xdr:col>41</xdr:col>
      <xdr:colOff>101600</xdr:colOff>
      <xdr:row>96</xdr:row>
      <xdr:rowOff>64135</xdr:rowOff>
    </xdr:to>
    <xdr:sp macro="" textlink="">
      <xdr:nvSpPr>
        <xdr:cNvPr id="483" name="楕円 482"/>
        <xdr:cNvSpPr/>
      </xdr:nvSpPr>
      <xdr:spPr>
        <a:xfrm>
          <a:off x="7602220" y="160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80645</xdr:rowOff>
    </xdr:from>
    <xdr:ext cx="532130" cy="259080"/>
    <xdr:sp macro="" textlink="">
      <xdr:nvSpPr>
        <xdr:cNvPr id="484" name="テキスト ボックス 483"/>
        <xdr:cNvSpPr txBox="1"/>
      </xdr:nvSpPr>
      <xdr:spPr>
        <a:xfrm>
          <a:off x="7395845" y="158540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10795</xdr:rowOff>
    </xdr:from>
    <xdr:to>
      <xdr:col>36</xdr:col>
      <xdr:colOff>165100</xdr:colOff>
      <xdr:row>94</xdr:row>
      <xdr:rowOff>112395</xdr:rowOff>
    </xdr:to>
    <xdr:sp macro="" textlink="">
      <xdr:nvSpPr>
        <xdr:cNvPr id="485" name="楕円 484"/>
        <xdr:cNvSpPr/>
      </xdr:nvSpPr>
      <xdr:spPr>
        <a:xfrm>
          <a:off x="6738620" y="157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128905</xdr:rowOff>
    </xdr:from>
    <xdr:ext cx="533400" cy="259080"/>
    <xdr:sp macro="" textlink="">
      <xdr:nvSpPr>
        <xdr:cNvPr id="486" name="テキスト ボックス 485"/>
        <xdr:cNvSpPr txBox="1"/>
      </xdr:nvSpPr>
      <xdr:spPr>
        <a:xfrm>
          <a:off x="6527165" y="15559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8" name="正方形/長方形 487"/>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0" name="正方形/長方形 489"/>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2" name="正方形/長方形 491"/>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4155"/>
    <xdr:sp macro="" textlink="">
      <xdr:nvSpPr>
        <xdr:cNvPr id="495" name="テキスト ボックス 494"/>
        <xdr:cNvSpPr txBox="1"/>
      </xdr:nvSpPr>
      <xdr:spPr>
        <a:xfrm>
          <a:off x="12077700" y="45364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140335</xdr:rowOff>
    </xdr:from>
    <xdr:to>
      <xdr:col>89</xdr:col>
      <xdr:colOff>177800</xdr:colOff>
      <xdr:row>38</xdr:row>
      <xdr:rowOff>140335</xdr:rowOff>
    </xdr:to>
    <xdr:cxnSp macro="">
      <xdr:nvCxnSpPr>
        <xdr:cNvPr id="497" name="直線コネクタ 496"/>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167640</xdr:rowOff>
    </xdr:from>
    <xdr:ext cx="246380" cy="257810"/>
    <xdr:sp macro="" textlink="">
      <xdr:nvSpPr>
        <xdr:cNvPr id="498" name="テキスト ボックス 497"/>
        <xdr:cNvSpPr txBox="1"/>
      </xdr:nvSpPr>
      <xdr:spPr>
        <a:xfrm>
          <a:off x="11871960" y="637413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0225" cy="256540"/>
    <xdr:sp macro="" textlink="">
      <xdr:nvSpPr>
        <xdr:cNvPr id="500" name="テキスト ボックス 499"/>
        <xdr:cNvSpPr txBox="1"/>
      </xdr:nvSpPr>
      <xdr:spPr>
        <a:xfrm>
          <a:off x="11599545" y="59258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0225" cy="257810"/>
    <xdr:sp macro="" textlink="">
      <xdr:nvSpPr>
        <xdr:cNvPr id="502" name="テキスト ボックス 501"/>
        <xdr:cNvSpPr txBox="1"/>
      </xdr:nvSpPr>
      <xdr:spPr>
        <a:xfrm>
          <a:off x="11599545" y="548005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03" name="直線コネクタ 502"/>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167640</xdr:rowOff>
    </xdr:from>
    <xdr:ext cx="530225" cy="257810"/>
    <xdr:sp macro="" textlink="">
      <xdr:nvSpPr>
        <xdr:cNvPr id="504" name="テキスト ボックス 503"/>
        <xdr:cNvSpPr txBox="1"/>
      </xdr:nvSpPr>
      <xdr:spPr>
        <a:xfrm>
          <a:off x="11599545" y="50330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225" cy="256540"/>
    <xdr:sp macro="" textlink="">
      <xdr:nvSpPr>
        <xdr:cNvPr id="506" name="テキスト ボックス 505"/>
        <xdr:cNvSpPr txBox="1"/>
      </xdr:nvSpPr>
      <xdr:spPr>
        <a:xfrm>
          <a:off x="11599545" y="45847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128905</xdr:rowOff>
    </xdr:from>
    <xdr:to>
      <xdr:col>85</xdr:col>
      <xdr:colOff>126365</xdr:colOff>
      <xdr:row>38</xdr:row>
      <xdr:rowOff>120650</xdr:rowOff>
    </xdr:to>
    <xdr:cxnSp macro="">
      <xdr:nvCxnSpPr>
        <xdr:cNvPr id="508" name="直線コネクタ 507"/>
        <xdr:cNvCxnSpPr/>
      </xdr:nvCxnSpPr>
      <xdr:spPr>
        <a:xfrm flipV="1">
          <a:off x="15885795" y="532955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130175</xdr:rowOff>
    </xdr:from>
    <xdr:ext cx="378460" cy="257810"/>
    <xdr:sp macro="" textlink="">
      <xdr:nvSpPr>
        <xdr:cNvPr id="509" name="消防費最小値テキスト"/>
        <xdr:cNvSpPr txBox="1"/>
      </xdr:nvSpPr>
      <xdr:spPr>
        <a:xfrm>
          <a:off x="15938500" y="65043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120650</xdr:rowOff>
    </xdr:from>
    <xdr:to>
      <xdr:col>86</xdr:col>
      <xdr:colOff>25400</xdr:colOff>
      <xdr:row>38</xdr:row>
      <xdr:rowOff>120650</xdr:rowOff>
    </xdr:to>
    <xdr:cxnSp macro="">
      <xdr:nvCxnSpPr>
        <xdr:cNvPr id="510" name="直線コネクタ 509"/>
        <xdr:cNvCxnSpPr/>
      </xdr:nvCxnSpPr>
      <xdr:spPr>
        <a:xfrm>
          <a:off x="15798800" y="6494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76200</xdr:rowOff>
    </xdr:from>
    <xdr:ext cx="534670" cy="257810"/>
    <xdr:sp macro="" textlink="">
      <xdr:nvSpPr>
        <xdr:cNvPr id="511" name="消防費最大値テキスト"/>
        <xdr:cNvSpPr txBox="1"/>
      </xdr:nvSpPr>
      <xdr:spPr>
        <a:xfrm>
          <a:off x="15938500" y="51092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52,959</a:t>
          </a:r>
          <a:endParaRPr kumimoji="1" lang="ja-JP" altLang="en-US" sz="1000" b="1">
            <a:latin typeface="ＭＳ Ｐゴシック"/>
          </a:endParaRPr>
        </a:p>
      </xdr:txBody>
    </xdr:sp>
    <xdr:clientData/>
  </xdr:oneCellAnchor>
  <xdr:twoCellAnchor>
    <xdr:from>
      <xdr:col>85</xdr:col>
      <xdr:colOff>38100</xdr:colOff>
      <xdr:row>31</xdr:row>
      <xdr:rowOff>128905</xdr:rowOff>
    </xdr:from>
    <xdr:to>
      <xdr:col>86</xdr:col>
      <xdr:colOff>25400</xdr:colOff>
      <xdr:row>31</xdr:row>
      <xdr:rowOff>128905</xdr:rowOff>
    </xdr:to>
    <xdr:cxnSp macro="">
      <xdr:nvCxnSpPr>
        <xdr:cNvPr id="512" name="直線コネクタ 511"/>
        <xdr:cNvCxnSpPr/>
      </xdr:nvCxnSpPr>
      <xdr:spPr>
        <a:xfrm>
          <a:off x="15798800" y="5329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81280</xdr:rowOff>
    </xdr:from>
    <xdr:to>
      <xdr:col>85</xdr:col>
      <xdr:colOff>127000</xdr:colOff>
      <xdr:row>38</xdr:row>
      <xdr:rowOff>86360</xdr:rowOff>
    </xdr:to>
    <xdr:cxnSp macro="">
      <xdr:nvCxnSpPr>
        <xdr:cNvPr id="513" name="直線コネクタ 512"/>
        <xdr:cNvCxnSpPr/>
      </xdr:nvCxnSpPr>
      <xdr:spPr>
        <a:xfrm flipV="1">
          <a:off x="15069820" y="6455410"/>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47625</xdr:rowOff>
    </xdr:from>
    <xdr:ext cx="469900" cy="257810"/>
    <xdr:sp macro="" textlink="">
      <xdr:nvSpPr>
        <xdr:cNvPr id="514" name="消防費平均値テキスト"/>
        <xdr:cNvSpPr txBox="1"/>
      </xdr:nvSpPr>
      <xdr:spPr>
        <a:xfrm>
          <a:off x="15938500" y="62541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24765</xdr:rowOff>
    </xdr:from>
    <xdr:to>
      <xdr:col>85</xdr:col>
      <xdr:colOff>177800</xdr:colOff>
      <xdr:row>38</xdr:row>
      <xdr:rowOff>126365</xdr:rowOff>
    </xdr:to>
    <xdr:sp macro="" textlink="">
      <xdr:nvSpPr>
        <xdr:cNvPr id="515" name="フローチャート: 判断 514"/>
        <xdr:cNvSpPr/>
      </xdr:nvSpPr>
      <xdr:spPr>
        <a:xfrm>
          <a:off x="158369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84455</xdr:rowOff>
    </xdr:from>
    <xdr:to>
      <xdr:col>81</xdr:col>
      <xdr:colOff>50800</xdr:colOff>
      <xdr:row>38</xdr:row>
      <xdr:rowOff>86360</xdr:rowOff>
    </xdr:to>
    <xdr:cxnSp macro="">
      <xdr:nvCxnSpPr>
        <xdr:cNvPr id="516" name="直線コネクタ 515"/>
        <xdr:cNvCxnSpPr/>
      </xdr:nvCxnSpPr>
      <xdr:spPr>
        <a:xfrm>
          <a:off x="14206220" y="645858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24765</xdr:rowOff>
    </xdr:from>
    <xdr:to>
      <xdr:col>81</xdr:col>
      <xdr:colOff>101600</xdr:colOff>
      <xdr:row>38</xdr:row>
      <xdr:rowOff>126365</xdr:rowOff>
    </xdr:to>
    <xdr:sp macro="" textlink="">
      <xdr:nvSpPr>
        <xdr:cNvPr id="517" name="フローチャート: 判断 516"/>
        <xdr:cNvSpPr/>
      </xdr:nvSpPr>
      <xdr:spPr>
        <a:xfrm>
          <a:off x="1501902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143510</xdr:rowOff>
    </xdr:from>
    <xdr:ext cx="467360" cy="255905"/>
    <xdr:sp macro="" textlink="">
      <xdr:nvSpPr>
        <xdr:cNvPr id="518" name="テキスト ボックス 517"/>
        <xdr:cNvSpPr txBox="1"/>
      </xdr:nvSpPr>
      <xdr:spPr>
        <a:xfrm>
          <a:off x="14839950" y="61823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84455</xdr:rowOff>
    </xdr:from>
    <xdr:to>
      <xdr:col>76</xdr:col>
      <xdr:colOff>114300</xdr:colOff>
      <xdr:row>38</xdr:row>
      <xdr:rowOff>84455</xdr:rowOff>
    </xdr:to>
    <xdr:cxnSp macro="">
      <xdr:nvCxnSpPr>
        <xdr:cNvPr id="519" name="直線コネクタ 518"/>
        <xdr:cNvCxnSpPr/>
      </xdr:nvCxnSpPr>
      <xdr:spPr>
        <a:xfrm>
          <a:off x="13342620" y="645858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167640</xdr:rowOff>
    </xdr:from>
    <xdr:to>
      <xdr:col>76</xdr:col>
      <xdr:colOff>165100</xdr:colOff>
      <xdr:row>38</xdr:row>
      <xdr:rowOff>100965</xdr:rowOff>
    </xdr:to>
    <xdr:sp macro="" textlink="">
      <xdr:nvSpPr>
        <xdr:cNvPr id="520" name="フローチャート: 判断 519"/>
        <xdr:cNvSpPr/>
      </xdr:nvSpPr>
      <xdr:spPr>
        <a:xfrm>
          <a:off x="14155420" y="637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117475</xdr:rowOff>
    </xdr:from>
    <xdr:ext cx="467360" cy="259080"/>
    <xdr:sp macro="" textlink="">
      <xdr:nvSpPr>
        <xdr:cNvPr id="521" name="テキスト ボックス 520"/>
        <xdr:cNvSpPr txBox="1"/>
      </xdr:nvSpPr>
      <xdr:spPr>
        <a:xfrm>
          <a:off x="13976350" y="6156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81915</xdr:rowOff>
    </xdr:from>
    <xdr:to>
      <xdr:col>71</xdr:col>
      <xdr:colOff>177800</xdr:colOff>
      <xdr:row>38</xdr:row>
      <xdr:rowOff>84455</xdr:rowOff>
    </xdr:to>
    <xdr:cxnSp macro="">
      <xdr:nvCxnSpPr>
        <xdr:cNvPr id="522" name="直線コネクタ 521"/>
        <xdr:cNvCxnSpPr/>
      </xdr:nvCxnSpPr>
      <xdr:spPr>
        <a:xfrm>
          <a:off x="12473940" y="645604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24130</xdr:rowOff>
    </xdr:from>
    <xdr:to>
      <xdr:col>72</xdr:col>
      <xdr:colOff>38100</xdr:colOff>
      <xdr:row>38</xdr:row>
      <xdr:rowOff>125730</xdr:rowOff>
    </xdr:to>
    <xdr:sp macro="" textlink="">
      <xdr:nvSpPr>
        <xdr:cNvPr id="523" name="フローチャート: 判断 522"/>
        <xdr:cNvSpPr/>
      </xdr:nvSpPr>
      <xdr:spPr>
        <a:xfrm>
          <a:off x="13291820" y="6398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142240</xdr:rowOff>
    </xdr:from>
    <xdr:ext cx="468630" cy="257175"/>
    <xdr:sp macro="" textlink="">
      <xdr:nvSpPr>
        <xdr:cNvPr id="524" name="テキスト ボックス 523"/>
        <xdr:cNvSpPr txBox="1"/>
      </xdr:nvSpPr>
      <xdr:spPr>
        <a:xfrm>
          <a:off x="13112750" y="618109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7620</xdr:rowOff>
    </xdr:from>
    <xdr:to>
      <xdr:col>67</xdr:col>
      <xdr:colOff>101600</xdr:colOff>
      <xdr:row>38</xdr:row>
      <xdr:rowOff>109220</xdr:rowOff>
    </xdr:to>
    <xdr:sp macro="" textlink="">
      <xdr:nvSpPr>
        <xdr:cNvPr id="525" name="フローチャート: 判断 524"/>
        <xdr:cNvSpPr/>
      </xdr:nvSpPr>
      <xdr:spPr>
        <a:xfrm>
          <a:off x="1242314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125730</xdr:rowOff>
    </xdr:from>
    <xdr:ext cx="467360" cy="257810"/>
    <xdr:sp macro="" textlink="">
      <xdr:nvSpPr>
        <xdr:cNvPr id="526" name="テキスト ボックス 525"/>
        <xdr:cNvSpPr txBox="1"/>
      </xdr:nvSpPr>
      <xdr:spPr>
        <a:xfrm>
          <a:off x="12244070" y="61645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28" name="テキスト ボックス 527"/>
        <xdr:cNvSpPr txBox="1"/>
      </xdr:nvSpPr>
      <xdr:spPr>
        <a:xfrm>
          <a:off x="148844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31" name="テキスト ボックス 530"/>
        <xdr:cNvSpPr txBox="1"/>
      </xdr:nvSpPr>
      <xdr:spPr>
        <a:xfrm>
          <a:off x="122885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30480</xdr:rowOff>
    </xdr:from>
    <xdr:to>
      <xdr:col>85</xdr:col>
      <xdr:colOff>177800</xdr:colOff>
      <xdr:row>38</xdr:row>
      <xdr:rowOff>132080</xdr:rowOff>
    </xdr:to>
    <xdr:sp macro="" textlink="">
      <xdr:nvSpPr>
        <xdr:cNvPr id="532" name="楕円 531"/>
        <xdr:cNvSpPr/>
      </xdr:nvSpPr>
      <xdr:spPr>
        <a:xfrm>
          <a:off x="158369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3175</xdr:rowOff>
    </xdr:from>
    <xdr:ext cx="469900" cy="259080"/>
    <xdr:sp macro="" textlink="">
      <xdr:nvSpPr>
        <xdr:cNvPr id="533" name="消防費該当値テキスト"/>
        <xdr:cNvSpPr txBox="1"/>
      </xdr:nvSpPr>
      <xdr:spPr>
        <a:xfrm>
          <a:off x="15938500" y="6377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35560</xdr:rowOff>
    </xdr:from>
    <xdr:to>
      <xdr:col>81</xdr:col>
      <xdr:colOff>101600</xdr:colOff>
      <xdr:row>38</xdr:row>
      <xdr:rowOff>137160</xdr:rowOff>
    </xdr:to>
    <xdr:sp macro="" textlink="">
      <xdr:nvSpPr>
        <xdr:cNvPr id="534" name="楕円 533"/>
        <xdr:cNvSpPr/>
      </xdr:nvSpPr>
      <xdr:spPr>
        <a:xfrm>
          <a:off x="1501902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128270</xdr:rowOff>
    </xdr:from>
    <xdr:ext cx="467360" cy="257810"/>
    <xdr:sp macro="" textlink="">
      <xdr:nvSpPr>
        <xdr:cNvPr id="535" name="テキスト ボックス 534"/>
        <xdr:cNvSpPr txBox="1"/>
      </xdr:nvSpPr>
      <xdr:spPr>
        <a:xfrm>
          <a:off x="14839950" y="65024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33020</xdr:rowOff>
    </xdr:from>
    <xdr:to>
      <xdr:col>76</xdr:col>
      <xdr:colOff>165100</xdr:colOff>
      <xdr:row>38</xdr:row>
      <xdr:rowOff>134620</xdr:rowOff>
    </xdr:to>
    <xdr:sp macro="" textlink="">
      <xdr:nvSpPr>
        <xdr:cNvPr id="536" name="楕円 535"/>
        <xdr:cNvSpPr/>
      </xdr:nvSpPr>
      <xdr:spPr>
        <a:xfrm>
          <a:off x="1415542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125730</xdr:rowOff>
    </xdr:from>
    <xdr:ext cx="467360" cy="257810"/>
    <xdr:sp macro="" textlink="">
      <xdr:nvSpPr>
        <xdr:cNvPr id="537" name="テキスト ボックス 536"/>
        <xdr:cNvSpPr txBox="1"/>
      </xdr:nvSpPr>
      <xdr:spPr>
        <a:xfrm>
          <a:off x="13976350" y="6499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33020</xdr:rowOff>
    </xdr:from>
    <xdr:to>
      <xdr:col>72</xdr:col>
      <xdr:colOff>38100</xdr:colOff>
      <xdr:row>38</xdr:row>
      <xdr:rowOff>134620</xdr:rowOff>
    </xdr:to>
    <xdr:sp macro="" textlink="">
      <xdr:nvSpPr>
        <xdr:cNvPr id="538" name="楕円 537"/>
        <xdr:cNvSpPr/>
      </xdr:nvSpPr>
      <xdr:spPr>
        <a:xfrm>
          <a:off x="13291820" y="64071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125730</xdr:rowOff>
    </xdr:from>
    <xdr:ext cx="468630" cy="257810"/>
    <xdr:sp macro="" textlink="">
      <xdr:nvSpPr>
        <xdr:cNvPr id="539" name="テキスト ボックス 538"/>
        <xdr:cNvSpPr txBox="1"/>
      </xdr:nvSpPr>
      <xdr:spPr>
        <a:xfrm>
          <a:off x="13112750" y="6499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31115</xdr:rowOff>
    </xdr:from>
    <xdr:to>
      <xdr:col>67</xdr:col>
      <xdr:colOff>101600</xdr:colOff>
      <xdr:row>38</xdr:row>
      <xdr:rowOff>132715</xdr:rowOff>
    </xdr:to>
    <xdr:sp macro="" textlink="">
      <xdr:nvSpPr>
        <xdr:cNvPr id="540" name="楕円 539"/>
        <xdr:cNvSpPr/>
      </xdr:nvSpPr>
      <xdr:spPr>
        <a:xfrm>
          <a:off x="1242314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123825</xdr:rowOff>
    </xdr:from>
    <xdr:ext cx="467360" cy="256540"/>
    <xdr:sp macro="" textlink="">
      <xdr:nvSpPr>
        <xdr:cNvPr id="541" name="テキスト ボックス 540"/>
        <xdr:cNvSpPr txBox="1"/>
      </xdr:nvSpPr>
      <xdr:spPr>
        <a:xfrm>
          <a:off x="12244070" y="6497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3" name="正方形/長方形 542"/>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5" name="正方形/長方形 544"/>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7" name="正方形/長方形 546"/>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4155"/>
    <xdr:sp macro="" textlink="">
      <xdr:nvSpPr>
        <xdr:cNvPr id="550" name="テキスト ボックス 549"/>
        <xdr:cNvSpPr txBox="1"/>
      </xdr:nvSpPr>
      <xdr:spPr>
        <a:xfrm>
          <a:off x="12077700" y="78892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6380" cy="257810"/>
    <xdr:sp macro="" textlink="">
      <xdr:nvSpPr>
        <xdr:cNvPr id="553" name="テキスト ボックス 552"/>
        <xdr:cNvSpPr txBox="1"/>
      </xdr:nvSpPr>
      <xdr:spPr>
        <a:xfrm>
          <a:off x="11871960" y="980059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0225" cy="257810"/>
    <xdr:sp macro="" textlink="">
      <xdr:nvSpPr>
        <xdr:cNvPr id="555" name="テキスト ボックス 554"/>
        <xdr:cNvSpPr txBox="1"/>
      </xdr:nvSpPr>
      <xdr:spPr>
        <a:xfrm>
          <a:off x="11599545" y="9427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140335</xdr:rowOff>
    </xdr:from>
    <xdr:to>
      <xdr:col>89</xdr:col>
      <xdr:colOff>177800</xdr:colOff>
      <xdr:row>54</xdr:row>
      <xdr:rowOff>140335</xdr:rowOff>
    </xdr:to>
    <xdr:cxnSp macro="">
      <xdr:nvCxnSpPr>
        <xdr:cNvPr id="556" name="直線コネクタ 555"/>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167640</xdr:rowOff>
    </xdr:from>
    <xdr:ext cx="593090" cy="257810"/>
    <xdr:sp macro="" textlink="">
      <xdr:nvSpPr>
        <xdr:cNvPr id="557" name="テキスト ボックス 556"/>
        <xdr:cNvSpPr txBox="1"/>
      </xdr:nvSpPr>
      <xdr:spPr>
        <a:xfrm>
          <a:off x="11535410" y="905637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090" cy="259080"/>
    <xdr:sp macro="" textlink="">
      <xdr:nvSpPr>
        <xdr:cNvPr id="559" name="テキスト ボックス 558"/>
        <xdr:cNvSpPr txBox="1"/>
      </xdr:nvSpPr>
      <xdr:spPr>
        <a:xfrm>
          <a:off x="11535410" y="8684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7810"/>
    <xdr:sp macro="" textlink="">
      <xdr:nvSpPr>
        <xdr:cNvPr id="561" name="テキスト ボックス 560"/>
        <xdr:cNvSpPr txBox="1"/>
      </xdr:nvSpPr>
      <xdr:spPr>
        <a:xfrm>
          <a:off x="11535410" y="831088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63" name="テキスト ボックス 562"/>
        <xdr:cNvSpPr txBox="1"/>
      </xdr:nvSpPr>
      <xdr:spPr>
        <a:xfrm>
          <a:off x="11535410" y="79375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109220</xdr:rowOff>
    </xdr:from>
    <xdr:to>
      <xdr:col>85</xdr:col>
      <xdr:colOff>126365</xdr:colOff>
      <xdr:row>57</xdr:row>
      <xdr:rowOff>99695</xdr:rowOff>
    </xdr:to>
    <xdr:cxnSp macro="">
      <xdr:nvCxnSpPr>
        <xdr:cNvPr id="565" name="直線コネクタ 564"/>
        <xdr:cNvCxnSpPr/>
      </xdr:nvCxnSpPr>
      <xdr:spPr>
        <a:xfrm flipV="1">
          <a:off x="15885795" y="849503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103505</xdr:rowOff>
    </xdr:from>
    <xdr:ext cx="534670" cy="257810"/>
    <xdr:sp macro="" textlink="">
      <xdr:nvSpPr>
        <xdr:cNvPr id="566" name="教育費最小値テキスト"/>
        <xdr:cNvSpPr txBox="1"/>
      </xdr:nvSpPr>
      <xdr:spPr>
        <a:xfrm>
          <a:off x="15938500" y="96627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37,774</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99695</xdr:rowOff>
    </xdr:from>
    <xdr:to>
      <xdr:col>86</xdr:col>
      <xdr:colOff>25400</xdr:colOff>
      <xdr:row>57</xdr:row>
      <xdr:rowOff>99695</xdr:rowOff>
    </xdr:to>
    <xdr:cxnSp macro="">
      <xdr:nvCxnSpPr>
        <xdr:cNvPr id="567" name="直線コネクタ 566"/>
        <xdr:cNvCxnSpPr/>
      </xdr:nvCxnSpPr>
      <xdr:spPr>
        <a:xfrm>
          <a:off x="15798800" y="9658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55880</xdr:rowOff>
    </xdr:from>
    <xdr:ext cx="598805" cy="259080"/>
    <xdr:sp macro="" textlink="">
      <xdr:nvSpPr>
        <xdr:cNvPr id="568" name="教育費最大値テキスト"/>
        <xdr:cNvSpPr txBox="1"/>
      </xdr:nvSpPr>
      <xdr:spPr>
        <a:xfrm>
          <a:off x="15938500" y="8274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193,970</a:t>
          </a:r>
          <a:endParaRPr kumimoji="1" lang="ja-JP" altLang="en-US" sz="1000" b="1">
            <a:latin typeface="ＭＳ Ｐゴシック"/>
          </a:endParaRPr>
        </a:p>
      </xdr:txBody>
    </xdr:sp>
    <xdr:clientData/>
  </xdr:oneCellAnchor>
  <xdr:twoCellAnchor>
    <xdr:from>
      <xdr:col>85</xdr:col>
      <xdr:colOff>38100</xdr:colOff>
      <xdr:row>50</xdr:row>
      <xdr:rowOff>109220</xdr:rowOff>
    </xdr:from>
    <xdr:to>
      <xdr:col>86</xdr:col>
      <xdr:colOff>25400</xdr:colOff>
      <xdr:row>50</xdr:row>
      <xdr:rowOff>109220</xdr:rowOff>
    </xdr:to>
    <xdr:cxnSp macro="">
      <xdr:nvCxnSpPr>
        <xdr:cNvPr id="569" name="直線コネクタ 568"/>
        <xdr:cNvCxnSpPr/>
      </xdr:nvCxnSpPr>
      <xdr:spPr>
        <a:xfrm>
          <a:off x="15798800" y="8495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75565</xdr:rowOff>
    </xdr:from>
    <xdr:to>
      <xdr:col>85</xdr:col>
      <xdr:colOff>127000</xdr:colOff>
      <xdr:row>57</xdr:row>
      <xdr:rowOff>116205</xdr:rowOff>
    </xdr:to>
    <xdr:cxnSp macro="">
      <xdr:nvCxnSpPr>
        <xdr:cNvPr id="570" name="直線コネクタ 569"/>
        <xdr:cNvCxnSpPr/>
      </xdr:nvCxnSpPr>
      <xdr:spPr>
        <a:xfrm flipV="1">
          <a:off x="15069820" y="9467215"/>
          <a:ext cx="81788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52070</xdr:rowOff>
    </xdr:from>
    <xdr:ext cx="534670" cy="256540"/>
    <xdr:sp macro="" textlink="">
      <xdr:nvSpPr>
        <xdr:cNvPr id="571" name="教育費平均値テキスト"/>
        <xdr:cNvSpPr txBox="1"/>
      </xdr:nvSpPr>
      <xdr:spPr>
        <a:xfrm>
          <a:off x="15938500" y="94437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73660</xdr:rowOff>
    </xdr:from>
    <xdr:to>
      <xdr:col>85</xdr:col>
      <xdr:colOff>177800</xdr:colOff>
      <xdr:row>57</xdr:row>
      <xdr:rowOff>3810</xdr:rowOff>
    </xdr:to>
    <xdr:sp macro="" textlink="">
      <xdr:nvSpPr>
        <xdr:cNvPr id="572" name="フローチャート: 判断 571"/>
        <xdr:cNvSpPr/>
      </xdr:nvSpPr>
      <xdr:spPr>
        <a:xfrm>
          <a:off x="15836900" y="9465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99695</xdr:rowOff>
    </xdr:from>
    <xdr:to>
      <xdr:col>81</xdr:col>
      <xdr:colOff>50800</xdr:colOff>
      <xdr:row>57</xdr:row>
      <xdr:rowOff>116205</xdr:rowOff>
    </xdr:to>
    <xdr:cxnSp macro="">
      <xdr:nvCxnSpPr>
        <xdr:cNvPr id="573" name="直線コネクタ 572"/>
        <xdr:cNvCxnSpPr/>
      </xdr:nvCxnSpPr>
      <xdr:spPr>
        <a:xfrm>
          <a:off x="14206220" y="965898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100330</xdr:rowOff>
    </xdr:from>
    <xdr:to>
      <xdr:col>81</xdr:col>
      <xdr:colOff>101600</xdr:colOff>
      <xdr:row>57</xdr:row>
      <xdr:rowOff>30480</xdr:rowOff>
    </xdr:to>
    <xdr:sp macro="" textlink="">
      <xdr:nvSpPr>
        <xdr:cNvPr id="574" name="フローチャート: 判断 573"/>
        <xdr:cNvSpPr/>
      </xdr:nvSpPr>
      <xdr:spPr>
        <a:xfrm>
          <a:off x="15019020" y="9491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46990</xdr:rowOff>
    </xdr:from>
    <xdr:ext cx="532130" cy="257810"/>
    <xdr:sp macro="" textlink="">
      <xdr:nvSpPr>
        <xdr:cNvPr id="575" name="テキスト ボックス 574"/>
        <xdr:cNvSpPr txBox="1"/>
      </xdr:nvSpPr>
      <xdr:spPr>
        <a:xfrm>
          <a:off x="14812645" y="927100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99695</xdr:rowOff>
    </xdr:from>
    <xdr:to>
      <xdr:col>76</xdr:col>
      <xdr:colOff>114300</xdr:colOff>
      <xdr:row>57</xdr:row>
      <xdr:rowOff>103505</xdr:rowOff>
    </xdr:to>
    <xdr:cxnSp macro="">
      <xdr:nvCxnSpPr>
        <xdr:cNvPr id="576" name="直線コネクタ 575"/>
        <xdr:cNvCxnSpPr/>
      </xdr:nvCxnSpPr>
      <xdr:spPr>
        <a:xfrm flipV="1">
          <a:off x="13342620" y="965898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103505</xdr:rowOff>
    </xdr:from>
    <xdr:to>
      <xdr:col>76</xdr:col>
      <xdr:colOff>165100</xdr:colOff>
      <xdr:row>57</xdr:row>
      <xdr:rowOff>33655</xdr:rowOff>
    </xdr:to>
    <xdr:sp macro="" textlink="">
      <xdr:nvSpPr>
        <xdr:cNvPr id="577" name="フローチャート: 判断 576"/>
        <xdr:cNvSpPr/>
      </xdr:nvSpPr>
      <xdr:spPr>
        <a:xfrm>
          <a:off x="14155420" y="9495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50165</xdr:rowOff>
    </xdr:from>
    <xdr:ext cx="533400" cy="257810"/>
    <xdr:sp macro="" textlink="">
      <xdr:nvSpPr>
        <xdr:cNvPr id="578" name="テキスト ボックス 577"/>
        <xdr:cNvSpPr txBox="1"/>
      </xdr:nvSpPr>
      <xdr:spPr>
        <a:xfrm>
          <a:off x="13943965" y="9274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103505</xdr:rowOff>
    </xdr:from>
    <xdr:to>
      <xdr:col>71</xdr:col>
      <xdr:colOff>177800</xdr:colOff>
      <xdr:row>57</xdr:row>
      <xdr:rowOff>104775</xdr:rowOff>
    </xdr:to>
    <xdr:cxnSp macro="">
      <xdr:nvCxnSpPr>
        <xdr:cNvPr id="579" name="直線コネクタ 578"/>
        <xdr:cNvCxnSpPr/>
      </xdr:nvCxnSpPr>
      <xdr:spPr>
        <a:xfrm flipV="1">
          <a:off x="12473940" y="966279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122555</xdr:rowOff>
    </xdr:from>
    <xdr:to>
      <xdr:col>72</xdr:col>
      <xdr:colOff>38100</xdr:colOff>
      <xdr:row>57</xdr:row>
      <xdr:rowOff>52705</xdr:rowOff>
    </xdr:to>
    <xdr:sp macro="" textlink="">
      <xdr:nvSpPr>
        <xdr:cNvPr id="580" name="フローチャート: 判断 579"/>
        <xdr:cNvSpPr/>
      </xdr:nvSpPr>
      <xdr:spPr>
        <a:xfrm>
          <a:off x="13291820" y="95142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69215</xdr:rowOff>
    </xdr:from>
    <xdr:ext cx="532130" cy="257810"/>
    <xdr:sp macro="" textlink="">
      <xdr:nvSpPr>
        <xdr:cNvPr id="581" name="テキスト ボックス 580"/>
        <xdr:cNvSpPr txBox="1"/>
      </xdr:nvSpPr>
      <xdr:spPr>
        <a:xfrm>
          <a:off x="13080365" y="929322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121920</xdr:rowOff>
    </xdr:from>
    <xdr:to>
      <xdr:col>67</xdr:col>
      <xdr:colOff>101600</xdr:colOff>
      <xdr:row>57</xdr:row>
      <xdr:rowOff>52070</xdr:rowOff>
    </xdr:to>
    <xdr:sp macro="" textlink="">
      <xdr:nvSpPr>
        <xdr:cNvPr id="582" name="フローチャート: 判断 581"/>
        <xdr:cNvSpPr/>
      </xdr:nvSpPr>
      <xdr:spPr>
        <a:xfrm>
          <a:off x="12423140" y="9513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68580</xdr:rowOff>
    </xdr:from>
    <xdr:ext cx="532130" cy="257810"/>
    <xdr:sp macro="" textlink="">
      <xdr:nvSpPr>
        <xdr:cNvPr id="583" name="テキスト ボックス 582"/>
        <xdr:cNvSpPr txBox="1"/>
      </xdr:nvSpPr>
      <xdr:spPr>
        <a:xfrm>
          <a:off x="12216765" y="929259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85" name="テキスト ボックス 584"/>
        <xdr:cNvSpPr txBox="1"/>
      </xdr:nvSpPr>
      <xdr:spPr>
        <a:xfrm>
          <a:off x="148844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88" name="テキスト ボックス 587"/>
        <xdr:cNvSpPr txBox="1"/>
      </xdr:nvSpPr>
      <xdr:spPr>
        <a:xfrm>
          <a:off x="122885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24765</xdr:rowOff>
    </xdr:from>
    <xdr:to>
      <xdr:col>85</xdr:col>
      <xdr:colOff>177800</xdr:colOff>
      <xdr:row>56</xdr:row>
      <xdr:rowOff>126365</xdr:rowOff>
    </xdr:to>
    <xdr:sp macro="" textlink="">
      <xdr:nvSpPr>
        <xdr:cNvPr id="589" name="楕円 588"/>
        <xdr:cNvSpPr/>
      </xdr:nvSpPr>
      <xdr:spPr>
        <a:xfrm>
          <a:off x="158369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47625</xdr:rowOff>
    </xdr:from>
    <xdr:ext cx="534670" cy="257810"/>
    <xdr:sp macro="" textlink="">
      <xdr:nvSpPr>
        <xdr:cNvPr id="590" name="教育費該当値テキスト"/>
        <xdr:cNvSpPr txBox="1"/>
      </xdr:nvSpPr>
      <xdr:spPr>
        <a:xfrm>
          <a:off x="15938500" y="9271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64770</xdr:rowOff>
    </xdr:from>
    <xdr:to>
      <xdr:col>81</xdr:col>
      <xdr:colOff>101600</xdr:colOff>
      <xdr:row>57</xdr:row>
      <xdr:rowOff>167005</xdr:rowOff>
    </xdr:to>
    <xdr:sp macro="" textlink="">
      <xdr:nvSpPr>
        <xdr:cNvPr id="591" name="楕円 590"/>
        <xdr:cNvSpPr/>
      </xdr:nvSpPr>
      <xdr:spPr>
        <a:xfrm>
          <a:off x="15019020" y="96240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158750</xdr:rowOff>
    </xdr:from>
    <xdr:ext cx="532130" cy="256540"/>
    <xdr:sp macro="" textlink="">
      <xdr:nvSpPr>
        <xdr:cNvPr id="592" name="テキスト ボックス 591"/>
        <xdr:cNvSpPr txBox="1"/>
      </xdr:nvSpPr>
      <xdr:spPr>
        <a:xfrm>
          <a:off x="14812645" y="97180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48895</xdr:rowOff>
    </xdr:from>
    <xdr:to>
      <xdr:col>76</xdr:col>
      <xdr:colOff>165100</xdr:colOff>
      <xdr:row>57</xdr:row>
      <xdr:rowOff>150495</xdr:rowOff>
    </xdr:to>
    <xdr:sp macro="" textlink="">
      <xdr:nvSpPr>
        <xdr:cNvPr id="593" name="楕円 592"/>
        <xdr:cNvSpPr/>
      </xdr:nvSpPr>
      <xdr:spPr>
        <a:xfrm>
          <a:off x="14155420" y="96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141605</xdr:rowOff>
    </xdr:from>
    <xdr:ext cx="533400" cy="257810"/>
    <xdr:sp macro="" textlink="">
      <xdr:nvSpPr>
        <xdr:cNvPr id="594" name="テキスト ボックス 593"/>
        <xdr:cNvSpPr txBox="1"/>
      </xdr:nvSpPr>
      <xdr:spPr>
        <a:xfrm>
          <a:off x="13943965" y="9700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52705</xdr:rowOff>
    </xdr:from>
    <xdr:to>
      <xdr:col>72</xdr:col>
      <xdr:colOff>38100</xdr:colOff>
      <xdr:row>57</xdr:row>
      <xdr:rowOff>154940</xdr:rowOff>
    </xdr:to>
    <xdr:sp macro="" textlink="">
      <xdr:nvSpPr>
        <xdr:cNvPr id="595" name="楕円 594"/>
        <xdr:cNvSpPr/>
      </xdr:nvSpPr>
      <xdr:spPr>
        <a:xfrm>
          <a:off x="13291820" y="96119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145415</xdr:rowOff>
    </xdr:from>
    <xdr:ext cx="532130" cy="256540"/>
    <xdr:sp macro="" textlink="">
      <xdr:nvSpPr>
        <xdr:cNvPr id="596" name="テキスト ボックス 595"/>
        <xdr:cNvSpPr txBox="1"/>
      </xdr:nvSpPr>
      <xdr:spPr>
        <a:xfrm>
          <a:off x="13080365" y="97047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53975</xdr:rowOff>
    </xdr:from>
    <xdr:to>
      <xdr:col>67</xdr:col>
      <xdr:colOff>101600</xdr:colOff>
      <xdr:row>57</xdr:row>
      <xdr:rowOff>155575</xdr:rowOff>
    </xdr:to>
    <xdr:sp macro="" textlink="">
      <xdr:nvSpPr>
        <xdr:cNvPr id="597" name="楕円 596"/>
        <xdr:cNvSpPr/>
      </xdr:nvSpPr>
      <xdr:spPr>
        <a:xfrm>
          <a:off x="1242314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146685</xdr:rowOff>
    </xdr:from>
    <xdr:ext cx="532130" cy="256540"/>
    <xdr:sp macro="" textlink="">
      <xdr:nvSpPr>
        <xdr:cNvPr id="598" name="テキスト ボックス 597"/>
        <xdr:cNvSpPr txBox="1"/>
      </xdr:nvSpPr>
      <xdr:spPr>
        <a:xfrm>
          <a:off x="12216765" y="97059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0" name="正方形/長方形 599"/>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2" name="正方形/長方形 601"/>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4" name="正方形/長方形 603"/>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4155"/>
    <xdr:sp macro="" textlink="">
      <xdr:nvSpPr>
        <xdr:cNvPr id="607" name="テキスト ボックス 606"/>
        <xdr:cNvSpPr txBox="1"/>
      </xdr:nvSpPr>
      <xdr:spPr>
        <a:xfrm>
          <a:off x="12077700" y="112420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7810"/>
    <xdr:sp macro="" textlink="">
      <xdr:nvSpPr>
        <xdr:cNvPr id="610" name="テキスト ボックス 609"/>
        <xdr:cNvSpPr txBox="1"/>
      </xdr:nvSpPr>
      <xdr:spPr>
        <a:xfrm>
          <a:off x="11871960" y="13208000"/>
          <a:ext cx="246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76</xdr:row>
      <xdr:rowOff>144145</xdr:rowOff>
    </xdr:from>
    <xdr:ext cx="311785" cy="255905"/>
    <xdr:sp macro="" textlink="">
      <xdr:nvSpPr>
        <xdr:cNvPr id="612" name="テキスト ボックス 611"/>
        <xdr:cNvSpPr txBox="1"/>
      </xdr:nvSpPr>
      <xdr:spPr>
        <a:xfrm>
          <a:off x="11812905" y="12888595"/>
          <a:ext cx="311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74</xdr:row>
      <xdr:rowOff>160655</xdr:rowOff>
    </xdr:from>
    <xdr:ext cx="311785" cy="259080"/>
    <xdr:sp macro="" textlink="">
      <xdr:nvSpPr>
        <xdr:cNvPr id="614" name="テキスト ボックス 613"/>
        <xdr:cNvSpPr txBox="1"/>
      </xdr:nvSpPr>
      <xdr:spPr>
        <a:xfrm>
          <a:off x="11812905" y="1256982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73</xdr:row>
      <xdr:rowOff>6350</xdr:rowOff>
    </xdr:from>
    <xdr:ext cx="311785" cy="257810"/>
    <xdr:sp macro="" textlink="">
      <xdr:nvSpPr>
        <xdr:cNvPr id="616" name="テキスト ボックス 615"/>
        <xdr:cNvSpPr txBox="1"/>
      </xdr:nvSpPr>
      <xdr:spPr>
        <a:xfrm>
          <a:off x="11812905" y="12247880"/>
          <a:ext cx="311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71</xdr:row>
      <xdr:rowOff>22225</xdr:rowOff>
    </xdr:from>
    <xdr:ext cx="311785" cy="258445"/>
    <xdr:sp macro="" textlink="">
      <xdr:nvSpPr>
        <xdr:cNvPr id="618" name="テキスト ボックス 617"/>
        <xdr:cNvSpPr txBox="1"/>
      </xdr:nvSpPr>
      <xdr:spPr>
        <a:xfrm>
          <a:off x="11812905" y="11928475"/>
          <a:ext cx="311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69</xdr:row>
      <xdr:rowOff>38100</xdr:rowOff>
    </xdr:from>
    <xdr:ext cx="374650" cy="259080"/>
    <xdr:sp macro="" textlink="">
      <xdr:nvSpPr>
        <xdr:cNvPr id="620" name="テキスト ボックス 619"/>
        <xdr:cNvSpPr txBox="1"/>
      </xdr:nvSpPr>
      <xdr:spPr>
        <a:xfrm>
          <a:off x="11748770" y="1160907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67</xdr:row>
      <xdr:rowOff>54610</xdr:rowOff>
    </xdr:from>
    <xdr:ext cx="374650" cy="256540"/>
    <xdr:sp macro="" textlink="">
      <xdr:nvSpPr>
        <xdr:cNvPr id="622" name="テキスト ボックス 621"/>
        <xdr:cNvSpPr txBox="1"/>
      </xdr:nvSpPr>
      <xdr:spPr>
        <a:xfrm>
          <a:off x="11748770" y="11290300"/>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xdr:rowOff>
    </xdr:from>
    <xdr:to>
      <xdr:col>85</xdr:col>
      <xdr:colOff>126365</xdr:colOff>
      <xdr:row>79</xdr:row>
      <xdr:rowOff>99060</xdr:rowOff>
    </xdr:to>
    <xdr:cxnSp macro="">
      <xdr:nvCxnSpPr>
        <xdr:cNvPr id="624" name="直線コネクタ 623"/>
        <xdr:cNvCxnSpPr/>
      </xdr:nvCxnSpPr>
      <xdr:spPr>
        <a:xfrm flipV="1">
          <a:off x="15885795" y="1190688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7810"/>
    <xdr:sp macro="" textlink="">
      <xdr:nvSpPr>
        <xdr:cNvPr id="625" name="災害復旧費最小値テキスト"/>
        <xdr:cNvSpPr txBox="1"/>
      </xdr:nvSpPr>
      <xdr:spPr>
        <a:xfrm>
          <a:off x="15938500" y="133502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6" name="直線コネクタ 625"/>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118745</xdr:rowOff>
    </xdr:from>
    <xdr:ext cx="313690" cy="259080"/>
    <xdr:sp macro="" textlink="">
      <xdr:nvSpPr>
        <xdr:cNvPr id="627" name="災害復旧費最大値テキスト"/>
        <xdr:cNvSpPr txBox="1"/>
      </xdr:nvSpPr>
      <xdr:spPr>
        <a:xfrm>
          <a:off x="15938500" y="116897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85</xdr:col>
      <xdr:colOff>38100</xdr:colOff>
      <xdr:row>71</xdr:row>
      <xdr:rowOff>635</xdr:rowOff>
    </xdr:from>
    <xdr:to>
      <xdr:col>86</xdr:col>
      <xdr:colOff>25400</xdr:colOff>
      <xdr:row>71</xdr:row>
      <xdr:rowOff>635</xdr:rowOff>
    </xdr:to>
    <xdr:cxnSp macro="">
      <xdr:nvCxnSpPr>
        <xdr:cNvPr id="628" name="直線コネクタ 627"/>
        <xdr:cNvCxnSpPr/>
      </xdr:nvCxnSpPr>
      <xdr:spPr>
        <a:xfrm>
          <a:off x="15798800" y="11906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29" name="直線コネクタ 628"/>
        <xdr:cNvCxnSpPr/>
      </xdr:nvCxnSpPr>
      <xdr:spPr>
        <a:xfrm>
          <a:off x="15069820" y="133464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249555" cy="257810"/>
    <xdr:sp macro="" textlink="">
      <xdr:nvSpPr>
        <xdr:cNvPr id="630" name="災害復旧費平均値テキスト"/>
        <xdr:cNvSpPr txBox="1"/>
      </xdr:nvSpPr>
      <xdr:spPr>
        <a:xfrm>
          <a:off x="15938500" y="1308608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154940</xdr:rowOff>
    </xdr:from>
    <xdr:to>
      <xdr:col>85</xdr:col>
      <xdr:colOff>177800</xdr:colOff>
      <xdr:row>79</xdr:row>
      <xdr:rowOff>84455</xdr:rowOff>
    </xdr:to>
    <xdr:sp macro="" textlink="">
      <xdr:nvSpPr>
        <xdr:cNvPr id="631" name="フローチャート: 判断 630"/>
        <xdr:cNvSpPr/>
      </xdr:nvSpPr>
      <xdr:spPr>
        <a:xfrm>
          <a:off x="15836900" y="132346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2" name="直線コネクタ 631"/>
        <xdr:cNvCxnSpPr/>
      </xdr:nvCxnSpPr>
      <xdr:spPr>
        <a:xfrm>
          <a:off x="142062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48260</xdr:rowOff>
    </xdr:from>
    <xdr:to>
      <xdr:col>81</xdr:col>
      <xdr:colOff>101600</xdr:colOff>
      <xdr:row>79</xdr:row>
      <xdr:rowOff>149860</xdr:rowOff>
    </xdr:to>
    <xdr:sp macro="" textlink="">
      <xdr:nvSpPr>
        <xdr:cNvPr id="633" name="フローチャート: 判断 632"/>
        <xdr:cNvSpPr/>
      </xdr:nvSpPr>
      <xdr:spPr>
        <a:xfrm>
          <a:off x="1501902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285" cy="257810"/>
    <xdr:sp macro="" textlink="">
      <xdr:nvSpPr>
        <xdr:cNvPr id="634" name="テキスト ボックス 633"/>
        <xdr:cNvSpPr txBox="1"/>
      </xdr:nvSpPr>
      <xdr:spPr>
        <a:xfrm>
          <a:off x="14950440" y="133883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35" name="直線コネクタ 634"/>
        <xdr:cNvCxnSpPr/>
      </xdr:nvCxnSpPr>
      <xdr:spPr>
        <a:xfrm>
          <a:off x="133426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48260</xdr:rowOff>
    </xdr:from>
    <xdr:to>
      <xdr:col>76</xdr:col>
      <xdr:colOff>165100</xdr:colOff>
      <xdr:row>77</xdr:row>
      <xdr:rowOff>149860</xdr:rowOff>
    </xdr:to>
    <xdr:sp macro="" textlink="">
      <xdr:nvSpPr>
        <xdr:cNvPr id="636" name="フローチャート: 判断 635"/>
        <xdr:cNvSpPr/>
      </xdr:nvSpPr>
      <xdr:spPr>
        <a:xfrm>
          <a:off x="1415542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75</xdr:row>
      <xdr:rowOff>166370</xdr:rowOff>
    </xdr:from>
    <xdr:ext cx="312420" cy="256540"/>
    <xdr:sp macro="" textlink="">
      <xdr:nvSpPr>
        <xdr:cNvPr id="637" name="テキスト ボックス 636"/>
        <xdr:cNvSpPr txBox="1"/>
      </xdr:nvSpPr>
      <xdr:spPr>
        <a:xfrm>
          <a:off x="14054455" y="1274318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38" name="直線コネクタ 637"/>
        <xdr:cNvCxnSpPr/>
      </xdr:nvCxnSpPr>
      <xdr:spPr>
        <a:xfrm>
          <a:off x="12473940" y="133464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129540</xdr:rowOff>
    </xdr:from>
    <xdr:to>
      <xdr:col>72</xdr:col>
      <xdr:colOff>38100</xdr:colOff>
      <xdr:row>78</xdr:row>
      <xdr:rowOff>59690</xdr:rowOff>
    </xdr:to>
    <xdr:sp macro="" textlink="">
      <xdr:nvSpPr>
        <xdr:cNvPr id="639" name="フローチャート: 判断 638"/>
        <xdr:cNvSpPr/>
      </xdr:nvSpPr>
      <xdr:spPr>
        <a:xfrm>
          <a:off x="13291820" y="130416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76</xdr:row>
      <xdr:rowOff>76200</xdr:rowOff>
    </xdr:from>
    <xdr:ext cx="313690" cy="257810"/>
    <xdr:sp macro="" textlink="">
      <xdr:nvSpPr>
        <xdr:cNvPr id="640" name="テキスト ボックス 639"/>
        <xdr:cNvSpPr txBox="1"/>
      </xdr:nvSpPr>
      <xdr:spPr>
        <a:xfrm>
          <a:off x="13185775" y="1282065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162560</xdr:rowOff>
    </xdr:from>
    <xdr:to>
      <xdr:col>67</xdr:col>
      <xdr:colOff>101600</xdr:colOff>
      <xdr:row>78</xdr:row>
      <xdr:rowOff>92710</xdr:rowOff>
    </xdr:to>
    <xdr:sp macro="" textlink="">
      <xdr:nvSpPr>
        <xdr:cNvPr id="641" name="フローチャート: 判断 640"/>
        <xdr:cNvSpPr/>
      </xdr:nvSpPr>
      <xdr:spPr>
        <a:xfrm>
          <a:off x="12423140" y="13074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76</xdr:row>
      <xdr:rowOff>109220</xdr:rowOff>
    </xdr:from>
    <xdr:ext cx="313690" cy="256540"/>
    <xdr:sp macro="" textlink="">
      <xdr:nvSpPr>
        <xdr:cNvPr id="642" name="テキスト ボックス 641"/>
        <xdr:cNvSpPr txBox="1"/>
      </xdr:nvSpPr>
      <xdr:spPr>
        <a:xfrm>
          <a:off x="12322175" y="1285367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44" name="テキスト ボックス 643"/>
        <xdr:cNvSpPr txBox="1"/>
      </xdr:nvSpPr>
      <xdr:spPr>
        <a:xfrm>
          <a:off x="148844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47" name="テキスト ボックス 646"/>
        <xdr:cNvSpPr txBox="1"/>
      </xdr:nvSpPr>
      <xdr:spPr>
        <a:xfrm>
          <a:off x="122885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48" name="楕円 647"/>
        <xdr:cNvSpPr/>
      </xdr:nvSpPr>
      <xdr:spPr>
        <a:xfrm>
          <a:off x="158369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7810"/>
    <xdr:sp macro="" textlink="">
      <xdr:nvSpPr>
        <xdr:cNvPr id="649" name="災害復旧費該当値テキスト"/>
        <xdr:cNvSpPr txBox="1"/>
      </xdr:nvSpPr>
      <xdr:spPr>
        <a:xfrm>
          <a:off x="15938500" y="132143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0" name="楕円 649"/>
        <xdr:cNvSpPr/>
      </xdr:nvSpPr>
      <xdr:spPr>
        <a:xfrm>
          <a:off x="150190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77</xdr:row>
      <xdr:rowOff>166370</xdr:rowOff>
    </xdr:from>
    <xdr:ext cx="248285" cy="256540"/>
    <xdr:sp macro="" textlink="">
      <xdr:nvSpPr>
        <xdr:cNvPr id="651" name="テキスト ボックス 650"/>
        <xdr:cNvSpPr txBox="1"/>
      </xdr:nvSpPr>
      <xdr:spPr>
        <a:xfrm>
          <a:off x="14950440" y="1307846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2" name="楕円 651"/>
        <xdr:cNvSpPr/>
      </xdr:nvSpPr>
      <xdr:spPr>
        <a:xfrm>
          <a:off x="141554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8285" cy="257810"/>
    <xdr:sp macro="" textlink="">
      <xdr:nvSpPr>
        <xdr:cNvPr id="653" name="テキスト ボックス 652"/>
        <xdr:cNvSpPr txBox="1"/>
      </xdr:nvSpPr>
      <xdr:spPr>
        <a:xfrm>
          <a:off x="14086840" y="133883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54" name="楕円 653"/>
        <xdr:cNvSpPr/>
      </xdr:nvSpPr>
      <xdr:spPr>
        <a:xfrm>
          <a:off x="13291820" y="13295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7015" cy="257810"/>
    <xdr:sp macro="" textlink="">
      <xdr:nvSpPr>
        <xdr:cNvPr id="655" name="テキスト ボックス 654"/>
        <xdr:cNvSpPr txBox="1"/>
      </xdr:nvSpPr>
      <xdr:spPr>
        <a:xfrm>
          <a:off x="13218160" y="1338834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56" name="楕円 655"/>
        <xdr:cNvSpPr/>
      </xdr:nvSpPr>
      <xdr:spPr>
        <a:xfrm>
          <a:off x="1242314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8285" cy="257810"/>
    <xdr:sp macro="" textlink="">
      <xdr:nvSpPr>
        <xdr:cNvPr id="657" name="テキスト ボックス 656"/>
        <xdr:cNvSpPr txBox="1"/>
      </xdr:nvSpPr>
      <xdr:spPr>
        <a:xfrm>
          <a:off x="12354560" y="133883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9" name="正方形/長方形 658"/>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61" name="正方形/長方形 660"/>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3" name="正方形/長方形 662"/>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4155"/>
    <xdr:sp macro="" textlink="">
      <xdr:nvSpPr>
        <xdr:cNvPr id="666" name="テキスト ボックス 665"/>
        <xdr:cNvSpPr txBox="1"/>
      </xdr:nvSpPr>
      <xdr:spPr>
        <a:xfrm>
          <a:off x="12077700" y="14594840"/>
          <a:ext cx="3473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69" name="テキスト ボックス 668"/>
        <xdr:cNvSpPr txBox="1"/>
      </xdr:nvSpPr>
      <xdr:spPr>
        <a:xfrm>
          <a:off x="11871960" y="164566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225" cy="256540"/>
    <xdr:sp macro="" textlink="">
      <xdr:nvSpPr>
        <xdr:cNvPr id="671" name="テキスト ボックス 670"/>
        <xdr:cNvSpPr txBox="1"/>
      </xdr:nvSpPr>
      <xdr:spPr>
        <a:xfrm>
          <a:off x="11599545" y="159994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225" cy="256540"/>
    <xdr:sp macro="" textlink="">
      <xdr:nvSpPr>
        <xdr:cNvPr id="673" name="テキスト ボックス 672"/>
        <xdr:cNvSpPr txBox="1"/>
      </xdr:nvSpPr>
      <xdr:spPr>
        <a:xfrm>
          <a:off x="11599545" y="155422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140335</xdr:rowOff>
    </xdr:from>
    <xdr:to>
      <xdr:col>89</xdr:col>
      <xdr:colOff>177800</xdr:colOff>
      <xdr:row>90</xdr:row>
      <xdr:rowOff>140335</xdr:rowOff>
    </xdr:to>
    <xdr:cxnSp macro="">
      <xdr:nvCxnSpPr>
        <xdr:cNvPr id="674" name="直線コネクタ 673"/>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167640</xdr:rowOff>
    </xdr:from>
    <xdr:ext cx="530225" cy="257810"/>
    <xdr:sp macro="" textlink="">
      <xdr:nvSpPr>
        <xdr:cNvPr id="675" name="テキスト ボックス 674"/>
        <xdr:cNvSpPr txBox="1"/>
      </xdr:nvSpPr>
      <xdr:spPr>
        <a:xfrm>
          <a:off x="11599545" y="150914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225" cy="256540"/>
    <xdr:sp macro="" textlink="">
      <xdr:nvSpPr>
        <xdr:cNvPr id="677" name="テキスト ボックス 676"/>
        <xdr:cNvSpPr txBox="1"/>
      </xdr:nvSpPr>
      <xdr:spPr>
        <a:xfrm>
          <a:off x="11599545" y="146431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104140</xdr:rowOff>
    </xdr:from>
    <xdr:to>
      <xdr:col>85</xdr:col>
      <xdr:colOff>126365</xdr:colOff>
      <xdr:row>98</xdr:row>
      <xdr:rowOff>72390</xdr:rowOff>
    </xdr:to>
    <xdr:cxnSp macro="">
      <xdr:nvCxnSpPr>
        <xdr:cNvPr id="679" name="直線コネクタ 678"/>
        <xdr:cNvCxnSpPr/>
      </xdr:nvCxnSpPr>
      <xdr:spPr>
        <a:xfrm flipV="1">
          <a:off x="15885795" y="15877540"/>
          <a:ext cx="1270" cy="654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76200</xdr:rowOff>
    </xdr:from>
    <xdr:ext cx="469900" cy="256540"/>
    <xdr:sp macro="" textlink="">
      <xdr:nvSpPr>
        <xdr:cNvPr id="680" name="公債費最小値テキスト"/>
        <xdr:cNvSpPr txBox="1"/>
      </xdr:nvSpPr>
      <xdr:spPr>
        <a:xfrm>
          <a:off x="15938500" y="16535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72390</xdr:rowOff>
    </xdr:from>
    <xdr:to>
      <xdr:col>86</xdr:col>
      <xdr:colOff>25400</xdr:colOff>
      <xdr:row>98</xdr:row>
      <xdr:rowOff>72390</xdr:rowOff>
    </xdr:to>
    <xdr:cxnSp macro="">
      <xdr:nvCxnSpPr>
        <xdr:cNvPr id="681" name="直線コネクタ 680"/>
        <xdr:cNvCxnSpPr/>
      </xdr:nvCxnSpPr>
      <xdr:spPr>
        <a:xfrm>
          <a:off x="15798800" y="16531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50800</xdr:rowOff>
    </xdr:from>
    <xdr:ext cx="534670" cy="259080"/>
    <xdr:sp macro="" textlink="">
      <xdr:nvSpPr>
        <xdr:cNvPr id="682" name="公債費最大値テキスト"/>
        <xdr:cNvSpPr txBox="1"/>
      </xdr:nvSpPr>
      <xdr:spPr>
        <a:xfrm>
          <a:off x="15938500" y="1565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15,783</a:t>
          </a:r>
          <a:endParaRPr kumimoji="1" lang="ja-JP" altLang="en-US" sz="1000" b="1">
            <a:latin typeface="ＭＳ Ｐゴシック"/>
          </a:endParaRPr>
        </a:p>
      </xdr:txBody>
    </xdr:sp>
    <xdr:clientData/>
  </xdr:oneCellAnchor>
  <xdr:twoCellAnchor>
    <xdr:from>
      <xdr:col>85</xdr:col>
      <xdr:colOff>38100</xdr:colOff>
      <xdr:row>94</xdr:row>
      <xdr:rowOff>104140</xdr:rowOff>
    </xdr:from>
    <xdr:to>
      <xdr:col>86</xdr:col>
      <xdr:colOff>25400</xdr:colOff>
      <xdr:row>94</xdr:row>
      <xdr:rowOff>104140</xdr:rowOff>
    </xdr:to>
    <xdr:cxnSp macro="">
      <xdr:nvCxnSpPr>
        <xdr:cNvPr id="683" name="直線コネクタ 682"/>
        <xdr:cNvCxnSpPr/>
      </xdr:nvCxnSpPr>
      <xdr:spPr>
        <a:xfrm>
          <a:off x="15798800" y="1587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158115</xdr:rowOff>
    </xdr:from>
    <xdr:to>
      <xdr:col>85</xdr:col>
      <xdr:colOff>127000</xdr:colOff>
      <xdr:row>94</xdr:row>
      <xdr:rowOff>104140</xdr:rowOff>
    </xdr:to>
    <xdr:cxnSp macro="">
      <xdr:nvCxnSpPr>
        <xdr:cNvPr id="684" name="直線コネクタ 683"/>
        <xdr:cNvCxnSpPr/>
      </xdr:nvCxnSpPr>
      <xdr:spPr>
        <a:xfrm>
          <a:off x="15069820" y="15588615"/>
          <a:ext cx="81788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130175</xdr:rowOff>
    </xdr:from>
    <xdr:ext cx="469900" cy="259080"/>
    <xdr:sp macro="" textlink="">
      <xdr:nvSpPr>
        <xdr:cNvPr id="685" name="公債費平均値テキスト"/>
        <xdr:cNvSpPr txBox="1"/>
      </xdr:nvSpPr>
      <xdr:spPr>
        <a:xfrm>
          <a:off x="15938500" y="162464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151765</xdr:rowOff>
    </xdr:from>
    <xdr:to>
      <xdr:col>85</xdr:col>
      <xdr:colOff>177800</xdr:colOff>
      <xdr:row>97</xdr:row>
      <xdr:rowOff>81915</xdr:rowOff>
    </xdr:to>
    <xdr:sp macro="" textlink="">
      <xdr:nvSpPr>
        <xdr:cNvPr id="686" name="フローチャート: 判断 685"/>
        <xdr:cNvSpPr/>
      </xdr:nvSpPr>
      <xdr:spPr>
        <a:xfrm>
          <a:off x="1583690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158115</xdr:rowOff>
    </xdr:from>
    <xdr:to>
      <xdr:col>81</xdr:col>
      <xdr:colOff>50800</xdr:colOff>
      <xdr:row>94</xdr:row>
      <xdr:rowOff>141605</xdr:rowOff>
    </xdr:to>
    <xdr:cxnSp macro="">
      <xdr:nvCxnSpPr>
        <xdr:cNvPr id="687" name="直線コネクタ 686"/>
        <xdr:cNvCxnSpPr/>
      </xdr:nvCxnSpPr>
      <xdr:spPr>
        <a:xfrm flipV="1">
          <a:off x="14206220" y="15588615"/>
          <a:ext cx="8636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91440</xdr:rowOff>
    </xdr:from>
    <xdr:to>
      <xdr:col>81</xdr:col>
      <xdr:colOff>101600</xdr:colOff>
      <xdr:row>97</xdr:row>
      <xdr:rowOff>21590</xdr:rowOff>
    </xdr:to>
    <xdr:sp macro="" textlink="">
      <xdr:nvSpPr>
        <xdr:cNvPr id="688" name="フローチャート: 判断 687"/>
        <xdr:cNvSpPr/>
      </xdr:nvSpPr>
      <xdr:spPr>
        <a:xfrm>
          <a:off x="15019020" y="162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12700</xdr:rowOff>
    </xdr:from>
    <xdr:ext cx="467360" cy="259080"/>
    <xdr:sp macro="" textlink="">
      <xdr:nvSpPr>
        <xdr:cNvPr id="689" name="テキスト ボックス 688"/>
        <xdr:cNvSpPr txBox="1"/>
      </xdr:nvSpPr>
      <xdr:spPr>
        <a:xfrm>
          <a:off x="14839950" y="16300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137795</xdr:rowOff>
    </xdr:from>
    <xdr:to>
      <xdr:col>76</xdr:col>
      <xdr:colOff>114300</xdr:colOff>
      <xdr:row>94</xdr:row>
      <xdr:rowOff>141605</xdr:rowOff>
    </xdr:to>
    <xdr:cxnSp macro="">
      <xdr:nvCxnSpPr>
        <xdr:cNvPr id="690" name="直線コネクタ 689"/>
        <xdr:cNvCxnSpPr/>
      </xdr:nvCxnSpPr>
      <xdr:spPr>
        <a:xfrm>
          <a:off x="13342620" y="15229205"/>
          <a:ext cx="8636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85090</xdr:rowOff>
    </xdr:from>
    <xdr:to>
      <xdr:col>76</xdr:col>
      <xdr:colOff>165100</xdr:colOff>
      <xdr:row>97</xdr:row>
      <xdr:rowOff>15240</xdr:rowOff>
    </xdr:to>
    <xdr:sp macro="" textlink="">
      <xdr:nvSpPr>
        <xdr:cNvPr id="691" name="フローチャート: 判断 690"/>
        <xdr:cNvSpPr/>
      </xdr:nvSpPr>
      <xdr:spPr>
        <a:xfrm>
          <a:off x="14155420" y="1620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6350</xdr:rowOff>
    </xdr:from>
    <xdr:ext cx="467360" cy="256540"/>
    <xdr:sp macro="" textlink="">
      <xdr:nvSpPr>
        <xdr:cNvPr id="692" name="テキスト ボックス 691"/>
        <xdr:cNvSpPr txBox="1"/>
      </xdr:nvSpPr>
      <xdr:spPr>
        <a:xfrm>
          <a:off x="13976350" y="162941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32385</xdr:rowOff>
    </xdr:from>
    <xdr:to>
      <xdr:col>71</xdr:col>
      <xdr:colOff>177800</xdr:colOff>
      <xdr:row>90</xdr:row>
      <xdr:rowOff>137795</xdr:rowOff>
    </xdr:to>
    <xdr:cxnSp macro="">
      <xdr:nvCxnSpPr>
        <xdr:cNvPr id="693" name="直線コネクタ 692"/>
        <xdr:cNvCxnSpPr/>
      </xdr:nvCxnSpPr>
      <xdr:spPr>
        <a:xfrm>
          <a:off x="12473940" y="15123795"/>
          <a:ext cx="86868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164465</xdr:rowOff>
    </xdr:from>
    <xdr:to>
      <xdr:col>72</xdr:col>
      <xdr:colOff>38100</xdr:colOff>
      <xdr:row>96</xdr:row>
      <xdr:rowOff>94615</xdr:rowOff>
    </xdr:to>
    <xdr:sp macro="" textlink="">
      <xdr:nvSpPr>
        <xdr:cNvPr id="694" name="フローチャート: 判断 693"/>
        <xdr:cNvSpPr/>
      </xdr:nvSpPr>
      <xdr:spPr>
        <a:xfrm>
          <a:off x="13291820" y="161093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86360</xdr:rowOff>
    </xdr:from>
    <xdr:ext cx="468630" cy="256540"/>
    <xdr:sp macro="" textlink="">
      <xdr:nvSpPr>
        <xdr:cNvPr id="695" name="テキスト ボックス 694"/>
        <xdr:cNvSpPr txBox="1"/>
      </xdr:nvSpPr>
      <xdr:spPr>
        <a:xfrm>
          <a:off x="13112750" y="16202660"/>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109855</xdr:rowOff>
    </xdr:from>
    <xdr:to>
      <xdr:col>67</xdr:col>
      <xdr:colOff>101600</xdr:colOff>
      <xdr:row>96</xdr:row>
      <xdr:rowOff>40640</xdr:rowOff>
    </xdr:to>
    <xdr:sp macro="" textlink="">
      <xdr:nvSpPr>
        <xdr:cNvPr id="696" name="フローチャート: 判断 695"/>
        <xdr:cNvSpPr/>
      </xdr:nvSpPr>
      <xdr:spPr>
        <a:xfrm>
          <a:off x="12423140" y="16054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31115</xdr:rowOff>
    </xdr:from>
    <xdr:ext cx="532130" cy="256540"/>
    <xdr:sp macro="" textlink="">
      <xdr:nvSpPr>
        <xdr:cNvPr id="697" name="テキスト ボックス 696"/>
        <xdr:cNvSpPr txBox="1"/>
      </xdr:nvSpPr>
      <xdr:spPr>
        <a:xfrm>
          <a:off x="12216765" y="161474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699" name="テキスト ボックス 698"/>
        <xdr:cNvSpPr txBox="1"/>
      </xdr:nvSpPr>
      <xdr:spPr>
        <a:xfrm>
          <a:off x="148844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2" name="テキスト ボックス 701"/>
        <xdr:cNvSpPr txBox="1"/>
      </xdr:nvSpPr>
      <xdr:spPr>
        <a:xfrm>
          <a:off x="122885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53340</xdr:rowOff>
    </xdr:from>
    <xdr:to>
      <xdr:col>85</xdr:col>
      <xdr:colOff>177800</xdr:colOff>
      <xdr:row>94</xdr:row>
      <xdr:rowOff>154940</xdr:rowOff>
    </xdr:to>
    <xdr:sp macro="" textlink="">
      <xdr:nvSpPr>
        <xdr:cNvPr id="703" name="楕円 702"/>
        <xdr:cNvSpPr/>
      </xdr:nvSpPr>
      <xdr:spPr>
        <a:xfrm>
          <a:off x="15836900" y="158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6350</xdr:rowOff>
    </xdr:from>
    <xdr:ext cx="534670" cy="256540"/>
    <xdr:sp macro="" textlink="">
      <xdr:nvSpPr>
        <xdr:cNvPr id="704" name="公債費該当値テキスト"/>
        <xdr:cNvSpPr txBox="1"/>
      </xdr:nvSpPr>
      <xdr:spPr>
        <a:xfrm>
          <a:off x="15938500" y="157797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107315</xdr:rowOff>
    </xdr:from>
    <xdr:to>
      <xdr:col>81</xdr:col>
      <xdr:colOff>101600</xdr:colOff>
      <xdr:row>93</xdr:row>
      <xdr:rowOff>37465</xdr:rowOff>
    </xdr:to>
    <xdr:sp macro="" textlink="">
      <xdr:nvSpPr>
        <xdr:cNvPr id="705" name="楕円 704"/>
        <xdr:cNvSpPr/>
      </xdr:nvSpPr>
      <xdr:spPr>
        <a:xfrm>
          <a:off x="15019020" y="155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53975</xdr:rowOff>
    </xdr:from>
    <xdr:ext cx="532130" cy="256540"/>
    <xdr:sp macro="" textlink="">
      <xdr:nvSpPr>
        <xdr:cNvPr id="706" name="テキスト ボックス 705"/>
        <xdr:cNvSpPr txBox="1"/>
      </xdr:nvSpPr>
      <xdr:spPr>
        <a:xfrm>
          <a:off x="14812645" y="153130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90805</xdr:rowOff>
    </xdr:from>
    <xdr:to>
      <xdr:col>76</xdr:col>
      <xdr:colOff>165100</xdr:colOff>
      <xdr:row>95</xdr:row>
      <xdr:rowOff>20955</xdr:rowOff>
    </xdr:to>
    <xdr:sp macro="" textlink="">
      <xdr:nvSpPr>
        <xdr:cNvPr id="707" name="楕円 706"/>
        <xdr:cNvSpPr/>
      </xdr:nvSpPr>
      <xdr:spPr>
        <a:xfrm>
          <a:off x="14155420" y="15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37465</xdr:rowOff>
    </xdr:from>
    <xdr:ext cx="533400" cy="259080"/>
    <xdr:sp macro="" textlink="">
      <xdr:nvSpPr>
        <xdr:cNvPr id="708" name="テキスト ボックス 707"/>
        <xdr:cNvSpPr txBox="1"/>
      </xdr:nvSpPr>
      <xdr:spPr>
        <a:xfrm>
          <a:off x="13943965" y="15639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90</xdr:row>
      <xdr:rowOff>86995</xdr:rowOff>
    </xdr:from>
    <xdr:to>
      <xdr:col>72</xdr:col>
      <xdr:colOff>38100</xdr:colOff>
      <xdr:row>91</xdr:row>
      <xdr:rowOff>17780</xdr:rowOff>
    </xdr:to>
    <xdr:sp macro="" textlink="">
      <xdr:nvSpPr>
        <xdr:cNvPr id="709" name="楕円 708"/>
        <xdr:cNvSpPr/>
      </xdr:nvSpPr>
      <xdr:spPr>
        <a:xfrm>
          <a:off x="13291820" y="1517840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89</xdr:row>
      <xdr:rowOff>33655</xdr:rowOff>
    </xdr:from>
    <xdr:ext cx="532130" cy="257175"/>
    <xdr:sp macro="" textlink="">
      <xdr:nvSpPr>
        <xdr:cNvPr id="710" name="テキスト ボックス 709"/>
        <xdr:cNvSpPr txBox="1"/>
      </xdr:nvSpPr>
      <xdr:spPr>
        <a:xfrm>
          <a:off x="13080365" y="1495742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89</xdr:row>
      <xdr:rowOff>153035</xdr:rowOff>
    </xdr:from>
    <xdr:to>
      <xdr:col>67</xdr:col>
      <xdr:colOff>101600</xdr:colOff>
      <xdr:row>90</xdr:row>
      <xdr:rowOff>83185</xdr:rowOff>
    </xdr:to>
    <xdr:sp macro="" textlink="">
      <xdr:nvSpPr>
        <xdr:cNvPr id="711" name="楕円 710"/>
        <xdr:cNvSpPr/>
      </xdr:nvSpPr>
      <xdr:spPr>
        <a:xfrm>
          <a:off x="12423140" y="15076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88</xdr:row>
      <xdr:rowOff>99695</xdr:rowOff>
    </xdr:from>
    <xdr:ext cx="532130" cy="257810"/>
    <xdr:sp macro="" textlink="">
      <xdr:nvSpPr>
        <xdr:cNvPr id="712" name="テキスト ボックス 711"/>
        <xdr:cNvSpPr txBox="1"/>
      </xdr:nvSpPr>
      <xdr:spPr>
        <a:xfrm>
          <a:off x="12216765" y="1485582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4" name="正方形/長方形 713"/>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6" name="正方形/長方形 715"/>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8" name="正方形/長方形 717"/>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1" name="テキスト ボックス 720"/>
        <xdr:cNvSpPr txBox="1"/>
      </xdr:nvSpPr>
      <xdr:spPr>
        <a:xfrm>
          <a:off x="17767300" y="45364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7810"/>
    <xdr:sp macro="" textlink="">
      <xdr:nvSpPr>
        <xdr:cNvPr id="724" name="テキスト ボックス 723"/>
        <xdr:cNvSpPr txBox="1"/>
      </xdr:nvSpPr>
      <xdr:spPr>
        <a:xfrm>
          <a:off x="17561560" y="64477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4650" cy="257810"/>
    <xdr:sp macro="" textlink="">
      <xdr:nvSpPr>
        <xdr:cNvPr id="726" name="テキスト ボックス 725"/>
        <xdr:cNvSpPr txBox="1"/>
      </xdr:nvSpPr>
      <xdr:spPr>
        <a:xfrm>
          <a:off x="17433290" y="6074410"/>
          <a:ext cx="374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7" name="直線コネクタ 726"/>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167640</xdr:rowOff>
    </xdr:from>
    <xdr:ext cx="374650" cy="257810"/>
    <xdr:sp macro="" textlink="">
      <xdr:nvSpPr>
        <xdr:cNvPr id="728" name="テキスト ボックス 727"/>
        <xdr:cNvSpPr txBox="1"/>
      </xdr:nvSpPr>
      <xdr:spPr>
        <a:xfrm>
          <a:off x="17433290" y="5703570"/>
          <a:ext cx="374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4650" cy="259080"/>
    <xdr:sp macro="" textlink="">
      <xdr:nvSpPr>
        <xdr:cNvPr id="730" name="テキスト ボックス 729"/>
        <xdr:cNvSpPr txBox="1"/>
      </xdr:nvSpPr>
      <xdr:spPr>
        <a:xfrm>
          <a:off x="17433290" y="533146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7810"/>
    <xdr:sp macro="" textlink="">
      <xdr:nvSpPr>
        <xdr:cNvPr id="732" name="テキスト ボックス 731"/>
        <xdr:cNvSpPr txBox="1"/>
      </xdr:nvSpPr>
      <xdr:spPr>
        <a:xfrm>
          <a:off x="17348200" y="495808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6540"/>
    <xdr:sp macro="" textlink="">
      <xdr:nvSpPr>
        <xdr:cNvPr id="734" name="テキスト ボックス 733"/>
        <xdr:cNvSpPr txBox="1"/>
      </xdr:nvSpPr>
      <xdr:spPr>
        <a:xfrm>
          <a:off x="17348200" y="458470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62865</xdr:colOff>
      <xdr:row>39</xdr:row>
      <xdr:rowOff>44450</xdr:rowOff>
    </xdr:to>
    <xdr:cxnSp macro="">
      <xdr:nvCxnSpPr>
        <xdr:cNvPr id="736" name="直線コネクタ 735"/>
        <xdr:cNvCxnSpPr/>
      </xdr:nvCxnSpPr>
      <xdr:spPr>
        <a:xfrm flipV="1">
          <a:off x="21570315" y="505968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7810"/>
    <xdr:sp macro="" textlink="">
      <xdr:nvSpPr>
        <xdr:cNvPr id="737" name="諸支出金最小値テキスト"/>
        <xdr:cNvSpPr txBox="1"/>
      </xdr:nvSpPr>
      <xdr:spPr>
        <a:xfrm>
          <a:off x="21623020" y="65900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144780</xdr:rowOff>
    </xdr:from>
    <xdr:ext cx="469900" cy="256540"/>
    <xdr:sp macro="" textlink="">
      <xdr:nvSpPr>
        <xdr:cNvPr id="739" name="諸支出金最大値テキスト"/>
        <xdr:cNvSpPr txBox="1"/>
      </xdr:nvSpPr>
      <xdr:spPr>
        <a:xfrm>
          <a:off x="21623020" y="4842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a:t>
          </a:r>
          <a:endParaRPr kumimoji="1" lang="ja-JP" altLang="en-US" sz="1000" b="1">
            <a:latin typeface="ＭＳ Ｐゴシック"/>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0" name="直線コネクタ 739"/>
        <xdr:cNvCxnSpPr/>
      </xdr:nvCxnSpPr>
      <xdr:spPr>
        <a:xfrm>
          <a:off x="21488400" y="5059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106680</xdr:rowOff>
    </xdr:from>
    <xdr:ext cx="313690" cy="257810"/>
    <xdr:sp macro="" textlink="">
      <xdr:nvSpPr>
        <xdr:cNvPr id="742" name="諸支出金平均値テキスト"/>
        <xdr:cNvSpPr txBox="1"/>
      </xdr:nvSpPr>
      <xdr:spPr>
        <a:xfrm>
          <a:off x="21623020" y="631317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84455</xdr:rowOff>
    </xdr:from>
    <xdr:to>
      <xdr:col>116</xdr:col>
      <xdr:colOff>114300</xdr:colOff>
      <xdr:row>39</xdr:row>
      <xdr:rowOff>13970</xdr:rowOff>
    </xdr:to>
    <xdr:sp macro="" textlink="">
      <xdr:nvSpPr>
        <xdr:cNvPr id="743" name="フローチャート: 判断 742"/>
        <xdr:cNvSpPr/>
      </xdr:nvSpPr>
      <xdr:spPr>
        <a:xfrm>
          <a:off x="21521420" y="64585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84455</xdr:rowOff>
    </xdr:to>
    <xdr:sp macro="" textlink="">
      <xdr:nvSpPr>
        <xdr:cNvPr id="745" name="フローチャート: 判断 744"/>
        <xdr:cNvSpPr/>
      </xdr:nvSpPr>
      <xdr:spPr>
        <a:xfrm>
          <a:off x="20708620" y="619252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100330</xdr:rowOff>
    </xdr:from>
    <xdr:ext cx="378460" cy="257810"/>
    <xdr:sp macro="" textlink="">
      <xdr:nvSpPr>
        <xdr:cNvPr id="746" name="テキスト ボックス 745"/>
        <xdr:cNvSpPr txBox="1"/>
      </xdr:nvSpPr>
      <xdr:spPr>
        <a:xfrm>
          <a:off x="20575270" y="59715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48" name="フローチャート: 判断 747"/>
        <xdr:cNvSpPr/>
      </xdr:nvSpPr>
      <xdr:spPr>
        <a:xfrm>
          <a:off x="19839940" y="644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19050</xdr:rowOff>
    </xdr:from>
    <xdr:ext cx="313690" cy="257810"/>
    <xdr:sp macro="" textlink="">
      <xdr:nvSpPr>
        <xdr:cNvPr id="749" name="テキスト ボックス 748"/>
        <xdr:cNvSpPr txBox="1"/>
      </xdr:nvSpPr>
      <xdr:spPr>
        <a:xfrm>
          <a:off x="19738975" y="622554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1" name="フローチャート: 判断 750"/>
        <xdr:cNvSpPr/>
      </xdr:nvSpPr>
      <xdr:spPr>
        <a:xfrm>
          <a:off x="18976340" y="6492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64770</xdr:rowOff>
    </xdr:from>
    <xdr:ext cx="312420" cy="257810"/>
    <xdr:sp macro="" textlink="">
      <xdr:nvSpPr>
        <xdr:cNvPr id="752" name="テキスト ボックス 751"/>
        <xdr:cNvSpPr txBox="1"/>
      </xdr:nvSpPr>
      <xdr:spPr>
        <a:xfrm>
          <a:off x="18875375" y="627126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3" name="フローチャート: 判断 752"/>
        <xdr:cNvSpPr/>
      </xdr:nvSpPr>
      <xdr:spPr>
        <a:xfrm>
          <a:off x="18112740" y="65201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92710</xdr:rowOff>
    </xdr:from>
    <xdr:ext cx="313690" cy="257810"/>
    <xdr:sp macro="" textlink="">
      <xdr:nvSpPr>
        <xdr:cNvPr id="754" name="テキスト ボックス 753"/>
        <xdr:cNvSpPr txBox="1"/>
      </xdr:nvSpPr>
      <xdr:spPr>
        <a:xfrm>
          <a:off x="18006695" y="629920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0730" cy="259080"/>
    <xdr:sp macro="" textlink="">
      <xdr:nvSpPr>
        <xdr:cNvPr id="755" name="テキスト ボックス 754"/>
        <xdr:cNvSpPr txBox="1"/>
      </xdr:nvSpPr>
      <xdr:spPr>
        <a:xfrm>
          <a:off x="213868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57" name="テキスト ボックス 756"/>
        <xdr:cNvSpPr txBox="1"/>
      </xdr:nvSpPr>
      <xdr:spPr>
        <a:xfrm>
          <a:off x="197053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1" name="諸支出金該当値テキスト"/>
        <xdr:cNvSpPr txBox="1"/>
      </xdr:nvSpPr>
      <xdr:spPr>
        <a:xfrm>
          <a:off x="2162302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63" name="テキスト ボックス 762"/>
        <xdr:cNvSpPr txBox="1"/>
      </xdr:nvSpPr>
      <xdr:spPr>
        <a:xfrm>
          <a:off x="20634960" y="662813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6540"/>
    <xdr:sp macro="" textlink="">
      <xdr:nvSpPr>
        <xdr:cNvPr id="765" name="テキスト ボックス 764"/>
        <xdr:cNvSpPr txBox="1"/>
      </xdr:nvSpPr>
      <xdr:spPr>
        <a:xfrm>
          <a:off x="19771360" y="66281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6540"/>
    <xdr:sp macro="" textlink="">
      <xdr:nvSpPr>
        <xdr:cNvPr id="767" name="テキスト ボックス 766"/>
        <xdr:cNvSpPr txBox="1"/>
      </xdr:nvSpPr>
      <xdr:spPr>
        <a:xfrm>
          <a:off x="18907760" y="66281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9" name="テキスト ボックス 768"/>
        <xdr:cNvSpPr txBox="1"/>
      </xdr:nvSpPr>
      <xdr:spPr>
        <a:xfrm>
          <a:off x="18039080" y="662813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1" name="正方形/長方形 770"/>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3" name="正方形/長方形 772"/>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5" name="正方形/長方形 774"/>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8" name="テキスト ボックス 777"/>
        <xdr:cNvSpPr txBox="1"/>
      </xdr:nvSpPr>
      <xdr:spPr>
        <a:xfrm>
          <a:off x="17767300" y="788924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0" name="直線コネクタ 779"/>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7650" cy="257810"/>
    <xdr:sp macro="" textlink="">
      <xdr:nvSpPr>
        <xdr:cNvPr id="781" name="テキスト ボックス 780"/>
        <xdr:cNvSpPr txBox="1"/>
      </xdr:nvSpPr>
      <xdr:spPr>
        <a:xfrm>
          <a:off x="17561560" y="90563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6540"/>
    <xdr:sp macro="" textlink="">
      <xdr:nvSpPr>
        <xdr:cNvPr id="783" name="テキスト ボックス 782"/>
        <xdr:cNvSpPr txBox="1"/>
      </xdr:nvSpPr>
      <xdr:spPr>
        <a:xfrm>
          <a:off x="17561560" y="793750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85" name="直線コネクタ 784"/>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7810"/>
    <xdr:sp macro="" textlink="">
      <xdr:nvSpPr>
        <xdr:cNvPr id="786" name="前年度繰上充用金最小値テキスト"/>
        <xdr:cNvSpPr txBox="1"/>
      </xdr:nvSpPr>
      <xdr:spPr>
        <a:xfrm>
          <a:off x="2162302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7" name="直線コネクタ 786"/>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7810"/>
    <xdr:sp macro="" textlink="">
      <xdr:nvSpPr>
        <xdr:cNvPr id="788" name="前年度繰上充用金最大値テキスト"/>
        <xdr:cNvSpPr txBox="1"/>
      </xdr:nvSpPr>
      <xdr:spPr>
        <a:xfrm>
          <a:off x="2162302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9" name="直線コネクタ 788"/>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0" name="直線コネクタ 789"/>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93" name="直線コネクタ 792"/>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7810"/>
    <xdr:sp macro="" textlink="">
      <xdr:nvSpPr>
        <xdr:cNvPr id="795" name="テキスト ボックス 794"/>
        <xdr:cNvSpPr txBox="1"/>
      </xdr:nvSpPr>
      <xdr:spPr>
        <a:xfrm>
          <a:off x="20634960" y="923417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796" name="直線コネクタ 795"/>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7810"/>
    <xdr:sp macro="" textlink="">
      <xdr:nvSpPr>
        <xdr:cNvPr id="798" name="テキスト ボックス 797"/>
        <xdr:cNvSpPr txBox="1"/>
      </xdr:nvSpPr>
      <xdr:spPr>
        <a:xfrm>
          <a:off x="1977136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799" name="直線コネクタ 798"/>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7810"/>
    <xdr:sp macro="" textlink="">
      <xdr:nvSpPr>
        <xdr:cNvPr id="801" name="テキスト ボックス 800"/>
        <xdr:cNvSpPr txBox="1"/>
      </xdr:nvSpPr>
      <xdr:spPr>
        <a:xfrm>
          <a:off x="1890776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7810"/>
    <xdr:sp macro="" textlink="">
      <xdr:nvSpPr>
        <xdr:cNvPr id="803" name="テキスト ボックス 802"/>
        <xdr:cNvSpPr txBox="1"/>
      </xdr:nvSpPr>
      <xdr:spPr>
        <a:xfrm>
          <a:off x="18039080" y="923417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0730" cy="259080"/>
    <xdr:sp macro="" textlink="">
      <xdr:nvSpPr>
        <xdr:cNvPr id="804" name="テキスト ボックス 803"/>
        <xdr:cNvSpPr txBox="1"/>
      </xdr:nvSpPr>
      <xdr:spPr>
        <a:xfrm>
          <a:off x="213868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06" name="テキスト ボックス 805"/>
        <xdr:cNvSpPr txBox="1"/>
      </xdr:nvSpPr>
      <xdr:spPr>
        <a:xfrm>
          <a:off x="197053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7810"/>
    <xdr:sp macro="" textlink="">
      <xdr:nvSpPr>
        <xdr:cNvPr id="810" name="前年度繰上充用金該当値テキスト"/>
        <xdr:cNvSpPr txBox="1"/>
      </xdr:nvSpPr>
      <xdr:spPr>
        <a:xfrm>
          <a:off x="2162302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7810"/>
    <xdr:sp macro="" textlink="">
      <xdr:nvSpPr>
        <xdr:cNvPr id="812" name="テキスト ボックス 811"/>
        <xdr:cNvSpPr txBox="1"/>
      </xdr:nvSpPr>
      <xdr:spPr>
        <a:xfrm>
          <a:off x="20634960" y="892429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7810"/>
    <xdr:sp macro="" textlink="">
      <xdr:nvSpPr>
        <xdr:cNvPr id="814" name="テキスト ボックス 813"/>
        <xdr:cNvSpPr txBox="1"/>
      </xdr:nvSpPr>
      <xdr:spPr>
        <a:xfrm>
          <a:off x="1977136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7810"/>
    <xdr:sp macro="" textlink="">
      <xdr:nvSpPr>
        <xdr:cNvPr id="816" name="テキスト ボックス 815"/>
        <xdr:cNvSpPr txBox="1"/>
      </xdr:nvSpPr>
      <xdr:spPr>
        <a:xfrm>
          <a:off x="1890776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7810"/>
    <xdr:sp macro="" textlink="">
      <xdr:nvSpPr>
        <xdr:cNvPr id="818" name="テキスト ボックス 817"/>
        <xdr:cNvSpPr txBox="1"/>
      </xdr:nvSpPr>
      <xdr:spPr>
        <a:xfrm>
          <a:off x="18039080" y="892429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総務費は、住民一人当たり４７，３１５円となっており、基金積立金の減や区民活動センター工事等の減などにより支出額は減少し、</a:t>
          </a:r>
          <a:r>
            <a:rPr kumimoji="1" lang="ja-JP" altLang="ja-JP" sz="1300">
              <a:solidFill>
                <a:schemeClr val="dk1"/>
              </a:solidFill>
              <a:effectLst/>
              <a:latin typeface="ＭＳ Ｐゴシック"/>
              <a:ea typeface="ＭＳ Ｐゴシック"/>
              <a:cs typeface="+mn-cs"/>
            </a:rPr>
            <a:t>類似団体平均</a:t>
          </a:r>
          <a:r>
            <a:rPr kumimoji="1" lang="ja-JP" altLang="en-US" sz="1300">
              <a:solidFill>
                <a:schemeClr val="dk1"/>
              </a:solidFill>
              <a:effectLst/>
              <a:latin typeface="ＭＳ Ｐゴシック"/>
              <a:ea typeface="ＭＳ Ｐゴシック"/>
              <a:cs typeface="+mn-cs"/>
            </a:rPr>
            <a:t>を下回った。</a:t>
          </a:r>
          <a:r>
            <a:rPr kumimoji="1" lang="ja-JP" altLang="en-US" sz="1300">
              <a:latin typeface="ＭＳ Ｐゴシック"/>
              <a:ea typeface="ＭＳ Ｐゴシック"/>
            </a:rPr>
            <a:t>民生費は、住民一人当たり２０７，１１８円となっており、平成３０年度は民間保育施設新規開設支援の増などにより、支出額は増加し、類似団体平均を上回った。土木費は、住民一人当たり４４，３２４円となっており、平成３０年度は、事業用まちづくり基金積立や公園自転車駐車場整備の増などで、支出額は増加し、</a:t>
          </a:r>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上</a:t>
          </a:r>
          <a:r>
            <a:rPr kumimoji="1" lang="ja-JP" altLang="ja-JP" sz="1300">
              <a:solidFill>
                <a:schemeClr val="dk1"/>
              </a:solidFill>
              <a:effectLst/>
              <a:latin typeface="ＭＳ Ｐゴシック"/>
              <a:ea typeface="ＭＳ Ｐゴシック"/>
              <a:cs typeface="+mn-cs"/>
            </a:rPr>
            <a:t>回っ</a:t>
          </a:r>
          <a:r>
            <a:rPr kumimoji="1" lang="ja-JP" altLang="en-US" sz="1300">
              <a:solidFill>
                <a:schemeClr val="dk1"/>
              </a:solidFill>
              <a:effectLst/>
              <a:latin typeface="ＭＳ Ｐゴシック"/>
              <a:ea typeface="ＭＳ Ｐゴシック"/>
              <a:cs typeface="+mn-cs"/>
            </a:rPr>
            <a:t>た。衛生</a:t>
          </a:r>
          <a:r>
            <a:rPr kumimoji="1" lang="ja-JP" altLang="en-US" sz="1300">
              <a:latin typeface="ＭＳ Ｐゴシック"/>
              <a:ea typeface="ＭＳ Ｐゴシック"/>
            </a:rPr>
            <a:t>費は、住民一人当たり２４，２１３円となっており、清掃事務所車庫移転工事の皆減などにより支出額は減少し、類似団体を下回った。公債費は、住民一人当たり１５，７８３円なっており、平成３０年度は区債を発行しなかったが類似団体の中で最大であり、今後も起債の活用にあたっては、一般財源に占める実質的な公債費の割合（公債費負担比率（中野区方式））を上限１０％程度とする方針を遵守し公債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計画的な積立により、平成３０年度の財政調整基金残高は、前年度と比べ２８億円減少した。</a:t>
          </a:r>
        </a:p>
        <a:p>
          <a:r>
            <a:rPr kumimoji="1" lang="ja-JP" altLang="en-US" sz="1200">
              <a:latin typeface="ＭＳ ゴシック"/>
              <a:ea typeface="ＭＳ ゴシック"/>
            </a:rPr>
            <a:t>　実質収支額は前年度に比べ１億円の増となったが、財政調整基金繰入金５５億円を一般会計に繰り入れたため、実質単年度収支額は前年度と比べ６２億円減の▲２７億円で赤字となった。</a:t>
          </a:r>
        </a:p>
        <a:p>
          <a:r>
            <a:rPr kumimoji="1" lang="ja-JP" altLang="en-US" sz="1200">
              <a:latin typeface="ＭＳ ゴシック"/>
              <a:ea typeface="ＭＳ ゴシック"/>
            </a:rPr>
            <a:t>　地方税の一部国税化や地方消費税の清算基準見直しなど、今後の歳入状況は楽観できるものではないが、安定した財政運営を行うために、計画的な積立と繰入を行い財政の健全性を図るよう努める。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標準財政規模に占める実質収支額の割合は、平成３０年度も全ての会計において黒字となっており、実質赤字額及び資金不足額は発生しておらず、財政状況は健全である。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7.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9" sqref="W9:AL11"/>
    </sheetView>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8" t="s">
        <v>48</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3.4" x14ac:dyDescent="0.2">
      <c r="B2" s="3" t="s">
        <v>131</v>
      </c>
      <c r="C2" s="3"/>
      <c r="D2" s="12"/>
    </row>
    <row r="3" spans="1:119" ht="18.75" customHeight="1" x14ac:dyDescent="0.2">
      <c r="A3" s="2"/>
      <c r="B3" s="487" t="s">
        <v>134</v>
      </c>
      <c r="C3" s="488"/>
      <c r="D3" s="488"/>
      <c r="E3" s="489"/>
      <c r="F3" s="489"/>
      <c r="G3" s="489"/>
      <c r="H3" s="489"/>
      <c r="I3" s="489"/>
      <c r="J3" s="489"/>
      <c r="K3" s="489"/>
      <c r="L3" s="489" t="s">
        <v>136</v>
      </c>
      <c r="M3" s="489"/>
      <c r="N3" s="489"/>
      <c r="O3" s="489"/>
      <c r="P3" s="489"/>
      <c r="Q3" s="489"/>
      <c r="R3" s="496"/>
      <c r="S3" s="496"/>
      <c r="T3" s="496"/>
      <c r="U3" s="496"/>
      <c r="V3" s="497"/>
      <c r="W3" s="352" t="s">
        <v>137</v>
      </c>
      <c r="X3" s="353"/>
      <c r="Y3" s="353"/>
      <c r="Z3" s="353"/>
      <c r="AA3" s="353"/>
      <c r="AB3" s="488"/>
      <c r="AC3" s="496" t="s">
        <v>139</v>
      </c>
      <c r="AD3" s="353"/>
      <c r="AE3" s="353"/>
      <c r="AF3" s="353"/>
      <c r="AG3" s="353"/>
      <c r="AH3" s="353"/>
      <c r="AI3" s="353"/>
      <c r="AJ3" s="353"/>
      <c r="AK3" s="353"/>
      <c r="AL3" s="354"/>
      <c r="AM3" s="352" t="s">
        <v>141</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145</v>
      </c>
      <c r="BO3" s="353"/>
      <c r="BP3" s="353"/>
      <c r="BQ3" s="353"/>
      <c r="BR3" s="353"/>
      <c r="BS3" s="353"/>
      <c r="BT3" s="353"/>
      <c r="BU3" s="354"/>
      <c r="BV3" s="352" t="s">
        <v>149</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151</v>
      </c>
      <c r="CU3" s="353"/>
      <c r="CV3" s="353"/>
      <c r="CW3" s="353"/>
      <c r="CX3" s="353"/>
      <c r="CY3" s="353"/>
      <c r="CZ3" s="353"/>
      <c r="DA3" s="354"/>
      <c r="DB3" s="352" t="s">
        <v>155</v>
      </c>
      <c r="DC3" s="353"/>
      <c r="DD3" s="353"/>
      <c r="DE3" s="353"/>
      <c r="DF3" s="353"/>
      <c r="DG3" s="353"/>
      <c r="DH3" s="353"/>
      <c r="DI3" s="354"/>
    </row>
    <row r="4" spans="1:119" ht="18.75" customHeight="1" x14ac:dyDescent="0.2">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156</v>
      </c>
      <c r="AZ4" s="356"/>
      <c r="BA4" s="356"/>
      <c r="BB4" s="356"/>
      <c r="BC4" s="356"/>
      <c r="BD4" s="356"/>
      <c r="BE4" s="356"/>
      <c r="BF4" s="356"/>
      <c r="BG4" s="356"/>
      <c r="BH4" s="356"/>
      <c r="BI4" s="356"/>
      <c r="BJ4" s="356"/>
      <c r="BK4" s="356"/>
      <c r="BL4" s="356"/>
      <c r="BM4" s="357"/>
      <c r="BN4" s="358">
        <v>140825042</v>
      </c>
      <c r="BO4" s="359"/>
      <c r="BP4" s="359"/>
      <c r="BQ4" s="359"/>
      <c r="BR4" s="359"/>
      <c r="BS4" s="359"/>
      <c r="BT4" s="359"/>
      <c r="BU4" s="360"/>
      <c r="BV4" s="358">
        <v>125240071</v>
      </c>
      <c r="BW4" s="359"/>
      <c r="BX4" s="359"/>
      <c r="BY4" s="359"/>
      <c r="BZ4" s="359"/>
      <c r="CA4" s="359"/>
      <c r="CB4" s="359"/>
      <c r="CC4" s="360"/>
      <c r="CD4" s="361" t="s">
        <v>157</v>
      </c>
      <c r="CE4" s="362"/>
      <c r="CF4" s="362"/>
      <c r="CG4" s="362"/>
      <c r="CH4" s="362"/>
      <c r="CI4" s="362"/>
      <c r="CJ4" s="362"/>
      <c r="CK4" s="362"/>
      <c r="CL4" s="362"/>
      <c r="CM4" s="362"/>
      <c r="CN4" s="362"/>
      <c r="CO4" s="362"/>
      <c r="CP4" s="362"/>
      <c r="CQ4" s="362"/>
      <c r="CR4" s="362"/>
      <c r="CS4" s="363"/>
      <c r="CT4" s="364">
        <v>3.4</v>
      </c>
      <c r="CU4" s="365"/>
      <c r="CV4" s="365"/>
      <c r="CW4" s="365"/>
      <c r="CX4" s="365"/>
      <c r="CY4" s="365"/>
      <c r="CZ4" s="365"/>
      <c r="DA4" s="366"/>
      <c r="DB4" s="364">
        <v>3.3</v>
      </c>
      <c r="DC4" s="365"/>
      <c r="DD4" s="365"/>
      <c r="DE4" s="365"/>
      <c r="DF4" s="365"/>
      <c r="DG4" s="365"/>
      <c r="DH4" s="365"/>
      <c r="DI4" s="366"/>
    </row>
    <row r="5" spans="1:119" ht="18.75" customHeight="1" x14ac:dyDescent="0.2">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159</v>
      </c>
      <c r="AN5" s="368"/>
      <c r="AO5" s="368"/>
      <c r="AP5" s="368"/>
      <c r="AQ5" s="368"/>
      <c r="AR5" s="368"/>
      <c r="AS5" s="368"/>
      <c r="AT5" s="369"/>
      <c r="AU5" s="370" t="s">
        <v>66</v>
      </c>
      <c r="AV5" s="371"/>
      <c r="AW5" s="371"/>
      <c r="AX5" s="371"/>
      <c r="AY5" s="372" t="s">
        <v>142</v>
      </c>
      <c r="AZ5" s="373"/>
      <c r="BA5" s="373"/>
      <c r="BB5" s="373"/>
      <c r="BC5" s="373"/>
      <c r="BD5" s="373"/>
      <c r="BE5" s="373"/>
      <c r="BF5" s="373"/>
      <c r="BG5" s="373"/>
      <c r="BH5" s="373"/>
      <c r="BI5" s="373"/>
      <c r="BJ5" s="373"/>
      <c r="BK5" s="373"/>
      <c r="BL5" s="373"/>
      <c r="BM5" s="374"/>
      <c r="BN5" s="375">
        <v>135845923</v>
      </c>
      <c r="BO5" s="376"/>
      <c r="BP5" s="376"/>
      <c r="BQ5" s="376"/>
      <c r="BR5" s="376"/>
      <c r="BS5" s="376"/>
      <c r="BT5" s="376"/>
      <c r="BU5" s="377"/>
      <c r="BV5" s="375">
        <v>122084708</v>
      </c>
      <c r="BW5" s="376"/>
      <c r="BX5" s="376"/>
      <c r="BY5" s="376"/>
      <c r="BZ5" s="376"/>
      <c r="CA5" s="376"/>
      <c r="CB5" s="376"/>
      <c r="CC5" s="377"/>
      <c r="CD5" s="378" t="s">
        <v>161</v>
      </c>
      <c r="CE5" s="379"/>
      <c r="CF5" s="379"/>
      <c r="CG5" s="379"/>
      <c r="CH5" s="379"/>
      <c r="CI5" s="379"/>
      <c r="CJ5" s="379"/>
      <c r="CK5" s="379"/>
      <c r="CL5" s="379"/>
      <c r="CM5" s="379"/>
      <c r="CN5" s="379"/>
      <c r="CO5" s="379"/>
      <c r="CP5" s="379"/>
      <c r="CQ5" s="379"/>
      <c r="CR5" s="379"/>
      <c r="CS5" s="380"/>
      <c r="CT5" s="381">
        <v>77.7</v>
      </c>
      <c r="CU5" s="382"/>
      <c r="CV5" s="382"/>
      <c r="CW5" s="382"/>
      <c r="CX5" s="382"/>
      <c r="CY5" s="382"/>
      <c r="CZ5" s="382"/>
      <c r="DA5" s="383"/>
      <c r="DB5" s="381">
        <v>78.599999999999994</v>
      </c>
      <c r="DC5" s="382"/>
      <c r="DD5" s="382"/>
      <c r="DE5" s="382"/>
      <c r="DF5" s="382"/>
      <c r="DG5" s="382"/>
      <c r="DH5" s="382"/>
      <c r="DI5" s="383"/>
    </row>
    <row r="6" spans="1:119" ht="18.75" customHeight="1" x14ac:dyDescent="0.2">
      <c r="A6" s="2"/>
      <c r="B6" s="507" t="s">
        <v>163</v>
      </c>
      <c r="C6" s="508"/>
      <c r="D6" s="508"/>
      <c r="E6" s="509"/>
      <c r="F6" s="509"/>
      <c r="G6" s="509"/>
      <c r="H6" s="509"/>
      <c r="I6" s="509"/>
      <c r="J6" s="509"/>
      <c r="K6" s="509"/>
      <c r="L6" s="509" t="s">
        <v>165</v>
      </c>
      <c r="M6" s="509"/>
      <c r="N6" s="509"/>
      <c r="O6" s="509"/>
      <c r="P6" s="509"/>
      <c r="Q6" s="509"/>
      <c r="R6" s="513"/>
      <c r="S6" s="513"/>
      <c r="T6" s="513"/>
      <c r="U6" s="513"/>
      <c r="V6" s="514"/>
      <c r="W6" s="517" t="s">
        <v>166</v>
      </c>
      <c r="X6" s="518"/>
      <c r="Y6" s="518"/>
      <c r="Z6" s="518"/>
      <c r="AA6" s="518"/>
      <c r="AB6" s="508"/>
      <c r="AC6" s="521" t="s">
        <v>168</v>
      </c>
      <c r="AD6" s="522"/>
      <c r="AE6" s="522"/>
      <c r="AF6" s="522"/>
      <c r="AG6" s="522"/>
      <c r="AH6" s="522"/>
      <c r="AI6" s="522"/>
      <c r="AJ6" s="522"/>
      <c r="AK6" s="522"/>
      <c r="AL6" s="523"/>
      <c r="AM6" s="367" t="s">
        <v>70</v>
      </c>
      <c r="AN6" s="368"/>
      <c r="AO6" s="368"/>
      <c r="AP6" s="368"/>
      <c r="AQ6" s="368"/>
      <c r="AR6" s="368"/>
      <c r="AS6" s="368"/>
      <c r="AT6" s="369"/>
      <c r="AU6" s="370" t="s">
        <v>171</v>
      </c>
      <c r="AV6" s="371"/>
      <c r="AW6" s="371"/>
      <c r="AX6" s="371"/>
      <c r="AY6" s="372" t="s">
        <v>173</v>
      </c>
      <c r="AZ6" s="373"/>
      <c r="BA6" s="373"/>
      <c r="BB6" s="373"/>
      <c r="BC6" s="373"/>
      <c r="BD6" s="373"/>
      <c r="BE6" s="373"/>
      <c r="BF6" s="373"/>
      <c r="BG6" s="373"/>
      <c r="BH6" s="373"/>
      <c r="BI6" s="373"/>
      <c r="BJ6" s="373"/>
      <c r="BK6" s="373"/>
      <c r="BL6" s="373"/>
      <c r="BM6" s="374"/>
      <c r="BN6" s="375">
        <v>4979119</v>
      </c>
      <c r="BO6" s="376"/>
      <c r="BP6" s="376"/>
      <c r="BQ6" s="376"/>
      <c r="BR6" s="376"/>
      <c r="BS6" s="376"/>
      <c r="BT6" s="376"/>
      <c r="BU6" s="377"/>
      <c r="BV6" s="375">
        <v>3155363</v>
      </c>
      <c r="BW6" s="376"/>
      <c r="BX6" s="376"/>
      <c r="BY6" s="376"/>
      <c r="BZ6" s="376"/>
      <c r="CA6" s="376"/>
      <c r="CB6" s="376"/>
      <c r="CC6" s="377"/>
      <c r="CD6" s="378" t="s">
        <v>177</v>
      </c>
      <c r="CE6" s="379"/>
      <c r="CF6" s="379"/>
      <c r="CG6" s="379"/>
      <c r="CH6" s="379"/>
      <c r="CI6" s="379"/>
      <c r="CJ6" s="379"/>
      <c r="CK6" s="379"/>
      <c r="CL6" s="379"/>
      <c r="CM6" s="379"/>
      <c r="CN6" s="379"/>
      <c r="CO6" s="379"/>
      <c r="CP6" s="379"/>
      <c r="CQ6" s="379"/>
      <c r="CR6" s="379"/>
      <c r="CS6" s="380"/>
      <c r="CT6" s="384">
        <v>77.7</v>
      </c>
      <c r="CU6" s="385"/>
      <c r="CV6" s="385"/>
      <c r="CW6" s="385"/>
      <c r="CX6" s="385"/>
      <c r="CY6" s="385"/>
      <c r="CZ6" s="385"/>
      <c r="DA6" s="386"/>
      <c r="DB6" s="384">
        <v>78.599999999999994</v>
      </c>
      <c r="DC6" s="385"/>
      <c r="DD6" s="385"/>
      <c r="DE6" s="385"/>
      <c r="DF6" s="385"/>
      <c r="DG6" s="385"/>
      <c r="DH6" s="385"/>
      <c r="DI6" s="386"/>
    </row>
    <row r="7" spans="1:119" ht="18.75" customHeight="1" x14ac:dyDescent="0.2">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178</v>
      </c>
      <c r="AN7" s="368"/>
      <c r="AO7" s="368"/>
      <c r="AP7" s="368"/>
      <c r="AQ7" s="368"/>
      <c r="AR7" s="368"/>
      <c r="AS7" s="368"/>
      <c r="AT7" s="369"/>
      <c r="AU7" s="370" t="s">
        <v>171</v>
      </c>
      <c r="AV7" s="371"/>
      <c r="AW7" s="371"/>
      <c r="AX7" s="371"/>
      <c r="AY7" s="372" t="s">
        <v>179</v>
      </c>
      <c r="AZ7" s="373"/>
      <c r="BA7" s="373"/>
      <c r="BB7" s="373"/>
      <c r="BC7" s="373"/>
      <c r="BD7" s="373"/>
      <c r="BE7" s="373"/>
      <c r="BF7" s="373"/>
      <c r="BG7" s="373"/>
      <c r="BH7" s="373"/>
      <c r="BI7" s="373"/>
      <c r="BJ7" s="373"/>
      <c r="BK7" s="373"/>
      <c r="BL7" s="373"/>
      <c r="BM7" s="374"/>
      <c r="BN7" s="375">
        <v>2363197</v>
      </c>
      <c r="BO7" s="376"/>
      <c r="BP7" s="376"/>
      <c r="BQ7" s="376"/>
      <c r="BR7" s="376"/>
      <c r="BS7" s="376"/>
      <c r="BT7" s="376"/>
      <c r="BU7" s="377"/>
      <c r="BV7" s="375">
        <v>681991</v>
      </c>
      <c r="BW7" s="376"/>
      <c r="BX7" s="376"/>
      <c r="BY7" s="376"/>
      <c r="BZ7" s="376"/>
      <c r="CA7" s="376"/>
      <c r="CB7" s="376"/>
      <c r="CC7" s="377"/>
      <c r="CD7" s="378" t="s">
        <v>180</v>
      </c>
      <c r="CE7" s="379"/>
      <c r="CF7" s="379"/>
      <c r="CG7" s="379"/>
      <c r="CH7" s="379"/>
      <c r="CI7" s="379"/>
      <c r="CJ7" s="379"/>
      <c r="CK7" s="379"/>
      <c r="CL7" s="379"/>
      <c r="CM7" s="379"/>
      <c r="CN7" s="379"/>
      <c r="CO7" s="379"/>
      <c r="CP7" s="379"/>
      <c r="CQ7" s="379"/>
      <c r="CR7" s="379"/>
      <c r="CS7" s="380"/>
      <c r="CT7" s="375">
        <v>77532448</v>
      </c>
      <c r="CU7" s="376"/>
      <c r="CV7" s="376"/>
      <c r="CW7" s="376"/>
      <c r="CX7" s="376"/>
      <c r="CY7" s="376"/>
      <c r="CZ7" s="376"/>
      <c r="DA7" s="377"/>
      <c r="DB7" s="375">
        <v>74308250</v>
      </c>
      <c r="DC7" s="376"/>
      <c r="DD7" s="376"/>
      <c r="DE7" s="376"/>
      <c r="DF7" s="376"/>
      <c r="DG7" s="376"/>
      <c r="DH7" s="376"/>
      <c r="DI7" s="377"/>
    </row>
    <row r="8" spans="1:119" ht="18.75" customHeight="1" x14ac:dyDescent="0.2">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182</v>
      </c>
      <c r="AN8" s="368"/>
      <c r="AO8" s="368"/>
      <c r="AP8" s="368"/>
      <c r="AQ8" s="368"/>
      <c r="AR8" s="368"/>
      <c r="AS8" s="368"/>
      <c r="AT8" s="369"/>
      <c r="AU8" s="370" t="s">
        <v>66</v>
      </c>
      <c r="AV8" s="371"/>
      <c r="AW8" s="371"/>
      <c r="AX8" s="371"/>
      <c r="AY8" s="372" t="s">
        <v>184</v>
      </c>
      <c r="AZ8" s="373"/>
      <c r="BA8" s="373"/>
      <c r="BB8" s="373"/>
      <c r="BC8" s="373"/>
      <c r="BD8" s="373"/>
      <c r="BE8" s="373"/>
      <c r="BF8" s="373"/>
      <c r="BG8" s="373"/>
      <c r="BH8" s="373"/>
      <c r="BI8" s="373"/>
      <c r="BJ8" s="373"/>
      <c r="BK8" s="373"/>
      <c r="BL8" s="373"/>
      <c r="BM8" s="374"/>
      <c r="BN8" s="375">
        <v>2615922</v>
      </c>
      <c r="BO8" s="376"/>
      <c r="BP8" s="376"/>
      <c r="BQ8" s="376"/>
      <c r="BR8" s="376"/>
      <c r="BS8" s="376"/>
      <c r="BT8" s="376"/>
      <c r="BU8" s="377"/>
      <c r="BV8" s="375">
        <v>2473372</v>
      </c>
      <c r="BW8" s="376"/>
      <c r="BX8" s="376"/>
      <c r="BY8" s="376"/>
      <c r="BZ8" s="376"/>
      <c r="CA8" s="376"/>
      <c r="CB8" s="376"/>
      <c r="CC8" s="377"/>
      <c r="CD8" s="378" t="s">
        <v>185</v>
      </c>
      <c r="CE8" s="379"/>
      <c r="CF8" s="379"/>
      <c r="CG8" s="379"/>
      <c r="CH8" s="379"/>
      <c r="CI8" s="379"/>
      <c r="CJ8" s="379"/>
      <c r="CK8" s="379"/>
      <c r="CL8" s="379"/>
      <c r="CM8" s="379"/>
      <c r="CN8" s="379"/>
      <c r="CO8" s="379"/>
      <c r="CP8" s="379"/>
      <c r="CQ8" s="379"/>
      <c r="CR8" s="379"/>
      <c r="CS8" s="380"/>
      <c r="CT8" s="387">
        <v>0.51</v>
      </c>
      <c r="CU8" s="388"/>
      <c r="CV8" s="388"/>
      <c r="CW8" s="388"/>
      <c r="CX8" s="388"/>
      <c r="CY8" s="388"/>
      <c r="CZ8" s="388"/>
      <c r="DA8" s="389"/>
      <c r="DB8" s="387">
        <v>0.51</v>
      </c>
      <c r="DC8" s="388"/>
      <c r="DD8" s="388"/>
      <c r="DE8" s="388"/>
      <c r="DF8" s="388"/>
      <c r="DG8" s="388"/>
      <c r="DH8" s="388"/>
      <c r="DI8" s="389"/>
    </row>
    <row r="9" spans="1:119" ht="18.75" customHeight="1" x14ac:dyDescent="0.2">
      <c r="A9" s="2"/>
      <c r="B9" s="349" t="s">
        <v>18</v>
      </c>
      <c r="C9" s="350"/>
      <c r="D9" s="350"/>
      <c r="E9" s="350"/>
      <c r="F9" s="350"/>
      <c r="G9" s="350"/>
      <c r="H9" s="350"/>
      <c r="I9" s="350"/>
      <c r="J9" s="350"/>
      <c r="K9" s="444"/>
      <c r="L9" s="390" t="s">
        <v>186</v>
      </c>
      <c r="M9" s="391"/>
      <c r="N9" s="391"/>
      <c r="O9" s="391"/>
      <c r="P9" s="391"/>
      <c r="Q9" s="392"/>
      <c r="R9" s="393">
        <v>328215</v>
      </c>
      <c r="S9" s="394"/>
      <c r="T9" s="394"/>
      <c r="U9" s="394"/>
      <c r="V9" s="395"/>
      <c r="W9" s="352" t="s">
        <v>187</v>
      </c>
      <c r="X9" s="353"/>
      <c r="Y9" s="353"/>
      <c r="Z9" s="353"/>
      <c r="AA9" s="353"/>
      <c r="AB9" s="353"/>
      <c r="AC9" s="353"/>
      <c r="AD9" s="353"/>
      <c r="AE9" s="353"/>
      <c r="AF9" s="353"/>
      <c r="AG9" s="353"/>
      <c r="AH9" s="353"/>
      <c r="AI9" s="353"/>
      <c r="AJ9" s="353"/>
      <c r="AK9" s="353"/>
      <c r="AL9" s="354"/>
      <c r="AM9" s="367" t="s">
        <v>189</v>
      </c>
      <c r="AN9" s="368"/>
      <c r="AO9" s="368"/>
      <c r="AP9" s="368"/>
      <c r="AQ9" s="368"/>
      <c r="AR9" s="368"/>
      <c r="AS9" s="368"/>
      <c r="AT9" s="369"/>
      <c r="AU9" s="370" t="s">
        <v>66</v>
      </c>
      <c r="AV9" s="371"/>
      <c r="AW9" s="371"/>
      <c r="AX9" s="371"/>
      <c r="AY9" s="372" t="s">
        <v>68</v>
      </c>
      <c r="AZ9" s="373"/>
      <c r="BA9" s="373"/>
      <c r="BB9" s="373"/>
      <c r="BC9" s="373"/>
      <c r="BD9" s="373"/>
      <c r="BE9" s="373"/>
      <c r="BF9" s="373"/>
      <c r="BG9" s="373"/>
      <c r="BH9" s="373"/>
      <c r="BI9" s="373"/>
      <c r="BJ9" s="373"/>
      <c r="BK9" s="373"/>
      <c r="BL9" s="373"/>
      <c r="BM9" s="374"/>
      <c r="BN9" s="375">
        <v>142550</v>
      </c>
      <c r="BO9" s="376"/>
      <c r="BP9" s="376"/>
      <c r="BQ9" s="376"/>
      <c r="BR9" s="376"/>
      <c r="BS9" s="376"/>
      <c r="BT9" s="376"/>
      <c r="BU9" s="377"/>
      <c r="BV9" s="375">
        <v>-472902</v>
      </c>
      <c r="BW9" s="376"/>
      <c r="BX9" s="376"/>
      <c r="BY9" s="376"/>
      <c r="BZ9" s="376"/>
      <c r="CA9" s="376"/>
      <c r="CB9" s="376"/>
      <c r="CC9" s="377"/>
      <c r="CD9" s="378" t="s">
        <v>63</v>
      </c>
      <c r="CE9" s="379"/>
      <c r="CF9" s="379"/>
      <c r="CG9" s="379"/>
      <c r="CH9" s="379"/>
      <c r="CI9" s="379"/>
      <c r="CJ9" s="379"/>
      <c r="CK9" s="379"/>
      <c r="CL9" s="379"/>
      <c r="CM9" s="379"/>
      <c r="CN9" s="379"/>
      <c r="CO9" s="379"/>
      <c r="CP9" s="379"/>
      <c r="CQ9" s="379"/>
      <c r="CR9" s="379"/>
      <c r="CS9" s="380"/>
      <c r="CT9" s="381">
        <v>5.5</v>
      </c>
      <c r="CU9" s="382"/>
      <c r="CV9" s="382"/>
      <c r="CW9" s="382"/>
      <c r="CX9" s="382"/>
      <c r="CY9" s="382"/>
      <c r="CZ9" s="382"/>
      <c r="DA9" s="383"/>
      <c r="DB9" s="381">
        <v>8.1999999999999993</v>
      </c>
      <c r="DC9" s="382"/>
      <c r="DD9" s="382"/>
      <c r="DE9" s="382"/>
      <c r="DF9" s="382"/>
      <c r="DG9" s="382"/>
      <c r="DH9" s="382"/>
      <c r="DI9" s="383"/>
    </row>
    <row r="10" spans="1:119" ht="18.75" customHeight="1" x14ac:dyDescent="0.2">
      <c r="A10" s="2"/>
      <c r="B10" s="349"/>
      <c r="C10" s="350"/>
      <c r="D10" s="350"/>
      <c r="E10" s="350"/>
      <c r="F10" s="350"/>
      <c r="G10" s="350"/>
      <c r="H10" s="350"/>
      <c r="I10" s="350"/>
      <c r="J10" s="350"/>
      <c r="K10" s="444"/>
      <c r="L10" s="396" t="s">
        <v>191</v>
      </c>
      <c r="M10" s="368"/>
      <c r="N10" s="368"/>
      <c r="O10" s="368"/>
      <c r="P10" s="368"/>
      <c r="Q10" s="369"/>
      <c r="R10" s="397">
        <v>314750</v>
      </c>
      <c r="S10" s="398"/>
      <c r="T10" s="398"/>
      <c r="U10" s="398"/>
      <c r="V10" s="399"/>
      <c r="W10" s="502"/>
      <c r="X10" s="482"/>
      <c r="Y10" s="482"/>
      <c r="Z10" s="482"/>
      <c r="AA10" s="482"/>
      <c r="AB10" s="482"/>
      <c r="AC10" s="482"/>
      <c r="AD10" s="482"/>
      <c r="AE10" s="482"/>
      <c r="AF10" s="482"/>
      <c r="AG10" s="482"/>
      <c r="AH10" s="482"/>
      <c r="AI10" s="482"/>
      <c r="AJ10" s="482"/>
      <c r="AK10" s="482"/>
      <c r="AL10" s="505"/>
      <c r="AM10" s="367" t="s">
        <v>192</v>
      </c>
      <c r="AN10" s="368"/>
      <c r="AO10" s="368"/>
      <c r="AP10" s="368"/>
      <c r="AQ10" s="368"/>
      <c r="AR10" s="368"/>
      <c r="AS10" s="368"/>
      <c r="AT10" s="369"/>
      <c r="AU10" s="370" t="s">
        <v>66</v>
      </c>
      <c r="AV10" s="371"/>
      <c r="AW10" s="371"/>
      <c r="AX10" s="371"/>
      <c r="AY10" s="372" t="s">
        <v>194</v>
      </c>
      <c r="AZ10" s="373"/>
      <c r="BA10" s="373"/>
      <c r="BB10" s="373"/>
      <c r="BC10" s="373"/>
      <c r="BD10" s="373"/>
      <c r="BE10" s="373"/>
      <c r="BF10" s="373"/>
      <c r="BG10" s="373"/>
      <c r="BH10" s="373"/>
      <c r="BI10" s="373"/>
      <c r="BJ10" s="373"/>
      <c r="BK10" s="373"/>
      <c r="BL10" s="373"/>
      <c r="BM10" s="374"/>
      <c r="BN10" s="375">
        <v>2652296</v>
      </c>
      <c r="BO10" s="376"/>
      <c r="BP10" s="376"/>
      <c r="BQ10" s="376"/>
      <c r="BR10" s="376"/>
      <c r="BS10" s="376"/>
      <c r="BT10" s="376"/>
      <c r="BU10" s="377"/>
      <c r="BV10" s="375">
        <v>4038467</v>
      </c>
      <c r="BW10" s="376"/>
      <c r="BX10" s="376"/>
      <c r="BY10" s="376"/>
      <c r="BZ10" s="376"/>
      <c r="CA10" s="376"/>
      <c r="CB10" s="376"/>
      <c r="CC10" s="377"/>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49"/>
      <c r="C11" s="350"/>
      <c r="D11" s="350"/>
      <c r="E11" s="350"/>
      <c r="F11" s="350"/>
      <c r="G11" s="350"/>
      <c r="H11" s="350"/>
      <c r="I11" s="350"/>
      <c r="J11" s="350"/>
      <c r="K11" s="444"/>
      <c r="L11" s="400" t="s">
        <v>197</v>
      </c>
      <c r="M11" s="401"/>
      <c r="N11" s="401"/>
      <c r="O11" s="401"/>
      <c r="P11" s="401"/>
      <c r="Q11" s="402"/>
      <c r="R11" s="403" t="s">
        <v>199</v>
      </c>
      <c r="S11" s="404"/>
      <c r="T11" s="404"/>
      <c r="U11" s="404"/>
      <c r="V11" s="405"/>
      <c r="W11" s="502"/>
      <c r="X11" s="482"/>
      <c r="Y11" s="482"/>
      <c r="Z11" s="482"/>
      <c r="AA11" s="482"/>
      <c r="AB11" s="482"/>
      <c r="AC11" s="482"/>
      <c r="AD11" s="482"/>
      <c r="AE11" s="482"/>
      <c r="AF11" s="482"/>
      <c r="AG11" s="482"/>
      <c r="AH11" s="482"/>
      <c r="AI11" s="482"/>
      <c r="AJ11" s="482"/>
      <c r="AK11" s="482"/>
      <c r="AL11" s="505"/>
      <c r="AM11" s="367" t="s">
        <v>202</v>
      </c>
      <c r="AN11" s="368"/>
      <c r="AO11" s="368"/>
      <c r="AP11" s="368"/>
      <c r="AQ11" s="368"/>
      <c r="AR11" s="368"/>
      <c r="AS11" s="368"/>
      <c r="AT11" s="369"/>
      <c r="AU11" s="370" t="s">
        <v>66</v>
      </c>
      <c r="AV11" s="371"/>
      <c r="AW11" s="371"/>
      <c r="AX11" s="371"/>
      <c r="AY11" s="372" t="s">
        <v>203</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206</v>
      </c>
      <c r="CE11" s="379"/>
      <c r="CF11" s="379"/>
      <c r="CG11" s="379"/>
      <c r="CH11" s="379"/>
      <c r="CI11" s="379"/>
      <c r="CJ11" s="379"/>
      <c r="CK11" s="379"/>
      <c r="CL11" s="379"/>
      <c r="CM11" s="379"/>
      <c r="CN11" s="379"/>
      <c r="CO11" s="379"/>
      <c r="CP11" s="379"/>
      <c r="CQ11" s="379"/>
      <c r="CR11" s="379"/>
      <c r="CS11" s="380"/>
      <c r="CT11" s="387" t="s">
        <v>207</v>
      </c>
      <c r="CU11" s="388"/>
      <c r="CV11" s="388"/>
      <c r="CW11" s="388"/>
      <c r="CX11" s="388"/>
      <c r="CY11" s="388"/>
      <c r="CZ11" s="388"/>
      <c r="DA11" s="389"/>
      <c r="DB11" s="387" t="s">
        <v>207</v>
      </c>
      <c r="DC11" s="388"/>
      <c r="DD11" s="388"/>
      <c r="DE11" s="388"/>
      <c r="DF11" s="388"/>
      <c r="DG11" s="388"/>
      <c r="DH11" s="388"/>
      <c r="DI11" s="389"/>
    </row>
    <row r="12" spans="1:119" ht="18.75" customHeight="1" x14ac:dyDescent="0.2">
      <c r="A12" s="2"/>
      <c r="B12" s="529" t="s">
        <v>208</v>
      </c>
      <c r="C12" s="530"/>
      <c r="D12" s="530"/>
      <c r="E12" s="530"/>
      <c r="F12" s="530"/>
      <c r="G12" s="530"/>
      <c r="H12" s="530"/>
      <c r="I12" s="530"/>
      <c r="J12" s="530"/>
      <c r="K12" s="531"/>
      <c r="L12" s="406" t="s">
        <v>210</v>
      </c>
      <c r="M12" s="407"/>
      <c r="N12" s="407"/>
      <c r="O12" s="407"/>
      <c r="P12" s="407"/>
      <c r="Q12" s="408"/>
      <c r="R12" s="409">
        <v>331658</v>
      </c>
      <c r="S12" s="410"/>
      <c r="T12" s="410"/>
      <c r="U12" s="410"/>
      <c r="V12" s="411"/>
      <c r="W12" s="412" t="s">
        <v>5</v>
      </c>
      <c r="X12" s="371"/>
      <c r="Y12" s="371"/>
      <c r="Z12" s="371"/>
      <c r="AA12" s="371"/>
      <c r="AB12" s="413"/>
      <c r="AC12" s="370" t="s">
        <v>22</v>
      </c>
      <c r="AD12" s="371"/>
      <c r="AE12" s="371"/>
      <c r="AF12" s="371"/>
      <c r="AG12" s="413"/>
      <c r="AH12" s="370" t="s">
        <v>211</v>
      </c>
      <c r="AI12" s="371"/>
      <c r="AJ12" s="371"/>
      <c r="AK12" s="371"/>
      <c r="AL12" s="414"/>
      <c r="AM12" s="367" t="s">
        <v>212</v>
      </c>
      <c r="AN12" s="368"/>
      <c r="AO12" s="368"/>
      <c r="AP12" s="368"/>
      <c r="AQ12" s="368"/>
      <c r="AR12" s="368"/>
      <c r="AS12" s="368"/>
      <c r="AT12" s="369"/>
      <c r="AU12" s="370" t="s">
        <v>66</v>
      </c>
      <c r="AV12" s="371"/>
      <c r="AW12" s="371"/>
      <c r="AX12" s="371"/>
      <c r="AY12" s="372" t="s">
        <v>215</v>
      </c>
      <c r="AZ12" s="373"/>
      <c r="BA12" s="373"/>
      <c r="BB12" s="373"/>
      <c r="BC12" s="373"/>
      <c r="BD12" s="373"/>
      <c r="BE12" s="373"/>
      <c r="BF12" s="373"/>
      <c r="BG12" s="373"/>
      <c r="BH12" s="373"/>
      <c r="BI12" s="373"/>
      <c r="BJ12" s="373"/>
      <c r="BK12" s="373"/>
      <c r="BL12" s="373"/>
      <c r="BM12" s="374"/>
      <c r="BN12" s="375">
        <v>5477619</v>
      </c>
      <c r="BO12" s="376"/>
      <c r="BP12" s="376"/>
      <c r="BQ12" s="376"/>
      <c r="BR12" s="376"/>
      <c r="BS12" s="376"/>
      <c r="BT12" s="376"/>
      <c r="BU12" s="377"/>
      <c r="BV12" s="375">
        <v>0</v>
      </c>
      <c r="BW12" s="376"/>
      <c r="BX12" s="376"/>
      <c r="BY12" s="376"/>
      <c r="BZ12" s="376"/>
      <c r="CA12" s="376"/>
      <c r="CB12" s="376"/>
      <c r="CC12" s="377"/>
      <c r="CD12" s="378" t="s">
        <v>217</v>
      </c>
      <c r="CE12" s="379"/>
      <c r="CF12" s="379"/>
      <c r="CG12" s="379"/>
      <c r="CH12" s="379"/>
      <c r="CI12" s="379"/>
      <c r="CJ12" s="379"/>
      <c r="CK12" s="379"/>
      <c r="CL12" s="379"/>
      <c r="CM12" s="379"/>
      <c r="CN12" s="379"/>
      <c r="CO12" s="379"/>
      <c r="CP12" s="379"/>
      <c r="CQ12" s="379"/>
      <c r="CR12" s="379"/>
      <c r="CS12" s="380"/>
      <c r="CT12" s="387" t="s">
        <v>207</v>
      </c>
      <c r="CU12" s="388"/>
      <c r="CV12" s="388"/>
      <c r="CW12" s="388"/>
      <c r="CX12" s="388"/>
      <c r="CY12" s="388"/>
      <c r="CZ12" s="388"/>
      <c r="DA12" s="389"/>
      <c r="DB12" s="387" t="s">
        <v>207</v>
      </c>
      <c r="DC12" s="388"/>
      <c r="DD12" s="388"/>
      <c r="DE12" s="388"/>
      <c r="DF12" s="388"/>
      <c r="DG12" s="388"/>
      <c r="DH12" s="388"/>
      <c r="DI12" s="389"/>
    </row>
    <row r="13" spans="1:119" ht="18.75" customHeight="1" x14ac:dyDescent="0.2">
      <c r="A13" s="2"/>
      <c r="B13" s="532"/>
      <c r="C13" s="533"/>
      <c r="D13" s="533"/>
      <c r="E13" s="533"/>
      <c r="F13" s="533"/>
      <c r="G13" s="533"/>
      <c r="H13" s="533"/>
      <c r="I13" s="533"/>
      <c r="J13" s="533"/>
      <c r="K13" s="534"/>
      <c r="L13" s="16"/>
      <c r="M13" s="415" t="s">
        <v>218</v>
      </c>
      <c r="N13" s="416"/>
      <c r="O13" s="416"/>
      <c r="P13" s="416"/>
      <c r="Q13" s="417"/>
      <c r="R13" s="418">
        <v>312332</v>
      </c>
      <c r="S13" s="419"/>
      <c r="T13" s="419"/>
      <c r="U13" s="419"/>
      <c r="V13" s="420"/>
      <c r="W13" s="517" t="s">
        <v>220</v>
      </c>
      <c r="X13" s="518"/>
      <c r="Y13" s="518"/>
      <c r="Z13" s="518"/>
      <c r="AA13" s="518"/>
      <c r="AB13" s="508"/>
      <c r="AC13" s="397">
        <v>162</v>
      </c>
      <c r="AD13" s="398"/>
      <c r="AE13" s="398"/>
      <c r="AF13" s="398"/>
      <c r="AG13" s="421"/>
      <c r="AH13" s="397">
        <v>168</v>
      </c>
      <c r="AI13" s="398"/>
      <c r="AJ13" s="398"/>
      <c r="AK13" s="398"/>
      <c r="AL13" s="399"/>
      <c r="AM13" s="367" t="s">
        <v>221</v>
      </c>
      <c r="AN13" s="368"/>
      <c r="AO13" s="368"/>
      <c r="AP13" s="368"/>
      <c r="AQ13" s="368"/>
      <c r="AR13" s="368"/>
      <c r="AS13" s="368"/>
      <c r="AT13" s="369"/>
      <c r="AU13" s="370" t="s">
        <v>171</v>
      </c>
      <c r="AV13" s="371"/>
      <c r="AW13" s="371"/>
      <c r="AX13" s="371"/>
      <c r="AY13" s="372" t="s">
        <v>223</v>
      </c>
      <c r="AZ13" s="373"/>
      <c r="BA13" s="373"/>
      <c r="BB13" s="373"/>
      <c r="BC13" s="373"/>
      <c r="BD13" s="373"/>
      <c r="BE13" s="373"/>
      <c r="BF13" s="373"/>
      <c r="BG13" s="373"/>
      <c r="BH13" s="373"/>
      <c r="BI13" s="373"/>
      <c r="BJ13" s="373"/>
      <c r="BK13" s="373"/>
      <c r="BL13" s="373"/>
      <c r="BM13" s="374"/>
      <c r="BN13" s="375">
        <v>-2682773</v>
      </c>
      <c r="BO13" s="376"/>
      <c r="BP13" s="376"/>
      <c r="BQ13" s="376"/>
      <c r="BR13" s="376"/>
      <c r="BS13" s="376"/>
      <c r="BT13" s="376"/>
      <c r="BU13" s="377"/>
      <c r="BV13" s="375">
        <v>3565565</v>
      </c>
      <c r="BW13" s="376"/>
      <c r="BX13" s="376"/>
      <c r="BY13" s="376"/>
      <c r="BZ13" s="376"/>
      <c r="CA13" s="376"/>
      <c r="CB13" s="376"/>
      <c r="CC13" s="377"/>
      <c r="CD13" s="378" t="s">
        <v>225</v>
      </c>
      <c r="CE13" s="379"/>
      <c r="CF13" s="379"/>
      <c r="CG13" s="379"/>
      <c r="CH13" s="379"/>
      <c r="CI13" s="379"/>
      <c r="CJ13" s="379"/>
      <c r="CK13" s="379"/>
      <c r="CL13" s="379"/>
      <c r="CM13" s="379"/>
      <c r="CN13" s="379"/>
      <c r="CO13" s="379"/>
      <c r="CP13" s="379"/>
      <c r="CQ13" s="379"/>
      <c r="CR13" s="379"/>
      <c r="CS13" s="380"/>
      <c r="CT13" s="381">
        <v>-2.4</v>
      </c>
      <c r="CU13" s="382"/>
      <c r="CV13" s="382"/>
      <c r="CW13" s="382"/>
      <c r="CX13" s="382"/>
      <c r="CY13" s="382"/>
      <c r="CZ13" s="382"/>
      <c r="DA13" s="383"/>
      <c r="DB13" s="381">
        <v>-1.7</v>
      </c>
      <c r="DC13" s="382"/>
      <c r="DD13" s="382"/>
      <c r="DE13" s="382"/>
      <c r="DF13" s="382"/>
      <c r="DG13" s="382"/>
      <c r="DH13" s="382"/>
      <c r="DI13" s="383"/>
    </row>
    <row r="14" spans="1:119" ht="18.75" customHeight="1" x14ac:dyDescent="0.2">
      <c r="A14" s="2"/>
      <c r="B14" s="532"/>
      <c r="C14" s="533"/>
      <c r="D14" s="533"/>
      <c r="E14" s="533"/>
      <c r="F14" s="533"/>
      <c r="G14" s="533"/>
      <c r="H14" s="533"/>
      <c r="I14" s="533"/>
      <c r="J14" s="533"/>
      <c r="K14" s="534"/>
      <c r="L14" s="422" t="s">
        <v>226</v>
      </c>
      <c r="M14" s="423"/>
      <c r="N14" s="423"/>
      <c r="O14" s="423"/>
      <c r="P14" s="423"/>
      <c r="Q14" s="424"/>
      <c r="R14" s="418">
        <v>328683</v>
      </c>
      <c r="S14" s="419"/>
      <c r="T14" s="419"/>
      <c r="U14" s="419"/>
      <c r="V14" s="420"/>
      <c r="W14" s="503"/>
      <c r="X14" s="504"/>
      <c r="Y14" s="504"/>
      <c r="Z14" s="504"/>
      <c r="AA14" s="504"/>
      <c r="AB14" s="494"/>
      <c r="AC14" s="425">
        <v>0.1</v>
      </c>
      <c r="AD14" s="426"/>
      <c r="AE14" s="426"/>
      <c r="AF14" s="426"/>
      <c r="AG14" s="427"/>
      <c r="AH14" s="425">
        <v>0.1</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230</v>
      </c>
      <c r="CE14" s="430"/>
      <c r="CF14" s="430"/>
      <c r="CG14" s="430"/>
      <c r="CH14" s="430"/>
      <c r="CI14" s="430"/>
      <c r="CJ14" s="430"/>
      <c r="CK14" s="430"/>
      <c r="CL14" s="430"/>
      <c r="CM14" s="430"/>
      <c r="CN14" s="430"/>
      <c r="CO14" s="430"/>
      <c r="CP14" s="430"/>
      <c r="CQ14" s="430"/>
      <c r="CR14" s="430"/>
      <c r="CS14" s="431"/>
      <c r="CT14" s="432" t="s">
        <v>207</v>
      </c>
      <c r="CU14" s="433"/>
      <c r="CV14" s="433"/>
      <c r="CW14" s="433"/>
      <c r="CX14" s="433"/>
      <c r="CY14" s="433"/>
      <c r="CZ14" s="433"/>
      <c r="DA14" s="434"/>
      <c r="DB14" s="432" t="s">
        <v>207</v>
      </c>
      <c r="DC14" s="433"/>
      <c r="DD14" s="433"/>
      <c r="DE14" s="433"/>
      <c r="DF14" s="433"/>
      <c r="DG14" s="433"/>
      <c r="DH14" s="433"/>
      <c r="DI14" s="434"/>
    </row>
    <row r="15" spans="1:119" ht="18.75" customHeight="1" x14ac:dyDescent="0.2">
      <c r="A15" s="2"/>
      <c r="B15" s="532"/>
      <c r="C15" s="533"/>
      <c r="D15" s="533"/>
      <c r="E15" s="533"/>
      <c r="F15" s="533"/>
      <c r="G15" s="533"/>
      <c r="H15" s="533"/>
      <c r="I15" s="533"/>
      <c r="J15" s="533"/>
      <c r="K15" s="534"/>
      <c r="L15" s="16"/>
      <c r="M15" s="415" t="s">
        <v>218</v>
      </c>
      <c r="N15" s="416"/>
      <c r="O15" s="416"/>
      <c r="P15" s="416"/>
      <c r="Q15" s="417"/>
      <c r="R15" s="418">
        <v>310727</v>
      </c>
      <c r="S15" s="419"/>
      <c r="T15" s="419"/>
      <c r="U15" s="419"/>
      <c r="V15" s="420"/>
      <c r="W15" s="517" t="s">
        <v>7</v>
      </c>
      <c r="X15" s="518"/>
      <c r="Y15" s="518"/>
      <c r="Z15" s="518"/>
      <c r="AA15" s="518"/>
      <c r="AB15" s="508"/>
      <c r="AC15" s="397">
        <v>15458</v>
      </c>
      <c r="AD15" s="398"/>
      <c r="AE15" s="398"/>
      <c r="AF15" s="398"/>
      <c r="AG15" s="421"/>
      <c r="AH15" s="397">
        <v>15002</v>
      </c>
      <c r="AI15" s="398"/>
      <c r="AJ15" s="398"/>
      <c r="AK15" s="398"/>
      <c r="AL15" s="399"/>
      <c r="AM15" s="367"/>
      <c r="AN15" s="368"/>
      <c r="AO15" s="368"/>
      <c r="AP15" s="368"/>
      <c r="AQ15" s="368"/>
      <c r="AR15" s="368"/>
      <c r="AS15" s="368"/>
      <c r="AT15" s="369"/>
      <c r="AU15" s="370"/>
      <c r="AV15" s="371"/>
      <c r="AW15" s="371"/>
      <c r="AX15" s="371"/>
      <c r="AY15" s="355" t="s">
        <v>233</v>
      </c>
      <c r="AZ15" s="356"/>
      <c r="BA15" s="356"/>
      <c r="BB15" s="356"/>
      <c r="BC15" s="356"/>
      <c r="BD15" s="356"/>
      <c r="BE15" s="356"/>
      <c r="BF15" s="356"/>
      <c r="BG15" s="356"/>
      <c r="BH15" s="356"/>
      <c r="BI15" s="356"/>
      <c r="BJ15" s="356"/>
      <c r="BK15" s="356"/>
      <c r="BL15" s="356"/>
      <c r="BM15" s="357"/>
      <c r="BN15" s="358">
        <v>36105082</v>
      </c>
      <c r="BO15" s="359"/>
      <c r="BP15" s="359"/>
      <c r="BQ15" s="359"/>
      <c r="BR15" s="359"/>
      <c r="BS15" s="359"/>
      <c r="BT15" s="359"/>
      <c r="BU15" s="360"/>
      <c r="BV15" s="358">
        <v>35828843</v>
      </c>
      <c r="BW15" s="359"/>
      <c r="BX15" s="359"/>
      <c r="BY15" s="359"/>
      <c r="BZ15" s="359"/>
      <c r="CA15" s="359"/>
      <c r="CB15" s="359"/>
      <c r="CC15" s="360"/>
      <c r="CD15" s="361" t="s">
        <v>219</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2">
      <c r="A16" s="2"/>
      <c r="B16" s="532"/>
      <c r="C16" s="533"/>
      <c r="D16" s="533"/>
      <c r="E16" s="533"/>
      <c r="F16" s="533"/>
      <c r="G16" s="533"/>
      <c r="H16" s="533"/>
      <c r="I16" s="533"/>
      <c r="J16" s="533"/>
      <c r="K16" s="534"/>
      <c r="L16" s="422" t="s">
        <v>44</v>
      </c>
      <c r="M16" s="435"/>
      <c r="N16" s="435"/>
      <c r="O16" s="435"/>
      <c r="P16" s="435"/>
      <c r="Q16" s="436"/>
      <c r="R16" s="437" t="s">
        <v>235</v>
      </c>
      <c r="S16" s="438"/>
      <c r="T16" s="438"/>
      <c r="U16" s="438"/>
      <c r="V16" s="439"/>
      <c r="W16" s="503"/>
      <c r="X16" s="504"/>
      <c r="Y16" s="504"/>
      <c r="Z16" s="504"/>
      <c r="AA16" s="504"/>
      <c r="AB16" s="494"/>
      <c r="AC16" s="425">
        <v>12.8</v>
      </c>
      <c r="AD16" s="426"/>
      <c r="AE16" s="426"/>
      <c r="AF16" s="426"/>
      <c r="AG16" s="427"/>
      <c r="AH16" s="425">
        <v>12.4</v>
      </c>
      <c r="AI16" s="426"/>
      <c r="AJ16" s="426"/>
      <c r="AK16" s="426"/>
      <c r="AL16" s="428"/>
      <c r="AM16" s="367"/>
      <c r="AN16" s="368"/>
      <c r="AO16" s="368"/>
      <c r="AP16" s="368"/>
      <c r="AQ16" s="368"/>
      <c r="AR16" s="368"/>
      <c r="AS16" s="368"/>
      <c r="AT16" s="369"/>
      <c r="AU16" s="370"/>
      <c r="AV16" s="371"/>
      <c r="AW16" s="371"/>
      <c r="AX16" s="371"/>
      <c r="AY16" s="372" t="s">
        <v>109</v>
      </c>
      <c r="AZ16" s="373"/>
      <c r="BA16" s="373"/>
      <c r="BB16" s="373"/>
      <c r="BC16" s="373"/>
      <c r="BD16" s="373"/>
      <c r="BE16" s="373"/>
      <c r="BF16" s="373"/>
      <c r="BG16" s="373"/>
      <c r="BH16" s="373"/>
      <c r="BI16" s="373"/>
      <c r="BJ16" s="373"/>
      <c r="BK16" s="373"/>
      <c r="BL16" s="373"/>
      <c r="BM16" s="374"/>
      <c r="BN16" s="375">
        <v>71961862</v>
      </c>
      <c r="BO16" s="376"/>
      <c r="BP16" s="376"/>
      <c r="BQ16" s="376"/>
      <c r="BR16" s="376"/>
      <c r="BS16" s="376"/>
      <c r="BT16" s="376"/>
      <c r="BU16" s="377"/>
      <c r="BV16" s="375">
        <v>68820677</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2">
      <c r="A17" s="2"/>
      <c r="B17" s="535"/>
      <c r="C17" s="536"/>
      <c r="D17" s="536"/>
      <c r="E17" s="536"/>
      <c r="F17" s="536"/>
      <c r="G17" s="536"/>
      <c r="H17" s="536"/>
      <c r="I17" s="536"/>
      <c r="J17" s="536"/>
      <c r="K17" s="537"/>
      <c r="L17" s="17"/>
      <c r="M17" s="440" t="s">
        <v>104</v>
      </c>
      <c r="N17" s="441"/>
      <c r="O17" s="441"/>
      <c r="P17" s="441"/>
      <c r="Q17" s="442"/>
      <c r="R17" s="437" t="s">
        <v>147</v>
      </c>
      <c r="S17" s="438"/>
      <c r="T17" s="438"/>
      <c r="U17" s="438"/>
      <c r="V17" s="439"/>
      <c r="W17" s="517" t="s">
        <v>95</v>
      </c>
      <c r="X17" s="518"/>
      <c r="Y17" s="518"/>
      <c r="Z17" s="518"/>
      <c r="AA17" s="518"/>
      <c r="AB17" s="508"/>
      <c r="AC17" s="397">
        <v>104971</v>
      </c>
      <c r="AD17" s="398"/>
      <c r="AE17" s="398"/>
      <c r="AF17" s="398"/>
      <c r="AG17" s="421"/>
      <c r="AH17" s="397">
        <v>105650</v>
      </c>
      <c r="AI17" s="398"/>
      <c r="AJ17" s="398"/>
      <c r="AK17" s="398"/>
      <c r="AL17" s="399"/>
      <c r="AM17" s="367"/>
      <c r="AN17" s="368"/>
      <c r="AO17" s="368"/>
      <c r="AP17" s="368"/>
      <c r="AQ17" s="368"/>
      <c r="AR17" s="368"/>
      <c r="AS17" s="368"/>
      <c r="AT17" s="369"/>
      <c r="AU17" s="370"/>
      <c r="AV17" s="371"/>
      <c r="AW17" s="371"/>
      <c r="AX17" s="371"/>
      <c r="AY17" s="372" t="s">
        <v>236</v>
      </c>
      <c r="AZ17" s="373"/>
      <c r="BA17" s="373"/>
      <c r="BB17" s="373"/>
      <c r="BC17" s="373"/>
      <c r="BD17" s="373"/>
      <c r="BE17" s="373"/>
      <c r="BF17" s="373"/>
      <c r="BG17" s="373"/>
      <c r="BH17" s="373"/>
      <c r="BI17" s="373"/>
      <c r="BJ17" s="373"/>
      <c r="BK17" s="373"/>
      <c r="BL17" s="373"/>
      <c r="BM17" s="374"/>
      <c r="BN17" s="375">
        <v>77532448</v>
      </c>
      <c r="BO17" s="376"/>
      <c r="BP17" s="376"/>
      <c r="BQ17" s="376"/>
      <c r="BR17" s="376"/>
      <c r="BS17" s="376"/>
      <c r="BT17" s="376"/>
      <c r="BU17" s="377"/>
      <c r="BV17" s="375">
        <v>74308250</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2">
      <c r="A18" s="2"/>
      <c r="B18" s="443" t="s">
        <v>237</v>
      </c>
      <c r="C18" s="444"/>
      <c r="D18" s="444"/>
      <c r="E18" s="445"/>
      <c r="F18" s="445"/>
      <c r="G18" s="445"/>
      <c r="H18" s="445"/>
      <c r="I18" s="445"/>
      <c r="J18" s="445"/>
      <c r="K18" s="445"/>
      <c r="L18" s="446">
        <v>15.59</v>
      </c>
      <c r="M18" s="446"/>
      <c r="N18" s="446"/>
      <c r="O18" s="446"/>
      <c r="P18" s="446"/>
      <c r="Q18" s="446"/>
      <c r="R18" s="447"/>
      <c r="S18" s="447"/>
      <c r="T18" s="447"/>
      <c r="U18" s="447"/>
      <c r="V18" s="448"/>
      <c r="W18" s="519"/>
      <c r="X18" s="520"/>
      <c r="Y18" s="520"/>
      <c r="Z18" s="520"/>
      <c r="AA18" s="520"/>
      <c r="AB18" s="511"/>
      <c r="AC18" s="449">
        <v>87</v>
      </c>
      <c r="AD18" s="450"/>
      <c r="AE18" s="450"/>
      <c r="AF18" s="450"/>
      <c r="AG18" s="451"/>
      <c r="AH18" s="449">
        <v>87.4</v>
      </c>
      <c r="AI18" s="450"/>
      <c r="AJ18" s="450"/>
      <c r="AK18" s="450"/>
      <c r="AL18" s="452"/>
      <c r="AM18" s="367"/>
      <c r="AN18" s="368"/>
      <c r="AO18" s="368"/>
      <c r="AP18" s="368"/>
      <c r="AQ18" s="368"/>
      <c r="AR18" s="368"/>
      <c r="AS18" s="368"/>
      <c r="AT18" s="369"/>
      <c r="AU18" s="370"/>
      <c r="AV18" s="371"/>
      <c r="AW18" s="371"/>
      <c r="AX18" s="371"/>
      <c r="AY18" s="372" t="s">
        <v>239</v>
      </c>
      <c r="AZ18" s="373"/>
      <c r="BA18" s="373"/>
      <c r="BB18" s="373"/>
      <c r="BC18" s="373"/>
      <c r="BD18" s="373"/>
      <c r="BE18" s="373"/>
      <c r="BF18" s="373"/>
      <c r="BG18" s="373"/>
      <c r="BH18" s="373"/>
      <c r="BI18" s="373"/>
      <c r="BJ18" s="373"/>
      <c r="BK18" s="373"/>
      <c r="BL18" s="373"/>
      <c r="BM18" s="374"/>
      <c r="BN18" s="375">
        <v>61112037</v>
      </c>
      <c r="BO18" s="376"/>
      <c r="BP18" s="376"/>
      <c r="BQ18" s="376"/>
      <c r="BR18" s="376"/>
      <c r="BS18" s="376"/>
      <c r="BT18" s="376"/>
      <c r="BU18" s="377"/>
      <c r="BV18" s="375">
        <v>60204265</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2">
      <c r="A19" s="2"/>
      <c r="B19" s="443" t="s">
        <v>61</v>
      </c>
      <c r="C19" s="444"/>
      <c r="D19" s="444"/>
      <c r="E19" s="445"/>
      <c r="F19" s="445"/>
      <c r="G19" s="445"/>
      <c r="H19" s="445"/>
      <c r="I19" s="445"/>
      <c r="J19" s="445"/>
      <c r="K19" s="445"/>
      <c r="L19" s="453">
        <v>21053</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241</v>
      </c>
      <c r="AZ19" s="373"/>
      <c r="BA19" s="373"/>
      <c r="BB19" s="373"/>
      <c r="BC19" s="373"/>
      <c r="BD19" s="373"/>
      <c r="BE19" s="373"/>
      <c r="BF19" s="373"/>
      <c r="BG19" s="373"/>
      <c r="BH19" s="373"/>
      <c r="BI19" s="373"/>
      <c r="BJ19" s="373"/>
      <c r="BK19" s="373"/>
      <c r="BL19" s="373"/>
      <c r="BM19" s="374"/>
      <c r="BN19" s="375">
        <v>94468360</v>
      </c>
      <c r="BO19" s="376"/>
      <c r="BP19" s="376"/>
      <c r="BQ19" s="376"/>
      <c r="BR19" s="376"/>
      <c r="BS19" s="376"/>
      <c r="BT19" s="376"/>
      <c r="BU19" s="377"/>
      <c r="BV19" s="375">
        <v>88101542</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2">
      <c r="A20" s="2"/>
      <c r="B20" s="443" t="s">
        <v>244</v>
      </c>
      <c r="C20" s="444"/>
      <c r="D20" s="444"/>
      <c r="E20" s="445"/>
      <c r="F20" s="445"/>
      <c r="G20" s="445"/>
      <c r="H20" s="445"/>
      <c r="I20" s="445"/>
      <c r="J20" s="445"/>
      <c r="K20" s="445"/>
      <c r="L20" s="453">
        <v>196132</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2">
      <c r="A21" s="2"/>
      <c r="B21" s="464" t="s">
        <v>246</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2">
      <c r="A22" s="2"/>
      <c r="B22" s="563" t="s">
        <v>248</v>
      </c>
      <c r="C22" s="564"/>
      <c r="D22" s="565"/>
      <c r="E22" s="513" t="s">
        <v>5</v>
      </c>
      <c r="F22" s="518"/>
      <c r="G22" s="518"/>
      <c r="H22" s="518"/>
      <c r="I22" s="518"/>
      <c r="J22" s="518"/>
      <c r="K22" s="508"/>
      <c r="L22" s="513" t="s">
        <v>251</v>
      </c>
      <c r="M22" s="518"/>
      <c r="N22" s="518"/>
      <c r="O22" s="518"/>
      <c r="P22" s="508"/>
      <c r="Q22" s="540" t="s">
        <v>252</v>
      </c>
      <c r="R22" s="541"/>
      <c r="S22" s="541"/>
      <c r="T22" s="541"/>
      <c r="U22" s="541"/>
      <c r="V22" s="542"/>
      <c r="W22" s="572" t="s">
        <v>254</v>
      </c>
      <c r="X22" s="564"/>
      <c r="Y22" s="565"/>
      <c r="Z22" s="513" t="s">
        <v>5</v>
      </c>
      <c r="AA22" s="518"/>
      <c r="AB22" s="518"/>
      <c r="AC22" s="518"/>
      <c r="AD22" s="518"/>
      <c r="AE22" s="518"/>
      <c r="AF22" s="518"/>
      <c r="AG22" s="508"/>
      <c r="AH22" s="546" t="s">
        <v>190</v>
      </c>
      <c r="AI22" s="518"/>
      <c r="AJ22" s="518"/>
      <c r="AK22" s="518"/>
      <c r="AL22" s="508"/>
      <c r="AM22" s="546" t="s">
        <v>255</v>
      </c>
      <c r="AN22" s="547"/>
      <c r="AO22" s="547"/>
      <c r="AP22" s="547"/>
      <c r="AQ22" s="547"/>
      <c r="AR22" s="548"/>
      <c r="AS22" s="540" t="s">
        <v>252</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2">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256</v>
      </c>
      <c r="AZ23" s="356"/>
      <c r="BA23" s="356"/>
      <c r="BB23" s="356"/>
      <c r="BC23" s="356"/>
      <c r="BD23" s="356"/>
      <c r="BE23" s="356"/>
      <c r="BF23" s="356"/>
      <c r="BG23" s="356"/>
      <c r="BH23" s="356"/>
      <c r="BI23" s="356"/>
      <c r="BJ23" s="356"/>
      <c r="BK23" s="356"/>
      <c r="BL23" s="356"/>
      <c r="BM23" s="357"/>
      <c r="BN23" s="375">
        <v>14743519</v>
      </c>
      <c r="BO23" s="376"/>
      <c r="BP23" s="376"/>
      <c r="BQ23" s="376"/>
      <c r="BR23" s="376"/>
      <c r="BS23" s="376"/>
      <c r="BT23" s="376"/>
      <c r="BU23" s="377"/>
      <c r="BV23" s="375">
        <v>19827913</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2">
      <c r="A24" s="2"/>
      <c r="B24" s="566"/>
      <c r="C24" s="567"/>
      <c r="D24" s="568"/>
      <c r="E24" s="396" t="s">
        <v>259</v>
      </c>
      <c r="F24" s="368"/>
      <c r="G24" s="368"/>
      <c r="H24" s="368"/>
      <c r="I24" s="368"/>
      <c r="J24" s="368"/>
      <c r="K24" s="369"/>
      <c r="L24" s="397">
        <v>1</v>
      </c>
      <c r="M24" s="398"/>
      <c r="N24" s="398"/>
      <c r="O24" s="398"/>
      <c r="P24" s="421"/>
      <c r="Q24" s="397">
        <v>12496</v>
      </c>
      <c r="R24" s="398"/>
      <c r="S24" s="398"/>
      <c r="T24" s="398"/>
      <c r="U24" s="398"/>
      <c r="V24" s="421"/>
      <c r="W24" s="573"/>
      <c r="X24" s="567"/>
      <c r="Y24" s="568"/>
      <c r="Z24" s="396" t="s">
        <v>261</v>
      </c>
      <c r="AA24" s="368"/>
      <c r="AB24" s="368"/>
      <c r="AC24" s="368"/>
      <c r="AD24" s="368"/>
      <c r="AE24" s="368"/>
      <c r="AF24" s="368"/>
      <c r="AG24" s="369"/>
      <c r="AH24" s="397">
        <v>1960</v>
      </c>
      <c r="AI24" s="398"/>
      <c r="AJ24" s="398"/>
      <c r="AK24" s="398"/>
      <c r="AL24" s="421"/>
      <c r="AM24" s="397">
        <v>6125000</v>
      </c>
      <c r="AN24" s="398"/>
      <c r="AO24" s="398"/>
      <c r="AP24" s="398"/>
      <c r="AQ24" s="398"/>
      <c r="AR24" s="421"/>
      <c r="AS24" s="397">
        <v>3125</v>
      </c>
      <c r="AT24" s="398"/>
      <c r="AU24" s="398"/>
      <c r="AV24" s="398"/>
      <c r="AW24" s="398"/>
      <c r="AX24" s="399"/>
      <c r="AY24" s="467" t="s">
        <v>262</v>
      </c>
      <c r="AZ24" s="468"/>
      <c r="BA24" s="468"/>
      <c r="BB24" s="468"/>
      <c r="BC24" s="468"/>
      <c r="BD24" s="468"/>
      <c r="BE24" s="468"/>
      <c r="BF24" s="468"/>
      <c r="BG24" s="468"/>
      <c r="BH24" s="468"/>
      <c r="BI24" s="468"/>
      <c r="BJ24" s="468"/>
      <c r="BK24" s="468"/>
      <c r="BL24" s="468"/>
      <c r="BM24" s="469"/>
      <c r="BN24" s="375">
        <v>9624131</v>
      </c>
      <c r="BO24" s="376"/>
      <c r="BP24" s="376"/>
      <c r="BQ24" s="376"/>
      <c r="BR24" s="376"/>
      <c r="BS24" s="376"/>
      <c r="BT24" s="376"/>
      <c r="BU24" s="377"/>
      <c r="BV24" s="375">
        <v>12385517</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2">
      <c r="A25" s="2"/>
      <c r="B25" s="566"/>
      <c r="C25" s="567"/>
      <c r="D25" s="568"/>
      <c r="E25" s="396" t="s">
        <v>263</v>
      </c>
      <c r="F25" s="368"/>
      <c r="G25" s="368"/>
      <c r="H25" s="368"/>
      <c r="I25" s="368"/>
      <c r="J25" s="368"/>
      <c r="K25" s="369"/>
      <c r="L25" s="397">
        <v>3</v>
      </c>
      <c r="M25" s="398"/>
      <c r="N25" s="398"/>
      <c r="O25" s="398"/>
      <c r="P25" s="421"/>
      <c r="Q25" s="397">
        <v>10031</v>
      </c>
      <c r="R25" s="398"/>
      <c r="S25" s="398"/>
      <c r="T25" s="398"/>
      <c r="U25" s="398"/>
      <c r="V25" s="421"/>
      <c r="W25" s="573"/>
      <c r="X25" s="567"/>
      <c r="Y25" s="568"/>
      <c r="Z25" s="396" t="s">
        <v>266</v>
      </c>
      <c r="AA25" s="368"/>
      <c r="AB25" s="368"/>
      <c r="AC25" s="368"/>
      <c r="AD25" s="368"/>
      <c r="AE25" s="368"/>
      <c r="AF25" s="368"/>
      <c r="AG25" s="369"/>
      <c r="AH25" s="397" t="s">
        <v>207</v>
      </c>
      <c r="AI25" s="398"/>
      <c r="AJ25" s="398"/>
      <c r="AK25" s="398"/>
      <c r="AL25" s="421"/>
      <c r="AM25" s="397" t="s">
        <v>207</v>
      </c>
      <c r="AN25" s="398"/>
      <c r="AO25" s="398"/>
      <c r="AP25" s="398"/>
      <c r="AQ25" s="398"/>
      <c r="AR25" s="421"/>
      <c r="AS25" s="397" t="s">
        <v>207</v>
      </c>
      <c r="AT25" s="398"/>
      <c r="AU25" s="398"/>
      <c r="AV25" s="398"/>
      <c r="AW25" s="398"/>
      <c r="AX25" s="399"/>
      <c r="AY25" s="355" t="s">
        <v>36</v>
      </c>
      <c r="AZ25" s="356"/>
      <c r="BA25" s="356"/>
      <c r="BB25" s="356"/>
      <c r="BC25" s="356"/>
      <c r="BD25" s="356"/>
      <c r="BE25" s="356"/>
      <c r="BF25" s="356"/>
      <c r="BG25" s="356"/>
      <c r="BH25" s="356"/>
      <c r="BI25" s="356"/>
      <c r="BJ25" s="356"/>
      <c r="BK25" s="356"/>
      <c r="BL25" s="356"/>
      <c r="BM25" s="357"/>
      <c r="BN25" s="358">
        <v>34348856</v>
      </c>
      <c r="BO25" s="359"/>
      <c r="BP25" s="359"/>
      <c r="BQ25" s="359"/>
      <c r="BR25" s="359"/>
      <c r="BS25" s="359"/>
      <c r="BT25" s="359"/>
      <c r="BU25" s="360"/>
      <c r="BV25" s="358">
        <v>19656736</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2">
      <c r="A26" s="2"/>
      <c r="B26" s="566"/>
      <c r="C26" s="567"/>
      <c r="D26" s="568"/>
      <c r="E26" s="396" t="s">
        <v>267</v>
      </c>
      <c r="F26" s="368"/>
      <c r="G26" s="368"/>
      <c r="H26" s="368"/>
      <c r="I26" s="368"/>
      <c r="J26" s="368"/>
      <c r="K26" s="369"/>
      <c r="L26" s="397">
        <v>1</v>
      </c>
      <c r="M26" s="398"/>
      <c r="N26" s="398"/>
      <c r="O26" s="398"/>
      <c r="P26" s="421"/>
      <c r="Q26" s="397">
        <v>8792</v>
      </c>
      <c r="R26" s="398"/>
      <c r="S26" s="398"/>
      <c r="T26" s="398"/>
      <c r="U26" s="398"/>
      <c r="V26" s="421"/>
      <c r="W26" s="573"/>
      <c r="X26" s="567"/>
      <c r="Y26" s="568"/>
      <c r="Z26" s="396" t="s">
        <v>268</v>
      </c>
      <c r="AA26" s="473"/>
      <c r="AB26" s="473"/>
      <c r="AC26" s="473"/>
      <c r="AD26" s="473"/>
      <c r="AE26" s="473"/>
      <c r="AF26" s="473"/>
      <c r="AG26" s="474"/>
      <c r="AH26" s="397">
        <v>202</v>
      </c>
      <c r="AI26" s="398"/>
      <c r="AJ26" s="398"/>
      <c r="AK26" s="398"/>
      <c r="AL26" s="421"/>
      <c r="AM26" s="397">
        <v>614484</v>
      </c>
      <c r="AN26" s="398"/>
      <c r="AO26" s="398"/>
      <c r="AP26" s="398"/>
      <c r="AQ26" s="398"/>
      <c r="AR26" s="421"/>
      <c r="AS26" s="397">
        <v>3042</v>
      </c>
      <c r="AT26" s="398"/>
      <c r="AU26" s="398"/>
      <c r="AV26" s="398"/>
      <c r="AW26" s="398"/>
      <c r="AX26" s="399"/>
      <c r="AY26" s="378" t="s">
        <v>269</v>
      </c>
      <c r="AZ26" s="379"/>
      <c r="BA26" s="379"/>
      <c r="BB26" s="379"/>
      <c r="BC26" s="379"/>
      <c r="BD26" s="379"/>
      <c r="BE26" s="379"/>
      <c r="BF26" s="379"/>
      <c r="BG26" s="379"/>
      <c r="BH26" s="379"/>
      <c r="BI26" s="379"/>
      <c r="BJ26" s="379"/>
      <c r="BK26" s="379"/>
      <c r="BL26" s="379"/>
      <c r="BM26" s="380"/>
      <c r="BN26" s="375">
        <v>100000</v>
      </c>
      <c r="BO26" s="376"/>
      <c r="BP26" s="376"/>
      <c r="BQ26" s="376"/>
      <c r="BR26" s="376"/>
      <c r="BS26" s="376"/>
      <c r="BT26" s="376"/>
      <c r="BU26" s="377"/>
      <c r="BV26" s="375" t="s">
        <v>207</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2">
      <c r="A27" s="2"/>
      <c r="B27" s="566"/>
      <c r="C27" s="567"/>
      <c r="D27" s="568"/>
      <c r="E27" s="396" t="s">
        <v>270</v>
      </c>
      <c r="F27" s="368"/>
      <c r="G27" s="368"/>
      <c r="H27" s="368"/>
      <c r="I27" s="368"/>
      <c r="J27" s="368"/>
      <c r="K27" s="369"/>
      <c r="L27" s="397">
        <v>1</v>
      </c>
      <c r="M27" s="398"/>
      <c r="N27" s="398"/>
      <c r="O27" s="398"/>
      <c r="P27" s="421"/>
      <c r="Q27" s="397">
        <v>8924</v>
      </c>
      <c r="R27" s="398"/>
      <c r="S27" s="398"/>
      <c r="T27" s="398"/>
      <c r="U27" s="398"/>
      <c r="V27" s="421"/>
      <c r="W27" s="573"/>
      <c r="X27" s="567"/>
      <c r="Y27" s="568"/>
      <c r="Z27" s="396" t="s">
        <v>271</v>
      </c>
      <c r="AA27" s="368"/>
      <c r="AB27" s="368"/>
      <c r="AC27" s="368"/>
      <c r="AD27" s="368"/>
      <c r="AE27" s="368"/>
      <c r="AF27" s="368"/>
      <c r="AG27" s="369"/>
      <c r="AH27" s="397">
        <v>15</v>
      </c>
      <c r="AI27" s="398"/>
      <c r="AJ27" s="398"/>
      <c r="AK27" s="398"/>
      <c r="AL27" s="421"/>
      <c r="AM27" s="397">
        <v>55250</v>
      </c>
      <c r="AN27" s="398"/>
      <c r="AO27" s="398"/>
      <c r="AP27" s="398"/>
      <c r="AQ27" s="398"/>
      <c r="AR27" s="421"/>
      <c r="AS27" s="397">
        <v>3683</v>
      </c>
      <c r="AT27" s="398"/>
      <c r="AU27" s="398"/>
      <c r="AV27" s="398"/>
      <c r="AW27" s="398"/>
      <c r="AX27" s="399"/>
      <c r="AY27" s="429" t="s">
        <v>274</v>
      </c>
      <c r="AZ27" s="430"/>
      <c r="BA27" s="430"/>
      <c r="BB27" s="430"/>
      <c r="BC27" s="430"/>
      <c r="BD27" s="430"/>
      <c r="BE27" s="430"/>
      <c r="BF27" s="430"/>
      <c r="BG27" s="430"/>
      <c r="BH27" s="430"/>
      <c r="BI27" s="430"/>
      <c r="BJ27" s="430"/>
      <c r="BK27" s="430"/>
      <c r="BL27" s="430"/>
      <c r="BM27" s="431"/>
      <c r="BN27" s="470" t="s">
        <v>207</v>
      </c>
      <c r="BO27" s="471"/>
      <c r="BP27" s="471"/>
      <c r="BQ27" s="471"/>
      <c r="BR27" s="471"/>
      <c r="BS27" s="471"/>
      <c r="BT27" s="471"/>
      <c r="BU27" s="472"/>
      <c r="BV27" s="470" t="s">
        <v>207</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2">
      <c r="A28" s="2"/>
      <c r="B28" s="566"/>
      <c r="C28" s="567"/>
      <c r="D28" s="568"/>
      <c r="E28" s="396" t="s">
        <v>275</v>
      </c>
      <c r="F28" s="368"/>
      <c r="G28" s="368"/>
      <c r="H28" s="368"/>
      <c r="I28" s="368"/>
      <c r="J28" s="368"/>
      <c r="K28" s="369"/>
      <c r="L28" s="397">
        <v>1</v>
      </c>
      <c r="M28" s="398"/>
      <c r="N28" s="398"/>
      <c r="O28" s="398"/>
      <c r="P28" s="421"/>
      <c r="Q28" s="397">
        <v>7561</v>
      </c>
      <c r="R28" s="398"/>
      <c r="S28" s="398"/>
      <c r="T28" s="398"/>
      <c r="U28" s="398"/>
      <c r="V28" s="421"/>
      <c r="W28" s="573"/>
      <c r="X28" s="567"/>
      <c r="Y28" s="568"/>
      <c r="Z28" s="396" t="s">
        <v>34</v>
      </c>
      <c r="AA28" s="368"/>
      <c r="AB28" s="368"/>
      <c r="AC28" s="368"/>
      <c r="AD28" s="368"/>
      <c r="AE28" s="368"/>
      <c r="AF28" s="368"/>
      <c r="AG28" s="369"/>
      <c r="AH28" s="397" t="s">
        <v>207</v>
      </c>
      <c r="AI28" s="398"/>
      <c r="AJ28" s="398"/>
      <c r="AK28" s="398"/>
      <c r="AL28" s="421"/>
      <c r="AM28" s="397" t="s">
        <v>207</v>
      </c>
      <c r="AN28" s="398"/>
      <c r="AO28" s="398"/>
      <c r="AP28" s="398"/>
      <c r="AQ28" s="398"/>
      <c r="AR28" s="421"/>
      <c r="AS28" s="397" t="s">
        <v>207</v>
      </c>
      <c r="AT28" s="398"/>
      <c r="AU28" s="398"/>
      <c r="AV28" s="398"/>
      <c r="AW28" s="398"/>
      <c r="AX28" s="399"/>
      <c r="AY28" s="554" t="s">
        <v>276</v>
      </c>
      <c r="AZ28" s="555"/>
      <c r="BA28" s="555"/>
      <c r="BB28" s="556"/>
      <c r="BC28" s="355" t="s">
        <v>103</v>
      </c>
      <c r="BD28" s="356"/>
      <c r="BE28" s="356"/>
      <c r="BF28" s="356"/>
      <c r="BG28" s="356"/>
      <c r="BH28" s="356"/>
      <c r="BI28" s="356"/>
      <c r="BJ28" s="356"/>
      <c r="BK28" s="356"/>
      <c r="BL28" s="356"/>
      <c r="BM28" s="357"/>
      <c r="BN28" s="358">
        <v>30108064</v>
      </c>
      <c r="BO28" s="359"/>
      <c r="BP28" s="359"/>
      <c r="BQ28" s="359"/>
      <c r="BR28" s="359"/>
      <c r="BS28" s="359"/>
      <c r="BT28" s="359"/>
      <c r="BU28" s="360"/>
      <c r="BV28" s="358">
        <v>32933387</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2">
      <c r="A29" s="2"/>
      <c r="B29" s="566"/>
      <c r="C29" s="567"/>
      <c r="D29" s="568"/>
      <c r="E29" s="396" t="s">
        <v>280</v>
      </c>
      <c r="F29" s="368"/>
      <c r="G29" s="368"/>
      <c r="H29" s="368"/>
      <c r="I29" s="368"/>
      <c r="J29" s="368"/>
      <c r="K29" s="369"/>
      <c r="L29" s="397">
        <v>40</v>
      </c>
      <c r="M29" s="398"/>
      <c r="N29" s="398"/>
      <c r="O29" s="398"/>
      <c r="P29" s="421"/>
      <c r="Q29" s="397">
        <v>5890</v>
      </c>
      <c r="R29" s="398"/>
      <c r="S29" s="398"/>
      <c r="T29" s="398"/>
      <c r="U29" s="398"/>
      <c r="V29" s="421"/>
      <c r="W29" s="574"/>
      <c r="X29" s="575"/>
      <c r="Y29" s="576"/>
      <c r="Z29" s="396" t="s">
        <v>282</v>
      </c>
      <c r="AA29" s="368"/>
      <c r="AB29" s="368"/>
      <c r="AC29" s="368"/>
      <c r="AD29" s="368"/>
      <c r="AE29" s="368"/>
      <c r="AF29" s="368"/>
      <c r="AG29" s="369"/>
      <c r="AH29" s="397">
        <v>1975</v>
      </c>
      <c r="AI29" s="398"/>
      <c r="AJ29" s="398"/>
      <c r="AK29" s="398"/>
      <c r="AL29" s="421"/>
      <c r="AM29" s="397">
        <v>6180250</v>
      </c>
      <c r="AN29" s="398"/>
      <c r="AO29" s="398"/>
      <c r="AP29" s="398"/>
      <c r="AQ29" s="398"/>
      <c r="AR29" s="421"/>
      <c r="AS29" s="397">
        <v>3129</v>
      </c>
      <c r="AT29" s="398"/>
      <c r="AU29" s="398"/>
      <c r="AV29" s="398"/>
      <c r="AW29" s="398"/>
      <c r="AX29" s="399"/>
      <c r="AY29" s="557"/>
      <c r="AZ29" s="558"/>
      <c r="BA29" s="558"/>
      <c r="BB29" s="559"/>
      <c r="BC29" s="372" t="s">
        <v>200</v>
      </c>
      <c r="BD29" s="373"/>
      <c r="BE29" s="373"/>
      <c r="BF29" s="373"/>
      <c r="BG29" s="373"/>
      <c r="BH29" s="373"/>
      <c r="BI29" s="373"/>
      <c r="BJ29" s="373"/>
      <c r="BK29" s="373"/>
      <c r="BL29" s="373"/>
      <c r="BM29" s="374"/>
      <c r="BN29" s="375">
        <v>2775843</v>
      </c>
      <c r="BO29" s="376"/>
      <c r="BP29" s="376"/>
      <c r="BQ29" s="376"/>
      <c r="BR29" s="376"/>
      <c r="BS29" s="376"/>
      <c r="BT29" s="376"/>
      <c r="BU29" s="377"/>
      <c r="BV29" s="375">
        <v>2793849</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2">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284</v>
      </c>
      <c r="X30" s="479"/>
      <c r="Y30" s="479"/>
      <c r="Z30" s="479"/>
      <c r="AA30" s="479"/>
      <c r="AB30" s="479"/>
      <c r="AC30" s="479"/>
      <c r="AD30" s="479"/>
      <c r="AE30" s="479"/>
      <c r="AF30" s="479"/>
      <c r="AG30" s="480"/>
      <c r="AH30" s="449">
        <v>100.3</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65</v>
      </c>
      <c r="BD30" s="468"/>
      <c r="BE30" s="468"/>
      <c r="BF30" s="468"/>
      <c r="BG30" s="468"/>
      <c r="BH30" s="468"/>
      <c r="BI30" s="468"/>
      <c r="BJ30" s="468"/>
      <c r="BK30" s="468"/>
      <c r="BL30" s="468"/>
      <c r="BM30" s="469"/>
      <c r="BN30" s="470">
        <v>37164447</v>
      </c>
      <c r="BO30" s="471"/>
      <c r="BP30" s="471"/>
      <c r="BQ30" s="471"/>
      <c r="BR30" s="471"/>
      <c r="BS30" s="471"/>
      <c r="BT30" s="471"/>
      <c r="BU30" s="472"/>
      <c r="BV30" s="470">
        <v>36730998</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193</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1" t="s">
        <v>120</v>
      </c>
      <c r="D33" s="481"/>
      <c r="E33" s="482" t="s">
        <v>291</v>
      </c>
      <c r="F33" s="482"/>
      <c r="G33" s="482"/>
      <c r="H33" s="482"/>
      <c r="I33" s="482"/>
      <c r="J33" s="482"/>
      <c r="K33" s="482"/>
      <c r="L33" s="482"/>
      <c r="M33" s="482"/>
      <c r="N33" s="482"/>
      <c r="O33" s="482"/>
      <c r="P33" s="482"/>
      <c r="Q33" s="482"/>
      <c r="R33" s="482"/>
      <c r="S33" s="482"/>
      <c r="T33" s="14"/>
      <c r="U33" s="481" t="s">
        <v>120</v>
      </c>
      <c r="V33" s="481"/>
      <c r="W33" s="482" t="s">
        <v>291</v>
      </c>
      <c r="X33" s="482"/>
      <c r="Y33" s="482"/>
      <c r="Z33" s="482"/>
      <c r="AA33" s="482"/>
      <c r="AB33" s="482"/>
      <c r="AC33" s="482"/>
      <c r="AD33" s="482"/>
      <c r="AE33" s="482"/>
      <c r="AF33" s="482"/>
      <c r="AG33" s="482"/>
      <c r="AH33" s="482"/>
      <c r="AI33" s="482"/>
      <c r="AJ33" s="482"/>
      <c r="AK33" s="482"/>
      <c r="AL33" s="14"/>
      <c r="AM33" s="481" t="s">
        <v>120</v>
      </c>
      <c r="AN33" s="481"/>
      <c r="AO33" s="482" t="s">
        <v>291</v>
      </c>
      <c r="AP33" s="482"/>
      <c r="AQ33" s="482"/>
      <c r="AR33" s="482"/>
      <c r="AS33" s="482"/>
      <c r="AT33" s="482"/>
      <c r="AU33" s="482"/>
      <c r="AV33" s="482"/>
      <c r="AW33" s="482"/>
      <c r="AX33" s="482"/>
      <c r="AY33" s="482"/>
      <c r="AZ33" s="482"/>
      <c r="BA33" s="482"/>
      <c r="BB33" s="482"/>
      <c r="BC33" s="482"/>
      <c r="BD33" s="10"/>
      <c r="BE33" s="482" t="s">
        <v>292</v>
      </c>
      <c r="BF33" s="482"/>
      <c r="BG33" s="482" t="s">
        <v>175</v>
      </c>
      <c r="BH33" s="482"/>
      <c r="BI33" s="482"/>
      <c r="BJ33" s="482"/>
      <c r="BK33" s="482"/>
      <c r="BL33" s="482"/>
      <c r="BM33" s="482"/>
      <c r="BN33" s="482"/>
      <c r="BO33" s="482"/>
      <c r="BP33" s="482"/>
      <c r="BQ33" s="482"/>
      <c r="BR33" s="482"/>
      <c r="BS33" s="482"/>
      <c r="BT33" s="482"/>
      <c r="BU33" s="482"/>
      <c r="BV33" s="10"/>
      <c r="BW33" s="481" t="s">
        <v>292</v>
      </c>
      <c r="BX33" s="481"/>
      <c r="BY33" s="482" t="s">
        <v>110</v>
      </c>
      <c r="BZ33" s="482"/>
      <c r="CA33" s="482"/>
      <c r="CB33" s="482"/>
      <c r="CC33" s="482"/>
      <c r="CD33" s="482"/>
      <c r="CE33" s="482"/>
      <c r="CF33" s="482"/>
      <c r="CG33" s="482"/>
      <c r="CH33" s="482"/>
      <c r="CI33" s="482"/>
      <c r="CJ33" s="482"/>
      <c r="CK33" s="482"/>
      <c r="CL33" s="482"/>
      <c r="CM33" s="482"/>
      <c r="CN33" s="14"/>
      <c r="CO33" s="481" t="s">
        <v>120</v>
      </c>
      <c r="CP33" s="481"/>
      <c r="CQ33" s="482" t="s">
        <v>294</v>
      </c>
      <c r="CR33" s="482"/>
      <c r="CS33" s="482"/>
      <c r="CT33" s="482"/>
      <c r="CU33" s="482"/>
      <c r="CV33" s="482"/>
      <c r="CW33" s="482"/>
      <c r="CX33" s="482"/>
      <c r="CY33" s="482"/>
      <c r="CZ33" s="482"/>
      <c r="DA33" s="482"/>
      <c r="DB33" s="482"/>
      <c r="DC33" s="482"/>
      <c r="DD33" s="482"/>
      <c r="DE33" s="482"/>
      <c r="DF33" s="14"/>
      <c r="DG33" s="483" t="s">
        <v>78</v>
      </c>
      <c r="DH33" s="483"/>
      <c r="DI33" s="21"/>
    </row>
    <row r="34" spans="1:113" ht="32.25" customHeight="1" x14ac:dyDescent="0.2">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3</v>
      </c>
      <c r="V34" s="484"/>
      <c r="W34" s="485" t="str">
        <f>IF('各会計、関係団体の財政状況及び健全化判断比率'!B28="","",'各会計、関係団体の財政状況及び健全化判断比率'!B28)</f>
        <v>国民健康保険事業特別会計</v>
      </c>
      <c r="X34" s="485"/>
      <c r="Y34" s="485"/>
      <c r="Z34" s="485"/>
      <c r="AA34" s="485"/>
      <c r="AB34" s="485"/>
      <c r="AC34" s="485"/>
      <c r="AD34" s="485"/>
      <c r="AE34" s="485"/>
      <c r="AF34" s="485"/>
      <c r="AG34" s="485"/>
      <c r="AH34" s="485"/>
      <c r="AI34" s="485"/>
      <c r="AJ34" s="485"/>
      <c r="AK34" s="485"/>
      <c r="AL34" s="9"/>
      <c r="AM34" s="484" t="str">
        <f>IF(AO34="","",MAX(C34:D43,U34:V43)+1)</f>
        <v/>
      </c>
      <c r="AN34" s="484"/>
      <c r="AO34" s="485"/>
      <c r="AP34" s="485"/>
      <c r="AQ34" s="485"/>
      <c r="AR34" s="485"/>
      <c r="AS34" s="485"/>
      <c r="AT34" s="485"/>
      <c r="AU34" s="485"/>
      <c r="AV34" s="485"/>
      <c r="AW34" s="485"/>
      <c r="AX34" s="485"/>
      <c r="AY34" s="485"/>
      <c r="AZ34" s="485"/>
      <c r="BA34" s="485"/>
      <c r="BB34" s="485"/>
      <c r="BC34" s="485"/>
      <c r="BD34" s="9"/>
      <c r="BE34" s="484" t="str">
        <f>IF(BG34="","",MAX(C34:D43,U34:V43,AM34:AN43)+1)</f>
        <v/>
      </c>
      <c r="BF34" s="484"/>
      <c r="BG34" s="485"/>
      <c r="BH34" s="485"/>
      <c r="BI34" s="485"/>
      <c r="BJ34" s="485"/>
      <c r="BK34" s="485"/>
      <c r="BL34" s="485"/>
      <c r="BM34" s="485"/>
      <c r="BN34" s="485"/>
      <c r="BO34" s="485"/>
      <c r="BP34" s="485"/>
      <c r="BQ34" s="485"/>
      <c r="BR34" s="485"/>
      <c r="BS34" s="485"/>
      <c r="BT34" s="485"/>
      <c r="BU34" s="485"/>
      <c r="BV34" s="9"/>
      <c r="BW34" s="484">
        <f>IF(BY34="","",MAX(C34:D43,U34:V43,AM34:AN43,BE34:BF43)+1)</f>
        <v>6</v>
      </c>
      <c r="BX34" s="484"/>
      <c r="BY34" s="485" t="str">
        <f>IF('各会計、関係団体の財政状況及び健全化判断比率'!B68="","",'各会計、関係団体の財政状況及び健全化判断比率'!B68)</f>
        <v>特別区人事・厚生事務組合</v>
      </c>
      <c r="BZ34" s="485"/>
      <c r="CA34" s="485"/>
      <c r="CB34" s="485"/>
      <c r="CC34" s="485"/>
      <c r="CD34" s="485"/>
      <c r="CE34" s="485"/>
      <c r="CF34" s="485"/>
      <c r="CG34" s="485"/>
      <c r="CH34" s="485"/>
      <c r="CI34" s="485"/>
      <c r="CJ34" s="485"/>
      <c r="CK34" s="485"/>
      <c r="CL34" s="485"/>
      <c r="CM34" s="485"/>
      <c r="CN34" s="9"/>
      <c r="CO34" s="484">
        <f>IF(CQ34="","",MAX(C34:D43,U34:V43,AM34:AN43,BE34:BF43,BW34:BX43)+1)</f>
        <v>11</v>
      </c>
      <c r="CP34" s="484"/>
      <c r="CQ34" s="485" t="str">
        <f>IF('各会計、関係団体の財政状況及び健全化判断比率'!BS7="","",'各会計、関係団体の財政状況及び健全化判断比率'!BS7)</f>
        <v>中野区土地開発公社</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v>
      </c>
      <c r="DH34" s="486"/>
      <c r="DI34" s="21"/>
    </row>
    <row r="35" spans="1:113" ht="32.25" customHeight="1" x14ac:dyDescent="0.2">
      <c r="A35" s="2"/>
      <c r="B35" s="5"/>
      <c r="C35" s="484">
        <f t="shared" ref="C35:C43" si="0">IF(E35="","",C34+1)</f>
        <v>2</v>
      </c>
      <c r="D35" s="484"/>
      <c r="E35" s="485" t="str">
        <f>IF('各会計、関係団体の財政状況及び健全化判断比率'!B8="","",'各会計、関係団体の財政状況及び健全化判断比率'!B8)</f>
        <v>用地特別会計</v>
      </c>
      <c r="F35" s="485"/>
      <c r="G35" s="485"/>
      <c r="H35" s="485"/>
      <c r="I35" s="485"/>
      <c r="J35" s="485"/>
      <c r="K35" s="485"/>
      <c r="L35" s="485"/>
      <c r="M35" s="485"/>
      <c r="N35" s="485"/>
      <c r="O35" s="485"/>
      <c r="P35" s="485"/>
      <c r="Q35" s="485"/>
      <c r="R35" s="485"/>
      <c r="S35" s="485"/>
      <c r="T35" s="9"/>
      <c r="U35" s="484">
        <f t="shared" ref="U35:U43" si="1">IF(W35="","",U34+1)</f>
        <v>4</v>
      </c>
      <c r="V35" s="484"/>
      <c r="W35" s="485" t="str">
        <f>IF('各会計、関係団体の財政状況及び健全化判断比率'!B29="","",'各会計、関係団体の財政状況及び健全化判断比率'!B29)</f>
        <v>介護保険特別会計</v>
      </c>
      <c r="X35" s="485"/>
      <c r="Y35" s="485"/>
      <c r="Z35" s="485"/>
      <c r="AA35" s="485"/>
      <c r="AB35" s="485"/>
      <c r="AC35" s="485"/>
      <c r="AD35" s="485"/>
      <c r="AE35" s="485"/>
      <c r="AF35" s="485"/>
      <c r="AG35" s="485"/>
      <c r="AH35" s="485"/>
      <c r="AI35" s="485"/>
      <c r="AJ35" s="485"/>
      <c r="AK35" s="485"/>
      <c r="AL35" s="9"/>
      <c r="AM35" s="484" t="str">
        <f t="shared" ref="AM35:AM43" si="2">IF(AO35="","",AM34+1)</f>
        <v/>
      </c>
      <c r="AN35" s="484"/>
      <c r="AO35" s="485"/>
      <c r="AP35" s="485"/>
      <c r="AQ35" s="485"/>
      <c r="AR35" s="485"/>
      <c r="AS35" s="485"/>
      <c r="AT35" s="485"/>
      <c r="AU35" s="485"/>
      <c r="AV35" s="485"/>
      <c r="AW35" s="485"/>
      <c r="AX35" s="485"/>
      <c r="AY35" s="485"/>
      <c r="AZ35" s="485"/>
      <c r="BA35" s="485"/>
      <c r="BB35" s="485"/>
      <c r="BC35" s="485"/>
      <c r="BD35" s="9"/>
      <c r="BE35" s="484" t="str">
        <f t="shared" ref="BE35:BE43" si="3">IF(BG35="","",BE34+1)</f>
        <v/>
      </c>
      <c r="BF35" s="484"/>
      <c r="BG35" s="485"/>
      <c r="BH35" s="485"/>
      <c r="BI35" s="485"/>
      <c r="BJ35" s="485"/>
      <c r="BK35" s="485"/>
      <c r="BL35" s="485"/>
      <c r="BM35" s="485"/>
      <c r="BN35" s="485"/>
      <c r="BO35" s="485"/>
      <c r="BP35" s="485"/>
      <c r="BQ35" s="485"/>
      <c r="BR35" s="485"/>
      <c r="BS35" s="485"/>
      <c r="BT35" s="485"/>
      <c r="BU35" s="485"/>
      <c r="BV35" s="9"/>
      <c r="BW35" s="484">
        <f t="shared" ref="BW35:BW43" si="4">IF(BY35="","",BW34+1)</f>
        <v>7</v>
      </c>
      <c r="BX35" s="484"/>
      <c r="BY35" s="485" t="str">
        <f>IF('各会計、関係団体の財政状況及び健全化判断比率'!B69="","",'各会計、関係団体の財政状況及び健全化判断比率'!B69)</f>
        <v>特別区競馬組合</v>
      </c>
      <c r="BZ35" s="485"/>
      <c r="CA35" s="485"/>
      <c r="CB35" s="485"/>
      <c r="CC35" s="485"/>
      <c r="CD35" s="485"/>
      <c r="CE35" s="485"/>
      <c r="CF35" s="485"/>
      <c r="CG35" s="485"/>
      <c r="CH35" s="485"/>
      <c r="CI35" s="485"/>
      <c r="CJ35" s="485"/>
      <c r="CK35" s="485"/>
      <c r="CL35" s="485"/>
      <c r="CM35" s="485"/>
      <c r="CN35" s="9"/>
      <c r="CO35" s="484">
        <f t="shared" ref="CO35:CO43" si="5">IF(CQ35="","",CO34+1)</f>
        <v>12</v>
      </c>
      <c r="CP35" s="484"/>
      <c r="CQ35" s="485" t="str">
        <f>IF('各会計、関係団体の財政状況及び健全化判断比率'!BS8="","",'各会計、関係団体の財政状況及び健全化判断比率'!BS8)</f>
        <v>まちづくり中野21</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2">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5</v>
      </c>
      <c r="V36" s="484"/>
      <c r="W36" s="485" t="str">
        <f>IF('各会計、関係団体の財政状況及び健全化判断比率'!B30="","",'各会計、関係団体の財政状況及び健全化判断比率'!B30)</f>
        <v>後期高齢者医療特別会計</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t="str">
        <f t="shared" si="3"/>
        <v/>
      </c>
      <c r="BF36" s="484"/>
      <c r="BG36" s="485"/>
      <c r="BH36" s="485"/>
      <c r="BI36" s="485"/>
      <c r="BJ36" s="485"/>
      <c r="BK36" s="485"/>
      <c r="BL36" s="485"/>
      <c r="BM36" s="485"/>
      <c r="BN36" s="485"/>
      <c r="BO36" s="485"/>
      <c r="BP36" s="485"/>
      <c r="BQ36" s="485"/>
      <c r="BR36" s="485"/>
      <c r="BS36" s="485"/>
      <c r="BT36" s="485"/>
      <c r="BU36" s="485"/>
      <c r="BV36" s="9"/>
      <c r="BW36" s="484">
        <f t="shared" si="4"/>
        <v>8</v>
      </c>
      <c r="BX36" s="484"/>
      <c r="BY36" s="485" t="str">
        <f>IF('各会計、関係団体の財政状況及び健全化判断比率'!B70="","",'各会計、関係団体の財政状況及び健全化判断比率'!B70)</f>
        <v>東京二十三区清掃一部事務組合</v>
      </c>
      <c r="BZ36" s="485"/>
      <c r="CA36" s="485"/>
      <c r="CB36" s="485"/>
      <c r="CC36" s="485"/>
      <c r="CD36" s="485"/>
      <c r="CE36" s="485"/>
      <c r="CF36" s="485"/>
      <c r="CG36" s="485"/>
      <c r="CH36" s="485"/>
      <c r="CI36" s="485"/>
      <c r="CJ36" s="485"/>
      <c r="CK36" s="485"/>
      <c r="CL36" s="485"/>
      <c r="CM36" s="485"/>
      <c r="CN36" s="9"/>
      <c r="CO36" s="484">
        <f t="shared" si="5"/>
        <v>13</v>
      </c>
      <c r="CP36" s="484"/>
      <c r="CQ36" s="485" t="str">
        <f>IF('各会計、関係団体の財政状況及び健全化判断比率'!BS9="","",'各会計、関係団体の財政状況及び健全化判断比率'!BS9)</f>
        <v>野方駅整備</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2">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t="str">
        <f t="shared" si="1"/>
        <v/>
      </c>
      <c r="V37" s="484"/>
      <c r="W37" s="485"/>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f t="shared" si="4"/>
        <v>9</v>
      </c>
      <c r="BX37" s="484"/>
      <c r="BY37" s="485" t="str">
        <f>IF('各会計、関係団体の財政状況及び健全化判断比率'!B71="","",'各会計、関係団体の財政状況及び健全化判断比率'!B71)</f>
        <v>東京都後期高齢者医療広域連合（一般会計）</v>
      </c>
      <c r="BZ37" s="485"/>
      <c r="CA37" s="485"/>
      <c r="CB37" s="485"/>
      <c r="CC37" s="485"/>
      <c r="CD37" s="485"/>
      <c r="CE37" s="485"/>
      <c r="CF37" s="485"/>
      <c r="CG37" s="485"/>
      <c r="CH37" s="485"/>
      <c r="CI37" s="485"/>
      <c r="CJ37" s="485"/>
      <c r="CK37" s="485"/>
      <c r="CL37" s="485"/>
      <c r="CM37" s="485"/>
      <c r="CN37" s="9"/>
      <c r="CO37" s="484">
        <f t="shared" si="5"/>
        <v>14</v>
      </c>
      <c r="CP37" s="484"/>
      <c r="CQ37" s="485" t="str">
        <f>IF('各会計、関係団体の財政状況及び健全化判断比率'!BS10="","",'各会計、関係団体の財政状況及び健全化判断比率'!BS10)</f>
        <v>南東北福祉事業団</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v>
      </c>
      <c r="DH37" s="486"/>
      <c r="DI37" s="21"/>
    </row>
    <row r="38" spans="1:113" ht="32.25" customHeight="1" x14ac:dyDescent="0.2">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10</v>
      </c>
      <c r="BX38" s="484"/>
      <c r="BY38" s="485" t="str">
        <f>IF('各会計、関係団体の財政状況及び健全化判断比率'!B72="","",'各会計、関係団体の財政状況及び健全化判断比率'!B72)</f>
        <v>東京都後期高齢者医療広域連合(後期高齢者医療特別会計)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2">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t="str">
        <f t="shared" si="4"/>
        <v/>
      </c>
      <c r="BX39" s="484"/>
      <c r="BY39" s="485" t="str">
        <f>IF('各会計、関係団体の財政状況及び健全化判断比率'!B73="","",'各会計、関係団体の財政状況及び健全化判断比率'!B73)</f>
        <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2">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t="str">
        <f t="shared" si="4"/>
        <v/>
      </c>
      <c r="BX40" s="484"/>
      <c r="BY40" s="485" t="str">
        <f>IF('各会計、関係団体の財政状況及び健全化判断比率'!B74="","",'各会計、関係団体の財政状況及び健全化判断比率'!B74)</f>
        <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2">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2">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2">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295</v>
      </c>
      <c r="E46" s="1" t="s">
        <v>296</v>
      </c>
    </row>
    <row r="47" spans="1:113" x14ac:dyDescent="0.2">
      <c r="E47" s="1" t="s">
        <v>298</v>
      </c>
    </row>
    <row r="48" spans="1:113" x14ac:dyDescent="0.2">
      <c r="E48" s="1" t="s">
        <v>300</v>
      </c>
    </row>
    <row r="49" spans="5:5" x14ac:dyDescent="0.2">
      <c r="E49" s="1" t="s">
        <v>302</v>
      </c>
    </row>
    <row r="50" spans="5:5" x14ac:dyDescent="0.2">
      <c r="E50" s="1" t="s">
        <v>204</v>
      </c>
    </row>
    <row r="51" spans="5:5" x14ac:dyDescent="0.2">
      <c r="E51" s="1" t="s">
        <v>305</v>
      </c>
    </row>
    <row r="52" spans="5:5" x14ac:dyDescent="0.2">
      <c r="E52" s="1" t="s">
        <v>307</v>
      </c>
    </row>
    <row r="53" spans="5:5" x14ac:dyDescent="0.2"/>
    <row r="54" spans="5:5" x14ac:dyDescent="0.2"/>
    <row r="55" spans="5:5" x14ac:dyDescent="0.2"/>
    <row r="56" spans="5:5" x14ac:dyDescent="0.2"/>
  </sheetData>
  <sheetProtection algorithmName="SHA-512" hashValue="eUO+jH/VWcrsJgtEsJKtd8XvNblG42APEc0rvlOwfieMClmAgPLgYEbbNkGaWZDnymW7WS/Oih7bGh3DzJ/cYg==" saltValue="kVwBzL2GFYzetzMN+gtXh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
2</v>
      </c>
      <c r="K32" s="203"/>
      <c r="L32" s="203"/>
      <c r="M32" s="203"/>
      <c r="N32" s="203"/>
      <c r="O32" s="203"/>
      <c r="P32" s="203"/>
    </row>
    <row r="33" spans="1:16" ht="39" customHeight="1" x14ac:dyDescent="0.2">
      <c r="A33" s="203"/>
      <c r="B33" s="204" t="s">
        <v>
10</v>
      </c>
      <c r="C33" s="210"/>
      <c r="D33" s="210"/>
      <c r="E33" s="212" t="s">
        <v>
13</v>
      </c>
      <c r="F33" s="213" t="s">
        <v>
529</v>
      </c>
      <c r="G33" s="218" t="s">
        <v>
386</v>
      </c>
      <c r="H33" s="218" t="s">
        <v>
229</v>
      </c>
      <c r="I33" s="218" t="s">
        <v>
450</v>
      </c>
      <c r="J33" s="222" t="s">
        <v>
364</v>
      </c>
      <c r="K33" s="203"/>
      <c r="L33" s="203"/>
      <c r="M33" s="203"/>
      <c r="N33" s="203"/>
      <c r="O33" s="203"/>
      <c r="P33" s="203"/>
    </row>
    <row r="34" spans="1:16" ht="39" customHeight="1" x14ac:dyDescent="0.2">
      <c r="A34" s="203"/>
      <c r="B34" s="205"/>
      <c r="C34" s="1059" t="s">
        <v>
454</v>
      </c>
      <c r="D34" s="1059"/>
      <c r="E34" s="1060"/>
      <c r="F34" s="214">
        <v>
6.2</v>
      </c>
      <c r="G34" s="219">
        <v>
3.7</v>
      </c>
      <c r="H34" s="219">
        <v>
3.81</v>
      </c>
      <c r="I34" s="219">
        <v>
3.32</v>
      </c>
      <c r="J34" s="223">
        <v>
3.37</v>
      </c>
      <c r="K34" s="203"/>
      <c r="L34" s="203"/>
      <c r="M34" s="203"/>
      <c r="N34" s="203"/>
      <c r="O34" s="203"/>
      <c r="P34" s="203"/>
    </row>
    <row r="35" spans="1:16" ht="39" customHeight="1" x14ac:dyDescent="0.2">
      <c r="A35" s="203"/>
      <c r="B35" s="206"/>
      <c r="C35" s="1061" t="s">
        <v>
24</v>
      </c>
      <c r="D35" s="1061"/>
      <c r="E35" s="1062"/>
      <c r="F35" s="215">
        <v>
0.31</v>
      </c>
      <c r="G35" s="220">
        <v>
0.6</v>
      </c>
      <c r="H35" s="220">
        <v>
0.41</v>
      </c>
      <c r="I35" s="220">
        <v>
0.15</v>
      </c>
      <c r="J35" s="224">
        <v>
0.31</v>
      </c>
      <c r="K35" s="203"/>
      <c r="L35" s="203"/>
      <c r="M35" s="203"/>
      <c r="N35" s="203"/>
      <c r="O35" s="203"/>
      <c r="P35" s="203"/>
    </row>
    <row r="36" spans="1:16" ht="39" customHeight="1" x14ac:dyDescent="0.2">
      <c r="A36" s="203"/>
      <c r="B36" s="206"/>
      <c r="C36" s="1061" t="s">
        <v>
463</v>
      </c>
      <c r="D36" s="1061"/>
      <c r="E36" s="1062"/>
      <c r="F36" s="215">
        <v>
0.61</v>
      </c>
      <c r="G36" s="220">
        <v>
0.36</v>
      </c>
      <c r="H36" s="220">
        <v>
0.41</v>
      </c>
      <c r="I36" s="220">
        <v>
0.76</v>
      </c>
      <c r="J36" s="224">
        <v>
0.25</v>
      </c>
      <c r="K36" s="203"/>
      <c r="L36" s="203"/>
      <c r="M36" s="203"/>
      <c r="N36" s="203"/>
      <c r="O36" s="203"/>
      <c r="P36" s="203"/>
    </row>
    <row r="37" spans="1:16" ht="39" customHeight="1" x14ac:dyDescent="0.2">
      <c r="A37" s="203"/>
      <c r="B37" s="206"/>
      <c r="C37" s="1061" t="s">
        <v>
234</v>
      </c>
      <c r="D37" s="1061"/>
      <c r="E37" s="1062"/>
      <c r="F37" s="215">
        <v>
0.05</v>
      </c>
      <c r="G37" s="220">
        <v>
0.06</v>
      </c>
      <c r="H37" s="220">
        <v>
0.06</v>
      </c>
      <c r="I37" s="220">
        <v>
0.09</v>
      </c>
      <c r="J37" s="224">
        <v>
0.06</v>
      </c>
      <c r="K37" s="203"/>
      <c r="L37" s="203"/>
      <c r="M37" s="203"/>
      <c r="N37" s="203"/>
      <c r="O37" s="203"/>
      <c r="P37" s="203"/>
    </row>
    <row r="38" spans="1:16" ht="39" customHeight="1" x14ac:dyDescent="0.2">
      <c r="A38" s="203"/>
      <c r="B38" s="206"/>
      <c r="C38" s="1061" t="s">
        <v>
304</v>
      </c>
      <c r="D38" s="1061"/>
      <c r="E38" s="1062"/>
      <c r="F38" s="215">
        <v>
0</v>
      </c>
      <c r="G38" s="220">
        <v>
0</v>
      </c>
      <c r="H38" s="220">
        <v>
0</v>
      </c>
      <c r="I38" s="220">
        <v>
0</v>
      </c>
      <c r="J38" s="224">
        <v>
0</v>
      </c>
      <c r="K38" s="203"/>
      <c r="L38" s="203"/>
      <c r="M38" s="203"/>
      <c r="N38" s="203"/>
      <c r="O38" s="203"/>
      <c r="P38" s="203"/>
    </row>
    <row r="39" spans="1:16" ht="39" customHeight="1" x14ac:dyDescent="0.2">
      <c r="A39" s="203"/>
      <c r="B39" s="206"/>
      <c r="C39" s="1061"/>
      <c r="D39" s="1061"/>
      <c r="E39" s="1062"/>
      <c r="F39" s="215"/>
      <c r="G39" s="220"/>
      <c r="H39" s="220"/>
      <c r="I39" s="220"/>
      <c r="J39" s="224"/>
      <c r="K39" s="203"/>
      <c r="L39" s="203"/>
      <c r="M39" s="203"/>
      <c r="N39" s="203"/>
      <c r="O39" s="203"/>
      <c r="P39" s="203"/>
    </row>
    <row r="40" spans="1:16" ht="39" customHeight="1" x14ac:dyDescent="0.2">
      <c r="A40" s="203"/>
      <c r="B40" s="206"/>
      <c r="C40" s="1061"/>
      <c r="D40" s="1061"/>
      <c r="E40" s="1062"/>
      <c r="F40" s="215"/>
      <c r="G40" s="220"/>
      <c r="H40" s="220"/>
      <c r="I40" s="220"/>
      <c r="J40" s="224"/>
      <c r="K40" s="203"/>
      <c r="L40" s="203"/>
      <c r="M40" s="203"/>
      <c r="N40" s="203"/>
      <c r="O40" s="203"/>
      <c r="P40" s="203"/>
    </row>
    <row r="41" spans="1:16" ht="39" customHeight="1" x14ac:dyDescent="0.2">
      <c r="A41" s="203"/>
      <c r="B41" s="206"/>
      <c r="C41" s="1061"/>
      <c r="D41" s="1061"/>
      <c r="E41" s="1062"/>
      <c r="F41" s="215"/>
      <c r="G41" s="220"/>
      <c r="H41" s="220"/>
      <c r="I41" s="220"/>
      <c r="J41" s="224"/>
      <c r="K41" s="203"/>
      <c r="L41" s="203"/>
      <c r="M41" s="203"/>
      <c r="N41" s="203"/>
      <c r="O41" s="203"/>
      <c r="P41" s="203"/>
    </row>
    <row r="42" spans="1:16" ht="39" customHeight="1" x14ac:dyDescent="0.2">
      <c r="A42" s="203"/>
      <c r="B42" s="207"/>
      <c r="C42" s="1061" t="s">
        <v>
530</v>
      </c>
      <c r="D42" s="1061"/>
      <c r="E42" s="1062"/>
      <c r="F42" s="215" t="s">
        <v>
207</v>
      </c>
      <c r="G42" s="220" t="s">
        <v>
207</v>
      </c>
      <c r="H42" s="220" t="s">
        <v>
207</v>
      </c>
      <c r="I42" s="220" t="s">
        <v>
207</v>
      </c>
      <c r="J42" s="224" t="s">
        <v>
207</v>
      </c>
      <c r="K42" s="203"/>
      <c r="L42" s="203"/>
      <c r="M42" s="203"/>
      <c r="N42" s="203"/>
      <c r="O42" s="203"/>
      <c r="P42" s="203"/>
    </row>
    <row r="43" spans="1:16" ht="39" customHeight="1" x14ac:dyDescent="0.2">
      <c r="A43" s="203"/>
      <c r="B43" s="208"/>
      <c r="C43" s="1063" t="s">
        <v>
490</v>
      </c>
      <c r="D43" s="1063"/>
      <c r="E43" s="1064"/>
      <c r="F43" s="216" t="s">
        <v>
207</v>
      </c>
      <c r="G43" s="221" t="s">
        <v>
207</v>
      </c>
      <c r="H43" s="221" t="s">
        <v>
207</v>
      </c>
      <c r="I43" s="221" t="s">
        <v>
207</v>
      </c>
      <c r="J43" s="225" t="s">
        <v>
207</v>
      </c>
      <c r="K43" s="203"/>
      <c r="L43" s="203"/>
      <c r="M43" s="203"/>
      <c r="N43" s="203"/>
      <c r="O43" s="203"/>
      <c r="P43" s="203"/>
    </row>
    <row r="44" spans="1:16" ht="39" customHeight="1" x14ac:dyDescent="0.2">
      <c r="A44" s="203"/>
      <c r="B44" s="209" t="s">
        <v>
14</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RfH0P1zKe2UiNIg8oVorL5/XFxLjmMP8raLxGGCx9c2fInumTmrNRPCmpiKuJsr1vEd7hQfaLsAEuMgBhCqJAQ==" saltValue="WfZ54rkGvQvmCqxeuvCa7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
19</v>
      </c>
      <c r="P43" s="103"/>
      <c r="Q43" s="103"/>
      <c r="R43" s="103"/>
      <c r="S43" s="103"/>
      <c r="T43" s="103"/>
      <c r="U43" s="103"/>
    </row>
    <row r="44" spans="1:21" ht="30.75" customHeight="1" x14ac:dyDescent="0.2">
      <c r="A44" s="103"/>
      <c r="B44" s="226" t="s">
        <v>
20</v>
      </c>
      <c r="C44" s="232"/>
      <c r="D44" s="232"/>
      <c r="E44" s="240"/>
      <c r="F44" s="240"/>
      <c r="G44" s="240"/>
      <c r="H44" s="240"/>
      <c r="I44" s="240"/>
      <c r="J44" s="243" t="s">
        <v>
13</v>
      </c>
      <c r="K44" s="245" t="s">
        <v>
529</v>
      </c>
      <c r="L44" s="253" t="s">
        <v>
386</v>
      </c>
      <c r="M44" s="253" t="s">
        <v>
229</v>
      </c>
      <c r="N44" s="253" t="s">
        <v>
450</v>
      </c>
      <c r="O44" s="261" t="s">
        <v>
364</v>
      </c>
      <c r="P44" s="103"/>
      <c r="Q44" s="103"/>
      <c r="R44" s="103"/>
      <c r="S44" s="103"/>
      <c r="T44" s="103"/>
      <c r="U44" s="103"/>
    </row>
    <row r="45" spans="1:21" ht="30.75" customHeight="1" x14ac:dyDescent="0.2">
      <c r="A45" s="103"/>
      <c r="B45" s="1085" t="s">
        <v>
25</v>
      </c>
      <c r="C45" s="1086"/>
      <c r="D45" s="235"/>
      <c r="E45" s="1065" t="s">
        <v>
21</v>
      </c>
      <c r="F45" s="1065"/>
      <c r="G45" s="1065"/>
      <c r="H45" s="1065"/>
      <c r="I45" s="1065"/>
      <c r="J45" s="1066"/>
      <c r="K45" s="246">
        <v>
9531</v>
      </c>
      <c r="L45" s="254">
        <v>
5957</v>
      </c>
      <c r="M45" s="254">
        <v>
4821</v>
      </c>
      <c r="N45" s="254">
        <v>
4327</v>
      </c>
      <c r="O45" s="262">
        <v>
3774</v>
      </c>
      <c r="P45" s="103"/>
      <c r="Q45" s="103"/>
      <c r="R45" s="103"/>
      <c r="S45" s="103"/>
      <c r="T45" s="103"/>
      <c r="U45" s="103"/>
    </row>
    <row r="46" spans="1:21" ht="30.75" customHeight="1" x14ac:dyDescent="0.2">
      <c r="A46" s="103"/>
      <c r="B46" s="1087"/>
      <c r="C46" s="1088"/>
      <c r="D46" s="236"/>
      <c r="E46" s="1067" t="s">
        <v>
27</v>
      </c>
      <c r="F46" s="1067"/>
      <c r="G46" s="1067"/>
      <c r="H46" s="1067"/>
      <c r="I46" s="1067"/>
      <c r="J46" s="1068"/>
      <c r="K46" s="247" t="s">
        <v>
207</v>
      </c>
      <c r="L46" s="255" t="s">
        <v>
207</v>
      </c>
      <c r="M46" s="255" t="s">
        <v>
207</v>
      </c>
      <c r="N46" s="255" t="s">
        <v>
207</v>
      </c>
      <c r="O46" s="263" t="s">
        <v>
207</v>
      </c>
      <c r="P46" s="103"/>
      <c r="Q46" s="103"/>
      <c r="R46" s="103"/>
      <c r="S46" s="103"/>
      <c r="T46" s="103"/>
      <c r="U46" s="103"/>
    </row>
    <row r="47" spans="1:21" ht="30.75" customHeight="1" x14ac:dyDescent="0.2">
      <c r="A47" s="103"/>
      <c r="B47" s="1087"/>
      <c r="C47" s="1088"/>
      <c r="D47" s="236"/>
      <c r="E47" s="1067" t="s">
        <v>
32</v>
      </c>
      <c r="F47" s="1067"/>
      <c r="G47" s="1067"/>
      <c r="H47" s="1067"/>
      <c r="I47" s="1067"/>
      <c r="J47" s="1068"/>
      <c r="K47" s="247">
        <v>
208</v>
      </c>
      <c r="L47" s="255">
        <v>
158</v>
      </c>
      <c r="M47" s="255">
        <v>
128</v>
      </c>
      <c r="N47" s="255">
        <v>
14</v>
      </c>
      <c r="O47" s="263">
        <v>
14</v>
      </c>
      <c r="P47" s="103"/>
      <c r="Q47" s="103"/>
      <c r="R47" s="103"/>
      <c r="S47" s="103"/>
      <c r="T47" s="103"/>
      <c r="U47" s="103"/>
    </row>
    <row r="48" spans="1:21" ht="30.75" customHeight="1" x14ac:dyDescent="0.2">
      <c r="A48" s="103"/>
      <c r="B48" s="1087"/>
      <c r="C48" s="1088"/>
      <c r="D48" s="236"/>
      <c r="E48" s="1067" t="s">
        <v>
35</v>
      </c>
      <c r="F48" s="1067"/>
      <c r="G48" s="1067"/>
      <c r="H48" s="1067"/>
      <c r="I48" s="1067"/>
      <c r="J48" s="1068"/>
      <c r="K48" s="247" t="s">
        <v>
207</v>
      </c>
      <c r="L48" s="255" t="s">
        <v>
207</v>
      </c>
      <c r="M48" s="255" t="s">
        <v>
207</v>
      </c>
      <c r="N48" s="255" t="s">
        <v>
207</v>
      </c>
      <c r="O48" s="263" t="s">
        <v>
207</v>
      </c>
      <c r="P48" s="103"/>
      <c r="Q48" s="103"/>
      <c r="R48" s="103"/>
      <c r="S48" s="103"/>
      <c r="T48" s="103"/>
      <c r="U48" s="103"/>
    </row>
    <row r="49" spans="1:21" ht="30.75" customHeight="1" x14ac:dyDescent="0.2">
      <c r="A49" s="103"/>
      <c r="B49" s="1087"/>
      <c r="C49" s="1088"/>
      <c r="D49" s="236"/>
      <c r="E49" s="1067" t="s">
        <v>
0</v>
      </c>
      <c r="F49" s="1067"/>
      <c r="G49" s="1067"/>
      <c r="H49" s="1067"/>
      <c r="I49" s="1067"/>
      <c r="J49" s="1068"/>
      <c r="K49" s="247">
        <v>
165</v>
      </c>
      <c r="L49" s="255">
        <v>
160</v>
      </c>
      <c r="M49" s="255">
        <v>
96</v>
      </c>
      <c r="N49" s="255">
        <v>
82</v>
      </c>
      <c r="O49" s="263">
        <v>
90</v>
      </c>
      <c r="P49" s="103"/>
      <c r="Q49" s="103"/>
      <c r="R49" s="103"/>
      <c r="S49" s="103"/>
      <c r="T49" s="103"/>
      <c r="U49" s="103"/>
    </row>
    <row r="50" spans="1:21" ht="30.75" customHeight="1" x14ac:dyDescent="0.2">
      <c r="A50" s="103"/>
      <c r="B50" s="1087"/>
      <c r="C50" s="1088"/>
      <c r="D50" s="236"/>
      <c r="E50" s="1067" t="s">
        <v>
40</v>
      </c>
      <c r="F50" s="1067"/>
      <c r="G50" s="1067"/>
      <c r="H50" s="1067"/>
      <c r="I50" s="1067"/>
      <c r="J50" s="1068"/>
      <c r="K50" s="247">
        <v>
259</v>
      </c>
      <c r="L50" s="255">
        <v>
219</v>
      </c>
      <c r="M50" s="255">
        <v>
201</v>
      </c>
      <c r="N50" s="255">
        <v>
187</v>
      </c>
      <c r="O50" s="263">
        <v>
165</v>
      </c>
      <c r="P50" s="103"/>
      <c r="Q50" s="103"/>
      <c r="R50" s="103"/>
      <c r="S50" s="103"/>
      <c r="T50" s="103"/>
      <c r="U50" s="103"/>
    </row>
    <row r="51" spans="1:21" ht="30.75" customHeight="1" x14ac:dyDescent="0.2">
      <c r="A51" s="103"/>
      <c r="B51" s="1089"/>
      <c r="C51" s="1090"/>
      <c r="D51" s="237"/>
      <c r="E51" s="1067" t="s">
        <v>
42</v>
      </c>
      <c r="F51" s="1067"/>
      <c r="G51" s="1067"/>
      <c r="H51" s="1067"/>
      <c r="I51" s="1067"/>
      <c r="J51" s="1068"/>
      <c r="K51" s="247" t="s">
        <v>
207</v>
      </c>
      <c r="L51" s="255" t="s">
        <v>
207</v>
      </c>
      <c r="M51" s="255" t="s">
        <v>
207</v>
      </c>
      <c r="N51" s="255" t="s">
        <v>
207</v>
      </c>
      <c r="O51" s="263" t="s">
        <v>
207</v>
      </c>
      <c r="P51" s="103"/>
      <c r="Q51" s="103"/>
      <c r="R51" s="103"/>
      <c r="S51" s="103"/>
      <c r="T51" s="103"/>
      <c r="U51" s="103"/>
    </row>
    <row r="52" spans="1:21" ht="30.75" customHeight="1" x14ac:dyDescent="0.2">
      <c r="A52" s="103"/>
      <c r="B52" s="1069" t="s">
        <v>
15</v>
      </c>
      <c r="C52" s="1070"/>
      <c r="D52" s="237"/>
      <c r="E52" s="1067" t="s">
        <v>
49</v>
      </c>
      <c r="F52" s="1067"/>
      <c r="G52" s="1067"/>
      <c r="H52" s="1067"/>
      <c r="I52" s="1067"/>
      <c r="J52" s="1068"/>
      <c r="K52" s="247">
        <v>
7571</v>
      </c>
      <c r="L52" s="255">
        <v>
7088</v>
      </c>
      <c r="M52" s="255">
        <v>
6600</v>
      </c>
      <c r="N52" s="255">
        <v>
6330</v>
      </c>
      <c r="O52" s="263">
        <v>
6041</v>
      </c>
      <c r="P52" s="103"/>
      <c r="Q52" s="103"/>
      <c r="R52" s="103"/>
      <c r="S52" s="103"/>
      <c r="T52" s="103"/>
      <c r="U52" s="103"/>
    </row>
    <row r="53" spans="1:21" ht="30.75" customHeight="1" x14ac:dyDescent="0.2">
      <c r="A53" s="103"/>
      <c r="B53" s="1071" t="s">
        <v>
51</v>
      </c>
      <c r="C53" s="1072"/>
      <c r="D53" s="238"/>
      <c r="E53" s="1073" t="s">
        <v>
54</v>
      </c>
      <c r="F53" s="1073"/>
      <c r="G53" s="1073"/>
      <c r="H53" s="1073"/>
      <c r="I53" s="1073"/>
      <c r="J53" s="1074"/>
      <c r="K53" s="248">
        <v>
2592</v>
      </c>
      <c r="L53" s="256">
        <v>
-594</v>
      </c>
      <c r="M53" s="256">
        <v>
-1354</v>
      </c>
      <c r="N53" s="256">
        <v>
-1720</v>
      </c>
      <c r="O53" s="264">
        <v>
-1998</v>
      </c>
      <c r="P53" s="103"/>
      <c r="Q53" s="103"/>
      <c r="R53" s="103"/>
      <c r="S53" s="103"/>
      <c r="T53" s="103"/>
      <c r="U53" s="103"/>
    </row>
    <row r="54" spans="1:21" ht="24" customHeight="1" x14ac:dyDescent="0.2">
      <c r="A54" s="103"/>
      <c r="B54" s="227" t="s">
        <v>
56</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
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2">
      <c r="A56" s="103"/>
      <c r="B56" s="229"/>
      <c r="C56" s="234"/>
      <c r="D56" s="234"/>
      <c r="E56" s="241"/>
      <c r="F56" s="241"/>
      <c r="G56" s="241"/>
      <c r="H56" s="241"/>
      <c r="I56" s="241"/>
      <c r="J56" s="244" t="s">
        <v>
13</v>
      </c>
      <c r="K56" s="250" t="s">
        <v>
277</v>
      </c>
      <c r="L56" s="257" t="s">
        <v>
531</v>
      </c>
      <c r="M56" s="257" t="s">
        <v>
532</v>
      </c>
      <c r="N56" s="257" t="s">
        <v>
533</v>
      </c>
      <c r="O56" s="265" t="s">
        <v>
534</v>
      </c>
      <c r="P56" s="103"/>
      <c r="Q56" s="103"/>
      <c r="R56" s="103"/>
      <c r="S56" s="103"/>
      <c r="T56" s="103"/>
      <c r="U56" s="103"/>
    </row>
    <row r="57" spans="1:21" ht="31.5" customHeight="1" x14ac:dyDescent="0.2">
      <c r="B57" s="1081" t="s">
        <v>
16</v>
      </c>
      <c r="C57" s="1082"/>
      <c r="D57" s="1075" t="s">
        <v>
60</v>
      </c>
      <c r="E57" s="1076"/>
      <c r="F57" s="1076"/>
      <c r="G57" s="1076"/>
      <c r="H57" s="1076"/>
      <c r="I57" s="1076"/>
      <c r="J57" s="1077"/>
      <c r="K57" s="251">
        <v>
6039.5730000000003</v>
      </c>
      <c r="L57" s="258">
        <v>
6016.0410000000002</v>
      </c>
      <c r="M57" s="258">
        <v>
6292.0010000000002</v>
      </c>
      <c r="N57" s="258">
        <v>
3106.2069999999999</v>
      </c>
      <c r="O57" s="266">
        <v>
3118</v>
      </c>
    </row>
    <row r="58" spans="1:21" ht="31.5" customHeight="1" x14ac:dyDescent="0.2">
      <c r="B58" s="1083"/>
      <c r="C58" s="1084"/>
      <c r="D58" s="1078" t="s">
        <v>
59</v>
      </c>
      <c r="E58" s="1079"/>
      <c r="F58" s="1079"/>
      <c r="G58" s="1079"/>
      <c r="H58" s="1079"/>
      <c r="I58" s="1079"/>
      <c r="J58" s="1080"/>
      <c r="K58" s="252">
        <v>
1702.2</v>
      </c>
      <c r="L58" s="259">
        <v>
1365.3</v>
      </c>
      <c r="M58" s="259">
        <v>
217.733</v>
      </c>
      <c r="N58" s="259">
        <v>
100.8</v>
      </c>
      <c r="O58" s="267">
        <v>
115.2</v>
      </c>
    </row>
    <row r="59" spans="1:21" ht="24" customHeight="1" x14ac:dyDescent="0.2">
      <c r="B59" s="230"/>
      <c r="C59" s="230"/>
      <c r="D59" s="239" t="s">
        <v>
45</v>
      </c>
      <c r="E59" s="242"/>
      <c r="F59" s="242"/>
      <c r="G59" s="242"/>
      <c r="H59" s="242"/>
      <c r="I59" s="242"/>
      <c r="J59" s="242"/>
      <c r="K59" s="242"/>
      <c r="L59" s="242"/>
      <c r="M59" s="242"/>
      <c r="N59" s="242"/>
      <c r="O59" s="242"/>
    </row>
    <row r="60" spans="1:21" ht="24" customHeight="1" x14ac:dyDescent="0.2">
      <c r="B60" s="231"/>
      <c r="C60" s="231"/>
      <c r="D60" s="239" t="s">
        <v>
41</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BrOJpb9up7SXMWtDFdCQv6k34siwjMpujOoweIuHwW179tSa1Y/KG2Gj+YXPkqkI6wHhPjXscJODtjk+VVkpLA==" saltValue="I0hCWXR3pnh5bqqbOMKbz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
19</v>
      </c>
    </row>
    <row r="40" spans="2:13" ht="27.75" customHeight="1" x14ac:dyDescent="0.2">
      <c r="B40" s="226" t="s">
        <v>
20</v>
      </c>
      <c r="C40" s="232"/>
      <c r="D40" s="232"/>
      <c r="E40" s="240"/>
      <c r="F40" s="240"/>
      <c r="G40" s="240"/>
      <c r="H40" s="243" t="s">
        <v>
13</v>
      </c>
      <c r="I40" s="245" t="s">
        <v>
529</v>
      </c>
      <c r="J40" s="253" t="s">
        <v>
386</v>
      </c>
      <c r="K40" s="253" t="s">
        <v>
229</v>
      </c>
      <c r="L40" s="253" t="s">
        <v>
450</v>
      </c>
      <c r="M40" s="273" t="s">
        <v>
364</v>
      </c>
    </row>
    <row r="41" spans="2:13" ht="27.75" customHeight="1" x14ac:dyDescent="0.2">
      <c r="B41" s="1085" t="s">
        <v>
37</v>
      </c>
      <c r="C41" s="1086"/>
      <c r="D41" s="235"/>
      <c r="E41" s="1091" t="s">
        <v>
62</v>
      </c>
      <c r="F41" s="1091"/>
      <c r="G41" s="1091"/>
      <c r="H41" s="1092"/>
      <c r="I41" s="246">
        <v>
39302</v>
      </c>
      <c r="J41" s="254">
        <v>
32220</v>
      </c>
      <c r="K41" s="254">
        <v>
26088</v>
      </c>
      <c r="L41" s="254">
        <v>
20152</v>
      </c>
      <c r="M41" s="262">
        <v>
15111</v>
      </c>
    </row>
    <row r="42" spans="2:13" ht="27.75" customHeight="1" x14ac:dyDescent="0.2">
      <c r="B42" s="1087"/>
      <c r="C42" s="1088"/>
      <c r="D42" s="236"/>
      <c r="E42" s="1093" t="s">
        <v>
67</v>
      </c>
      <c r="F42" s="1093"/>
      <c r="G42" s="1093"/>
      <c r="H42" s="1094"/>
      <c r="I42" s="247">
        <v>
11551</v>
      </c>
      <c r="J42" s="255">
        <v>
5076</v>
      </c>
      <c r="K42" s="255">
        <v>
3188</v>
      </c>
      <c r="L42" s="255">
        <v>
3083</v>
      </c>
      <c r="M42" s="263">
        <v>
4003</v>
      </c>
    </row>
    <row r="43" spans="2:13" ht="27.75" customHeight="1" x14ac:dyDescent="0.2">
      <c r="B43" s="1087"/>
      <c r="C43" s="1088"/>
      <c r="D43" s="236"/>
      <c r="E43" s="1093" t="s">
        <v>
69</v>
      </c>
      <c r="F43" s="1093"/>
      <c r="G43" s="1093"/>
      <c r="H43" s="1094"/>
      <c r="I43" s="247" t="s">
        <v>
207</v>
      </c>
      <c r="J43" s="255" t="s">
        <v>
207</v>
      </c>
      <c r="K43" s="255" t="s">
        <v>
207</v>
      </c>
      <c r="L43" s="255" t="s">
        <v>
207</v>
      </c>
      <c r="M43" s="263" t="s">
        <v>
207</v>
      </c>
    </row>
    <row r="44" spans="2:13" ht="27.75" customHeight="1" x14ac:dyDescent="0.2">
      <c r="B44" s="1087"/>
      <c r="C44" s="1088"/>
      <c r="D44" s="236"/>
      <c r="E44" s="1093" t="s">
        <v>
71</v>
      </c>
      <c r="F44" s="1093"/>
      <c r="G44" s="1093"/>
      <c r="H44" s="1094"/>
      <c r="I44" s="247">
        <v>
967</v>
      </c>
      <c r="J44" s="255">
        <v>
935</v>
      </c>
      <c r="K44" s="255">
        <v>
980</v>
      </c>
      <c r="L44" s="255">
        <v>
1149</v>
      </c>
      <c r="M44" s="263">
        <v>
1123</v>
      </c>
    </row>
    <row r="45" spans="2:13" ht="27.75" customHeight="1" x14ac:dyDescent="0.2">
      <c r="B45" s="1087"/>
      <c r="C45" s="1088"/>
      <c r="D45" s="236"/>
      <c r="E45" s="1093" t="s">
        <v>
75</v>
      </c>
      <c r="F45" s="1093"/>
      <c r="G45" s="1093"/>
      <c r="H45" s="1094"/>
      <c r="I45" s="247">
        <v>
21504</v>
      </c>
      <c r="J45" s="255">
        <v>
18511</v>
      </c>
      <c r="K45" s="255">
        <v>
18664</v>
      </c>
      <c r="L45" s="255">
        <v>
18077</v>
      </c>
      <c r="M45" s="263">
        <v>
17217</v>
      </c>
    </row>
    <row r="46" spans="2:13" ht="27.75" customHeight="1" x14ac:dyDescent="0.2">
      <c r="B46" s="1087"/>
      <c r="C46" s="1088"/>
      <c r="D46" s="237"/>
      <c r="E46" s="1093" t="s">
        <v>
72</v>
      </c>
      <c r="F46" s="1093"/>
      <c r="G46" s="1093"/>
      <c r="H46" s="1094"/>
      <c r="I46" s="247">
        <v>
55</v>
      </c>
      <c r="J46" s="255">
        <v>
50</v>
      </c>
      <c r="K46" s="255">
        <v>
46</v>
      </c>
      <c r="L46" s="255">
        <v>
41</v>
      </c>
      <c r="M46" s="263">
        <v>
37</v>
      </c>
    </row>
    <row r="47" spans="2:13" ht="27.75" customHeight="1" x14ac:dyDescent="0.2">
      <c r="B47" s="1087"/>
      <c r="C47" s="1088"/>
      <c r="D47" s="269"/>
      <c r="E47" s="1095" t="s">
        <v>
77</v>
      </c>
      <c r="F47" s="1096"/>
      <c r="G47" s="1096"/>
      <c r="H47" s="1097"/>
      <c r="I47" s="247" t="s">
        <v>
207</v>
      </c>
      <c r="J47" s="255" t="s">
        <v>
207</v>
      </c>
      <c r="K47" s="255" t="s">
        <v>
207</v>
      </c>
      <c r="L47" s="255" t="s">
        <v>
207</v>
      </c>
      <c r="M47" s="263" t="s">
        <v>
207</v>
      </c>
    </row>
    <row r="48" spans="2:13" ht="27.75" customHeight="1" x14ac:dyDescent="0.2">
      <c r="B48" s="1087"/>
      <c r="C48" s="1088"/>
      <c r="D48" s="236"/>
      <c r="E48" s="1093" t="s">
        <v>
85</v>
      </c>
      <c r="F48" s="1093"/>
      <c r="G48" s="1093"/>
      <c r="H48" s="1094"/>
      <c r="I48" s="247" t="s">
        <v>
207</v>
      </c>
      <c r="J48" s="255" t="s">
        <v>
207</v>
      </c>
      <c r="K48" s="255" t="s">
        <v>
207</v>
      </c>
      <c r="L48" s="255" t="s">
        <v>
207</v>
      </c>
      <c r="M48" s="263" t="s">
        <v>
207</v>
      </c>
    </row>
    <row r="49" spans="2:13" ht="27.75" customHeight="1" x14ac:dyDescent="0.2">
      <c r="B49" s="1089"/>
      <c r="C49" s="1090"/>
      <c r="D49" s="236"/>
      <c r="E49" s="1093" t="s">
        <v>
89</v>
      </c>
      <c r="F49" s="1093"/>
      <c r="G49" s="1093"/>
      <c r="H49" s="1094"/>
      <c r="I49" s="247" t="s">
        <v>
207</v>
      </c>
      <c r="J49" s="255" t="s">
        <v>
207</v>
      </c>
      <c r="K49" s="255" t="s">
        <v>
207</v>
      </c>
      <c r="L49" s="255" t="s">
        <v>
207</v>
      </c>
      <c r="M49" s="263" t="s">
        <v>
207</v>
      </c>
    </row>
    <row r="50" spans="2:13" ht="27.75" customHeight="1" x14ac:dyDescent="0.2">
      <c r="B50" s="1100" t="s">
        <v>
91</v>
      </c>
      <c r="C50" s="1101"/>
      <c r="D50" s="270"/>
      <c r="E50" s="1093" t="s">
        <v>
92</v>
      </c>
      <c r="F50" s="1093"/>
      <c r="G50" s="1093"/>
      <c r="H50" s="1094"/>
      <c r="I50" s="247">
        <v>
54264</v>
      </c>
      <c r="J50" s="255">
        <v>
64592</v>
      </c>
      <c r="K50" s="255">
        <v>
70193</v>
      </c>
      <c r="L50" s="255">
        <v>
75452</v>
      </c>
      <c r="M50" s="263">
        <v>
73194</v>
      </c>
    </row>
    <row r="51" spans="2:13" ht="27.75" customHeight="1" x14ac:dyDescent="0.2">
      <c r="B51" s="1087"/>
      <c r="C51" s="1088"/>
      <c r="D51" s="236"/>
      <c r="E51" s="1093" t="s">
        <v>
94</v>
      </c>
      <c r="F51" s="1093"/>
      <c r="G51" s="1093"/>
      <c r="H51" s="1094"/>
      <c r="I51" s="247">
        <v>
0</v>
      </c>
      <c r="J51" s="255" t="s">
        <v>
207</v>
      </c>
      <c r="K51" s="255" t="s">
        <v>
207</v>
      </c>
      <c r="L51" s="255" t="s">
        <v>
207</v>
      </c>
      <c r="M51" s="263" t="s">
        <v>
207</v>
      </c>
    </row>
    <row r="52" spans="2:13" ht="27.75" customHeight="1" x14ac:dyDescent="0.2">
      <c r="B52" s="1089"/>
      <c r="C52" s="1090"/>
      <c r="D52" s="236"/>
      <c r="E52" s="1093" t="s">
        <v>
47</v>
      </c>
      <c r="F52" s="1093"/>
      <c r="G52" s="1093"/>
      <c r="H52" s="1094"/>
      <c r="I52" s="247">
        <v>
74119</v>
      </c>
      <c r="J52" s="255">
        <v>
67936</v>
      </c>
      <c r="K52" s="255">
        <v>
61685</v>
      </c>
      <c r="L52" s="255">
        <v>
55847</v>
      </c>
      <c r="M52" s="263">
        <v>
50089</v>
      </c>
    </row>
    <row r="53" spans="2:13" ht="27.75" customHeight="1" x14ac:dyDescent="0.2">
      <c r="B53" s="1071" t="s">
        <v>
51</v>
      </c>
      <c r="C53" s="1072"/>
      <c r="D53" s="238"/>
      <c r="E53" s="1098" t="s">
        <v>
98</v>
      </c>
      <c r="F53" s="1098"/>
      <c r="G53" s="1098"/>
      <c r="H53" s="1099"/>
      <c r="I53" s="248">
        <v>
-55004</v>
      </c>
      <c r="J53" s="256">
        <v>
-75736</v>
      </c>
      <c r="K53" s="256">
        <v>
-82914</v>
      </c>
      <c r="L53" s="256">
        <v>
-88797</v>
      </c>
      <c r="M53" s="264">
        <v>
-85792</v>
      </c>
    </row>
    <row r="54" spans="2:13" ht="27.75" customHeight="1" x14ac:dyDescent="0.2">
      <c r="B54" s="209" t="s">
        <v>
99</v>
      </c>
      <c r="C54" s="268"/>
      <c r="D54" s="268"/>
      <c r="E54" s="271"/>
      <c r="F54" s="271"/>
      <c r="G54" s="271"/>
      <c r="H54" s="271"/>
      <c r="I54" s="272"/>
      <c r="J54" s="272"/>
      <c r="K54" s="272"/>
      <c r="L54" s="272"/>
      <c r="M54" s="272"/>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U1aY2k95W2TqNsdC7cOnqlFXsE0Q2XVyr3EL33ms3VOqqOAaT9KAzs9tLRo5//HgVDToBsYPk8wJVY5gvHNGg==" saltValue="FGIYdLkv6g+ueEfAruONe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70" zoomScaleNormal="70" zoomScaleSheetLayoutView="7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89" t="s">
        <v>
96</v>
      </c>
    </row>
    <row r="54" spans="2:8" ht="29.25" customHeight="1" x14ac:dyDescent="0.25">
      <c r="B54" s="274" t="s">
        <v>
5</v>
      </c>
      <c r="C54" s="280"/>
      <c r="D54" s="280"/>
      <c r="E54" s="281" t="s">
        <v>
13</v>
      </c>
      <c r="F54" s="282" t="s">
        <v>
229</v>
      </c>
      <c r="G54" s="282" t="s">
        <v>
450</v>
      </c>
      <c r="H54" s="290" t="s">
        <v>
364</v>
      </c>
    </row>
    <row r="55" spans="2:8" ht="52.5" customHeight="1" x14ac:dyDescent="0.2">
      <c r="B55" s="275"/>
      <c r="C55" s="1102" t="s">
        <v>
103</v>
      </c>
      <c r="D55" s="1102"/>
      <c r="E55" s="1103"/>
      <c r="F55" s="283">
        <v>
28895</v>
      </c>
      <c r="G55" s="283">
        <v>
32933</v>
      </c>
      <c r="H55" s="291">
        <v>
30108</v>
      </c>
    </row>
    <row r="56" spans="2:8" ht="52.5" customHeight="1" x14ac:dyDescent="0.2">
      <c r="B56" s="276"/>
      <c r="C56" s="1104" t="s">
        <v>
106</v>
      </c>
      <c r="D56" s="1104"/>
      <c r="E56" s="1105"/>
      <c r="F56" s="284">
        <v>
2825</v>
      </c>
      <c r="G56" s="284">
        <v>
2794</v>
      </c>
      <c r="H56" s="292">
        <v>
2776</v>
      </c>
    </row>
    <row r="57" spans="2:8" ht="53.25" customHeight="1" x14ac:dyDescent="0.2">
      <c r="B57" s="276"/>
      <c r="C57" s="1106" t="s">
        <v>
65</v>
      </c>
      <c r="D57" s="1106"/>
      <c r="E57" s="1107"/>
      <c r="F57" s="285">
        <v>
35909</v>
      </c>
      <c r="G57" s="285">
        <v>
36731</v>
      </c>
      <c r="H57" s="293">
        <v>
37164</v>
      </c>
    </row>
    <row r="58" spans="2:8" ht="45.75" customHeight="1" x14ac:dyDescent="0.2">
      <c r="B58" s="277"/>
      <c r="C58" s="1108" t="s">
        <v>
283</v>
      </c>
      <c r="D58" s="1109"/>
      <c r="E58" s="1110"/>
      <c r="F58" s="286">
        <v>
20111</v>
      </c>
      <c r="G58" s="286">
        <v>
21139</v>
      </c>
      <c r="H58" s="294">
        <v>
22549.7</v>
      </c>
    </row>
    <row r="59" spans="2:8" ht="45.75" customHeight="1" x14ac:dyDescent="0.2">
      <c r="B59" s="277"/>
      <c r="C59" s="1108" t="s">
        <v>
498</v>
      </c>
      <c r="D59" s="1109"/>
      <c r="E59" s="1110"/>
      <c r="F59" s="286">
        <v>
8160</v>
      </c>
      <c r="G59" s="286">
        <v>
7388</v>
      </c>
      <c r="H59" s="294">
        <v>
6475.54</v>
      </c>
    </row>
    <row r="60" spans="2:8" ht="45.75" customHeight="1" x14ac:dyDescent="0.2">
      <c r="B60" s="277"/>
      <c r="C60" s="1108" t="s">
        <v>
525</v>
      </c>
      <c r="D60" s="1109"/>
      <c r="E60" s="1110"/>
      <c r="F60" s="286">
        <v>
3653</v>
      </c>
      <c r="G60" s="286">
        <v>
3776</v>
      </c>
      <c r="H60" s="294">
        <v>
3783.6489999999999</v>
      </c>
    </row>
    <row r="61" spans="2:8" ht="45.75" customHeight="1" x14ac:dyDescent="0.2">
      <c r="B61" s="277"/>
      <c r="C61" s="1108" t="s">
        <v>
539</v>
      </c>
      <c r="D61" s="1109"/>
      <c r="E61" s="1110"/>
      <c r="F61" s="286">
        <v>
2748</v>
      </c>
      <c r="G61" s="286">
        <v>
3152</v>
      </c>
      <c r="H61" s="294">
        <v>
3068.0050000000001</v>
      </c>
    </row>
    <row r="62" spans="2:8" ht="45.75" customHeight="1" x14ac:dyDescent="0.2">
      <c r="B62" s="278"/>
      <c r="C62" s="1111" t="s">
        <v>
327</v>
      </c>
      <c r="D62" s="1112"/>
      <c r="E62" s="1113"/>
      <c r="F62" s="287">
        <v>
1085</v>
      </c>
      <c r="G62" s="287">
        <v>
1111</v>
      </c>
      <c r="H62" s="295">
        <v>
1115.7249999999999</v>
      </c>
    </row>
    <row r="63" spans="2:8" ht="52.5" customHeight="1" x14ac:dyDescent="0.2">
      <c r="B63" s="279"/>
      <c r="C63" s="1114" t="s">
        <v>
108</v>
      </c>
      <c r="D63" s="1114"/>
      <c r="E63" s="1115"/>
      <c r="F63" s="288">
        <v>
67629</v>
      </c>
      <c r="G63" s="288">
        <v>
72458</v>
      </c>
      <c r="H63" s="296">
        <v>
70048</v>
      </c>
    </row>
    <row r="64" spans="2:8" ht="15" customHeight="1" x14ac:dyDescent="0.2"/>
    <row r="65" ht="0" hidden="1" customHeight="1" x14ac:dyDescent="0.2"/>
    <row r="66" ht="0" hidden="1" customHeight="1" x14ac:dyDescent="0.2"/>
  </sheetData>
  <sheetProtection algorithmName="SHA-512" hashValue="BrYmrRmZuPEbZwG9d4jcfyPxJUPYqYBki+ngVOw/lBxuiOkwUPLXSG7Ev310O9G68g5DrDtT38VAAc7MNyUThA==" saltValue="YpIpz+9JcAzrSpEynmeln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x14ac:dyDescent="0.2"/>
  <cols>
    <col min="1" max="1" width="45.88671875" style="297" customWidth="1"/>
    <col min="2" max="8" width="13.33203125" style="297" customWidth="1"/>
    <col min="9" max="16384" width="11.109375" style="297"/>
  </cols>
  <sheetData>
    <row r="1" spans="1:8" x14ac:dyDescent="0.2">
      <c r="A1" s="114"/>
      <c r="B1" s="120"/>
      <c r="C1" s="124"/>
      <c r="D1" s="130"/>
      <c r="E1" s="140"/>
      <c r="F1" s="140"/>
      <c r="G1" s="140"/>
      <c r="H1" s="174"/>
    </row>
    <row r="2" spans="1:8" x14ac:dyDescent="0.2">
      <c r="A2" s="115"/>
      <c r="B2" s="121"/>
      <c r="C2" s="304"/>
      <c r="D2" s="131" t="s">
        <v>79</v>
      </c>
      <c r="E2" s="141"/>
      <c r="F2" s="312" t="s">
        <v>528</v>
      </c>
      <c r="G2" s="165"/>
      <c r="H2" s="175"/>
    </row>
    <row r="3" spans="1:8" x14ac:dyDescent="0.2">
      <c r="A3" s="131" t="s">
        <v>398</v>
      </c>
      <c r="B3" s="123"/>
      <c r="C3" s="305"/>
      <c r="D3" s="308">
        <v>63748</v>
      </c>
      <c r="E3" s="310"/>
      <c r="F3" s="313">
        <v>47064</v>
      </c>
      <c r="G3" s="315"/>
      <c r="H3" s="318"/>
    </row>
    <row r="4" spans="1:8" x14ac:dyDescent="0.2">
      <c r="A4" s="116"/>
      <c r="B4" s="122"/>
      <c r="C4" s="306"/>
      <c r="D4" s="309">
        <v>40130</v>
      </c>
      <c r="E4" s="311"/>
      <c r="F4" s="314">
        <v>32508</v>
      </c>
      <c r="G4" s="316"/>
      <c r="H4" s="319"/>
    </row>
    <row r="5" spans="1:8" x14ac:dyDescent="0.2">
      <c r="A5" s="131" t="s">
        <v>240</v>
      </c>
      <c r="B5" s="123"/>
      <c r="C5" s="305"/>
      <c r="D5" s="308">
        <v>50557</v>
      </c>
      <c r="E5" s="310"/>
      <c r="F5" s="313">
        <v>43773</v>
      </c>
      <c r="G5" s="315"/>
      <c r="H5" s="318"/>
    </row>
    <row r="6" spans="1:8" x14ac:dyDescent="0.2">
      <c r="A6" s="116"/>
      <c r="B6" s="122"/>
      <c r="C6" s="306"/>
      <c r="D6" s="309">
        <v>25233</v>
      </c>
      <c r="E6" s="311"/>
      <c r="F6" s="314">
        <v>30346</v>
      </c>
      <c r="G6" s="316"/>
      <c r="H6" s="319"/>
    </row>
    <row r="7" spans="1:8" x14ac:dyDescent="0.2">
      <c r="A7" s="131" t="s">
        <v>132</v>
      </c>
      <c r="B7" s="123"/>
      <c r="C7" s="305"/>
      <c r="D7" s="308">
        <v>45565</v>
      </c>
      <c r="E7" s="310"/>
      <c r="F7" s="313">
        <v>51565</v>
      </c>
      <c r="G7" s="315"/>
      <c r="H7" s="318"/>
    </row>
    <row r="8" spans="1:8" x14ac:dyDescent="0.2">
      <c r="A8" s="116"/>
      <c r="B8" s="122"/>
      <c r="C8" s="306"/>
      <c r="D8" s="309">
        <v>32986</v>
      </c>
      <c r="E8" s="311"/>
      <c r="F8" s="314">
        <v>35359</v>
      </c>
      <c r="G8" s="316"/>
      <c r="H8" s="319"/>
    </row>
    <row r="9" spans="1:8" x14ac:dyDescent="0.2">
      <c r="A9" s="131" t="s">
        <v>238</v>
      </c>
      <c r="B9" s="123"/>
      <c r="C9" s="305"/>
      <c r="D9" s="308">
        <v>39828</v>
      </c>
      <c r="E9" s="310"/>
      <c r="F9" s="313">
        <v>46686</v>
      </c>
      <c r="G9" s="315"/>
      <c r="H9" s="318"/>
    </row>
    <row r="10" spans="1:8" x14ac:dyDescent="0.2">
      <c r="A10" s="116"/>
      <c r="B10" s="122"/>
      <c r="C10" s="306"/>
      <c r="D10" s="309">
        <v>28747</v>
      </c>
      <c r="E10" s="311"/>
      <c r="F10" s="314">
        <v>32595</v>
      </c>
      <c r="G10" s="316"/>
      <c r="H10" s="319"/>
    </row>
    <row r="11" spans="1:8" x14ac:dyDescent="0.2">
      <c r="A11" s="131" t="s">
        <v>509</v>
      </c>
      <c r="B11" s="123"/>
      <c r="C11" s="305"/>
      <c r="D11" s="308">
        <v>59429</v>
      </c>
      <c r="E11" s="310"/>
      <c r="F11" s="313">
        <v>49796</v>
      </c>
      <c r="G11" s="315"/>
      <c r="H11" s="318"/>
    </row>
    <row r="12" spans="1:8" x14ac:dyDescent="0.2">
      <c r="A12" s="116"/>
      <c r="B12" s="122"/>
      <c r="C12" s="307"/>
      <c r="D12" s="309">
        <v>39330</v>
      </c>
      <c r="E12" s="311"/>
      <c r="F12" s="314">
        <v>37281</v>
      </c>
      <c r="G12" s="316"/>
      <c r="H12" s="319"/>
    </row>
    <row r="13" spans="1:8" x14ac:dyDescent="0.2">
      <c r="A13" s="131"/>
      <c r="B13" s="123"/>
      <c r="C13" s="305"/>
      <c r="D13" s="308">
        <v>51825</v>
      </c>
      <c r="E13" s="310"/>
      <c r="F13" s="313">
        <v>47777</v>
      </c>
      <c r="G13" s="317"/>
      <c r="H13" s="318"/>
    </row>
    <row r="14" spans="1:8" x14ac:dyDescent="0.2">
      <c r="A14" s="116"/>
      <c r="B14" s="122"/>
      <c r="C14" s="306"/>
      <c r="D14" s="309">
        <v>33285</v>
      </c>
      <c r="E14" s="311"/>
      <c r="F14" s="314">
        <v>33618</v>
      </c>
      <c r="G14" s="316"/>
      <c r="H14" s="319"/>
    </row>
    <row r="17" spans="1:11" x14ac:dyDescent="0.2">
      <c r="A17" s="297" t="s">
        <v>23</v>
      </c>
    </row>
    <row r="18" spans="1:11" x14ac:dyDescent="0.2">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2">
      <c r="A19" s="298" t="s">
        <v>87</v>
      </c>
      <c r="B19" s="298">
        <f>ROUND(VALUE(SUBSTITUTE(実質収支比率等に係る経年分析!F$48,"▲","-")),2)</f>
        <v>6.21</v>
      </c>
      <c r="C19" s="298">
        <f>ROUND(VALUE(SUBSTITUTE(実質収支比率等に係る経年分析!G$48,"▲","-")),2)</f>
        <v>3.71</v>
      </c>
      <c r="D19" s="298">
        <f>ROUND(VALUE(SUBSTITUTE(実質収支比率等に係る経年分析!H$48,"▲","-")),2)</f>
        <v>3.82</v>
      </c>
      <c r="E19" s="298">
        <f>ROUND(VALUE(SUBSTITUTE(実質収支比率等に係る経年分析!I$48,"▲","-")),2)</f>
        <v>3.33</v>
      </c>
      <c r="F19" s="298">
        <f>ROUND(VALUE(SUBSTITUTE(実質収支比率等に係る経年分析!J$48,"▲","-")),2)</f>
        <v>3.37</v>
      </c>
    </row>
    <row r="20" spans="1:11" x14ac:dyDescent="0.2">
      <c r="A20" s="298" t="s">
        <v>38</v>
      </c>
      <c r="B20" s="298">
        <f>ROUND(VALUE(SUBSTITUTE(実質収支比率等に係る経年分析!F$47,"▲","-")),2)</f>
        <v>32.409999999999997</v>
      </c>
      <c r="C20" s="298">
        <f>ROUND(VALUE(SUBSTITUTE(実質収支比率等に係る経年分析!G$47,"▲","-")),2)</f>
        <v>33.78</v>
      </c>
      <c r="D20" s="298">
        <f>ROUND(VALUE(SUBSTITUTE(実質収支比率等に係る経年分析!H$47,"▲","-")),2)</f>
        <v>37.46</v>
      </c>
      <c r="E20" s="298">
        <f>ROUND(VALUE(SUBSTITUTE(実質収支比率等に係る経年分析!I$47,"▲","-")),2)</f>
        <v>44.32</v>
      </c>
      <c r="F20" s="298">
        <f>ROUND(VALUE(SUBSTITUTE(実質収支比率等に係る経年分析!J$47,"▲","-")),2)</f>
        <v>38.83</v>
      </c>
    </row>
    <row r="21" spans="1:11" x14ac:dyDescent="0.2">
      <c r="A21" s="298" t="s">
        <v>111</v>
      </c>
      <c r="B21" s="298">
        <f>IF(ISNUMBER(VALUE(SUBSTITUTE(実質収支比率等に係る経年分析!F$49,"▲","-"))),ROUND(VALUE(SUBSTITUTE(実質収支比率等に係る経年分析!F$49,"▲","-")),2),NA())</f>
        <v>7.04</v>
      </c>
      <c r="C21" s="298">
        <f>IF(ISNUMBER(VALUE(SUBSTITUTE(実質収支比率等に係る経年分析!G$49,"▲","-"))),ROUND(VALUE(SUBSTITUTE(実質収支比率等に係る経年分析!G$49,"▲","-")),2),NA())</f>
        <v>1.41</v>
      </c>
      <c r="D21" s="298">
        <f>IF(ISNUMBER(VALUE(SUBSTITUTE(実質収支比率等に係る経年分析!H$49,"▲","-"))),ROUND(VALUE(SUBSTITUTE(実質収支比率等に係る経年分析!H$49,"▲","-")),2),NA())</f>
        <v>4.3499999999999996</v>
      </c>
      <c r="E21" s="298">
        <f>IF(ISNUMBER(VALUE(SUBSTITUTE(実質収支比率等に係る経年分析!I$49,"▲","-"))),ROUND(VALUE(SUBSTITUTE(実質収支比率等に係る経年分析!I$49,"▲","-")),2),NA())</f>
        <v>4.8</v>
      </c>
      <c r="F21" s="298">
        <f>IF(ISNUMBER(VALUE(SUBSTITUTE(実質収支比率等に係る経年分析!J$49,"▲","-"))),ROUND(VALUE(SUBSTITUTE(実質収支比率等に係る経年分析!J$49,"▲","-")),2),NA())</f>
        <v>-3.46</v>
      </c>
    </row>
    <row r="24" spans="1:11" x14ac:dyDescent="0.2">
      <c r="A24" s="297" t="s">
        <v>100</v>
      </c>
    </row>
    <row r="25" spans="1:11" x14ac:dyDescent="0.2">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2">
      <c r="A26" s="299"/>
      <c r="B26" s="299" t="s">
        <v>112</v>
      </c>
      <c r="C26" s="299" t="s">
        <v>64</v>
      </c>
      <c r="D26" s="299" t="s">
        <v>112</v>
      </c>
      <c r="E26" s="299" t="s">
        <v>64</v>
      </c>
      <c r="F26" s="299" t="s">
        <v>112</v>
      </c>
      <c r="G26" s="299" t="s">
        <v>64</v>
      </c>
      <c r="H26" s="299" t="s">
        <v>112</v>
      </c>
      <c r="I26" s="299" t="s">
        <v>64</v>
      </c>
      <c r="J26" s="299" t="s">
        <v>112</v>
      </c>
      <c r="K26" s="299" t="s">
        <v>64</v>
      </c>
    </row>
    <row r="27" spans="1:11" x14ac:dyDescent="0.2">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2">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2">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2">
      <c r="A30" s="299" t="e">
        <f>IF(連結実質赤字比率に係る赤字・黒字の構成分析!C$40="",NA(),連結実質赤字比率に係る赤字・黒字の構成分析!C$40)</f>
        <v>#N/A</v>
      </c>
      <c r="B30" s="299" t="e">
        <f>IF(ROUND(VALUE(SUBSTITUTE(連結実質赤字比率に係る赤字・黒字の構成分析!F$40,"▲","-")),2)&lt;0,ABS(ROUND(VALUE(SUBSTITUTE(連結実質赤字比率に係る赤字・黒字の構成分析!F$40,"▲","-")),2)),NA())</f>
        <v>#VALUE!</v>
      </c>
      <c r="C30" s="299" t="e">
        <f>IF(ROUND(VALUE(SUBSTITUTE(連結実質赤字比率に係る赤字・黒字の構成分析!F$40,"▲","-")),2)&gt;=0,ABS(ROUND(VALUE(SUBSTITUTE(連結実質赤字比率に係る赤字・黒字の構成分析!F$40,"▲","-")),2)),NA())</f>
        <v>#VALUE!</v>
      </c>
      <c r="D30" s="299" t="e">
        <f>IF(ROUND(VALUE(SUBSTITUTE(連結実質赤字比率に係る赤字・黒字の構成分析!G$40,"▲","-")),2)&lt;0,ABS(ROUND(VALUE(SUBSTITUTE(連結実質赤字比率に係る赤字・黒字の構成分析!G$40,"▲","-")),2)),NA())</f>
        <v>#VALUE!</v>
      </c>
      <c r="E30" s="299" t="e">
        <f>IF(ROUND(VALUE(SUBSTITUTE(連結実質赤字比率に係る赤字・黒字の構成分析!G$40,"▲","-")),2)&gt;=0,ABS(ROUND(VALUE(SUBSTITUTE(連結実質赤字比率に係る赤字・黒字の構成分析!G$40,"▲","-")),2)),NA())</f>
        <v>#VALUE!</v>
      </c>
      <c r="F30" s="299" t="e">
        <f>IF(ROUND(VALUE(SUBSTITUTE(連結実質赤字比率に係る赤字・黒字の構成分析!H$40,"▲","-")),2)&lt;0,ABS(ROUND(VALUE(SUBSTITUTE(連結実質赤字比率に係る赤字・黒字の構成分析!H$40,"▲","-")),2)),NA())</f>
        <v>#VALUE!</v>
      </c>
      <c r="G30" s="299" t="e">
        <f>IF(ROUND(VALUE(SUBSTITUTE(連結実質赤字比率に係る赤字・黒字の構成分析!H$40,"▲","-")),2)&gt;=0,ABS(ROUND(VALUE(SUBSTITUTE(連結実質赤字比率に係る赤字・黒字の構成分析!H$40,"▲","-")),2)),NA())</f>
        <v>#VALUE!</v>
      </c>
      <c r="H30" s="299" t="e">
        <f>IF(ROUND(VALUE(SUBSTITUTE(連結実質赤字比率に係る赤字・黒字の構成分析!I$40,"▲","-")),2)&lt;0,ABS(ROUND(VALUE(SUBSTITUTE(連結実質赤字比率に係る赤字・黒字の構成分析!I$40,"▲","-")),2)),NA())</f>
        <v>#VALUE!</v>
      </c>
      <c r="I30" s="299" t="e">
        <f>IF(ROUND(VALUE(SUBSTITUTE(連結実質赤字比率に係る赤字・黒字の構成分析!I$40,"▲","-")),2)&gt;=0,ABS(ROUND(VALUE(SUBSTITUTE(連結実質赤字比率に係る赤字・黒字の構成分析!I$40,"▲","-")),2)),NA())</f>
        <v>#VALUE!</v>
      </c>
      <c r="J30" s="299" t="e">
        <f>IF(ROUND(VALUE(SUBSTITUTE(連結実質赤字比率に係る赤字・黒字の構成分析!J$40,"▲","-")),2)&lt;0,ABS(ROUND(VALUE(SUBSTITUTE(連結実質赤字比率に係る赤字・黒字の構成分析!J$40,"▲","-")),2)),NA())</f>
        <v>#VALUE!</v>
      </c>
      <c r="K30" s="299" t="e">
        <f>IF(ROUND(VALUE(SUBSTITUTE(連結実質赤字比率に係る赤字・黒字の構成分析!J$40,"▲","-")),2)&gt;=0,ABS(ROUND(VALUE(SUBSTITUTE(連結実質赤字比率に係る赤字・黒字の構成分析!J$40,"▲","-")),2)),NA())</f>
        <v>#VALUE!</v>
      </c>
    </row>
    <row r="31" spans="1:11" x14ac:dyDescent="0.2">
      <c r="A31" s="299" t="e">
        <f>IF(連結実質赤字比率に係る赤字・黒字の構成分析!C$39="",NA(),連結実質赤字比率に係る赤字・黒字の構成分析!C$39)</f>
        <v>#N/A</v>
      </c>
      <c r="B31" s="299" t="e">
        <f>IF(ROUND(VALUE(SUBSTITUTE(連結実質赤字比率に係る赤字・黒字の構成分析!F$39,"▲","-")),2)&lt;0,ABS(ROUND(VALUE(SUBSTITUTE(連結実質赤字比率に係る赤字・黒字の構成分析!F$39,"▲","-")),2)),NA())</f>
        <v>#VALUE!</v>
      </c>
      <c r="C31" s="299" t="e">
        <f>IF(ROUND(VALUE(SUBSTITUTE(連結実質赤字比率に係る赤字・黒字の構成分析!F$39,"▲","-")),2)&gt;=0,ABS(ROUND(VALUE(SUBSTITUTE(連結実質赤字比率に係る赤字・黒字の構成分析!F$39,"▲","-")),2)),NA())</f>
        <v>#VALUE!</v>
      </c>
      <c r="D31" s="299" t="e">
        <f>IF(ROUND(VALUE(SUBSTITUTE(連結実質赤字比率に係る赤字・黒字の構成分析!G$39,"▲","-")),2)&lt;0,ABS(ROUND(VALUE(SUBSTITUTE(連結実質赤字比率に係る赤字・黒字の構成分析!G$39,"▲","-")),2)),NA())</f>
        <v>#VALUE!</v>
      </c>
      <c r="E31" s="299" t="e">
        <f>IF(ROUND(VALUE(SUBSTITUTE(連結実質赤字比率に係る赤字・黒字の構成分析!G$39,"▲","-")),2)&gt;=0,ABS(ROUND(VALUE(SUBSTITUTE(連結実質赤字比率に係る赤字・黒字の構成分析!G$39,"▲","-")),2)),NA())</f>
        <v>#VALUE!</v>
      </c>
      <c r="F31" s="299" t="e">
        <f>IF(ROUND(VALUE(SUBSTITUTE(連結実質赤字比率に係る赤字・黒字の構成分析!H$39,"▲","-")),2)&lt;0,ABS(ROUND(VALUE(SUBSTITUTE(連結実質赤字比率に係る赤字・黒字の構成分析!H$39,"▲","-")),2)),NA())</f>
        <v>#VALUE!</v>
      </c>
      <c r="G31" s="299" t="e">
        <f>IF(ROUND(VALUE(SUBSTITUTE(連結実質赤字比率に係る赤字・黒字の構成分析!H$39,"▲","-")),2)&gt;=0,ABS(ROUND(VALUE(SUBSTITUTE(連結実質赤字比率に係る赤字・黒字の構成分析!H$39,"▲","-")),2)),NA())</f>
        <v>#VALUE!</v>
      </c>
      <c r="H31" s="299" t="e">
        <f>IF(ROUND(VALUE(SUBSTITUTE(連結実質赤字比率に係る赤字・黒字の構成分析!I$39,"▲","-")),2)&lt;0,ABS(ROUND(VALUE(SUBSTITUTE(連結実質赤字比率に係る赤字・黒字の構成分析!I$39,"▲","-")),2)),NA())</f>
        <v>#VALUE!</v>
      </c>
      <c r="I31" s="299" t="e">
        <f>IF(ROUND(VALUE(SUBSTITUTE(連結実質赤字比率に係る赤字・黒字の構成分析!I$39,"▲","-")),2)&gt;=0,ABS(ROUND(VALUE(SUBSTITUTE(連結実質赤字比率に係る赤字・黒字の構成分析!I$39,"▲","-")),2)),NA())</f>
        <v>#VALUE!</v>
      </c>
      <c r="J31" s="299" t="e">
        <f>IF(ROUND(VALUE(SUBSTITUTE(連結実質赤字比率に係る赤字・黒字の構成分析!J$39,"▲","-")),2)&lt;0,ABS(ROUND(VALUE(SUBSTITUTE(連結実質赤字比率に係る赤字・黒字の構成分析!J$39,"▲","-")),2)),NA())</f>
        <v>#VALUE!</v>
      </c>
      <c r="K31" s="299" t="e">
        <f>IF(ROUND(VALUE(SUBSTITUTE(連結実質赤字比率に係る赤字・黒字の構成分析!J$39,"▲","-")),2)&gt;=0,ABS(ROUND(VALUE(SUBSTITUTE(連結実質赤字比率に係る赤字・黒字の構成分析!J$39,"▲","-")),2)),NA())</f>
        <v>#VALUE!</v>
      </c>
    </row>
    <row r="32" spans="1:11" x14ac:dyDescent="0.2">
      <c r="A32" s="299" t="str">
        <f>IF(連結実質赤字比率に係る赤字・黒字の構成分析!C$38="",NA(),連結実質赤字比率に係る赤字・黒字の構成分析!C$38)</f>
        <v>用地特別会計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v>
      </c>
    </row>
    <row r="33" spans="1:16" x14ac:dyDescent="0.2">
      <c r="A33" s="299" t="str">
        <f>IF(連結実質赤字比率に係る赤字・黒字の構成分析!C$37="",NA(),連結実質赤字比率に係る赤字・黒字の構成分析!C$37)</f>
        <v>後期高齢者医療特別会計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0.05</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0.06</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0.06</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0.09</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0.06</v>
      </c>
    </row>
    <row r="34" spans="1:16" x14ac:dyDescent="0.2">
      <c r="A34" s="299" t="str">
        <f>IF(連結実質赤字比率に係る赤字・黒字の構成分析!C$36="",NA(),連結実質赤字比率に係る赤字・黒字の構成分析!C$36)</f>
        <v>国民健康保険事業特別会計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0.61</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0.36</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0.41</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0.76</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0.25</v>
      </c>
    </row>
    <row r="35" spans="1:16" x14ac:dyDescent="0.2">
      <c r="A35" s="299" t="str">
        <f>IF(連結実質赤字比率に係る赤字・黒字の構成分析!C$35="",NA(),連結実質赤字比率に係る赤字・黒字の構成分析!C$35)</f>
        <v>介護保険特別会計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0.31</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0.6</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0.41</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0.15</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0.31</v>
      </c>
    </row>
    <row r="36" spans="1:16" x14ac:dyDescent="0.2">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6.2</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3.7</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3.81</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3.32</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3.37</v>
      </c>
    </row>
    <row r="39" spans="1:16" x14ac:dyDescent="0.2">
      <c r="A39" s="297" t="s">
        <v>11</v>
      </c>
    </row>
    <row r="40" spans="1:16" x14ac:dyDescent="0.2">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2">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2">
      <c r="A42" s="300" t="s">
        <v>116</v>
      </c>
      <c r="B42" s="300"/>
      <c r="C42" s="300"/>
      <c r="D42" s="300">
        <f>'実質公債費比率（分子）の構造'!K$52</f>
        <v>7571</v>
      </c>
      <c r="E42" s="300"/>
      <c r="F42" s="300"/>
      <c r="G42" s="300">
        <f>'実質公債費比率（分子）の構造'!L$52</f>
        <v>7088</v>
      </c>
      <c r="H42" s="300"/>
      <c r="I42" s="300"/>
      <c r="J42" s="300">
        <f>'実質公債費比率（分子）の構造'!M$52</f>
        <v>6600</v>
      </c>
      <c r="K42" s="300"/>
      <c r="L42" s="300"/>
      <c r="M42" s="300">
        <f>'実質公債費比率（分子）の構造'!N$52</f>
        <v>6330</v>
      </c>
      <c r="N42" s="300"/>
      <c r="O42" s="300"/>
      <c r="P42" s="300">
        <f>'実質公債費比率（分子）の構造'!O$52</f>
        <v>6041</v>
      </c>
    </row>
    <row r="43" spans="1:16" x14ac:dyDescent="0.2">
      <c r="A43" s="300" t="s">
        <v>42</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2">
      <c r="A44" s="300" t="s">
        <v>40</v>
      </c>
      <c r="B44" s="300">
        <f>'実質公債費比率（分子）の構造'!K$50</f>
        <v>259</v>
      </c>
      <c r="C44" s="300"/>
      <c r="D44" s="300"/>
      <c r="E44" s="300">
        <f>'実質公債費比率（分子）の構造'!L$50</f>
        <v>219</v>
      </c>
      <c r="F44" s="300"/>
      <c r="G44" s="300"/>
      <c r="H44" s="300">
        <f>'実質公債費比率（分子）の構造'!M$50</f>
        <v>201</v>
      </c>
      <c r="I44" s="300"/>
      <c r="J44" s="300"/>
      <c r="K44" s="300">
        <f>'実質公債費比率（分子）の構造'!N$50</f>
        <v>187</v>
      </c>
      <c r="L44" s="300"/>
      <c r="M44" s="300"/>
      <c r="N44" s="300">
        <f>'実質公債費比率（分子）の構造'!O$50</f>
        <v>165</v>
      </c>
      <c r="O44" s="300"/>
      <c r="P44" s="300"/>
    </row>
    <row r="45" spans="1:16" x14ac:dyDescent="0.2">
      <c r="A45" s="300" t="s">
        <v>0</v>
      </c>
      <c r="B45" s="300">
        <f>'実質公債費比率（分子）の構造'!K$49</f>
        <v>165</v>
      </c>
      <c r="C45" s="300"/>
      <c r="D45" s="300"/>
      <c r="E45" s="300">
        <f>'実質公債費比率（分子）の構造'!L$49</f>
        <v>160</v>
      </c>
      <c r="F45" s="300"/>
      <c r="G45" s="300"/>
      <c r="H45" s="300">
        <f>'実質公債費比率（分子）の構造'!M$49</f>
        <v>96</v>
      </c>
      <c r="I45" s="300"/>
      <c r="J45" s="300"/>
      <c r="K45" s="300">
        <f>'実質公債費比率（分子）の構造'!N$49</f>
        <v>82</v>
      </c>
      <c r="L45" s="300"/>
      <c r="M45" s="300"/>
      <c r="N45" s="300">
        <f>'実質公債費比率（分子）の構造'!O$49</f>
        <v>90</v>
      </c>
      <c r="O45" s="300"/>
      <c r="P45" s="300"/>
    </row>
    <row r="46" spans="1:16" x14ac:dyDescent="0.2">
      <c r="A46" s="300" t="s">
        <v>35</v>
      </c>
      <c r="B46" s="300" t="str">
        <f>'実質公債費比率（分子）の構造'!K$48</f>
        <v>-</v>
      </c>
      <c r="C46" s="300"/>
      <c r="D46" s="300"/>
      <c r="E46" s="300" t="str">
        <f>'実質公債費比率（分子）の構造'!L$48</f>
        <v>-</v>
      </c>
      <c r="F46" s="300"/>
      <c r="G46" s="300"/>
      <c r="H46" s="300" t="str">
        <f>'実質公債費比率（分子）の構造'!M$48</f>
        <v>-</v>
      </c>
      <c r="I46" s="300"/>
      <c r="J46" s="300"/>
      <c r="K46" s="300" t="str">
        <f>'実質公債費比率（分子）の構造'!N$48</f>
        <v>-</v>
      </c>
      <c r="L46" s="300"/>
      <c r="M46" s="300"/>
      <c r="N46" s="300" t="str">
        <f>'実質公債費比率（分子）の構造'!O$48</f>
        <v>-</v>
      </c>
      <c r="O46" s="300"/>
      <c r="P46" s="300"/>
    </row>
    <row r="47" spans="1:16" x14ac:dyDescent="0.2">
      <c r="A47" s="300" t="s">
        <v>32</v>
      </c>
      <c r="B47" s="300">
        <f>'実質公債費比率（分子）の構造'!K$47</f>
        <v>208</v>
      </c>
      <c r="C47" s="300"/>
      <c r="D47" s="300"/>
      <c r="E47" s="300">
        <f>'実質公債費比率（分子）の構造'!L$47</f>
        <v>158</v>
      </c>
      <c r="F47" s="300"/>
      <c r="G47" s="300"/>
      <c r="H47" s="300">
        <f>'実質公債費比率（分子）の構造'!M$47</f>
        <v>128</v>
      </c>
      <c r="I47" s="300"/>
      <c r="J47" s="300"/>
      <c r="K47" s="300">
        <f>'実質公債費比率（分子）の構造'!N$47</f>
        <v>14</v>
      </c>
      <c r="L47" s="300"/>
      <c r="M47" s="300"/>
      <c r="N47" s="300">
        <f>'実質公債費比率（分子）の構造'!O$47</f>
        <v>14</v>
      </c>
      <c r="O47" s="300"/>
      <c r="P47" s="300"/>
    </row>
    <row r="48" spans="1:16" x14ac:dyDescent="0.2">
      <c r="A48" s="300" t="s">
        <v>29</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2">
      <c r="A49" s="300" t="s">
        <v>21</v>
      </c>
      <c r="B49" s="300">
        <f>'実質公債費比率（分子）の構造'!K$45</f>
        <v>9531</v>
      </c>
      <c r="C49" s="300"/>
      <c r="D49" s="300"/>
      <c r="E49" s="300">
        <f>'実質公債費比率（分子）の構造'!L$45</f>
        <v>5957</v>
      </c>
      <c r="F49" s="300"/>
      <c r="G49" s="300"/>
      <c r="H49" s="300">
        <f>'実質公債費比率（分子）の構造'!M$45</f>
        <v>4821</v>
      </c>
      <c r="I49" s="300"/>
      <c r="J49" s="300"/>
      <c r="K49" s="300">
        <f>'実質公債費比率（分子）の構造'!N$45</f>
        <v>4327</v>
      </c>
      <c r="L49" s="300"/>
      <c r="M49" s="300"/>
      <c r="N49" s="300">
        <f>'実質公債費比率（分子）の構造'!O$45</f>
        <v>3774</v>
      </c>
      <c r="O49" s="300"/>
      <c r="P49" s="300"/>
    </row>
    <row r="50" spans="1:16" x14ac:dyDescent="0.2">
      <c r="A50" s="300" t="s">
        <v>54</v>
      </c>
      <c r="B50" s="300" t="e">
        <f>NA()</f>
        <v>#N/A</v>
      </c>
      <c r="C50" s="300">
        <f>IF(ISNUMBER('実質公債費比率（分子）の構造'!K$53),'実質公債費比率（分子）の構造'!K$53,NA())</f>
        <v>2592</v>
      </c>
      <c r="D50" s="300" t="e">
        <f>NA()</f>
        <v>#N/A</v>
      </c>
      <c r="E50" s="300" t="e">
        <f>NA()</f>
        <v>#N/A</v>
      </c>
      <c r="F50" s="300">
        <f>IF(ISNUMBER('実質公債費比率（分子）の構造'!L$53),'実質公債費比率（分子）の構造'!L$53,NA())</f>
        <v>-594</v>
      </c>
      <c r="G50" s="300" t="e">
        <f>NA()</f>
        <v>#N/A</v>
      </c>
      <c r="H50" s="300" t="e">
        <f>NA()</f>
        <v>#N/A</v>
      </c>
      <c r="I50" s="300">
        <f>IF(ISNUMBER('実質公債費比率（分子）の構造'!M$53),'実質公債費比率（分子）の構造'!M$53,NA())</f>
        <v>-1354</v>
      </c>
      <c r="J50" s="300" t="e">
        <f>NA()</f>
        <v>#N/A</v>
      </c>
      <c r="K50" s="300" t="e">
        <f>NA()</f>
        <v>#N/A</v>
      </c>
      <c r="L50" s="300">
        <f>IF(ISNUMBER('実質公債費比率（分子）の構造'!N$53),'実質公債費比率（分子）の構造'!N$53,NA())</f>
        <v>-1720</v>
      </c>
      <c r="M50" s="300" t="e">
        <f>NA()</f>
        <v>#N/A</v>
      </c>
      <c r="N50" s="300" t="e">
        <f>NA()</f>
        <v>#N/A</v>
      </c>
      <c r="O50" s="300">
        <f>IF(ISNUMBER('実質公債費比率（分子）の構造'!O$53),'実質公債費比率（分子）の構造'!O$53,NA())</f>
        <v>-1998</v>
      </c>
      <c r="P50" s="300" t="e">
        <f>NA()</f>
        <v>#N/A</v>
      </c>
    </row>
    <row r="53" spans="1:16" x14ac:dyDescent="0.2">
      <c r="A53" s="297" t="s">
        <v>119</v>
      </c>
    </row>
    <row r="54" spans="1:16" x14ac:dyDescent="0.2">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2">
      <c r="A55" s="299"/>
      <c r="B55" s="299" t="s">
        <v>122</v>
      </c>
      <c r="C55" s="299"/>
      <c r="D55" s="299" t="s">
        <v>125</v>
      </c>
      <c r="E55" s="299" t="s">
        <v>122</v>
      </c>
      <c r="F55" s="299"/>
      <c r="G55" s="299" t="s">
        <v>125</v>
      </c>
      <c r="H55" s="299" t="s">
        <v>122</v>
      </c>
      <c r="I55" s="299"/>
      <c r="J55" s="299" t="s">
        <v>125</v>
      </c>
      <c r="K55" s="299" t="s">
        <v>122</v>
      </c>
      <c r="L55" s="299"/>
      <c r="M55" s="299" t="s">
        <v>125</v>
      </c>
      <c r="N55" s="299" t="s">
        <v>122</v>
      </c>
      <c r="O55" s="299"/>
      <c r="P55" s="299" t="s">
        <v>125</v>
      </c>
    </row>
    <row r="56" spans="1:16" x14ac:dyDescent="0.2">
      <c r="A56" s="299" t="s">
        <v>47</v>
      </c>
      <c r="B56" s="299"/>
      <c r="C56" s="299"/>
      <c r="D56" s="299">
        <f>'将来負担比率（分子）の構造'!I$52</f>
        <v>74119</v>
      </c>
      <c r="E56" s="299"/>
      <c r="F56" s="299"/>
      <c r="G56" s="299">
        <f>'将来負担比率（分子）の構造'!J$52</f>
        <v>67936</v>
      </c>
      <c r="H56" s="299"/>
      <c r="I56" s="299"/>
      <c r="J56" s="299">
        <f>'将来負担比率（分子）の構造'!K$52</f>
        <v>61685</v>
      </c>
      <c r="K56" s="299"/>
      <c r="L56" s="299"/>
      <c r="M56" s="299">
        <f>'将来負担比率（分子）の構造'!L$52</f>
        <v>55847</v>
      </c>
      <c r="N56" s="299"/>
      <c r="O56" s="299"/>
      <c r="P56" s="299">
        <f>'将来負担比率（分子）の構造'!M$52</f>
        <v>50089</v>
      </c>
    </row>
    <row r="57" spans="1:16" x14ac:dyDescent="0.2">
      <c r="A57" s="299" t="s">
        <v>94</v>
      </c>
      <c r="B57" s="299"/>
      <c r="C57" s="299"/>
      <c r="D57" s="299">
        <f>'将来負担比率（分子）の構造'!I$51</f>
        <v>0</v>
      </c>
      <c r="E57" s="299"/>
      <c r="F57" s="299"/>
      <c r="G57" s="299" t="str">
        <f>'将来負担比率（分子）の構造'!J$51</f>
        <v>-</v>
      </c>
      <c r="H57" s="299"/>
      <c r="I57" s="299"/>
      <c r="J57" s="299" t="str">
        <f>'将来負担比率（分子）の構造'!K$51</f>
        <v>-</v>
      </c>
      <c r="K57" s="299"/>
      <c r="L57" s="299"/>
      <c r="M57" s="299" t="str">
        <f>'将来負担比率（分子）の構造'!L$51</f>
        <v>-</v>
      </c>
      <c r="N57" s="299"/>
      <c r="O57" s="299"/>
      <c r="P57" s="299" t="str">
        <f>'将来負担比率（分子）の構造'!M$51</f>
        <v>-</v>
      </c>
    </row>
    <row r="58" spans="1:16" x14ac:dyDescent="0.2">
      <c r="A58" s="299" t="s">
        <v>92</v>
      </c>
      <c r="B58" s="299"/>
      <c r="C58" s="299"/>
      <c r="D58" s="299">
        <f>'将来負担比率（分子）の構造'!I$50</f>
        <v>54264</v>
      </c>
      <c r="E58" s="299"/>
      <c r="F58" s="299"/>
      <c r="G58" s="299">
        <f>'将来負担比率（分子）の構造'!J$50</f>
        <v>64592</v>
      </c>
      <c r="H58" s="299"/>
      <c r="I58" s="299"/>
      <c r="J58" s="299">
        <f>'将来負担比率（分子）の構造'!K$50</f>
        <v>70193</v>
      </c>
      <c r="K58" s="299"/>
      <c r="L58" s="299"/>
      <c r="M58" s="299">
        <f>'将来負担比率（分子）の構造'!L$50</f>
        <v>75452</v>
      </c>
      <c r="N58" s="299"/>
      <c r="O58" s="299"/>
      <c r="P58" s="299">
        <f>'将来負担比率（分子）の構造'!M$50</f>
        <v>73194</v>
      </c>
    </row>
    <row r="59" spans="1:16" x14ac:dyDescent="0.2">
      <c r="A59" s="299" t="s">
        <v>89</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2">
      <c r="A60" s="299" t="s">
        <v>85</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2">
      <c r="A61" s="299" t="s">
        <v>72</v>
      </c>
      <c r="B61" s="299">
        <f>'将来負担比率（分子）の構造'!I$46</f>
        <v>55</v>
      </c>
      <c r="C61" s="299"/>
      <c r="D61" s="299"/>
      <c r="E61" s="299">
        <f>'将来負担比率（分子）の構造'!J$46</f>
        <v>50</v>
      </c>
      <c r="F61" s="299"/>
      <c r="G61" s="299"/>
      <c r="H61" s="299">
        <f>'将来負担比率（分子）の構造'!K$46</f>
        <v>46</v>
      </c>
      <c r="I61" s="299"/>
      <c r="J61" s="299"/>
      <c r="K61" s="299">
        <f>'将来負担比率（分子）の構造'!L$46</f>
        <v>41</v>
      </c>
      <c r="L61" s="299"/>
      <c r="M61" s="299"/>
      <c r="N61" s="299">
        <f>'将来負担比率（分子）の構造'!M$46</f>
        <v>37</v>
      </c>
      <c r="O61" s="299"/>
      <c r="P61" s="299"/>
    </row>
    <row r="62" spans="1:16" x14ac:dyDescent="0.2">
      <c r="A62" s="299" t="s">
        <v>75</v>
      </c>
      <c r="B62" s="299">
        <f>'将来負担比率（分子）の構造'!I$45</f>
        <v>21504</v>
      </c>
      <c r="C62" s="299"/>
      <c r="D62" s="299"/>
      <c r="E62" s="299">
        <f>'将来負担比率（分子）の構造'!J$45</f>
        <v>18511</v>
      </c>
      <c r="F62" s="299"/>
      <c r="G62" s="299"/>
      <c r="H62" s="299">
        <f>'将来負担比率（分子）の構造'!K$45</f>
        <v>18664</v>
      </c>
      <c r="I62" s="299"/>
      <c r="J62" s="299"/>
      <c r="K62" s="299">
        <f>'将来負担比率（分子）の構造'!L$45</f>
        <v>18077</v>
      </c>
      <c r="L62" s="299"/>
      <c r="M62" s="299"/>
      <c r="N62" s="299">
        <f>'将来負担比率（分子）の構造'!M$45</f>
        <v>17217</v>
      </c>
      <c r="O62" s="299"/>
      <c r="P62" s="299"/>
    </row>
    <row r="63" spans="1:16" x14ac:dyDescent="0.2">
      <c r="A63" s="299" t="s">
        <v>71</v>
      </c>
      <c r="B63" s="299">
        <f>'将来負担比率（分子）の構造'!I$44</f>
        <v>967</v>
      </c>
      <c r="C63" s="299"/>
      <c r="D63" s="299"/>
      <c r="E63" s="299">
        <f>'将来負担比率（分子）の構造'!J$44</f>
        <v>935</v>
      </c>
      <c r="F63" s="299"/>
      <c r="G63" s="299"/>
      <c r="H63" s="299">
        <f>'将来負担比率（分子）の構造'!K$44</f>
        <v>980</v>
      </c>
      <c r="I63" s="299"/>
      <c r="J63" s="299"/>
      <c r="K63" s="299">
        <f>'将来負担比率（分子）の構造'!L$44</f>
        <v>1149</v>
      </c>
      <c r="L63" s="299"/>
      <c r="M63" s="299"/>
      <c r="N63" s="299">
        <f>'将来負担比率（分子）の構造'!M$44</f>
        <v>1123</v>
      </c>
      <c r="O63" s="299"/>
      <c r="P63" s="299"/>
    </row>
    <row r="64" spans="1:16" x14ac:dyDescent="0.2">
      <c r="A64" s="299" t="s">
        <v>69</v>
      </c>
      <c r="B64" s="299" t="str">
        <f>'将来負担比率（分子）の構造'!I$43</f>
        <v>-</v>
      </c>
      <c r="C64" s="299"/>
      <c r="D64" s="299"/>
      <c r="E64" s="299" t="str">
        <f>'将来負担比率（分子）の構造'!J$43</f>
        <v>-</v>
      </c>
      <c r="F64" s="299"/>
      <c r="G64" s="299"/>
      <c r="H64" s="299" t="str">
        <f>'将来負担比率（分子）の構造'!K$43</f>
        <v>-</v>
      </c>
      <c r="I64" s="299"/>
      <c r="J64" s="299"/>
      <c r="K64" s="299" t="str">
        <f>'将来負担比率（分子）の構造'!L$43</f>
        <v>-</v>
      </c>
      <c r="L64" s="299"/>
      <c r="M64" s="299"/>
      <c r="N64" s="299" t="str">
        <f>'将来負担比率（分子）の構造'!M$43</f>
        <v>-</v>
      </c>
      <c r="O64" s="299"/>
      <c r="P64" s="299"/>
    </row>
    <row r="65" spans="1:16" x14ac:dyDescent="0.2">
      <c r="A65" s="299" t="s">
        <v>67</v>
      </c>
      <c r="B65" s="299">
        <f>'将来負担比率（分子）の構造'!I$42</f>
        <v>11551</v>
      </c>
      <c r="C65" s="299"/>
      <c r="D65" s="299"/>
      <c r="E65" s="299">
        <f>'将来負担比率（分子）の構造'!J$42</f>
        <v>5076</v>
      </c>
      <c r="F65" s="299"/>
      <c r="G65" s="299"/>
      <c r="H65" s="299">
        <f>'将来負担比率（分子）の構造'!K$42</f>
        <v>3188</v>
      </c>
      <c r="I65" s="299"/>
      <c r="J65" s="299"/>
      <c r="K65" s="299">
        <f>'将来負担比率（分子）の構造'!L$42</f>
        <v>3083</v>
      </c>
      <c r="L65" s="299"/>
      <c r="M65" s="299"/>
      <c r="N65" s="299">
        <f>'将来負担比率（分子）の構造'!M$42</f>
        <v>4003</v>
      </c>
      <c r="O65" s="299"/>
      <c r="P65" s="299"/>
    </row>
    <row r="66" spans="1:16" x14ac:dyDescent="0.2">
      <c r="A66" s="299" t="s">
        <v>62</v>
      </c>
      <c r="B66" s="299">
        <f>'将来負担比率（分子）の構造'!I$41</f>
        <v>39302</v>
      </c>
      <c r="C66" s="299"/>
      <c r="D66" s="299"/>
      <c r="E66" s="299">
        <f>'将来負担比率（分子）の構造'!J$41</f>
        <v>32220</v>
      </c>
      <c r="F66" s="299"/>
      <c r="G66" s="299"/>
      <c r="H66" s="299">
        <f>'将来負担比率（分子）の構造'!K$41</f>
        <v>26088</v>
      </c>
      <c r="I66" s="299"/>
      <c r="J66" s="299"/>
      <c r="K66" s="299">
        <f>'将来負担比率（分子）の構造'!L$41</f>
        <v>20152</v>
      </c>
      <c r="L66" s="299"/>
      <c r="M66" s="299"/>
      <c r="N66" s="299">
        <f>'将来負担比率（分子）の構造'!M$41</f>
        <v>15111</v>
      </c>
      <c r="O66" s="299"/>
      <c r="P66" s="299"/>
    </row>
    <row r="67" spans="1:16" x14ac:dyDescent="0.2">
      <c r="A67" s="299" t="s">
        <v>98</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2">
      <c r="A70" s="302" t="s">
        <v>126</v>
      </c>
      <c r="B70" s="302"/>
      <c r="C70" s="302"/>
      <c r="D70" s="302"/>
      <c r="E70" s="302"/>
      <c r="F70" s="302"/>
    </row>
    <row r="71" spans="1:16" x14ac:dyDescent="0.2">
      <c r="A71" s="301"/>
      <c r="B71" s="301" t="str">
        <f>基金残高に係る経年分析!F54</f>
        <v>H28</v>
      </c>
      <c r="C71" s="301" t="str">
        <f>基金残高に係る経年分析!G54</f>
        <v>H29</v>
      </c>
      <c r="D71" s="301" t="str">
        <f>基金残高に係る経年分析!H54</f>
        <v>H30</v>
      </c>
    </row>
    <row r="72" spans="1:16" x14ac:dyDescent="0.2">
      <c r="A72" s="301" t="s">
        <v>127</v>
      </c>
      <c r="B72" s="303">
        <f>基金残高に係る経年分析!F55</f>
        <v>28895</v>
      </c>
      <c r="C72" s="303">
        <f>基金残高に係る経年分析!G55</f>
        <v>32933</v>
      </c>
      <c r="D72" s="303">
        <f>基金残高に係る経年分析!H55</f>
        <v>30108</v>
      </c>
    </row>
    <row r="73" spans="1:16" x14ac:dyDescent="0.2">
      <c r="A73" s="301" t="s">
        <v>128</v>
      </c>
      <c r="B73" s="303">
        <f>基金残高に係る経年分析!F56</f>
        <v>2825</v>
      </c>
      <c r="C73" s="303">
        <f>基金残高に係る経年分析!G56</f>
        <v>2794</v>
      </c>
      <c r="D73" s="303">
        <f>基金残高に係る経年分析!H56</f>
        <v>2776</v>
      </c>
    </row>
    <row r="74" spans="1:16" x14ac:dyDescent="0.2">
      <c r="A74" s="301" t="s">
        <v>130</v>
      </c>
      <c r="B74" s="303">
        <f>基金残高に係る経年分析!F57</f>
        <v>35909</v>
      </c>
      <c r="C74" s="303">
        <f>基金残高に係る経年分析!G57</f>
        <v>36731</v>
      </c>
      <c r="D74" s="303">
        <f>基金残高に係る経年分析!H57</f>
        <v>37164</v>
      </c>
    </row>
  </sheetData>
  <sheetProtection algorithmName="SHA-512" hashValue="QFFUxQaxrgpWtg/fa0jTaCMMqgcOyewdWfKO3GSLT0Tz8CsjrHr+wYlHAsLaVnYdkFyxS/8MMruviEJXVnvbkg==" saltValue="cjSKJbZ6iSgSEHHWRR20TA==" spinCount="100000" sheet="1" objects="1" scenarios="1"/>
  <phoneticPr fontId="6"/>
  <pageMargins left="0.78700000000000003" right="0.78700000000000003" top="0.98400000000000021" bottom="0.98400000000000021"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4" zoomScale="70" zoomScaleNormal="70" zoomScaleSheetLayoutView="55" workbookViewId="0">
      <selection activeCell="AN65" sqref="AN65:DC69"/>
    </sheetView>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21"/>
      <c r="B1" s="323"/>
      <c r="DD1" s="108"/>
      <c r="DE1" s="108"/>
    </row>
    <row r="2" spans="1:143" ht="25.5" customHeight="1" x14ac:dyDescent="0.2">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2">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ht="13.2" x14ac:dyDescent="0.2">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ht="13.2" x14ac:dyDescent="0.2">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ht="13.2" x14ac:dyDescent="0.2">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ht="13.2" x14ac:dyDescent="0.2">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ht="13.2" x14ac:dyDescent="0.2">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ht="13.2" x14ac:dyDescent="0.2">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ht="13.2" x14ac:dyDescent="0.2">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
30</v>
      </c>
    </row>
    <row r="11" spans="1:143" s="95" customFormat="1" ht="13.2" x14ac:dyDescent="0.2">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
30</v>
      </c>
    </row>
    <row r="13" spans="1:143" s="95" customFormat="1" ht="13.2" x14ac:dyDescent="0.2">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6.2" x14ac:dyDescent="0.2">
      <c r="B22" s="97"/>
      <c r="MM22" s="347"/>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5"/>
      <c r="DD40" s="325"/>
      <c r="DE40" s="108"/>
    </row>
    <row r="41" spans="2:109" ht="16.2" x14ac:dyDescent="0.2">
      <c r="B41" s="99" t="s">
        <v>
540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29"/>
      <c r="I42" s="320"/>
      <c r="J42" s="320"/>
      <c r="K42" s="320"/>
      <c r="AM42" s="329"/>
      <c r="AN42" s="329" t="s">
        <v>
541</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2">
      <c r="B43" s="97"/>
      <c r="AN43" s="1119" t="s">
        <v>
486</v>
      </c>
      <c r="AO43" s="1120"/>
      <c r="AP43" s="1120"/>
      <c r="AQ43" s="1120"/>
      <c r="AR43" s="1120"/>
      <c r="AS43" s="1120"/>
      <c r="AT43" s="1120"/>
      <c r="AU43" s="1120"/>
      <c r="AV43" s="1120"/>
      <c r="AW43" s="1120"/>
      <c r="AX43" s="1120"/>
      <c r="AY43" s="1120"/>
      <c r="AZ43" s="1120"/>
      <c r="BA43" s="1120"/>
      <c r="BB43" s="1120"/>
      <c r="BC43" s="1120"/>
      <c r="BD43" s="1120"/>
      <c r="BE43" s="1120"/>
      <c r="BF43" s="1120"/>
      <c r="BG43" s="1120"/>
      <c r="BH43" s="1120"/>
      <c r="BI43" s="1120"/>
      <c r="BJ43" s="1120"/>
      <c r="BK43" s="1120"/>
      <c r="BL43" s="1120"/>
      <c r="BM43" s="1120"/>
      <c r="BN43" s="1120"/>
      <c r="BO43" s="1120"/>
      <c r="BP43" s="1120"/>
      <c r="BQ43" s="1120"/>
      <c r="BR43" s="1120"/>
      <c r="BS43" s="1120"/>
      <c r="BT43" s="1120"/>
      <c r="BU43" s="1120"/>
      <c r="BV43" s="1120"/>
      <c r="BW43" s="1120"/>
      <c r="BX43" s="1120"/>
      <c r="BY43" s="1120"/>
      <c r="BZ43" s="1120"/>
      <c r="CA43" s="1120"/>
      <c r="CB43" s="1120"/>
      <c r="CC43" s="1120"/>
      <c r="CD43" s="1120"/>
      <c r="CE43" s="1120"/>
      <c r="CF43" s="1120"/>
      <c r="CG43" s="1120"/>
      <c r="CH43" s="1120"/>
      <c r="CI43" s="1120"/>
      <c r="CJ43" s="1120"/>
      <c r="CK43" s="1120"/>
      <c r="CL43" s="1120"/>
      <c r="CM43" s="1120"/>
      <c r="CN43" s="1120"/>
      <c r="CO43" s="1120"/>
      <c r="CP43" s="1120"/>
      <c r="CQ43" s="1120"/>
      <c r="CR43" s="1120"/>
      <c r="CS43" s="1120"/>
      <c r="CT43" s="1120"/>
      <c r="CU43" s="1120"/>
      <c r="CV43" s="1120"/>
      <c r="CW43" s="1120"/>
      <c r="CX43" s="1120"/>
      <c r="CY43" s="1120"/>
      <c r="CZ43" s="1120"/>
      <c r="DA43" s="1120"/>
      <c r="DB43" s="1120"/>
      <c r="DC43" s="1121"/>
    </row>
    <row r="44" spans="2:109" ht="13.2" x14ac:dyDescent="0.2">
      <c r="B44" s="97"/>
      <c r="AN44" s="1122"/>
      <c r="AO44" s="1123"/>
      <c r="AP44" s="1123"/>
      <c r="AQ44" s="1123"/>
      <c r="AR44" s="1123"/>
      <c r="AS44" s="1123"/>
      <c r="AT44" s="1123"/>
      <c r="AU44" s="1123"/>
      <c r="AV44" s="1123"/>
      <c r="AW44" s="1123"/>
      <c r="AX44" s="1123"/>
      <c r="AY44" s="1123"/>
      <c r="AZ44" s="1123"/>
      <c r="BA44" s="1123"/>
      <c r="BB44" s="1123"/>
      <c r="BC44" s="1123"/>
      <c r="BD44" s="1123"/>
      <c r="BE44" s="1123"/>
      <c r="BF44" s="1123"/>
      <c r="BG44" s="1123"/>
      <c r="BH44" s="1123"/>
      <c r="BI44" s="1123"/>
      <c r="BJ44" s="1123"/>
      <c r="BK44" s="1123"/>
      <c r="BL44" s="1123"/>
      <c r="BM44" s="1123"/>
      <c r="BN44" s="1123"/>
      <c r="BO44" s="1123"/>
      <c r="BP44" s="1123"/>
      <c r="BQ44" s="1123"/>
      <c r="BR44" s="1123"/>
      <c r="BS44" s="1123"/>
      <c r="BT44" s="1123"/>
      <c r="BU44" s="1123"/>
      <c r="BV44" s="1123"/>
      <c r="BW44" s="1123"/>
      <c r="BX44" s="1123"/>
      <c r="BY44" s="1123"/>
      <c r="BZ44" s="1123"/>
      <c r="CA44" s="1123"/>
      <c r="CB44" s="1123"/>
      <c r="CC44" s="1123"/>
      <c r="CD44" s="1123"/>
      <c r="CE44" s="1123"/>
      <c r="CF44" s="1123"/>
      <c r="CG44" s="1123"/>
      <c r="CH44" s="1123"/>
      <c r="CI44" s="1123"/>
      <c r="CJ44" s="1123"/>
      <c r="CK44" s="1123"/>
      <c r="CL44" s="1123"/>
      <c r="CM44" s="1123"/>
      <c r="CN44" s="1123"/>
      <c r="CO44" s="1123"/>
      <c r="CP44" s="1123"/>
      <c r="CQ44" s="1123"/>
      <c r="CR44" s="1123"/>
      <c r="CS44" s="1123"/>
      <c r="CT44" s="1123"/>
      <c r="CU44" s="1123"/>
      <c r="CV44" s="1123"/>
      <c r="CW44" s="1123"/>
      <c r="CX44" s="1123"/>
      <c r="CY44" s="1123"/>
      <c r="CZ44" s="1123"/>
      <c r="DA44" s="1123"/>
      <c r="DB44" s="1123"/>
      <c r="DC44" s="1124"/>
    </row>
    <row r="45" spans="2:109" ht="13.2" x14ac:dyDescent="0.2">
      <c r="B45" s="97"/>
      <c r="AN45" s="1122"/>
      <c r="AO45" s="1123"/>
      <c r="AP45" s="1123"/>
      <c r="AQ45" s="1123"/>
      <c r="AR45" s="1123"/>
      <c r="AS45" s="1123"/>
      <c r="AT45" s="1123"/>
      <c r="AU45" s="1123"/>
      <c r="AV45" s="1123"/>
      <c r="AW45" s="1123"/>
      <c r="AX45" s="1123"/>
      <c r="AY45" s="1123"/>
      <c r="AZ45" s="1123"/>
      <c r="BA45" s="1123"/>
      <c r="BB45" s="1123"/>
      <c r="BC45" s="1123"/>
      <c r="BD45" s="1123"/>
      <c r="BE45" s="1123"/>
      <c r="BF45" s="1123"/>
      <c r="BG45" s="1123"/>
      <c r="BH45" s="1123"/>
      <c r="BI45" s="1123"/>
      <c r="BJ45" s="1123"/>
      <c r="BK45" s="1123"/>
      <c r="BL45" s="1123"/>
      <c r="BM45" s="1123"/>
      <c r="BN45" s="1123"/>
      <c r="BO45" s="1123"/>
      <c r="BP45" s="1123"/>
      <c r="BQ45" s="1123"/>
      <c r="BR45" s="1123"/>
      <c r="BS45" s="1123"/>
      <c r="BT45" s="1123"/>
      <c r="BU45" s="1123"/>
      <c r="BV45" s="1123"/>
      <c r="BW45" s="1123"/>
      <c r="BX45" s="1123"/>
      <c r="BY45" s="1123"/>
      <c r="BZ45" s="1123"/>
      <c r="CA45" s="1123"/>
      <c r="CB45" s="1123"/>
      <c r="CC45" s="1123"/>
      <c r="CD45" s="1123"/>
      <c r="CE45" s="1123"/>
      <c r="CF45" s="1123"/>
      <c r="CG45" s="1123"/>
      <c r="CH45" s="1123"/>
      <c r="CI45" s="1123"/>
      <c r="CJ45" s="1123"/>
      <c r="CK45" s="1123"/>
      <c r="CL45" s="1123"/>
      <c r="CM45" s="1123"/>
      <c r="CN45" s="1123"/>
      <c r="CO45" s="1123"/>
      <c r="CP45" s="1123"/>
      <c r="CQ45" s="1123"/>
      <c r="CR45" s="1123"/>
      <c r="CS45" s="1123"/>
      <c r="CT45" s="1123"/>
      <c r="CU45" s="1123"/>
      <c r="CV45" s="1123"/>
      <c r="CW45" s="1123"/>
      <c r="CX45" s="1123"/>
      <c r="CY45" s="1123"/>
      <c r="CZ45" s="1123"/>
      <c r="DA45" s="1123"/>
      <c r="DB45" s="1123"/>
      <c r="DC45" s="1124"/>
    </row>
    <row r="46" spans="2:109" ht="13.2" x14ac:dyDescent="0.2">
      <c r="B46" s="97"/>
      <c r="AN46" s="1122"/>
      <c r="AO46" s="1123"/>
      <c r="AP46" s="1123"/>
      <c r="AQ46" s="1123"/>
      <c r="AR46" s="1123"/>
      <c r="AS46" s="1123"/>
      <c r="AT46" s="1123"/>
      <c r="AU46" s="1123"/>
      <c r="AV46" s="1123"/>
      <c r="AW46" s="1123"/>
      <c r="AX46" s="1123"/>
      <c r="AY46" s="1123"/>
      <c r="AZ46" s="1123"/>
      <c r="BA46" s="1123"/>
      <c r="BB46" s="1123"/>
      <c r="BC46" s="1123"/>
      <c r="BD46" s="1123"/>
      <c r="BE46" s="1123"/>
      <c r="BF46" s="1123"/>
      <c r="BG46" s="1123"/>
      <c r="BH46" s="1123"/>
      <c r="BI46" s="1123"/>
      <c r="BJ46" s="1123"/>
      <c r="BK46" s="1123"/>
      <c r="BL46" s="1123"/>
      <c r="BM46" s="1123"/>
      <c r="BN46" s="1123"/>
      <c r="BO46" s="1123"/>
      <c r="BP46" s="1123"/>
      <c r="BQ46" s="1123"/>
      <c r="BR46" s="1123"/>
      <c r="BS46" s="1123"/>
      <c r="BT46" s="1123"/>
      <c r="BU46" s="1123"/>
      <c r="BV46" s="1123"/>
      <c r="BW46" s="1123"/>
      <c r="BX46" s="1123"/>
      <c r="BY46" s="1123"/>
      <c r="BZ46" s="1123"/>
      <c r="CA46" s="1123"/>
      <c r="CB46" s="1123"/>
      <c r="CC46" s="1123"/>
      <c r="CD46" s="1123"/>
      <c r="CE46" s="1123"/>
      <c r="CF46" s="1123"/>
      <c r="CG46" s="1123"/>
      <c r="CH46" s="1123"/>
      <c r="CI46" s="1123"/>
      <c r="CJ46" s="1123"/>
      <c r="CK46" s="1123"/>
      <c r="CL46" s="1123"/>
      <c r="CM46" s="1123"/>
      <c r="CN46" s="1123"/>
      <c r="CO46" s="1123"/>
      <c r="CP46" s="1123"/>
      <c r="CQ46" s="1123"/>
      <c r="CR46" s="1123"/>
      <c r="CS46" s="1123"/>
      <c r="CT46" s="1123"/>
      <c r="CU46" s="1123"/>
      <c r="CV46" s="1123"/>
      <c r="CW46" s="1123"/>
      <c r="CX46" s="1123"/>
      <c r="CY46" s="1123"/>
      <c r="CZ46" s="1123"/>
      <c r="DA46" s="1123"/>
      <c r="DB46" s="1123"/>
      <c r="DC46" s="1124"/>
    </row>
    <row r="47" spans="2:109" ht="13.2" x14ac:dyDescent="0.2">
      <c r="B47" s="97"/>
      <c r="AN47" s="1125"/>
      <c r="AO47" s="1126"/>
      <c r="AP47" s="1126"/>
      <c r="AQ47" s="1126"/>
      <c r="AR47" s="1126"/>
      <c r="AS47" s="1126"/>
      <c r="AT47" s="1126"/>
      <c r="AU47" s="1126"/>
      <c r="AV47" s="1126"/>
      <c r="AW47" s="1126"/>
      <c r="AX47" s="1126"/>
      <c r="AY47" s="1126"/>
      <c r="AZ47" s="1126"/>
      <c r="BA47" s="1126"/>
      <c r="BB47" s="1126"/>
      <c r="BC47" s="1126"/>
      <c r="BD47" s="1126"/>
      <c r="BE47" s="1126"/>
      <c r="BF47" s="1126"/>
      <c r="BG47" s="1126"/>
      <c r="BH47" s="1126"/>
      <c r="BI47" s="1126"/>
      <c r="BJ47" s="1126"/>
      <c r="BK47" s="1126"/>
      <c r="BL47" s="1126"/>
      <c r="BM47" s="1126"/>
      <c r="BN47" s="1126"/>
      <c r="BO47" s="1126"/>
      <c r="BP47" s="1126"/>
      <c r="BQ47" s="1126"/>
      <c r="BR47" s="1126"/>
      <c r="BS47" s="1126"/>
      <c r="BT47" s="1126"/>
      <c r="BU47" s="1126"/>
      <c r="BV47" s="1126"/>
      <c r="BW47" s="1126"/>
      <c r="BX47" s="1126"/>
      <c r="BY47" s="1126"/>
      <c r="BZ47" s="1126"/>
      <c r="CA47" s="1126"/>
      <c r="CB47" s="1126"/>
      <c r="CC47" s="1126"/>
      <c r="CD47" s="1126"/>
      <c r="CE47" s="1126"/>
      <c r="CF47" s="1126"/>
      <c r="CG47" s="1126"/>
      <c r="CH47" s="1126"/>
      <c r="CI47" s="1126"/>
      <c r="CJ47" s="1126"/>
      <c r="CK47" s="1126"/>
      <c r="CL47" s="1126"/>
      <c r="CM47" s="1126"/>
      <c r="CN47" s="1126"/>
      <c r="CO47" s="1126"/>
      <c r="CP47" s="1126"/>
      <c r="CQ47" s="1126"/>
      <c r="CR47" s="1126"/>
      <c r="CS47" s="1126"/>
      <c r="CT47" s="1126"/>
      <c r="CU47" s="1126"/>
      <c r="CV47" s="1126"/>
      <c r="CW47" s="1126"/>
      <c r="CX47" s="1126"/>
      <c r="CY47" s="1126"/>
      <c r="CZ47" s="1126"/>
      <c r="DA47" s="1126"/>
      <c r="DB47" s="1126"/>
      <c r="DC47" s="1127"/>
    </row>
    <row r="48" spans="2:109" ht="13.2" x14ac:dyDescent="0.2">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ht="13.2" x14ac:dyDescent="0.2">
      <c r="B49" s="97"/>
      <c r="AN49" s="50" t="s">
        <v>
174</v>
      </c>
    </row>
    <row r="50" spans="1:109" ht="13.2" x14ac:dyDescent="0.2">
      <c r="B50" s="97"/>
      <c r="G50" s="1116"/>
      <c r="H50" s="1116"/>
      <c r="I50" s="1116"/>
      <c r="J50" s="1116"/>
      <c r="K50" s="335"/>
      <c r="L50" s="335"/>
      <c r="M50" s="340"/>
      <c r="N50" s="340"/>
      <c r="AN50" s="1117"/>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8" t="s">
        <v>
529</v>
      </c>
      <c r="BQ50" s="1118"/>
      <c r="BR50" s="1118"/>
      <c r="BS50" s="1118"/>
      <c r="BT50" s="1118"/>
      <c r="BU50" s="1118"/>
      <c r="BV50" s="1118"/>
      <c r="BW50" s="1118"/>
      <c r="BX50" s="1118" t="s">
        <v>
386</v>
      </c>
      <c r="BY50" s="1118"/>
      <c r="BZ50" s="1118"/>
      <c r="CA50" s="1118"/>
      <c r="CB50" s="1118"/>
      <c r="CC50" s="1118"/>
      <c r="CD50" s="1118"/>
      <c r="CE50" s="1118"/>
      <c r="CF50" s="1118" t="s">
        <v>
229</v>
      </c>
      <c r="CG50" s="1118"/>
      <c r="CH50" s="1118"/>
      <c r="CI50" s="1118"/>
      <c r="CJ50" s="1118"/>
      <c r="CK50" s="1118"/>
      <c r="CL50" s="1118"/>
      <c r="CM50" s="1118"/>
      <c r="CN50" s="1118" t="s">
        <v>
450</v>
      </c>
      <c r="CO50" s="1118"/>
      <c r="CP50" s="1118"/>
      <c r="CQ50" s="1118"/>
      <c r="CR50" s="1118"/>
      <c r="CS50" s="1118"/>
      <c r="CT50" s="1118"/>
      <c r="CU50" s="1118"/>
      <c r="CV50" s="1118" t="s">
        <v>
364</v>
      </c>
      <c r="CW50" s="1118"/>
      <c r="CX50" s="1118"/>
      <c r="CY50" s="1118"/>
      <c r="CZ50" s="1118"/>
      <c r="DA50" s="1118"/>
      <c r="DB50" s="1118"/>
      <c r="DC50" s="1118"/>
    </row>
    <row r="51" spans="1:109" ht="13.5" customHeight="1" x14ac:dyDescent="0.2">
      <c r="B51" s="97"/>
      <c r="G51" s="1128"/>
      <c r="H51" s="1128"/>
      <c r="I51" s="1129"/>
      <c r="J51" s="1129"/>
      <c r="K51" s="1130"/>
      <c r="L51" s="1130"/>
      <c r="M51" s="1130"/>
      <c r="N51" s="1130"/>
      <c r="AM51" s="331"/>
      <c r="AN51" s="1131" t="s">
        <v>
542</v>
      </c>
      <c r="AO51" s="1131"/>
      <c r="AP51" s="1131"/>
      <c r="AQ51" s="1131"/>
      <c r="AR51" s="1131"/>
      <c r="AS51" s="1131"/>
      <c r="AT51" s="1131"/>
      <c r="AU51" s="1131"/>
      <c r="AV51" s="1131"/>
      <c r="AW51" s="1131"/>
      <c r="AX51" s="1131"/>
      <c r="AY51" s="1131"/>
      <c r="AZ51" s="1131"/>
      <c r="BA51" s="1131"/>
      <c r="BB51" s="1131" t="s">
        <v>
543</v>
      </c>
      <c r="BC51" s="1131"/>
      <c r="BD51" s="1131"/>
      <c r="BE51" s="1131"/>
      <c r="BF51" s="1131"/>
      <c r="BG51" s="1131"/>
      <c r="BH51" s="1131"/>
      <c r="BI51" s="1131"/>
      <c r="BJ51" s="1131"/>
      <c r="BK51" s="1131"/>
      <c r="BL51" s="1131"/>
      <c r="BM51" s="1131"/>
      <c r="BN51" s="1131"/>
      <c r="BO51" s="1131"/>
      <c r="BP51" s="1132"/>
      <c r="BQ51" s="1133"/>
      <c r="BR51" s="1133"/>
      <c r="BS51" s="1133"/>
      <c r="BT51" s="1133"/>
      <c r="BU51" s="1133"/>
      <c r="BV51" s="1133"/>
      <c r="BW51" s="1133"/>
      <c r="BX51" s="1133"/>
      <c r="BY51" s="1133"/>
      <c r="BZ51" s="1133"/>
      <c r="CA51" s="1133"/>
      <c r="CB51" s="1133"/>
      <c r="CC51" s="1133"/>
      <c r="CD51" s="1133"/>
      <c r="CE51" s="1133"/>
      <c r="CF51" s="1133"/>
      <c r="CG51" s="1133"/>
      <c r="CH51" s="1133"/>
      <c r="CI51" s="1133"/>
      <c r="CJ51" s="1133"/>
      <c r="CK51" s="1133"/>
      <c r="CL51" s="1133"/>
      <c r="CM51" s="1133"/>
      <c r="CN51" s="1133"/>
      <c r="CO51" s="1133"/>
      <c r="CP51" s="1133"/>
      <c r="CQ51" s="1133"/>
      <c r="CR51" s="1133"/>
      <c r="CS51" s="1133"/>
      <c r="CT51" s="1133"/>
      <c r="CU51" s="1133"/>
      <c r="CV51" s="1133"/>
      <c r="CW51" s="1133"/>
      <c r="CX51" s="1133"/>
      <c r="CY51" s="1133"/>
      <c r="CZ51" s="1133"/>
      <c r="DA51" s="1133"/>
      <c r="DB51" s="1133"/>
      <c r="DC51" s="1133"/>
    </row>
    <row r="52" spans="1:109" ht="13.2" x14ac:dyDescent="0.2">
      <c r="B52" s="97"/>
      <c r="G52" s="1128"/>
      <c r="H52" s="1128"/>
      <c r="I52" s="1129"/>
      <c r="J52" s="1129"/>
      <c r="K52" s="1130"/>
      <c r="L52" s="1130"/>
      <c r="M52" s="1130"/>
      <c r="N52" s="1130"/>
      <c r="AM52" s="331"/>
      <c r="AN52" s="1131"/>
      <c r="AO52" s="1131"/>
      <c r="AP52" s="1131"/>
      <c r="AQ52" s="1131"/>
      <c r="AR52" s="1131"/>
      <c r="AS52" s="1131"/>
      <c r="AT52" s="1131"/>
      <c r="AU52" s="1131"/>
      <c r="AV52" s="1131"/>
      <c r="AW52" s="1131"/>
      <c r="AX52" s="1131"/>
      <c r="AY52" s="1131"/>
      <c r="AZ52" s="1131"/>
      <c r="BA52" s="1131"/>
      <c r="BB52" s="1131"/>
      <c r="BC52" s="1131"/>
      <c r="BD52" s="1131"/>
      <c r="BE52" s="1131"/>
      <c r="BF52" s="1131"/>
      <c r="BG52" s="1131"/>
      <c r="BH52" s="1131"/>
      <c r="BI52" s="1131"/>
      <c r="BJ52" s="1131"/>
      <c r="BK52" s="1131"/>
      <c r="BL52" s="1131"/>
      <c r="BM52" s="1131"/>
      <c r="BN52" s="1131"/>
      <c r="BO52" s="1131"/>
      <c r="BP52" s="1133"/>
      <c r="BQ52" s="1133"/>
      <c r="BR52" s="1133"/>
      <c r="BS52" s="1133"/>
      <c r="BT52" s="1133"/>
      <c r="BU52" s="1133"/>
      <c r="BV52" s="1133"/>
      <c r="BW52" s="1133"/>
      <c r="BX52" s="1133"/>
      <c r="BY52" s="1133"/>
      <c r="BZ52" s="1133"/>
      <c r="CA52" s="1133"/>
      <c r="CB52" s="1133"/>
      <c r="CC52" s="1133"/>
      <c r="CD52" s="1133"/>
      <c r="CE52" s="1133"/>
      <c r="CF52" s="1133"/>
      <c r="CG52" s="1133"/>
      <c r="CH52" s="1133"/>
      <c r="CI52" s="1133"/>
      <c r="CJ52" s="1133"/>
      <c r="CK52" s="1133"/>
      <c r="CL52" s="1133"/>
      <c r="CM52" s="1133"/>
      <c r="CN52" s="1133"/>
      <c r="CO52" s="1133"/>
      <c r="CP52" s="1133"/>
      <c r="CQ52" s="1133"/>
      <c r="CR52" s="1133"/>
      <c r="CS52" s="1133"/>
      <c r="CT52" s="1133"/>
      <c r="CU52" s="1133"/>
      <c r="CV52" s="1133"/>
      <c r="CW52" s="1133"/>
      <c r="CX52" s="1133"/>
      <c r="CY52" s="1133"/>
      <c r="CZ52" s="1133"/>
      <c r="DA52" s="1133"/>
      <c r="DB52" s="1133"/>
      <c r="DC52" s="1133"/>
    </row>
    <row r="53" spans="1:109" ht="13.2" x14ac:dyDescent="0.2">
      <c r="A53" s="320"/>
      <c r="B53" s="97"/>
      <c r="G53" s="1128"/>
      <c r="H53" s="1128"/>
      <c r="I53" s="1116"/>
      <c r="J53" s="1116"/>
      <c r="K53" s="1130"/>
      <c r="L53" s="1130"/>
      <c r="M53" s="1130"/>
      <c r="N53" s="1130"/>
      <c r="AM53" s="331"/>
      <c r="AN53" s="1131"/>
      <c r="AO53" s="1131"/>
      <c r="AP53" s="1131"/>
      <c r="AQ53" s="1131"/>
      <c r="AR53" s="1131"/>
      <c r="AS53" s="1131"/>
      <c r="AT53" s="1131"/>
      <c r="AU53" s="1131"/>
      <c r="AV53" s="1131"/>
      <c r="AW53" s="1131"/>
      <c r="AX53" s="1131"/>
      <c r="AY53" s="1131"/>
      <c r="AZ53" s="1131"/>
      <c r="BA53" s="1131"/>
      <c r="BB53" s="1131" t="s">
        <v>
544</v>
      </c>
      <c r="BC53" s="1131"/>
      <c r="BD53" s="1131"/>
      <c r="BE53" s="1131"/>
      <c r="BF53" s="1131"/>
      <c r="BG53" s="1131"/>
      <c r="BH53" s="1131"/>
      <c r="BI53" s="1131"/>
      <c r="BJ53" s="1131"/>
      <c r="BK53" s="1131"/>
      <c r="BL53" s="1131"/>
      <c r="BM53" s="1131"/>
      <c r="BN53" s="1131"/>
      <c r="BO53" s="1131"/>
      <c r="BP53" s="1132"/>
      <c r="BQ53" s="1133"/>
      <c r="BR53" s="1133"/>
      <c r="BS53" s="1133"/>
      <c r="BT53" s="1133"/>
      <c r="BU53" s="1133"/>
      <c r="BV53" s="1133"/>
      <c r="BW53" s="1133"/>
      <c r="BX53" s="1133">
        <v>
66.8</v>
      </c>
      <c r="BY53" s="1133"/>
      <c r="BZ53" s="1133"/>
      <c r="CA53" s="1133"/>
      <c r="CB53" s="1133"/>
      <c r="CC53" s="1133"/>
      <c r="CD53" s="1133"/>
      <c r="CE53" s="1133"/>
      <c r="CF53" s="1133">
        <v>
66.900000000000006</v>
      </c>
      <c r="CG53" s="1133"/>
      <c r="CH53" s="1133"/>
      <c r="CI53" s="1133"/>
      <c r="CJ53" s="1133"/>
      <c r="CK53" s="1133"/>
      <c r="CL53" s="1133"/>
      <c r="CM53" s="1133"/>
      <c r="CN53" s="1133">
        <v>
67.400000000000006</v>
      </c>
      <c r="CO53" s="1133"/>
      <c r="CP53" s="1133"/>
      <c r="CQ53" s="1133"/>
      <c r="CR53" s="1133"/>
      <c r="CS53" s="1133"/>
      <c r="CT53" s="1133"/>
      <c r="CU53" s="1133"/>
      <c r="CV53" s="1133">
        <v>
67</v>
      </c>
      <c r="CW53" s="1133"/>
      <c r="CX53" s="1133"/>
      <c r="CY53" s="1133"/>
      <c r="CZ53" s="1133"/>
      <c r="DA53" s="1133"/>
      <c r="DB53" s="1133"/>
      <c r="DC53" s="1133"/>
    </row>
    <row r="54" spans="1:109" ht="13.2" x14ac:dyDescent="0.2">
      <c r="A54" s="320"/>
      <c r="B54" s="97"/>
      <c r="G54" s="1128"/>
      <c r="H54" s="1128"/>
      <c r="I54" s="1116"/>
      <c r="J54" s="1116"/>
      <c r="K54" s="1130"/>
      <c r="L54" s="1130"/>
      <c r="M54" s="1130"/>
      <c r="N54" s="1130"/>
      <c r="AM54" s="331"/>
      <c r="AN54" s="1131"/>
      <c r="AO54" s="1131"/>
      <c r="AP54" s="1131"/>
      <c r="AQ54" s="1131"/>
      <c r="AR54" s="1131"/>
      <c r="AS54" s="1131"/>
      <c r="AT54" s="1131"/>
      <c r="AU54" s="1131"/>
      <c r="AV54" s="1131"/>
      <c r="AW54" s="1131"/>
      <c r="AX54" s="1131"/>
      <c r="AY54" s="1131"/>
      <c r="AZ54" s="1131"/>
      <c r="BA54" s="1131"/>
      <c r="BB54" s="1131"/>
      <c r="BC54" s="1131"/>
      <c r="BD54" s="1131"/>
      <c r="BE54" s="1131"/>
      <c r="BF54" s="1131"/>
      <c r="BG54" s="1131"/>
      <c r="BH54" s="1131"/>
      <c r="BI54" s="1131"/>
      <c r="BJ54" s="1131"/>
      <c r="BK54" s="1131"/>
      <c r="BL54" s="1131"/>
      <c r="BM54" s="1131"/>
      <c r="BN54" s="1131"/>
      <c r="BO54" s="1131"/>
      <c r="BP54" s="1133"/>
      <c r="BQ54" s="1133"/>
      <c r="BR54" s="1133"/>
      <c r="BS54" s="1133"/>
      <c r="BT54" s="1133"/>
      <c r="BU54" s="1133"/>
      <c r="BV54" s="1133"/>
      <c r="BW54" s="1133"/>
      <c r="BX54" s="1133"/>
      <c r="BY54" s="1133"/>
      <c r="BZ54" s="1133"/>
      <c r="CA54" s="1133"/>
      <c r="CB54" s="1133"/>
      <c r="CC54" s="1133"/>
      <c r="CD54" s="1133"/>
      <c r="CE54" s="1133"/>
      <c r="CF54" s="1133"/>
      <c r="CG54" s="1133"/>
      <c r="CH54" s="1133"/>
      <c r="CI54" s="1133"/>
      <c r="CJ54" s="1133"/>
      <c r="CK54" s="1133"/>
      <c r="CL54" s="1133"/>
      <c r="CM54" s="1133"/>
      <c r="CN54" s="1133"/>
      <c r="CO54" s="1133"/>
      <c r="CP54" s="1133"/>
      <c r="CQ54" s="1133"/>
      <c r="CR54" s="1133"/>
      <c r="CS54" s="1133"/>
      <c r="CT54" s="1133"/>
      <c r="CU54" s="1133"/>
      <c r="CV54" s="1133"/>
      <c r="CW54" s="1133"/>
      <c r="CX54" s="1133"/>
      <c r="CY54" s="1133"/>
      <c r="CZ54" s="1133"/>
      <c r="DA54" s="1133"/>
      <c r="DB54" s="1133"/>
      <c r="DC54" s="1133"/>
    </row>
    <row r="55" spans="1:109" ht="13.2" x14ac:dyDescent="0.2">
      <c r="A55" s="320"/>
      <c r="B55" s="97"/>
      <c r="G55" s="1116"/>
      <c r="H55" s="1116"/>
      <c r="I55" s="1116"/>
      <c r="J55" s="1116"/>
      <c r="K55" s="1130"/>
      <c r="L55" s="1130"/>
      <c r="M55" s="1130"/>
      <c r="N55" s="1130"/>
      <c r="AN55" s="1118" t="s">
        <v>
58</v>
      </c>
      <c r="AO55" s="1118"/>
      <c r="AP55" s="1118"/>
      <c r="AQ55" s="1118"/>
      <c r="AR55" s="1118"/>
      <c r="AS55" s="1118"/>
      <c r="AT55" s="1118"/>
      <c r="AU55" s="1118"/>
      <c r="AV55" s="1118"/>
      <c r="AW55" s="1118"/>
      <c r="AX55" s="1118"/>
      <c r="AY55" s="1118"/>
      <c r="AZ55" s="1118"/>
      <c r="BA55" s="1118"/>
      <c r="BB55" s="1131" t="s">
        <v>
543</v>
      </c>
      <c r="BC55" s="1131"/>
      <c r="BD55" s="1131"/>
      <c r="BE55" s="1131"/>
      <c r="BF55" s="1131"/>
      <c r="BG55" s="1131"/>
      <c r="BH55" s="1131"/>
      <c r="BI55" s="1131"/>
      <c r="BJ55" s="1131"/>
      <c r="BK55" s="1131"/>
      <c r="BL55" s="1131"/>
      <c r="BM55" s="1131"/>
      <c r="BN55" s="1131"/>
      <c r="BO55" s="1131"/>
      <c r="BP55" s="1132"/>
      <c r="BQ55" s="1133"/>
      <c r="BR55" s="1133"/>
      <c r="BS55" s="1133"/>
      <c r="BT55" s="1133"/>
      <c r="BU55" s="1133"/>
      <c r="BV55" s="1133"/>
      <c r="BW55" s="1133"/>
      <c r="BX55" s="1133">
        <v>
0</v>
      </c>
      <c r="BY55" s="1133"/>
      <c r="BZ55" s="1133"/>
      <c r="CA55" s="1133"/>
      <c r="CB55" s="1133"/>
      <c r="CC55" s="1133"/>
      <c r="CD55" s="1133"/>
      <c r="CE55" s="1133"/>
      <c r="CF55" s="1133">
        <v>
0</v>
      </c>
      <c r="CG55" s="1133"/>
      <c r="CH55" s="1133"/>
      <c r="CI55" s="1133"/>
      <c r="CJ55" s="1133"/>
      <c r="CK55" s="1133"/>
      <c r="CL55" s="1133"/>
      <c r="CM55" s="1133"/>
      <c r="CN55" s="1133">
        <v>
0</v>
      </c>
      <c r="CO55" s="1133"/>
      <c r="CP55" s="1133"/>
      <c r="CQ55" s="1133"/>
      <c r="CR55" s="1133"/>
      <c r="CS55" s="1133"/>
      <c r="CT55" s="1133"/>
      <c r="CU55" s="1133"/>
      <c r="CV55" s="1133">
        <v>
0</v>
      </c>
      <c r="CW55" s="1133"/>
      <c r="CX55" s="1133"/>
      <c r="CY55" s="1133"/>
      <c r="CZ55" s="1133"/>
      <c r="DA55" s="1133"/>
      <c r="DB55" s="1133"/>
      <c r="DC55" s="1133"/>
    </row>
    <row r="56" spans="1:109" ht="13.2" x14ac:dyDescent="0.2">
      <c r="A56" s="320"/>
      <c r="B56" s="97"/>
      <c r="G56" s="1116"/>
      <c r="H56" s="1116"/>
      <c r="I56" s="1116"/>
      <c r="J56" s="1116"/>
      <c r="K56" s="1130"/>
      <c r="L56" s="1130"/>
      <c r="M56" s="1130"/>
      <c r="N56" s="1130"/>
      <c r="AN56" s="1118"/>
      <c r="AO56" s="1118"/>
      <c r="AP56" s="1118"/>
      <c r="AQ56" s="1118"/>
      <c r="AR56" s="1118"/>
      <c r="AS56" s="1118"/>
      <c r="AT56" s="1118"/>
      <c r="AU56" s="1118"/>
      <c r="AV56" s="1118"/>
      <c r="AW56" s="1118"/>
      <c r="AX56" s="1118"/>
      <c r="AY56" s="1118"/>
      <c r="AZ56" s="1118"/>
      <c r="BA56" s="1118"/>
      <c r="BB56" s="1131"/>
      <c r="BC56" s="1131"/>
      <c r="BD56" s="1131"/>
      <c r="BE56" s="1131"/>
      <c r="BF56" s="1131"/>
      <c r="BG56" s="1131"/>
      <c r="BH56" s="1131"/>
      <c r="BI56" s="1131"/>
      <c r="BJ56" s="1131"/>
      <c r="BK56" s="1131"/>
      <c r="BL56" s="1131"/>
      <c r="BM56" s="1131"/>
      <c r="BN56" s="1131"/>
      <c r="BO56" s="1131"/>
      <c r="BP56" s="1133"/>
      <c r="BQ56" s="1133"/>
      <c r="BR56" s="1133"/>
      <c r="BS56" s="1133"/>
      <c r="BT56" s="1133"/>
      <c r="BU56" s="1133"/>
      <c r="BV56" s="1133"/>
      <c r="BW56" s="1133"/>
      <c r="BX56" s="1133"/>
      <c r="BY56" s="1133"/>
      <c r="BZ56" s="1133"/>
      <c r="CA56" s="1133"/>
      <c r="CB56" s="1133"/>
      <c r="CC56" s="1133"/>
      <c r="CD56" s="1133"/>
      <c r="CE56" s="1133"/>
      <c r="CF56" s="1133"/>
      <c r="CG56" s="1133"/>
      <c r="CH56" s="1133"/>
      <c r="CI56" s="1133"/>
      <c r="CJ56" s="1133"/>
      <c r="CK56" s="1133"/>
      <c r="CL56" s="1133"/>
      <c r="CM56" s="1133"/>
      <c r="CN56" s="1133"/>
      <c r="CO56" s="1133"/>
      <c r="CP56" s="1133"/>
      <c r="CQ56" s="1133"/>
      <c r="CR56" s="1133"/>
      <c r="CS56" s="1133"/>
      <c r="CT56" s="1133"/>
      <c r="CU56" s="1133"/>
      <c r="CV56" s="1133"/>
      <c r="CW56" s="1133"/>
      <c r="CX56" s="1133"/>
      <c r="CY56" s="1133"/>
      <c r="CZ56" s="1133"/>
      <c r="DA56" s="1133"/>
      <c r="DB56" s="1133"/>
      <c r="DC56" s="1133"/>
    </row>
    <row r="57" spans="1:109" s="320" customFormat="1" ht="13.2" x14ac:dyDescent="0.2">
      <c r="B57" s="326"/>
      <c r="G57" s="1116"/>
      <c r="H57" s="1116"/>
      <c r="I57" s="1134"/>
      <c r="J57" s="1134"/>
      <c r="K57" s="1130"/>
      <c r="L57" s="1130"/>
      <c r="M57" s="1130"/>
      <c r="N57" s="1130"/>
      <c r="AM57" s="50"/>
      <c r="AN57" s="1118"/>
      <c r="AO57" s="1118"/>
      <c r="AP57" s="1118"/>
      <c r="AQ57" s="1118"/>
      <c r="AR57" s="1118"/>
      <c r="AS57" s="1118"/>
      <c r="AT57" s="1118"/>
      <c r="AU57" s="1118"/>
      <c r="AV57" s="1118"/>
      <c r="AW57" s="1118"/>
      <c r="AX57" s="1118"/>
      <c r="AY57" s="1118"/>
      <c r="AZ57" s="1118"/>
      <c r="BA57" s="1118"/>
      <c r="BB57" s="1131" t="s">
        <v>
544</v>
      </c>
      <c r="BC57" s="1131"/>
      <c r="BD57" s="1131"/>
      <c r="BE57" s="1131"/>
      <c r="BF57" s="1131"/>
      <c r="BG57" s="1131"/>
      <c r="BH57" s="1131"/>
      <c r="BI57" s="1131"/>
      <c r="BJ57" s="1131"/>
      <c r="BK57" s="1131"/>
      <c r="BL57" s="1131"/>
      <c r="BM57" s="1131"/>
      <c r="BN57" s="1131"/>
      <c r="BO57" s="1131"/>
      <c r="BP57" s="1132"/>
      <c r="BQ57" s="1133"/>
      <c r="BR57" s="1133"/>
      <c r="BS57" s="1133"/>
      <c r="BT57" s="1133"/>
      <c r="BU57" s="1133"/>
      <c r="BV57" s="1133"/>
      <c r="BW57" s="1133"/>
      <c r="BX57" s="1133">
        <v>
60.2</v>
      </c>
      <c r="BY57" s="1133"/>
      <c r="BZ57" s="1133"/>
      <c r="CA57" s="1133"/>
      <c r="CB57" s="1133"/>
      <c r="CC57" s="1133"/>
      <c r="CD57" s="1133"/>
      <c r="CE57" s="1133"/>
      <c r="CF57" s="1133">
        <v>
56.8</v>
      </c>
      <c r="CG57" s="1133"/>
      <c r="CH57" s="1133"/>
      <c r="CI57" s="1133"/>
      <c r="CJ57" s="1133"/>
      <c r="CK57" s="1133"/>
      <c r="CL57" s="1133"/>
      <c r="CM57" s="1133"/>
      <c r="CN57" s="1133">
        <v>
56.9</v>
      </c>
      <c r="CO57" s="1133"/>
      <c r="CP57" s="1133"/>
      <c r="CQ57" s="1133"/>
      <c r="CR57" s="1133"/>
      <c r="CS57" s="1133"/>
      <c r="CT57" s="1133"/>
      <c r="CU57" s="1133"/>
      <c r="CV57" s="1133">
        <v>
57.7</v>
      </c>
      <c r="CW57" s="1133"/>
      <c r="CX57" s="1133"/>
      <c r="CY57" s="1133"/>
      <c r="CZ57" s="1133"/>
      <c r="DA57" s="1133"/>
      <c r="DB57" s="1133"/>
      <c r="DC57" s="1133"/>
      <c r="DD57" s="345"/>
      <c r="DE57" s="326"/>
    </row>
    <row r="58" spans="1:109" s="320" customFormat="1" ht="13.2" x14ac:dyDescent="0.2">
      <c r="A58" s="50"/>
      <c r="B58" s="326"/>
      <c r="G58" s="1116"/>
      <c r="H58" s="1116"/>
      <c r="I58" s="1134"/>
      <c r="J58" s="1134"/>
      <c r="K58" s="1130"/>
      <c r="L58" s="1130"/>
      <c r="M58" s="1130"/>
      <c r="N58" s="1130"/>
      <c r="AM58" s="50"/>
      <c r="AN58" s="1118"/>
      <c r="AO58" s="1118"/>
      <c r="AP58" s="1118"/>
      <c r="AQ58" s="1118"/>
      <c r="AR58" s="1118"/>
      <c r="AS58" s="1118"/>
      <c r="AT58" s="1118"/>
      <c r="AU58" s="1118"/>
      <c r="AV58" s="1118"/>
      <c r="AW58" s="1118"/>
      <c r="AX58" s="1118"/>
      <c r="AY58" s="1118"/>
      <c r="AZ58" s="1118"/>
      <c r="BA58" s="1118"/>
      <c r="BB58" s="1131"/>
      <c r="BC58" s="1131"/>
      <c r="BD58" s="1131"/>
      <c r="BE58" s="1131"/>
      <c r="BF58" s="1131"/>
      <c r="BG58" s="1131"/>
      <c r="BH58" s="1131"/>
      <c r="BI58" s="1131"/>
      <c r="BJ58" s="1131"/>
      <c r="BK58" s="1131"/>
      <c r="BL58" s="1131"/>
      <c r="BM58" s="1131"/>
      <c r="BN58" s="1131"/>
      <c r="BO58" s="1131"/>
      <c r="BP58" s="1133"/>
      <c r="BQ58" s="1133"/>
      <c r="BR58" s="1133"/>
      <c r="BS58" s="1133"/>
      <c r="BT58" s="1133"/>
      <c r="BU58" s="1133"/>
      <c r="BV58" s="1133"/>
      <c r="BW58" s="1133"/>
      <c r="BX58" s="1133"/>
      <c r="BY58" s="1133"/>
      <c r="BZ58" s="1133"/>
      <c r="CA58" s="1133"/>
      <c r="CB58" s="1133"/>
      <c r="CC58" s="1133"/>
      <c r="CD58" s="1133"/>
      <c r="CE58" s="1133"/>
      <c r="CF58" s="1133"/>
      <c r="CG58" s="1133"/>
      <c r="CH58" s="1133"/>
      <c r="CI58" s="1133"/>
      <c r="CJ58" s="1133"/>
      <c r="CK58" s="1133"/>
      <c r="CL58" s="1133"/>
      <c r="CM58" s="1133"/>
      <c r="CN58" s="1133"/>
      <c r="CO58" s="1133"/>
      <c r="CP58" s="1133"/>
      <c r="CQ58" s="1133"/>
      <c r="CR58" s="1133"/>
      <c r="CS58" s="1133"/>
      <c r="CT58" s="1133"/>
      <c r="CU58" s="1133"/>
      <c r="CV58" s="1133"/>
      <c r="CW58" s="1133"/>
      <c r="CX58" s="1133"/>
      <c r="CY58" s="1133"/>
      <c r="CZ58" s="1133"/>
      <c r="DA58" s="1133"/>
      <c r="DB58" s="1133"/>
      <c r="DC58" s="1133"/>
      <c r="DD58" s="345"/>
      <c r="DE58" s="326"/>
    </row>
    <row r="59" spans="1:109" s="320" customFormat="1" ht="13.2" x14ac:dyDescent="0.2">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ht="13.2" x14ac:dyDescent="0.2">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ht="13.2" x14ac:dyDescent="0.2">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ht="13.2" x14ac:dyDescent="0.2">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6.2" x14ac:dyDescent="0.2">
      <c r="B63" s="106" t="s">
        <v>
337</v>
      </c>
    </row>
    <row r="64" spans="1:109" ht="13.2" x14ac:dyDescent="0.2">
      <c r="B64" s="97"/>
      <c r="G64" s="329"/>
      <c r="N64" s="343"/>
      <c r="AM64" s="329"/>
      <c r="AN64" s="329" t="s">
        <v>
541</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ht="13.2" x14ac:dyDescent="0.2">
      <c r="B65" s="97"/>
      <c r="AN65" s="1119" t="s">
        <v>
390</v>
      </c>
      <c r="AO65" s="1120"/>
      <c r="AP65" s="1120"/>
      <c r="AQ65" s="1120"/>
      <c r="AR65" s="1120"/>
      <c r="AS65" s="1120"/>
      <c r="AT65" s="1120"/>
      <c r="AU65" s="1120"/>
      <c r="AV65" s="1120"/>
      <c r="AW65" s="1120"/>
      <c r="AX65" s="1120"/>
      <c r="AY65" s="1120"/>
      <c r="AZ65" s="1120"/>
      <c r="BA65" s="1120"/>
      <c r="BB65" s="1120"/>
      <c r="BC65" s="1120"/>
      <c r="BD65" s="1120"/>
      <c r="BE65" s="1120"/>
      <c r="BF65" s="1120"/>
      <c r="BG65" s="1120"/>
      <c r="BH65" s="1120"/>
      <c r="BI65" s="1120"/>
      <c r="BJ65" s="1120"/>
      <c r="BK65" s="1120"/>
      <c r="BL65" s="1120"/>
      <c r="BM65" s="1120"/>
      <c r="BN65" s="1120"/>
      <c r="BO65" s="1120"/>
      <c r="BP65" s="1120"/>
      <c r="BQ65" s="1120"/>
      <c r="BR65" s="1120"/>
      <c r="BS65" s="1120"/>
      <c r="BT65" s="1120"/>
      <c r="BU65" s="1120"/>
      <c r="BV65" s="1120"/>
      <c r="BW65" s="1120"/>
      <c r="BX65" s="1120"/>
      <c r="BY65" s="1120"/>
      <c r="BZ65" s="1120"/>
      <c r="CA65" s="1120"/>
      <c r="CB65" s="1120"/>
      <c r="CC65" s="1120"/>
      <c r="CD65" s="1120"/>
      <c r="CE65" s="1120"/>
      <c r="CF65" s="1120"/>
      <c r="CG65" s="1120"/>
      <c r="CH65" s="1120"/>
      <c r="CI65" s="1120"/>
      <c r="CJ65" s="1120"/>
      <c r="CK65" s="1120"/>
      <c r="CL65" s="1120"/>
      <c r="CM65" s="1120"/>
      <c r="CN65" s="1120"/>
      <c r="CO65" s="1120"/>
      <c r="CP65" s="1120"/>
      <c r="CQ65" s="1120"/>
      <c r="CR65" s="1120"/>
      <c r="CS65" s="1120"/>
      <c r="CT65" s="1120"/>
      <c r="CU65" s="1120"/>
      <c r="CV65" s="1120"/>
      <c r="CW65" s="1120"/>
      <c r="CX65" s="1120"/>
      <c r="CY65" s="1120"/>
      <c r="CZ65" s="1120"/>
      <c r="DA65" s="1120"/>
      <c r="DB65" s="1120"/>
      <c r="DC65" s="1121"/>
    </row>
    <row r="66" spans="2:107" ht="13.2" x14ac:dyDescent="0.2">
      <c r="B66" s="97"/>
      <c r="AN66" s="1122"/>
      <c r="AO66" s="1123"/>
      <c r="AP66" s="1123"/>
      <c r="AQ66" s="1123"/>
      <c r="AR66" s="1123"/>
      <c r="AS66" s="1123"/>
      <c r="AT66" s="1123"/>
      <c r="AU66" s="1123"/>
      <c r="AV66" s="1123"/>
      <c r="AW66" s="1123"/>
      <c r="AX66" s="1123"/>
      <c r="AY66" s="1123"/>
      <c r="AZ66" s="1123"/>
      <c r="BA66" s="1123"/>
      <c r="BB66" s="1123"/>
      <c r="BC66" s="1123"/>
      <c r="BD66" s="1123"/>
      <c r="BE66" s="1123"/>
      <c r="BF66" s="1123"/>
      <c r="BG66" s="1123"/>
      <c r="BH66" s="1123"/>
      <c r="BI66" s="1123"/>
      <c r="BJ66" s="1123"/>
      <c r="BK66" s="1123"/>
      <c r="BL66" s="1123"/>
      <c r="BM66" s="1123"/>
      <c r="BN66" s="1123"/>
      <c r="BO66" s="1123"/>
      <c r="BP66" s="1123"/>
      <c r="BQ66" s="1123"/>
      <c r="BR66" s="1123"/>
      <c r="BS66" s="1123"/>
      <c r="BT66" s="1123"/>
      <c r="BU66" s="1123"/>
      <c r="BV66" s="1123"/>
      <c r="BW66" s="1123"/>
      <c r="BX66" s="1123"/>
      <c r="BY66" s="1123"/>
      <c r="BZ66" s="1123"/>
      <c r="CA66" s="1123"/>
      <c r="CB66" s="1123"/>
      <c r="CC66" s="1123"/>
      <c r="CD66" s="1123"/>
      <c r="CE66" s="1123"/>
      <c r="CF66" s="1123"/>
      <c r="CG66" s="1123"/>
      <c r="CH66" s="1123"/>
      <c r="CI66" s="1123"/>
      <c r="CJ66" s="1123"/>
      <c r="CK66" s="1123"/>
      <c r="CL66" s="1123"/>
      <c r="CM66" s="1123"/>
      <c r="CN66" s="1123"/>
      <c r="CO66" s="1123"/>
      <c r="CP66" s="1123"/>
      <c r="CQ66" s="1123"/>
      <c r="CR66" s="1123"/>
      <c r="CS66" s="1123"/>
      <c r="CT66" s="1123"/>
      <c r="CU66" s="1123"/>
      <c r="CV66" s="1123"/>
      <c r="CW66" s="1123"/>
      <c r="CX66" s="1123"/>
      <c r="CY66" s="1123"/>
      <c r="CZ66" s="1123"/>
      <c r="DA66" s="1123"/>
      <c r="DB66" s="1123"/>
      <c r="DC66" s="1124"/>
    </row>
    <row r="67" spans="2:107" ht="13.2" x14ac:dyDescent="0.2">
      <c r="B67" s="97"/>
      <c r="AN67" s="1122"/>
      <c r="AO67" s="1123"/>
      <c r="AP67" s="1123"/>
      <c r="AQ67" s="1123"/>
      <c r="AR67" s="1123"/>
      <c r="AS67" s="1123"/>
      <c r="AT67" s="1123"/>
      <c r="AU67" s="1123"/>
      <c r="AV67" s="1123"/>
      <c r="AW67" s="1123"/>
      <c r="AX67" s="1123"/>
      <c r="AY67" s="1123"/>
      <c r="AZ67" s="1123"/>
      <c r="BA67" s="1123"/>
      <c r="BB67" s="1123"/>
      <c r="BC67" s="1123"/>
      <c r="BD67" s="1123"/>
      <c r="BE67" s="1123"/>
      <c r="BF67" s="1123"/>
      <c r="BG67" s="1123"/>
      <c r="BH67" s="1123"/>
      <c r="BI67" s="1123"/>
      <c r="BJ67" s="1123"/>
      <c r="BK67" s="1123"/>
      <c r="BL67" s="1123"/>
      <c r="BM67" s="1123"/>
      <c r="BN67" s="1123"/>
      <c r="BO67" s="1123"/>
      <c r="BP67" s="1123"/>
      <c r="BQ67" s="1123"/>
      <c r="BR67" s="1123"/>
      <c r="BS67" s="1123"/>
      <c r="BT67" s="1123"/>
      <c r="BU67" s="1123"/>
      <c r="BV67" s="1123"/>
      <c r="BW67" s="1123"/>
      <c r="BX67" s="1123"/>
      <c r="BY67" s="1123"/>
      <c r="BZ67" s="1123"/>
      <c r="CA67" s="1123"/>
      <c r="CB67" s="1123"/>
      <c r="CC67" s="1123"/>
      <c r="CD67" s="1123"/>
      <c r="CE67" s="1123"/>
      <c r="CF67" s="1123"/>
      <c r="CG67" s="1123"/>
      <c r="CH67" s="1123"/>
      <c r="CI67" s="1123"/>
      <c r="CJ67" s="1123"/>
      <c r="CK67" s="1123"/>
      <c r="CL67" s="1123"/>
      <c r="CM67" s="1123"/>
      <c r="CN67" s="1123"/>
      <c r="CO67" s="1123"/>
      <c r="CP67" s="1123"/>
      <c r="CQ67" s="1123"/>
      <c r="CR67" s="1123"/>
      <c r="CS67" s="1123"/>
      <c r="CT67" s="1123"/>
      <c r="CU67" s="1123"/>
      <c r="CV67" s="1123"/>
      <c r="CW67" s="1123"/>
      <c r="CX67" s="1123"/>
      <c r="CY67" s="1123"/>
      <c r="CZ67" s="1123"/>
      <c r="DA67" s="1123"/>
      <c r="DB67" s="1123"/>
      <c r="DC67" s="1124"/>
    </row>
    <row r="68" spans="2:107" ht="13.2" x14ac:dyDescent="0.2">
      <c r="B68" s="97"/>
      <c r="AN68" s="1122"/>
      <c r="AO68" s="1123"/>
      <c r="AP68" s="1123"/>
      <c r="AQ68" s="1123"/>
      <c r="AR68" s="1123"/>
      <c r="AS68" s="1123"/>
      <c r="AT68" s="1123"/>
      <c r="AU68" s="1123"/>
      <c r="AV68" s="1123"/>
      <c r="AW68" s="1123"/>
      <c r="AX68" s="1123"/>
      <c r="AY68" s="1123"/>
      <c r="AZ68" s="1123"/>
      <c r="BA68" s="1123"/>
      <c r="BB68" s="1123"/>
      <c r="BC68" s="1123"/>
      <c r="BD68" s="1123"/>
      <c r="BE68" s="1123"/>
      <c r="BF68" s="1123"/>
      <c r="BG68" s="1123"/>
      <c r="BH68" s="1123"/>
      <c r="BI68" s="1123"/>
      <c r="BJ68" s="1123"/>
      <c r="BK68" s="1123"/>
      <c r="BL68" s="1123"/>
      <c r="BM68" s="1123"/>
      <c r="BN68" s="1123"/>
      <c r="BO68" s="1123"/>
      <c r="BP68" s="1123"/>
      <c r="BQ68" s="1123"/>
      <c r="BR68" s="1123"/>
      <c r="BS68" s="1123"/>
      <c r="BT68" s="1123"/>
      <c r="BU68" s="1123"/>
      <c r="BV68" s="1123"/>
      <c r="BW68" s="1123"/>
      <c r="BX68" s="1123"/>
      <c r="BY68" s="1123"/>
      <c r="BZ68" s="1123"/>
      <c r="CA68" s="1123"/>
      <c r="CB68" s="1123"/>
      <c r="CC68" s="1123"/>
      <c r="CD68" s="1123"/>
      <c r="CE68" s="1123"/>
      <c r="CF68" s="1123"/>
      <c r="CG68" s="1123"/>
      <c r="CH68" s="1123"/>
      <c r="CI68" s="1123"/>
      <c r="CJ68" s="1123"/>
      <c r="CK68" s="1123"/>
      <c r="CL68" s="1123"/>
      <c r="CM68" s="1123"/>
      <c r="CN68" s="1123"/>
      <c r="CO68" s="1123"/>
      <c r="CP68" s="1123"/>
      <c r="CQ68" s="1123"/>
      <c r="CR68" s="1123"/>
      <c r="CS68" s="1123"/>
      <c r="CT68" s="1123"/>
      <c r="CU68" s="1123"/>
      <c r="CV68" s="1123"/>
      <c r="CW68" s="1123"/>
      <c r="CX68" s="1123"/>
      <c r="CY68" s="1123"/>
      <c r="CZ68" s="1123"/>
      <c r="DA68" s="1123"/>
      <c r="DB68" s="1123"/>
      <c r="DC68" s="1124"/>
    </row>
    <row r="69" spans="2:107" ht="13.2" x14ac:dyDescent="0.2">
      <c r="B69" s="97"/>
      <c r="AN69" s="1125"/>
      <c r="AO69" s="1126"/>
      <c r="AP69" s="1126"/>
      <c r="AQ69" s="1126"/>
      <c r="AR69" s="1126"/>
      <c r="AS69" s="1126"/>
      <c r="AT69" s="1126"/>
      <c r="AU69" s="1126"/>
      <c r="AV69" s="1126"/>
      <c r="AW69" s="1126"/>
      <c r="AX69" s="1126"/>
      <c r="AY69" s="1126"/>
      <c r="AZ69" s="1126"/>
      <c r="BA69" s="1126"/>
      <c r="BB69" s="1126"/>
      <c r="BC69" s="1126"/>
      <c r="BD69" s="1126"/>
      <c r="BE69" s="1126"/>
      <c r="BF69" s="1126"/>
      <c r="BG69" s="1126"/>
      <c r="BH69" s="1126"/>
      <c r="BI69" s="1126"/>
      <c r="BJ69" s="1126"/>
      <c r="BK69" s="1126"/>
      <c r="BL69" s="1126"/>
      <c r="BM69" s="1126"/>
      <c r="BN69" s="1126"/>
      <c r="BO69" s="1126"/>
      <c r="BP69" s="1126"/>
      <c r="BQ69" s="1126"/>
      <c r="BR69" s="1126"/>
      <c r="BS69" s="1126"/>
      <c r="BT69" s="1126"/>
      <c r="BU69" s="1126"/>
      <c r="BV69" s="1126"/>
      <c r="BW69" s="1126"/>
      <c r="BX69" s="1126"/>
      <c r="BY69" s="1126"/>
      <c r="BZ69" s="1126"/>
      <c r="CA69" s="1126"/>
      <c r="CB69" s="1126"/>
      <c r="CC69" s="1126"/>
      <c r="CD69" s="1126"/>
      <c r="CE69" s="1126"/>
      <c r="CF69" s="1126"/>
      <c r="CG69" s="1126"/>
      <c r="CH69" s="1126"/>
      <c r="CI69" s="1126"/>
      <c r="CJ69" s="1126"/>
      <c r="CK69" s="1126"/>
      <c r="CL69" s="1126"/>
      <c r="CM69" s="1126"/>
      <c r="CN69" s="1126"/>
      <c r="CO69" s="1126"/>
      <c r="CP69" s="1126"/>
      <c r="CQ69" s="1126"/>
      <c r="CR69" s="1126"/>
      <c r="CS69" s="1126"/>
      <c r="CT69" s="1126"/>
      <c r="CU69" s="1126"/>
      <c r="CV69" s="1126"/>
      <c r="CW69" s="1126"/>
      <c r="CX69" s="1126"/>
      <c r="CY69" s="1126"/>
      <c r="CZ69" s="1126"/>
      <c r="DA69" s="1126"/>
      <c r="DB69" s="1126"/>
      <c r="DC69" s="1127"/>
    </row>
    <row r="70" spans="2:107" ht="13.2" x14ac:dyDescent="0.2">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ht="13.2" x14ac:dyDescent="0.2">
      <c r="B71" s="97"/>
      <c r="G71" s="330"/>
      <c r="I71" s="333"/>
      <c r="J71" s="334"/>
      <c r="K71" s="334"/>
      <c r="L71" s="339"/>
      <c r="M71" s="334"/>
      <c r="N71" s="339"/>
      <c r="AM71" s="330"/>
      <c r="AN71" s="50" t="s">
        <v>
174</v>
      </c>
    </row>
    <row r="72" spans="2:107" ht="13.2" x14ac:dyDescent="0.2">
      <c r="B72" s="97"/>
      <c r="G72" s="1116"/>
      <c r="H72" s="1116"/>
      <c r="I72" s="1116"/>
      <c r="J72" s="1116"/>
      <c r="K72" s="335"/>
      <c r="L72" s="335"/>
      <c r="M72" s="340"/>
      <c r="N72" s="340"/>
      <c r="AN72" s="1117"/>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8" t="s">
        <v>
529</v>
      </c>
      <c r="BQ72" s="1118"/>
      <c r="BR72" s="1118"/>
      <c r="BS72" s="1118"/>
      <c r="BT72" s="1118"/>
      <c r="BU72" s="1118"/>
      <c r="BV72" s="1118"/>
      <c r="BW72" s="1118"/>
      <c r="BX72" s="1118" t="s">
        <v>
386</v>
      </c>
      <c r="BY72" s="1118"/>
      <c r="BZ72" s="1118"/>
      <c r="CA72" s="1118"/>
      <c r="CB72" s="1118"/>
      <c r="CC72" s="1118"/>
      <c r="CD72" s="1118"/>
      <c r="CE72" s="1118"/>
      <c r="CF72" s="1118" t="s">
        <v>
229</v>
      </c>
      <c r="CG72" s="1118"/>
      <c r="CH72" s="1118"/>
      <c r="CI72" s="1118"/>
      <c r="CJ72" s="1118"/>
      <c r="CK72" s="1118"/>
      <c r="CL72" s="1118"/>
      <c r="CM72" s="1118"/>
      <c r="CN72" s="1118" t="s">
        <v>
450</v>
      </c>
      <c r="CO72" s="1118"/>
      <c r="CP72" s="1118"/>
      <c r="CQ72" s="1118"/>
      <c r="CR72" s="1118"/>
      <c r="CS72" s="1118"/>
      <c r="CT72" s="1118"/>
      <c r="CU72" s="1118"/>
      <c r="CV72" s="1118" t="s">
        <v>
364</v>
      </c>
      <c r="CW72" s="1118"/>
      <c r="CX72" s="1118"/>
      <c r="CY72" s="1118"/>
      <c r="CZ72" s="1118"/>
      <c r="DA72" s="1118"/>
      <c r="DB72" s="1118"/>
      <c r="DC72" s="1118"/>
    </row>
    <row r="73" spans="2:107" ht="13.2" x14ac:dyDescent="0.2">
      <c r="B73" s="97"/>
      <c r="G73" s="1128"/>
      <c r="H73" s="1128"/>
      <c r="I73" s="1128"/>
      <c r="J73" s="1128"/>
      <c r="K73" s="1135"/>
      <c r="L73" s="1135"/>
      <c r="M73" s="1135"/>
      <c r="N73" s="1135"/>
      <c r="AM73" s="331"/>
      <c r="AN73" s="1131" t="s">
        <v>
542</v>
      </c>
      <c r="AO73" s="1131"/>
      <c r="AP73" s="1131"/>
      <c r="AQ73" s="1131"/>
      <c r="AR73" s="1131"/>
      <c r="AS73" s="1131"/>
      <c r="AT73" s="1131"/>
      <c r="AU73" s="1131"/>
      <c r="AV73" s="1131"/>
      <c r="AW73" s="1131"/>
      <c r="AX73" s="1131"/>
      <c r="AY73" s="1131"/>
      <c r="AZ73" s="1131"/>
      <c r="BA73" s="1131"/>
      <c r="BB73" s="1131" t="s">
        <v>
543</v>
      </c>
      <c r="BC73" s="1131"/>
      <c r="BD73" s="1131"/>
      <c r="BE73" s="1131"/>
      <c r="BF73" s="1131"/>
      <c r="BG73" s="1131"/>
      <c r="BH73" s="1131"/>
      <c r="BI73" s="1131"/>
      <c r="BJ73" s="1131"/>
      <c r="BK73" s="1131"/>
      <c r="BL73" s="1131"/>
      <c r="BM73" s="1131"/>
      <c r="BN73" s="1131"/>
      <c r="BO73" s="1131"/>
      <c r="BP73" s="1133"/>
      <c r="BQ73" s="1133"/>
      <c r="BR73" s="1133"/>
      <c r="BS73" s="1133"/>
      <c r="BT73" s="1133"/>
      <c r="BU73" s="1133"/>
      <c r="BV73" s="1133"/>
      <c r="BW73" s="1133"/>
      <c r="BX73" s="1133"/>
      <c r="BY73" s="1133"/>
      <c r="BZ73" s="1133"/>
      <c r="CA73" s="1133"/>
      <c r="CB73" s="1133"/>
      <c r="CC73" s="1133"/>
      <c r="CD73" s="1133"/>
      <c r="CE73" s="1133"/>
      <c r="CF73" s="1133"/>
      <c r="CG73" s="1133"/>
      <c r="CH73" s="1133"/>
      <c r="CI73" s="1133"/>
      <c r="CJ73" s="1133"/>
      <c r="CK73" s="1133"/>
      <c r="CL73" s="1133"/>
      <c r="CM73" s="1133"/>
      <c r="CN73" s="1133"/>
      <c r="CO73" s="1133"/>
      <c r="CP73" s="1133"/>
      <c r="CQ73" s="1133"/>
      <c r="CR73" s="1133"/>
      <c r="CS73" s="1133"/>
      <c r="CT73" s="1133"/>
      <c r="CU73" s="1133"/>
      <c r="CV73" s="1133"/>
      <c r="CW73" s="1133"/>
      <c r="CX73" s="1133"/>
      <c r="CY73" s="1133"/>
      <c r="CZ73" s="1133"/>
      <c r="DA73" s="1133"/>
      <c r="DB73" s="1133"/>
      <c r="DC73" s="1133"/>
    </row>
    <row r="74" spans="2:107" ht="13.2" x14ac:dyDescent="0.2">
      <c r="B74" s="97"/>
      <c r="G74" s="1128"/>
      <c r="H74" s="1128"/>
      <c r="I74" s="1128"/>
      <c r="J74" s="1128"/>
      <c r="K74" s="1135"/>
      <c r="L74" s="1135"/>
      <c r="M74" s="1135"/>
      <c r="N74" s="1135"/>
      <c r="AM74" s="331"/>
      <c r="AN74" s="1131"/>
      <c r="AO74" s="1131"/>
      <c r="AP74" s="1131"/>
      <c r="AQ74" s="1131"/>
      <c r="AR74" s="1131"/>
      <c r="AS74" s="1131"/>
      <c r="AT74" s="1131"/>
      <c r="AU74" s="1131"/>
      <c r="AV74" s="1131"/>
      <c r="AW74" s="1131"/>
      <c r="AX74" s="1131"/>
      <c r="AY74" s="1131"/>
      <c r="AZ74" s="1131"/>
      <c r="BA74" s="1131"/>
      <c r="BB74" s="1131"/>
      <c r="BC74" s="1131"/>
      <c r="BD74" s="1131"/>
      <c r="BE74" s="1131"/>
      <c r="BF74" s="1131"/>
      <c r="BG74" s="1131"/>
      <c r="BH74" s="1131"/>
      <c r="BI74" s="1131"/>
      <c r="BJ74" s="1131"/>
      <c r="BK74" s="1131"/>
      <c r="BL74" s="1131"/>
      <c r="BM74" s="1131"/>
      <c r="BN74" s="1131"/>
      <c r="BO74" s="1131"/>
      <c r="BP74" s="1133"/>
      <c r="BQ74" s="1133"/>
      <c r="BR74" s="1133"/>
      <c r="BS74" s="1133"/>
      <c r="BT74" s="1133"/>
      <c r="BU74" s="1133"/>
      <c r="BV74" s="1133"/>
      <c r="BW74" s="1133"/>
      <c r="BX74" s="1133"/>
      <c r="BY74" s="1133"/>
      <c r="BZ74" s="1133"/>
      <c r="CA74" s="1133"/>
      <c r="CB74" s="1133"/>
      <c r="CC74" s="1133"/>
      <c r="CD74" s="1133"/>
      <c r="CE74" s="1133"/>
      <c r="CF74" s="1133"/>
      <c r="CG74" s="1133"/>
      <c r="CH74" s="1133"/>
      <c r="CI74" s="1133"/>
      <c r="CJ74" s="1133"/>
      <c r="CK74" s="1133"/>
      <c r="CL74" s="1133"/>
      <c r="CM74" s="1133"/>
      <c r="CN74" s="1133"/>
      <c r="CO74" s="1133"/>
      <c r="CP74" s="1133"/>
      <c r="CQ74" s="1133"/>
      <c r="CR74" s="1133"/>
      <c r="CS74" s="1133"/>
      <c r="CT74" s="1133"/>
      <c r="CU74" s="1133"/>
      <c r="CV74" s="1133"/>
      <c r="CW74" s="1133"/>
      <c r="CX74" s="1133"/>
      <c r="CY74" s="1133"/>
      <c r="CZ74" s="1133"/>
      <c r="DA74" s="1133"/>
      <c r="DB74" s="1133"/>
      <c r="DC74" s="1133"/>
    </row>
    <row r="75" spans="2:107" ht="13.2" x14ac:dyDescent="0.2">
      <c r="B75" s="97"/>
      <c r="G75" s="1128"/>
      <c r="H75" s="1128"/>
      <c r="I75" s="1116"/>
      <c r="J75" s="1116"/>
      <c r="K75" s="1130"/>
      <c r="L75" s="1130"/>
      <c r="M75" s="1130"/>
      <c r="N75" s="1130"/>
      <c r="AM75" s="331"/>
      <c r="AN75" s="1131"/>
      <c r="AO75" s="1131"/>
      <c r="AP75" s="1131"/>
      <c r="AQ75" s="1131"/>
      <c r="AR75" s="1131"/>
      <c r="AS75" s="1131"/>
      <c r="AT75" s="1131"/>
      <c r="AU75" s="1131"/>
      <c r="AV75" s="1131"/>
      <c r="AW75" s="1131"/>
      <c r="AX75" s="1131"/>
      <c r="AY75" s="1131"/>
      <c r="AZ75" s="1131"/>
      <c r="BA75" s="1131"/>
      <c r="BB75" s="1131" t="s">
        <v>
415</v>
      </c>
      <c r="BC75" s="1131"/>
      <c r="BD75" s="1131"/>
      <c r="BE75" s="1131"/>
      <c r="BF75" s="1131"/>
      <c r="BG75" s="1131"/>
      <c r="BH75" s="1131"/>
      <c r="BI75" s="1131"/>
      <c r="BJ75" s="1131"/>
      <c r="BK75" s="1131"/>
      <c r="BL75" s="1131"/>
      <c r="BM75" s="1131"/>
      <c r="BN75" s="1131"/>
      <c r="BO75" s="1131"/>
      <c r="BP75" s="1133">
        <v>
5</v>
      </c>
      <c r="BQ75" s="1133"/>
      <c r="BR75" s="1133"/>
      <c r="BS75" s="1133"/>
      <c r="BT75" s="1133"/>
      <c r="BU75" s="1133"/>
      <c r="BV75" s="1133"/>
      <c r="BW75" s="1133"/>
      <c r="BX75" s="1133">
        <v>
2.9</v>
      </c>
      <c r="BY75" s="1133"/>
      <c r="BZ75" s="1133"/>
      <c r="CA75" s="1133"/>
      <c r="CB75" s="1133"/>
      <c r="CC75" s="1133"/>
      <c r="CD75" s="1133"/>
      <c r="CE75" s="1133"/>
      <c r="CF75" s="1133">
        <v>
0.4</v>
      </c>
      <c r="CG75" s="1133"/>
      <c r="CH75" s="1133"/>
      <c r="CI75" s="1133"/>
      <c r="CJ75" s="1133"/>
      <c r="CK75" s="1133"/>
      <c r="CL75" s="1133"/>
      <c r="CM75" s="1133"/>
      <c r="CN75" s="1133">
        <v>
-1.7</v>
      </c>
      <c r="CO75" s="1133"/>
      <c r="CP75" s="1133"/>
      <c r="CQ75" s="1133"/>
      <c r="CR75" s="1133"/>
      <c r="CS75" s="1133"/>
      <c r="CT75" s="1133"/>
      <c r="CU75" s="1133"/>
      <c r="CV75" s="1133">
        <v>
-2.4</v>
      </c>
      <c r="CW75" s="1133"/>
      <c r="CX75" s="1133"/>
      <c r="CY75" s="1133"/>
      <c r="CZ75" s="1133"/>
      <c r="DA75" s="1133"/>
      <c r="DB75" s="1133"/>
      <c r="DC75" s="1133"/>
    </row>
    <row r="76" spans="2:107" ht="13.2" x14ac:dyDescent="0.2">
      <c r="B76" s="97"/>
      <c r="G76" s="1128"/>
      <c r="H76" s="1128"/>
      <c r="I76" s="1116"/>
      <c r="J76" s="1116"/>
      <c r="K76" s="1130"/>
      <c r="L76" s="1130"/>
      <c r="M76" s="1130"/>
      <c r="N76" s="1130"/>
      <c r="AM76" s="331"/>
      <c r="AN76" s="1131"/>
      <c r="AO76" s="1131"/>
      <c r="AP76" s="1131"/>
      <c r="AQ76" s="1131"/>
      <c r="AR76" s="1131"/>
      <c r="AS76" s="1131"/>
      <c r="AT76" s="1131"/>
      <c r="AU76" s="1131"/>
      <c r="AV76" s="1131"/>
      <c r="AW76" s="1131"/>
      <c r="AX76" s="1131"/>
      <c r="AY76" s="1131"/>
      <c r="AZ76" s="1131"/>
      <c r="BA76" s="1131"/>
      <c r="BB76" s="1131"/>
      <c r="BC76" s="1131"/>
      <c r="BD76" s="1131"/>
      <c r="BE76" s="1131"/>
      <c r="BF76" s="1131"/>
      <c r="BG76" s="1131"/>
      <c r="BH76" s="1131"/>
      <c r="BI76" s="1131"/>
      <c r="BJ76" s="1131"/>
      <c r="BK76" s="1131"/>
      <c r="BL76" s="1131"/>
      <c r="BM76" s="1131"/>
      <c r="BN76" s="1131"/>
      <c r="BO76" s="1131"/>
      <c r="BP76" s="1133"/>
      <c r="BQ76" s="1133"/>
      <c r="BR76" s="1133"/>
      <c r="BS76" s="1133"/>
      <c r="BT76" s="1133"/>
      <c r="BU76" s="1133"/>
      <c r="BV76" s="1133"/>
      <c r="BW76" s="1133"/>
      <c r="BX76" s="1133"/>
      <c r="BY76" s="1133"/>
      <c r="BZ76" s="1133"/>
      <c r="CA76" s="1133"/>
      <c r="CB76" s="1133"/>
      <c r="CC76" s="1133"/>
      <c r="CD76" s="1133"/>
      <c r="CE76" s="1133"/>
      <c r="CF76" s="1133"/>
      <c r="CG76" s="1133"/>
      <c r="CH76" s="1133"/>
      <c r="CI76" s="1133"/>
      <c r="CJ76" s="1133"/>
      <c r="CK76" s="1133"/>
      <c r="CL76" s="1133"/>
      <c r="CM76" s="1133"/>
      <c r="CN76" s="1133"/>
      <c r="CO76" s="1133"/>
      <c r="CP76" s="1133"/>
      <c r="CQ76" s="1133"/>
      <c r="CR76" s="1133"/>
      <c r="CS76" s="1133"/>
      <c r="CT76" s="1133"/>
      <c r="CU76" s="1133"/>
      <c r="CV76" s="1133"/>
      <c r="CW76" s="1133"/>
      <c r="CX76" s="1133"/>
      <c r="CY76" s="1133"/>
      <c r="CZ76" s="1133"/>
      <c r="DA76" s="1133"/>
      <c r="DB76" s="1133"/>
      <c r="DC76" s="1133"/>
    </row>
    <row r="77" spans="2:107" ht="13.2" x14ac:dyDescent="0.2">
      <c r="B77" s="97"/>
      <c r="G77" s="1116"/>
      <c r="H77" s="1116"/>
      <c r="I77" s="1116"/>
      <c r="J77" s="1116"/>
      <c r="K77" s="1135"/>
      <c r="L77" s="1135"/>
      <c r="M77" s="1135"/>
      <c r="N77" s="1135"/>
      <c r="AN77" s="1118" t="s">
        <v>
58</v>
      </c>
      <c r="AO77" s="1118"/>
      <c r="AP77" s="1118"/>
      <c r="AQ77" s="1118"/>
      <c r="AR77" s="1118"/>
      <c r="AS77" s="1118"/>
      <c r="AT77" s="1118"/>
      <c r="AU77" s="1118"/>
      <c r="AV77" s="1118"/>
      <c r="AW77" s="1118"/>
      <c r="AX77" s="1118"/>
      <c r="AY77" s="1118"/>
      <c r="AZ77" s="1118"/>
      <c r="BA77" s="1118"/>
      <c r="BB77" s="1131" t="s">
        <v>
543</v>
      </c>
      <c r="BC77" s="1131"/>
      <c r="BD77" s="1131"/>
      <c r="BE77" s="1131"/>
      <c r="BF77" s="1131"/>
      <c r="BG77" s="1131"/>
      <c r="BH77" s="1131"/>
      <c r="BI77" s="1131"/>
      <c r="BJ77" s="1131"/>
      <c r="BK77" s="1131"/>
      <c r="BL77" s="1131"/>
      <c r="BM77" s="1131"/>
      <c r="BN77" s="1131"/>
      <c r="BO77" s="1131"/>
      <c r="BP77" s="1133">
        <v>
0</v>
      </c>
      <c r="BQ77" s="1133"/>
      <c r="BR77" s="1133"/>
      <c r="BS77" s="1133"/>
      <c r="BT77" s="1133"/>
      <c r="BU77" s="1133"/>
      <c r="BV77" s="1133"/>
      <c r="BW77" s="1133"/>
      <c r="BX77" s="1133">
        <v>
0</v>
      </c>
      <c r="BY77" s="1133"/>
      <c r="BZ77" s="1133"/>
      <c r="CA77" s="1133"/>
      <c r="CB77" s="1133"/>
      <c r="CC77" s="1133"/>
      <c r="CD77" s="1133"/>
      <c r="CE77" s="1133"/>
      <c r="CF77" s="1133">
        <v>
0</v>
      </c>
      <c r="CG77" s="1133"/>
      <c r="CH77" s="1133"/>
      <c r="CI77" s="1133"/>
      <c r="CJ77" s="1133"/>
      <c r="CK77" s="1133"/>
      <c r="CL77" s="1133"/>
      <c r="CM77" s="1133"/>
      <c r="CN77" s="1133">
        <v>
0</v>
      </c>
      <c r="CO77" s="1133"/>
      <c r="CP77" s="1133"/>
      <c r="CQ77" s="1133"/>
      <c r="CR77" s="1133"/>
      <c r="CS77" s="1133"/>
      <c r="CT77" s="1133"/>
      <c r="CU77" s="1133"/>
      <c r="CV77" s="1133">
        <v>
0</v>
      </c>
      <c r="CW77" s="1133"/>
      <c r="CX77" s="1133"/>
      <c r="CY77" s="1133"/>
      <c r="CZ77" s="1133"/>
      <c r="DA77" s="1133"/>
      <c r="DB77" s="1133"/>
      <c r="DC77" s="1133"/>
    </row>
    <row r="78" spans="2:107" ht="13.2" x14ac:dyDescent="0.2">
      <c r="B78" s="97"/>
      <c r="G78" s="1116"/>
      <c r="H78" s="1116"/>
      <c r="I78" s="1116"/>
      <c r="J78" s="1116"/>
      <c r="K78" s="1135"/>
      <c r="L78" s="1135"/>
      <c r="M78" s="1135"/>
      <c r="N78" s="1135"/>
      <c r="AN78" s="1118"/>
      <c r="AO78" s="1118"/>
      <c r="AP78" s="1118"/>
      <c r="AQ78" s="1118"/>
      <c r="AR78" s="1118"/>
      <c r="AS78" s="1118"/>
      <c r="AT78" s="1118"/>
      <c r="AU78" s="1118"/>
      <c r="AV78" s="1118"/>
      <c r="AW78" s="1118"/>
      <c r="AX78" s="1118"/>
      <c r="AY78" s="1118"/>
      <c r="AZ78" s="1118"/>
      <c r="BA78" s="1118"/>
      <c r="BB78" s="1131"/>
      <c r="BC78" s="1131"/>
      <c r="BD78" s="1131"/>
      <c r="BE78" s="1131"/>
      <c r="BF78" s="1131"/>
      <c r="BG78" s="1131"/>
      <c r="BH78" s="1131"/>
      <c r="BI78" s="1131"/>
      <c r="BJ78" s="1131"/>
      <c r="BK78" s="1131"/>
      <c r="BL78" s="1131"/>
      <c r="BM78" s="1131"/>
      <c r="BN78" s="1131"/>
      <c r="BO78" s="1131"/>
      <c r="BP78" s="1133"/>
      <c r="BQ78" s="1133"/>
      <c r="BR78" s="1133"/>
      <c r="BS78" s="1133"/>
      <c r="BT78" s="1133"/>
      <c r="BU78" s="1133"/>
      <c r="BV78" s="1133"/>
      <c r="BW78" s="1133"/>
      <c r="BX78" s="1133"/>
      <c r="BY78" s="1133"/>
      <c r="BZ78" s="1133"/>
      <c r="CA78" s="1133"/>
      <c r="CB78" s="1133"/>
      <c r="CC78" s="1133"/>
      <c r="CD78" s="1133"/>
      <c r="CE78" s="1133"/>
      <c r="CF78" s="1133"/>
      <c r="CG78" s="1133"/>
      <c r="CH78" s="1133"/>
      <c r="CI78" s="1133"/>
      <c r="CJ78" s="1133"/>
      <c r="CK78" s="1133"/>
      <c r="CL78" s="1133"/>
      <c r="CM78" s="1133"/>
      <c r="CN78" s="1133"/>
      <c r="CO78" s="1133"/>
      <c r="CP78" s="1133"/>
      <c r="CQ78" s="1133"/>
      <c r="CR78" s="1133"/>
      <c r="CS78" s="1133"/>
      <c r="CT78" s="1133"/>
      <c r="CU78" s="1133"/>
      <c r="CV78" s="1133"/>
      <c r="CW78" s="1133"/>
      <c r="CX78" s="1133"/>
      <c r="CY78" s="1133"/>
      <c r="CZ78" s="1133"/>
      <c r="DA78" s="1133"/>
      <c r="DB78" s="1133"/>
      <c r="DC78" s="1133"/>
    </row>
    <row r="79" spans="2:107" ht="13.2" x14ac:dyDescent="0.2">
      <c r="B79" s="97"/>
      <c r="G79" s="1116"/>
      <c r="H79" s="1116"/>
      <c r="I79" s="1134"/>
      <c r="J79" s="1134"/>
      <c r="K79" s="1136"/>
      <c r="L79" s="1136"/>
      <c r="M79" s="1136"/>
      <c r="N79" s="1136"/>
      <c r="AN79" s="1118"/>
      <c r="AO79" s="1118"/>
      <c r="AP79" s="1118"/>
      <c r="AQ79" s="1118"/>
      <c r="AR79" s="1118"/>
      <c r="AS79" s="1118"/>
      <c r="AT79" s="1118"/>
      <c r="AU79" s="1118"/>
      <c r="AV79" s="1118"/>
      <c r="AW79" s="1118"/>
      <c r="AX79" s="1118"/>
      <c r="AY79" s="1118"/>
      <c r="AZ79" s="1118"/>
      <c r="BA79" s="1118"/>
      <c r="BB79" s="1131" t="s">
        <v>
415</v>
      </c>
      <c r="BC79" s="1131"/>
      <c r="BD79" s="1131"/>
      <c r="BE79" s="1131"/>
      <c r="BF79" s="1131"/>
      <c r="BG79" s="1131"/>
      <c r="BH79" s="1131"/>
      <c r="BI79" s="1131"/>
      <c r="BJ79" s="1131"/>
      <c r="BK79" s="1131"/>
      <c r="BL79" s="1131"/>
      <c r="BM79" s="1131"/>
      <c r="BN79" s="1131"/>
      <c r="BO79" s="1131"/>
      <c r="BP79" s="1133">
        <v>
-1.8</v>
      </c>
      <c r="BQ79" s="1133"/>
      <c r="BR79" s="1133"/>
      <c r="BS79" s="1133"/>
      <c r="BT79" s="1133"/>
      <c r="BU79" s="1133"/>
      <c r="BV79" s="1133"/>
      <c r="BW79" s="1133"/>
      <c r="BX79" s="1133">
        <v>
-2.2999999999999998</v>
      </c>
      <c r="BY79" s="1133"/>
      <c r="BZ79" s="1133"/>
      <c r="CA79" s="1133"/>
      <c r="CB79" s="1133"/>
      <c r="CC79" s="1133"/>
      <c r="CD79" s="1133"/>
      <c r="CE79" s="1133"/>
      <c r="CF79" s="1133">
        <v>
-2.8</v>
      </c>
      <c r="CG79" s="1133"/>
      <c r="CH79" s="1133"/>
      <c r="CI79" s="1133"/>
      <c r="CJ79" s="1133"/>
      <c r="CK79" s="1133"/>
      <c r="CL79" s="1133"/>
      <c r="CM79" s="1133"/>
      <c r="CN79" s="1133">
        <v>
-3.2</v>
      </c>
      <c r="CO79" s="1133"/>
      <c r="CP79" s="1133"/>
      <c r="CQ79" s="1133"/>
      <c r="CR79" s="1133"/>
      <c r="CS79" s="1133"/>
      <c r="CT79" s="1133"/>
      <c r="CU79" s="1133"/>
      <c r="CV79" s="1133">
        <v>
-3.4</v>
      </c>
      <c r="CW79" s="1133"/>
      <c r="CX79" s="1133"/>
      <c r="CY79" s="1133"/>
      <c r="CZ79" s="1133"/>
      <c r="DA79" s="1133"/>
      <c r="DB79" s="1133"/>
      <c r="DC79" s="1133"/>
    </row>
    <row r="80" spans="2:107" ht="13.2" x14ac:dyDescent="0.2">
      <c r="B80" s="97"/>
      <c r="G80" s="1116"/>
      <c r="H80" s="1116"/>
      <c r="I80" s="1134"/>
      <c r="J80" s="1134"/>
      <c r="K80" s="1136"/>
      <c r="L80" s="1136"/>
      <c r="M80" s="1136"/>
      <c r="N80" s="1136"/>
      <c r="AN80" s="1118"/>
      <c r="AO80" s="1118"/>
      <c r="AP80" s="1118"/>
      <c r="AQ80" s="1118"/>
      <c r="AR80" s="1118"/>
      <c r="AS80" s="1118"/>
      <c r="AT80" s="1118"/>
      <c r="AU80" s="1118"/>
      <c r="AV80" s="1118"/>
      <c r="AW80" s="1118"/>
      <c r="AX80" s="1118"/>
      <c r="AY80" s="1118"/>
      <c r="AZ80" s="1118"/>
      <c r="BA80" s="1118"/>
      <c r="BB80" s="1131"/>
      <c r="BC80" s="1131"/>
      <c r="BD80" s="1131"/>
      <c r="BE80" s="1131"/>
      <c r="BF80" s="1131"/>
      <c r="BG80" s="1131"/>
      <c r="BH80" s="1131"/>
      <c r="BI80" s="1131"/>
      <c r="BJ80" s="1131"/>
      <c r="BK80" s="1131"/>
      <c r="BL80" s="1131"/>
      <c r="BM80" s="1131"/>
      <c r="BN80" s="1131"/>
      <c r="BO80" s="1131"/>
      <c r="BP80" s="1133"/>
      <c r="BQ80" s="1133"/>
      <c r="BR80" s="1133"/>
      <c r="BS80" s="1133"/>
      <c r="BT80" s="1133"/>
      <c r="BU80" s="1133"/>
      <c r="BV80" s="1133"/>
      <c r="BW80" s="1133"/>
      <c r="BX80" s="1133"/>
      <c r="BY80" s="1133"/>
      <c r="BZ80" s="1133"/>
      <c r="CA80" s="1133"/>
      <c r="CB80" s="1133"/>
      <c r="CC80" s="1133"/>
      <c r="CD80" s="1133"/>
      <c r="CE80" s="1133"/>
      <c r="CF80" s="1133"/>
      <c r="CG80" s="1133"/>
      <c r="CH80" s="1133"/>
      <c r="CI80" s="1133"/>
      <c r="CJ80" s="1133"/>
      <c r="CK80" s="1133"/>
      <c r="CL80" s="1133"/>
      <c r="CM80" s="1133"/>
      <c r="CN80" s="1133"/>
      <c r="CO80" s="1133"/>
      <c r="CP80" s="1133"/>
      <c r="CQ80" s="1133"/>
      <c r="CR80" s="1133"/>
      <c r="CS80" s="1133"/>
      <c r="CT80" s="1133"/>
      <c r="CU80" s="1133"/>
      <c r="CV80" s="1133"/>
      <c r="CW80" s="1133"/>
      <c r="CX80" s="1133"/>
      <c r="CY80" s="1133"/>
      <c r="CZ80" s="1133"/>
      <c r="DA80" s="1133"/>
      <c r="DB80" s="1133"/>
      <c r="DC80" s="1133"/>
    </row>
    <row r="81" spans="2:109" ht="13.2" x14ac:dyDescent="0.2">
      <c r="B81" s="97"/>
    </row>
    <row r="82" spans="2:109" ht="16.2" x14ac:dyDescent="0.2">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8"/>
      <c r="AQ87" s="338"/>
      <c r="BC87" s="338"/>
      <c r="BO87" s="338"/>
      <c r="CA87" s="338"/>
      <c r="CM87" s="338"/>
      <c r="CY87" s="338"/>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pans="108:109" ht="13.5" hidden="1" customHeight="1" x14ac:dyDescent="0.2">
      <c r="DD97" s="108"/>
      <c r="DE97" s="108"/>
    </row>
    <row r="98" spans="108:109" ht="13.5" hidden="1" customHeight="1" x14ac:dyDescent="0.2">
      <c r="DD98" s="108"/>
      <c r="DE98" s="108"/>
    </row>
    <row r="99" spans="108:109" ht="13.5" hidden="1" customHeight="1" x14ac:dyDescent="0.2">
      <c r="DD99" s="108"/>
      <c r="DE99" s="108"/>
    </row>
    <row r="100" spans="108:109" ht="13.5" hidden="1" customHeight="1" x14ac:dyDescent="0.2">
      <c r="DD100" s="108"/>
      <c r="DE100" s="108"/>
    </row>
    <row r="101" spans="108:109" ht="13.5" hidden="1" customHeight="1" x14ac:dyDescent="0.2">
      <c r="DD101" s="108"/>
      <c r="DE101" s="108"/>
    </row>
    <row r="102" spans="108:109" ht="13.5" hidden="1" customHeight="1" x14ac:dyDescent="0.2">
      <c r="DD102" s="108"/>
      <c r="DE102" s="108"/>
    </row>
    <row r="103" spans="108:109" ht="13.5" hidden="1" customHeight="1" x14ac:dyDescent="0.2">
      <c r="DD103" s="108"/>
      <c r="DE103" s="108"/>
    </row>
    <row r="104" spans="108:109" ht="13.5" hidden="1" customHeight="1" x14ac:dyDescent="0.2">
      <c r="DD104" s="108"/>
      <c r="DE104" s="108"/>
    </row>
    <row r="105" spans="108:109" ht="13.5" hidden="1" customHeight="1" x14ac:dyDescent="0.2">
      <c r="DD105" s="108"/>
      <c r="DE105" s="108"/>
    </row>
    <row r="106" spans="108:109" ht="13.5" hidden="1" customHeight="1" x14ac:dyDescent="0.2">
      <c r="DD106" s="108"/>
      <c r="DE106" s="108"/>
    </row>
    <row r="107" spans="108:109" ht="13.5" hidden="1" customHeight="1" x14ac:dyDescent="0.2">
      <c r="DD107" s="108"/>
      <c r="DE107" s="108"/>
    </row>
    <row r="108" spans="108:109" ht="13.5" hidden="1" customHeight="1" x14ac:dyDescent="0.2">
      <c r="DD108" s="108"/>
      <c r="DE108" s="108"/>
    </row>
    <row r="109" spans="108:109" ht="13.5" hidden="1" customHeight="1" x14ac:dyDescent="0.2">
      <c r="DD109" s="108"/>
      <c r="DE109" s="108"/>
    </row>
    <row r="110" spans="108:109" ht="13.5" hidden="1" customHeight="1" x14ac:dyDescent="0.2">
      <c r="DD110" s="108"/>
      <c r="DE110" s="108"/>
    </row>
    <row r="111" spans="108:109" ht="13.5" hidden="1" customHeight="1" x14ac:dyDescent="0.2">
      <c r="DD111" s="108"/>
      <c r="DE111" s="108"/>
    </row>
    <row r="112" spans="108:109" ht="13.5" hidden="1" customHeight="1" x14ac:dyDescent="0.2">
      <c r="DD112" s="108"/>
      <c r="DE112" s="108"/>
    </row>
    <row r="113" spans="108:109" ht="13.5" hidden="1" customHeight="1" x14ac:dyDescent="0.2">
      <c r="DD113" s="108"/>
      <c r="DE113" s="108"/>
    </row>
    <row r="114" spans="108:109" ht="13.5" hidden="1" customHeight="1" x14ac:dyDescent="0.2">
      <c r="DD114" s="108"/>
      <c r="DE114" s="108"/>
    </row>
    <row r="115" spans="108:109" ht="13.5" hidden="1" customHeight="1" x14ac:dyDescent="0.2">
      <c r="DD115" s="108"/>
      <c r="DE115" s="108"/>
    </row>
    <row r="116" spans="108:109" ht="13.5" hidden="1" customHeight="1" x14ac:dyDescent="0.2">
      <c r="DD116" s="108"/>
      <c r="DE116" s="108"/>
    </row>
    <row r="117" spans="108:109" ht="13.5" hidden="1" customHeight="1" x14ac:dyDescent="0.2">
      <c r="DD117" s="108"/>
      <c r="DE117" s="108"/>
    </row>
    <row r="118" spans="108:109" ht="13.5" hidden="1" customHeight="1" x14ac:dyDescent="0.2">
      <c r="DD118" s="108"/>
      <c r="DE118" s="108"/>
    </row>
    <row r="119" spans="108:109" ht="13.5" hidden="1" customHeight="1" x14ac:dyDescent="0.2">
      <c r="DD119" s="108"/>
      <c r="DE119" s="108"/>
    </row>
    <row r="120" spans="108:109" ht="13.5" hidden="1" customHeight="1" x14ac:dyDescent="0.2">
      <c r="DD120" s="108"/>
      <c r="DE120" s="108"/>
    </row>
    <row r="121" spans="108:109" ht="13.5" hidden="1" customHeight="1" x14ac:dyDescent="0.2">
      <c r="DD121" s="108"/>
      <c r="DE121" s="108"/>
    </row>
    <row r="122" spans="108:109" ht="13.5" hidden="1" customHeight="1" x14ac:dyDescent="0.2">
      <c r="DD122" s="108"/>
      <c r="DE122" s="108"/>
    </row>
    <row r="123" spans="108:109" ht="13.5" hidden="1" customHeight="1" x14ac:dyDescent="0.2">
      <c r="DD123" s="108"/>
      <c r="DE123" s="108"/>
    </row>
    <row r="124" spans="108:109" ht="13.5" hidden="1" customHeight="1" x14ac:dyDescent="0.2">
      <c r="DD124" s="108"/>
      <c r="DE124" s="108"/>
    </row>
    <row r="125" spans="108:109" ht="13.5" hidden="1" customHeight="1" x14ac:dyDescent="0.2">
      <c r="DD125" s="108"/>
      <c r="DE125" s="108"/>
    </row>
    <row r="126" spans="108:109" ht="13.5" hidden="1" customHeight="1" x14ac:dyDescent="0.2">
      <c r="DD126" s="108"/>
      <c r="DE126" s="108"/>
    </row>
    <row r="127" spans="108:109" ht="13.5" hidden="1" customHeight="1" x14ac:dyDescent="0.2">
      <c r="DD127" s="108"/>
      <c r="DE127" s="108"/>
    </row>
    <row r="128" spans="108:109" ht="13.5" hidden="1" customHeight="1" x14ac:dyDescent="0.2">
      <c r="DD128" s="108"/>
      <c r="DE128" s="108"/>
    </row>
    <row r="129" spans="108:109" ht="13.5" hidden="1" customHeight="1" x14ac:dyDescent="0.2">
      <c r="DD129" s="108"/>
      <c r="DE129" s="108"/>
    </row>
    <row r="130" spans="108:109" ht="13.5" hidden="1" customHeight="1" x14ac:dyDescent="0.2">
      <c r="DD130" s="108"/>
      <c r="DE130" s="108"/>
    </row>
    <row r="131" spans="108:109" ht="13.5" hidden="1" customHeight="1" x14ac:dyDescent="0.2">
      <c r="DD131" s="108"/>
      <c r="DE131" s="108"/>
    </row>
    <row r="132" spans="108:109" ht="13.5" hidden="1" customHeight="1" x14ac:dyDescent="0.2">
      <c r="DD132" s="108"/>
      <c r="DE132" s="108"/>
    </row>
    <row r="133" spans="108:109" ht="13.5" hidden="1" customHeight="1" x14ac:dyDescent="0.2">
      <c r="DD133" s="108"/>
      <c r="DE133" s="108"/>
    </row>
    <row r="134" spans="108:109" ht="13.5" hidden="1" customHeight="1" x14ac:dyDescent="0.2">
      <c r="DD134" s="108"/>
      <c r="DE134" s="108"/>
    </row>
    <row r="135" spans="108:109" ht="13.5" hidden="1" customHeight="1" x14ac:dyDescent="0.2">
      <c r="DD135" s="108"/>
      <c r="DE135" s="108"/>
    </row>
    <row r="136" spans="108:109" ht="13.5" hidden="1" customHeight="1" x14ac:dyDescent="0.2">
      <c r="DD136" s="108"/>
      <c r="DE136" s="108"/>
    </row>
    <row r="137" spans="108:109" ht="13.5" hidden="1" customHeight="1" x14ac:dyDescent="0.2">
      <c r="DD137" s="108"/>
      <c r="DE137" s="108"/>
    </row>
    <row r="138" spans="108:109" ht="13.5" hidden="1" customHeight="1" x14ac:dyDescent="0.2">
      <c r="DD138" s="108"/>
      <c r="DE138" s="108"/>
    </row>
    <row r="139" spans="108:109" ht="13.5" hidden="1" customHeight="1" x14ac:dyDescent="0.2">
      <c r="DD139" s="108"/>
      <c r="DE139" s="108"/>
    </row>
    <row r="140" spans="108:109" ht="13.5" hidden="1" customHeight="1" x14ac:dyDescent="0.2">
      <c r="DD140" s="108"/>
      <c r="DE140" s="108"/>
    </row>
    <row r="141" spans="108:109" ht="13.5" hidden="1" customHeight="1" x14ac:dyDescent="0.2">
      <c r="DD141" s="108"/>
      <c r="DE141" s="108"/>
    </row>
    <row r="142" spans="108:109" ht="13.5" hidden="1" customHeight="1" x14ac:dyDescent="0.2">
      <c r="DD142" s="108"/>
      <c r="DE142" s="108"/>
    </row>
    <row r="143" spans="108:109" ht="13.5" hidden="1" customHeight="1" x14ac:dyDescent="0.2">
      <c r="DD143" s="108"/>
      <c r="DE143" s="108"/>
    </row>
    <row r="144" spans="108:109" ht="13.5" hidden="1" customHeight="1" x14ac:dyDescent="0.2">
      <c r="DD144" s="108"/>
      <c r="DE144" s="108"/>
    </row>
    <row r="145" spans="108:109" ht="13.5" hidden="1" customHeight="1" x14ac:dyDescent="0.2">
      <c r="DD145" s="108"/>
      <c r="DE145" s="108"/>
    </row>
    <row r="146" spans="108:109" ht="13.5" hidden="1" customHeight="1" x14ac:dyDescent="0.2">
      <c r="DD146" s="108"/>
      <c r="DE146" s="108"/>
    </row>
    <row r="147" spans="108:109" ht="13.5" hidden="1" customHeight="1" x14ac:dyDescent="0.2">
      <c r="DD147" s="108"/>
      <c r="DE147" s="108"/>
    </row>
    <row r="148" spans="108:109" ht="13.5" hidden="1" customHeight="1" x14ac:dyDescent="0.2">
      <c r="DD148" s="108"/>
      <c r="DE148" s="108"/>
    </row>
    <row r="149" spans="108:109" ht="13.5" hidden="1" customHeight="1" x14ac:dyDescent="0.2">
      <c r="DD149" s="108"/>
      <c r="DE149" s="108"/>
    </row>
    <row r="150" spans="108:109" ht="13.5" hidden="1" customHeight="1" x14ac:dyDescent="0.2">
      <c r="DD150" s="108"/>
      <c r="DE150" s="108"/>
    </row>
    <row r="151" spans="108:109" ht="13.5" hidden="1" customHeight="1" x14ac:dyDescent="0.2">
      <c r="DD151" s="108"/>
      <c r="DE151" s="108"/>
    </row>
    <row r="152" spans="108:109" ht="13.5" hidden="1" customHeight="1" x14ac:dyDescent="0.2">
      <c r="DD152" s="108"/>
      <c r="DE152" s="108"/>
    </row>
    <row r="153" spans="108:109" ht="13.5" hidden="1" customHeight="1" x14ac:dyDescent="0.2">
      <c r="DD153" s="108"/>
      <c r="DE153" s="108"/>
    </row>
    <row r="154" spans="108:109" ht="13.5" hidden="1" customHeight="1" x14ac:dyDescent="0.2">
      <c r="DD154" s="108"/>
      <c r="DE154" s="108"/>
    </row>
    <row r="155" spans="108:109" ht="13.5" hidden="1" customHeight="1" x14ac:dyDescent="0.2">
      <c r="DD155" s="108"/>
      <c r="DE155" s="108"/>
    </row>
    <row r="156" spans="108:109" ht="13.5" hidden="1" customHeight="1" x14ac:dyDescent="0.2">
      <c r="DD156" s="108"/>
      <c r="DE156" s="108"/>
    </row>
    <row r="157" spans="108:109" ht="13.5" hidden="1" customHeight="1" x14ac:dyDescent="0.2">
      <c r="DD157" s="108"/>
      <c r="DE157" s="108"/>
    </row>
    <row r="158" spans="108:109" ht="13.5" hidden="1" customHeight="1" x14ac:dyDescent="0.2">
      <c r="DD158" s="108"/>
      <c r="DE158" s="108"/>
    </row>
    <row r="159" spans="108:109" ht="13.5" hidden="1" customHeight="1" x14ac:dyDescent="0.2">
      <c r="DD159" s="108"/>
      <c r="DE159" s="108"/>
    </row>
    <row r="160" spans="108:109" ht="13.5" hidden="1" customHeight="1" x14ac:dyDescent="0.2">
      <c r="DD160" s="108"/>
      <c r="DE160" s="10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3ZWThuSbgX/jvK8qjY8mEqcxm8kRyuCrCYj+vK7CE7+R+dT2BveA1aKRv1mC7zcAgF1wYa5jRHiAL3Fv+kSCg==" saltValue="hO+xgft10zy6aqqfxZytD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85" zoomScaleNormal="85" zoomScaleSheetLayoutView="70" workbookViewId="0">
      <selection activeCell="AN65" sqref="AN65:DC69"/>
    </sheetView>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
102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j2f+MR2kVqcOAGIfchXuAOiT47nmOpiRlfUUAQfNdigKEn+mm9CA3LpurXj4P4801OA1Oa3gic+8i0HfFygow==" saltValue="NkEU/njyacoFbFQ0T/2Ukg=="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election activeCell="AN65" sqref="AN65:DC69"/>
    </sheetView>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
102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dPvYC2yBxnVt59US+JmA6fFXSxYTns6ES4czS+cmtjKfnSD4zi6qsFtOI08TbnDmQ2yE5Ah9xHu2JULs7UOKw==" saltValue="O3oNVPKE+xq7ehVQDiOCGA=="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
73</v>
      </c>
      <c r="DI1" s="578"/>
      <c r="DJ1" s="578"/>
      <c r="DK1" s="578"/>
      <c r="DL1" s="578"/>
      <c r="DM1" s="578"/>
      <c r="DN1" s="579"/>
      <c r="DO1" s="1"/>
      <c r="DP1" s="577" t="s">
        <v>
309</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2">
      <c r="B2" s="43" t="s">
        <v>
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0" t="s">
        <v>
114</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
313</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
314</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2">
      <c r="B4" s="370" t="s">
        <v>
5</v>
      </c>
      <c r="C4" s="371"/>
      <c r="D4" s="371"/>
      <c r="E4" s="371"/>
      <c r="F4" s="371"/>
      <c r="G4" s="371"/>
      <c r="H4" s="371"/>
      <c r="I4" s="371"/>
      <c r="J4" s="371"/>
      <c r="K4" s="371"/>
      <c r="L4" s="371"/>
      <c r="M4" s="371"/>
      <c r="N4" s="371"/>
      <c r="O4" s="371"/>
      <c r="P4" s="371"/>
      <c r="Q4" s="413"/>
      <c r="R4" s="370" t="s">
        <v>
318</v>
      </c>
      <c r="S4" s="371"/>
      <c r="T4" s="371"/>
      <c r="U4" s="371"/>
      <c r="V4" s="371"/>
      <c r="W4" s="371"/>
      <c r="X4" s="371"/>
      <c r="Y4" s="413"/>
      <c r="Z4" s="370" t="s">
        <v>
320</v>
      </c>
      <c r="AA4" s="371"/>
      <c r="AB4" s="371"/>
      <c r="AC4" s="413"/>
      <c r="AD4" s="370" t="s">
        <v>
264</v>
      </c>
      <c r="AE4" s="371"/>
      <c r="AF4" s="371"/>
      <c r="AG4" s="371"/>
      <c r="AH4" s="371"/>
      <c r="AI4" s="371"/>
      <c r="AJ4" s="371"/>
      <c r="AK4" s="413"/>
      <c r="AL4" s="370" t="s">
        <v>
320</v>
      </c>
      <c r="AM4" s="371"/>
      <c r="AN4" s="371"/>
      <c r="AO4" s="413"/>
      <c r="AP4" s="580" t="s">
        <v>
322</v>
      </c>
      <c r="AQ4" s="580"/>
      <c r="AR4" s="580"/>
      <c r="AS4" s="580"/>
      <c r="AT4" s="580"/>
      <c r="AU4" s="580"/>
      <c r="AV4" s="580"/>
      <c r="AW4" s="580"/>
      <c r="AX4" s="580"/>
      <c r="AY4" s="580"/>
      <c r="AZ4" s="580"/>
      <c r="BA4" s="580"/>
      <c r="BB4" s="580"/>
      <c r="BC4" s="580"/>
      <c r="BD4" s="580"/>
      <c r="BE4" s="580"/>
      <c r="BF4" s="580"/>
      <c r="BG4" s="580" t="s">
        <v>
299</v>
      </c>
      <c r="BH4" s="580"/>
      <c r="BI4" s="580"/>
      <c r="BJ4" s="580"/>
      <c r="BK4" s="580"/>
      <c r="BL4" s="580"/>
      <c r="BM4" s="580"/>
      <c r="BN4" s="580"/>
      <c r="BO4" s="580" t="s">
        <v>
320</v>
      </c>
      <c r="BP4" s="580"/>
      <c r="BQ4" s="580"/>
      <c r="BR4" s="580"/>
      <c r="BS4" s="580" t="s">
        <v>
324</v>
      </c>
      <c r="BT4" s="580"/>
      <c r="BU4" s="580"/>
      <c r="BV4" s="580"/>
      <c r="BW4" s="580"/>
      <c r="BX4" s="580"/>
      <c r="BY4" s="580"/>
      <c r="BZ4" s="580"/>
      <c r="CA4" s="580"/>
      <c r="CB4" s="580"/>
      <c r="CD4" s="370" t="s">
        <v>
146</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2">
      <c r="B5" s="581" t="s">
        <v>
317</v>
      </c>
      <c r="C5" s="582"/>
      <c r="D5" s="582"/>
      <c r="E5" s="582"/>
      <c r="F5" s="582"/>
      <c r="G5" s="582"/>
      <c r="H5" s="582"/>
      <c r="I5" s="582"/>
      <c r="J5" s="582"/>
      <c r="K5" s="582"/>
      <c r="L5" s="582"/>
      <c r="M5" s="582"/>
      <c r="N5" s="582"/>
      <c r="O5" s="582"/>
      <c r="P5" s="582"/>
      <c r="Q5" s="583"/>
      <c r="R5" s="584">
        <v>
34253903</v>
      </c>
      <c r="S5" s="585"/>
      <c r="T5" s="585"/>
      <c r="U5" s="585"/>
      <c r="V5" s="585"/>
      <c r="W5" s="585"/>
      <c r="X5" s="585"/>
      <c r="Y5" s="586"/>
      <c r="Z5" s="587">
        <v>
24.3</v>
      </c>
      <c r="AA5" s="587"/>
      <c r="AB5" s="587"/>
      <c r="AC5" s="587"/>
      <c r="AD5" s="588">
        <v>
34253903</v>
      </c>
      <c r="AE5" s="588"/>
      <c r="AF5" s="588"/>
      <c r="AG5" s="588"/>
      <c r="AH5" s="588"/>
      <c r="AI5" s="588"/>
      <c r="AJ5" s="588"/>
      <c r="AK5" s="588"/>
      <c r="AL5" s="589">
        <v>
43.6</v>
      </c>
      <c r="AM5" s="590"/>
      <c r="AN5" s="590"/>
      <c r="AO5" s="591"/>
      <c r="AP5" s="581" t="s">
        <v>
325</v>
      </c>
      <c r="AQ5" s="582"/>
      <c r="AR5" s="582"/>
      <c r="AS5" s="582"/>
      <c r="AT5" s="582"/>
      <c r="AU5" s="582"/>
      <c r="AV5" s="582"/>
      <c r="AW5" s="582"/>
      <c r="AX5" s="582"/>
      <c r="AY5" s="582"/>
      <c r="AZ5" s="582"/>
      <c r="BA5" s="582"/>
      <c r="BB5" s="582"/>
      <c r="BC5" s="582"/>
      <c r="BD5" s="582"/>
      <c r="BE5" s="582"/>
      <c r="BF5" s="583"/>
      <c r="BG5" s="592">
        <v>
34253903</v>
      </c>
      <c r="BH5" s="376"/>
      <c r="BI5" s="376"/>
      <c r="BJ5" s="376"/>
      <c r="BK5" s="376"/>
      <c r="BL5" s="376"/>
      <c r="BM5" s="376"/>
      <c r="BN5" s="593"/>
      <c r="BO5" s="594">
        <v>
100</v>
      </c>
      <c r="BP5" s="594"/>
      <c r="BQ5" s="594"/>
      <c r="BR5" s="594"/>
      <c r="BS5" s="595" t="s">
        <v>
207</v>
      </c>
      <c r="BT5" s="595"/>
      <c r="BU5" s="595"/>
      <c r="BV5" s="595"/>
      <c r="BW5" s="595"/>
      <c r="BX5" s="595"/>
      <c r="BY5" s="595"/>
      <c r="BZ5" s="595"/>
      <c r="CA5" s="595"/>
      <c r="CB5" s="596"/>
      <c r="CD5" s="370" t="s">
        <v>
322</v>
      </c>
      <c r="CE5" s="371"/>
      <c r="CF5" s="371"/>
      <c r="CG5" s="371"/>
      <c r="CH5" s="371"/>
      <c r="CI5" s="371"/>
      <c r="CJ5" s="371"/>
      <c r="CK5" s="371"/>
      <c r="CL5" s="371"/>
      <c r="CM5" s="371"/>
      <c r="CN5" s="371"/>
      <c r="CO5" s="371"/>
      <c r="CP5" s="371"/>
      <c r="CQ5" s="413"/>
      <c r="CR5" s="370" t="s">
        <v>
328</v>
      </c>
      <c r="CS5" s="371"/>
      <c r="CT5" s="371"/>
      <c r="CU5" s="371"/>
      <c r="CV5" s="371"/>
      <c r="CW5" s="371"/>
      <c r="CX5" s="371"/>
      <c r="CY5" s="413"/>
      <c r="CZ5" s="370" t="s">
        <v>
320</v>
      </c>
      <c r="DA5" s="371"/>
      <c r="DB5" s="371"/>
      <c r="DC5" s="413"/>
      <c r="DD5" s="370" t="s">
        <v>
330</v>
      </c>
      <c r="DE5" s="371"/>
      <c r="DF5" s="371"/>
      <c r="DG5" s="371"/>
      <c r="DH5" s="371"/>
      <c r="DI5" s="371"/>
      <c r="DJ5" s="371"/>
      <c r="DK5" s="371"/>
      <c r="DL5" s="371"/>
      <c r="DM5" s="371"/>
      <c r="DN5" s="371"/>
      <c r="DO5" s="371"/>
      <c r="DP5" s="413"/>
      <c r="DQ5" s="370" t="s">
        <v>
332</v>
      </c>
      <c r="DR5" s="371"/>
      <c r="DS5" s="371"/>
      <c r="DT5" s="371"/>
      <c r="DU5" s="371"/>
      <c r="DV5" s="371"/>
      <c r="DW5" s="371"/>
      <c r="DX5" s="371"/>
      <c r="DY5" s="371"/>
      <c r="DZ5" s="371"/>
      <c r="EA5" s="371"/>
      <c r="EB5" s="371"/>
      <c r="EC5" s="413"/>
    </row>
    <row r="6" spans="2:143" ht="11.25" customHeight="1" x14ac:dyDescent="0.2">
      <c r="B6" s="597" t="s">
        <v>
333</v>
      </c>
      <c r="C6" s="598"/>
      <c r="D6" s="598"/>
      <c r="E6" s="598"/>
      <c r="F6" s="598"/>
      <c r="G6" s="598"/>
      <c r="H6" s="598"/>
      <c r="I6" s="598"/>
      <c r="J6" s="598"/>
      <c r="K6" s="598"/>
      <c r="L6" s="598"/>
      <c r="M6" s="598"/>
      <c r="N6" s="598"/>
      <c r="O6" s="598"/>
      <c r="P6" s="598"/>
      <c r="Q6" s="599"/>
      <c r="R6" s="592">
        <v>
418177</v>
      </c>
      <c r="S6" s="376"/>
      <c r="T6" s="376"/>
      <c r="U6" s="376"/>
      <c r="V6" s="376"/>
      <c r="W6" s="376"/>
      <c r="X6" s="376"/>
      <c r="Y6" s="593"/>
      <c r="Z6" s="594">
        <v>
0.3</v>
      </c>
      <c r="AA6" s="594"/>
      <c r="AB6" s="594"/>
      <c r="AC6" s="594"/>
      <c r="AD6" s="595">
        <v>
418177</v>
      </c>
      <c r="AE6" s="595"/>
      <c r="AF6" s="595"/>
      <c r="AG6" s="595"/>
      <c r="AH6" s="595"/>
      <c r="AI6" s="595"/>
      <c r="AJ6" s="595"/>
      <c r="AK6" s="595"/>
      <c r="AL6" s="600">
        <v>
0.5</v>
      </c>
      <c r="AM6" s="382"/>
      <c r="AN6" s="382"/>
      <c r="AO6" s="601"/>
      <c r="AP6" s="597" t="s">
        <v>
107</v>
      </c>
      <c r="AQ6" s="598"/>
      <c r="AR6" s="598"/>
      <c r="AS6" s="598"/>
      <c r="AT6" s="598"/>
      <c r="AU6" s="598"/>
      <c r="AV6" s="598"/>
      <c r="AW6" s="598"/>
      <c r="AX6" s="598"/>
      <c r="AY6" s="598"/>
      <c r="AZ6" s="598"/>
      <c r="BA6" s="598"/>
      <c r="BB6" s="598"/>
      <c r="BC6" s="598"/>
      <c r="BD6" s="598"/>
      <c r="BE6" s="598"/>
      <c r="BF6" s="599"/>
      <c r="BG6" s="592">
        <v>
34253903</v>
      </c>
      <c r="BH6" s="376"/>
      <c r="BI6" s="376"/>
      <c r="BJ6" s="376"/>
      <c r="BK6" s="376"/>
      <c r="BL6" s="376"/>
      <c r="BM6" s="376"/>
      <c r="BN6" s="593"/>
      <c r="BO6" s="594">
        <v>
100</v>
      </c>
      <c r="BP6" s="594"/>
      <c r="BQ6" s="594"/>
      <c r="BR6" s="594"/>
      <c r="BS6" s="595" t="s">
        <v>
207</v>
      </c>
      <c r="BT6" s="595"/>
      <c r="BU6" s="595"/>
      <c r="BV6" s="595"/>
      <c r="BW6" s="595"/>
      <c r="BX6" s="595"/>
      <c r="BY6" s="595"/>
      <c r="BZ6" s="595"/>
      <c r="CA6" s="595"/>
      <c r="CB6" s="596"/>
      <c r="CD6" s="581" t="s">
        <v>
334</v>
      </c>
      <c r="CE6" s="582"/>
      <c r="CF6" s="582"/>
      <c r="CG6" s="582"/>
      <c r="CH6" s="582"/>
      <c r="CI6" s="582"/>
      <c r="CJ6" s="582"/>
      <c r="CK6" s="582"/>
      <c r="CL6" s="582"/>
      <c r="CM6" s="582"/>
      <c r="CN6" s="582"/>
      <c r="CO6" s="582"/>
      <c r="CP6" s="582"/>
      <c r="CQ6" s="583"/>
      <c r="CR6" s="592">
        <v>
843555</v>
      </c>
      <c r="CS6" s="376"/>
      <c r="CT6" s="376"/>
      <c r="CU6" s="376"/>
      <c r="CV6" s="376"/>
      <c r="CW6" s="376"/>
      <c r="CX6" s="376"/>
      <c r="CY6" s="593"/>
      <c r="CZ6" s="589">
        <v>
0.6</v>
      </c>
      <c r="DA6" s="590"/>
      <c r="DB6" s="590"/>
      <c r="DC6" s="602"/>
      <c r="DD6" s="603" t="s">
        <v>
207</v>
      </c>
      <c r="DE6" s="376"/>
      <c r="DF6" s="376"/>
      <c r="DG6" s="376"/>
      <c r="DH6" s="376"/>
      <c r="DI6" s="376"/>
      <c r="DJ6" s="376"/>
      <c r="DK6" s="376"/>
      <c r="DL6" s="376"/>
      <c r="DM6" s="376"/>
      <c r="DN6" s="376"/>
      <c r="DO6" s="376"/>
      <c r="DP6" s="593"/>
      <c r="DQ6" s="603">
        <v>
843555</v>
      </c>
      <c r="DR6" s="376"/>
      <c r="DS6" s="376"/>
      <c r="DT6" s="376"/>
      <c r="DU6" s="376"/>
      <c r="DV6" s="376"/>
      <c r="DW6" s="376"/>
      <c r="DX6" s="376"/>
      <c r="DY6" s="376"/>
      <c r="DZ6" s="376"/>
      <c r="EA6" s="376"/>
      <c r="EB6" s="376"/>
      <c r="EC6" s="604"/>
    </row>
    <row r="7" spans="2:143" ht="11.25" customHeight="1" x14ac:dyDescent="0.2">
      <c r="B7" s="597" t="s">
        <v>
46</v>
      </c>
      <c r="C7" s="598"/>
      <c r="D7" s="598"/>
      <c r="E7" s="598"/>
      <c r="F7" s="598"/>
      <c r="G7" s="598"/>
      <c r="H7" s="598"/>
      <c r="I7" s="598"/>
      <c r="J7" s="598"/>
      <c r="K7" s="598"/>
      <c r="L7" s="598"/>
      <c r="M7" s="598"/>
      <c r="N7" s="598"/>
      <c r="O7" s="598"/>
      <c r="P7" s="598"/>
      <c r="Q7" s="599"/>
      <c r="R7" s="592">
        <v>
139582</v>
      </c>
      <c r="S7" s="376"/>
      <c r="T7" s="376"/>
      <c r="U7" s="376"/>
      <c r="V7" s="376"/>
      <c r="W7" s="376"/>
      <c r="X7" s="376"/>
      <c r="Y7" s="593"/>
      <c r="Z7" s="594">
        <v>
0.1</v>
      </c>
      <c r="AA7" s="594"/>
      <c r="AB7" s="594"/>
      <c r="AC7" s="594"/>
      <c r="AD7" s="595">
        <v>
139582</v>
      </c>
      <c r="AE7" s="595"/>
      <c r="AF7" s="595"/>
      <c r="AG7" s="595"/>
      <c r="AH7" s="595"/>
      <c r="AI7" s="595"/>
      <c r="AJ7" s="595"/>
      <c r="AK7" s="595"/>
      <c r="AL7" s="600">
        <v>
0.2</v>
      </c>
      <c r="AM7" s="382"/>
      <c r="AN7" s="382"/>
      <c r="AO7" s="601"/>
      <c r="AP7" s="597" t="s">
        <v>
335</v>
      </c>
      <c r="AQ7" s="598"/>
      <c r="AR7" s="598"/>
      <c r="AS7" s="598"/>
      <c r="AT7" s="598"/>
      <c r="AU7" s="598"/>
      <c r="AV7" s="598"/>
      <c r="AW7" s="598"/>
      <c r="AX7" s="598"/>
      <c r="AY7" s="598"/>
      <c r="AZ7" s="598"/>
      <c r="BA7" s="598"/>
      <c r="BB7" s="598"/>
      <c r="BC7" s="598"/>
      <c r="BD7" s="598"/>
      <c r="BE7" s="598"/>
      <c r="BF7" s="599"/>
      <c r="BG7" s="592">
        <v>
32261553</v>
      </c>
      <c r="BH7" s="376"/>
      <c r="BI7" s="376"/>
      <c r="BJ7" s="376"/>
      <c r="BK7" s="376"/>
      <c r="BL7" s="376"/>
      <c r="BM7" s="376"/>
      <c r="BN7" s="593"/>
      <c r="BO7" s="594">
        <v>
94.2</v>
      </c>
      <c r="BP7" s="594"/>
      <c r="BQ7" s="594"/>
      <c r="BR7" s="594"/>
      <c r="BS7" s="595" t="s">
        <v>
207</v>
      </c>
      <c r="BT7" s="595"/>
      <c r="BU7" s="595"/>
      <c r="BV7" s="595"/>
      <c r="BW7" s="595"/>
      <c r="BX7" s="595"/>
      <c r="BY7" s="595"/>
      <c r="BZ7" s="595"/>
      <c r="CA7" s="595"/>
      <c r="CB7" s="596"/>
      <c r="CD7" s="597" t="s">
        <v>
338</v>
      </c>
      <c r="CE7" s="598"/>
      <c r="CF7" s="598"/>
      <c r="CG7" s="598"/>
      <c r="CH7" s="598"/>
      <c r="CI7" s="598"/>
      <c r="CJ7" s="598"/>
      <c r="CK7" s="598"/>
      <c r="CL7" s="598"/>
      <c r="CM7" s="598"/>
      <c r="CN7" s="598"/>
      <c r="CO7" s="598"/>
      <c r="CP7" s="598"/>
      <c r="CQ7" s="599"/>
      <c r="CR7" s="592">
        <v>
15692408</v>
      </c>
      <c r="CS7" s="376"/>
      <c r="CT7" s="376"/>
      <c r="CU7" s="376"/>
      <c r="CV7" s="376"/>
      <c r="CW7" s="376"/>
      <c r="CX7" s="376"/>
      <c r="CY7" s="593"/>
      <c r="CZ7" s="594">
        <v>
11.6</v>
      </c>
      <c r="DA7" s="594"/>
      <c r="DB7" s="594"/>
      <c r="DC7" s="594"/>
      <c r="DD7" s="603">
        <v>
1268477</v>
      </c>
      <c r="DE7" s="376"/>
      <c r="DF7" s="376"/>
      <c r="DG7" s="376"/>
      <c r="DH7" s="376"/>
      <c r="DI7" s="376"/>
      <c r="DJ7" s="376"/>
      <c r="DK7" s="376"/>
      <c r="DL7" s="376"/>
      <c r="DM7" s="376"/>
      <c r="DN7" s="376"/>
      <c r="DO7" s="376"/>
      <c r="DP7" s="593"/>
      <c r="DQ7" s="603">
        <v>
14462853</v>
      </c>
      <c r="DR7" s="376"/>
      <c r="DS7" s="376"/>
      <c r="DT7" s="376"/>
      <c r="DU7" s="376"/>
      <c r="DV7" s="376"/>
      <c r="DW7" s="376"/>
      <c r="DX7" s="376"/>
      <c r="DY7" s="376"/>
      <c r="DZ7" s="376"/>
      <c r="EA7" s="376"/>
      <c r="EB7" s="376"/>
      <c r="EC7" s="604"/>
    </row>
    <row r="8" spans="2:143" ht="11.25" customHeight="1" x14ac:dyDescent="0.2">
      <c r="B8" s="597" t="s">
        <v>
227</v>
      </c>
      <c r="C8" s="598"/>
      <c r="D8" s="598"/>
      <c r="E8" s="598"/>
      <c r="F8" s="598"/>
      <c r="G8" s="598"/>
      <c r="H8" s="598"/>
      <c r="I8" s="598"/>
      <c r="J8" s="598"/>
      <c r="K8" s="598"/>
      <c r="L8" s="598"/>
      <c r="M8" s="598"/>
      <c r="N8" s="598"/>
      <c r="O8" s="598"/>
      <c r="P8" s="598"/>
      <c r="Q8" s="599"/>
      <c r="R8" s="592">
        <v>
465061</v>
      </c>
      <c r="S8" s="376"/>
      <c r="T8" s="376"/>
      <c r="U8" s="376"/>
      <c r="V8" s="376"/>
      <c r="W8" s="376"/>
      <c r="X8" s="376"/>
      <c r="Y8" s="593"/>
      <c r="Z8" s="594">
        <v>
0.3</v>
      </c>
      <c r="AA8" s="594"/>
      <c r="AB8" s="594"/>
      <c r="AC8" s="594"/>
      <c r="AD8" s="595">
        <v>
465061</v>
      </c>
      <c r="AE8" s="595"/>
      <c r="AF8" s="595"/>
      <c r="AG8" s="595"/>
      <c r="AH8" s="595"/>
      <c r="AI8" s="595"/>
      <c r="AJ8" s="595"/>
      <c r="AK8" s="595"/>
      <c r="AL8" s="600">
        <v>
0.6</v>
      </c>
      <c r="AM8" s="382"/>
      <c r="AN8" s="382"/>
      <c r="AO8" s="601"/>
      <c r="AP8" s="597" t="s">
        <v>
123</v>
      </c>
      <c r="AQ8" s="598"/>
      <c r="AR8" s="598"/>
      <c r="AS8" s="598"/>
      <c r="AT8" s="598"/>
      <c r="AU8" s="598"/>
      <c r="AV8" s="598"/>
      <c r="AW8" s="598"/>
      <c r="AX8" s="598"/>
      <c r="AY8" s="598"/>
      <c r="AZ8" s="598"/>
      <c r="BA8" s="598"/>
      <c r="BB8" s="598"/>
      <c r="BC8" s="598"/>
      <c r="BD8" s="598"/>
      <c r="BE8" s="598"/>
      <c r="BF8" s="599"/>
      <c r="BG8" s="592">
        <v>
687488</v>
      </c>
      <c r="BH8" s="376"/>
      <c r="BI8" s="376"/>
      <c r="BJ8" s="376"/>
      <c r="BK8" s="376"/>
      <c r="BL8" s="376"/>
      <c r="BM8" s="376"/>
      <c r="BN8" s="593"/>
      <c r="BO8" s="594">
        <v>
2</v>
      </c>
      <c r="BP8" s="594"/>
      <c r="BQ8" s="594"/>
      <c r="BR8" s="594"/>
      <c r="BS8" s="603" t="s">
        <v>
207</v>
      </c>
      <c r="BT8" s="376"/>
      <c r="BU8" s="376"/>
      <c r="BV8" s="376"/>
      <c r="BW8" s="376"/>
      <c r="BX8" s="376"/>
      <c r="BY8" s="376"/>
      <c r="BZ8" s="376"/>
      <c r="CA8" s="376"/>
      <c r="CB8" s="604"/>
      <c r="CD8" s="597" t="s">
        <v>
339</v>
      </c>
      <c r="CE8" s="598"/>
      <c r="CF8" s="598"/>
      <c r="CG8" s="598"/>
      <c r="CH8" s="598"/>
      <c r="CI8" s="598"/>
      <c r="CJ8" s="598"/>
      <c r="CK8" s="598"/>
      <c r="CL8" s="598"/>
      <c r="CM8" s="598"/>
      <c r="CN8" s="598"/>
      <c r="CO8" s="598"/>
      <c r="CP8" s="598"/>
      <c r="CQ8" s="599"/>
      <c r="CR8" s="592">
        <v>
68692360</v>
      </c>
      <c r="CS8" s="376"/>
      <c r="CT8" s="376"/>
      <c r="CU8" s="376"/>
      <c r="CV8" s="376"/>
      <c r="CW8" s="376"/>
      <c r="CX8" s="376"/>
      <c r="CY8" s="593"/>
      <c r="CZ8" s="594">
        <v>
50.6</v>
      </c>
      <c r="DA8" s="594"/>
      <c r="DB8" s="594"/>
      <c r="DC8" s="594"/>
      <c r="DD8" s="603">
        <v>
3136745</v>
      </c>
      <c r="DE8" s="376"/>
      <c r="DF8" s="376"/>
      <c r="DG8" s="376"/>
      <c r="DH8" s="376"/>
      <c r="DI8" s="376"/>
      <c r="DJ8" s="376"/>
      <c r="DK8" s="376"/>
      <c r="DL8" s="376"/>
      <c r="DM8" s="376"/>
      <c r="DN8" s="376"/>
      <c r="DO8" s="376"/>
      <c r="DP8" s="593"/>
      <c r="DQ8" s="603">
        <v>
37944870</v>
      </c>
      <c r="DR8" s="376"/>
      <c r="DS8" s="376"/>
      <c r="DT8" s="376"/>
      <c r="DU8" s="376"/>
      <c r="DV8" s="376"/>
      <c r="DW8" s="376"/>
      <c r="DX8" s="376"/>
      <c r="DY8" s="376"/>
      <c r="DZ8" s="376"/>
      <c r="EA8" s="376"/>
      <c r="EB8" s="376"/>
      <c r="EC8" s="604"/>
    </row>
    <row r="9" spans="2:143" ht="11.25" customHeight="1" x14ac:dyDescent="0.2">
      <c r="B9" s="597" t="s">
        <v>
340</v>
      </c>
      <c r="C9" s="598"/>
      <c r="D9" s="598"/>
      <c r="E9" s="598"/>
      <c r="F9" s="598"/>
      <c r="G9" s="598"/>
      <c r="H9" s="598"/>
      <c r="I9" s="598"/>
      <c r="J9" s="598"/>
      <c r="K9" s="598"/>
      <c r="L9" s="598"/>
      <c r="M9" s="598"/>
      <c r="N9" s="598"/>
      <c r="O9" s="598"/>
      <c r="P9" s="598"/>
      <c r="Q9" s="599"/>
      <c r="R9" s="592">
        <v>
379473</v>
      </c>
      <c r="S9" s="376"/>
      <c r="T9" s="376"/>
      <c r="U9" s="376"/>
      <c r="V9" s="376"/>
      <c r="W9" s="376"/>
      <c r="X9" s="376"/>
      <c r="Y9" s="593"/>
      <c r="Z9" s="594">
        <v>
0.3</v>
      </c>
      <c r="AA9" s="594"/>
      <c r="AB9" s="594"/>
      <c r="AC9" s="594"/>
      <c r="AD9" s="595">
        <v>
379473</v>
      </c>
      <c r="AE9" s="595"/>
      <c r="AF9" s="595"/>
      <c r="AG9" s="595"/>
      <c r="AH9" s="595"/>
      <c r="AI9" s="595"/>
      <c r="AJ9" s="595"/>
      <c r="AK9" s="595"/>
      <c r="AL9" s="600">
        <v>
0.5</v>
      </c>
      <c r="AM9" s="382"/>
      <c r="AN9" s="382"/>
      <c r="AO9" s="601"/>
      <c r="AP9" s="597" t="s">
        <v>
342</v>
      </c>
      <c r="AQ9" s="598"/>
      <c r="AR9" s="598"/>
      <c r="AS9" s="598"/>
      <c r="AT9" s="598"/>
      <c r="AU9" s="598"/>
      <c r="AV9" s="598"/>
      <c r="AW9" s="598"/>
      <c r="AX9" s="598"/>
      <c r="AY9" s="598"/>
      <c r="AZ9" s="598"/>
      <c r="BA9" s="598"/>
      <c r="BB9" s="598"/>
      <c r="BC9" s="598"/>
      <c r="BD9" s="598"/>
      <c r="BE9" s="598"/>
      <c r="BF9" s="599"/>
      <c r="BG9" s="592">
        <v>
31574065</v>
      </c>
      <c r="BH9" s="376"/>
      <c r="BI9" s="376"/>
      <c r="BJ9" s="376"/>
      <c r="BK9" s="376"/>
      <c r="BL9" s="376"/>
      <c r="BM9" s="376"/>
      <c r="BN9" s="593"/>
      <c r="BO9" s="594">
        <v>
92.2</v>
      </c>
      <c r="BP9" s="594"/>
      <c r="BQ9" s="594"/>
      <c r="BR9" s="594"/>
      <c r="BS9" s="603" t="s">
        <v>
207</v>
      </c>
      <c r="BT9" s="376"/>
      <c r="BU9" s="376"/>
      <c r="BV9" s="376"/>
      <c r="BW9" s="376"/>
      <c r="BX9" s="376"/>
      <c r="BY9" s="376"/>
      <c r="BZ9" s="376"/>
      <c r="CA9" s="376"/>
      <c r="CB9" s="604"/>
      <c r="CD9" s="597" t="s">
        <v>
344</v>
      </c>
      <c r="CE9" s="598"/>
      <c r="CF9" s="598"/>
      <c r="CG9" s="598"/>
      <c r="CH9" s="598"/>
      <c r="CI9" s="598"/>
      <c r="CJ9" s="598"/>
      <c r="CK9" s="598"/>
      <c r="CL9" s="598"/>
      <c r="CM9" s="598"/>
      <c r="CN9" s="598"/>
      <c r="CO9" s="598"/>
      <c r="CP9" s="598"/>
      <c r="CQ9" s="599"/>
      <c r="CR9" s="592">
        <v>
8030559</v>
      </c>
      <c r="CS9" s="376"/>
      <c r="CT9" s="376"/>
      <c r="CU9" s="376"/>
      <c r="CV9" s="376"/>
      <c r="CW9" s="376"/>
      <c r="CX9" s="376"/>
      <c r="CY9" s="593"/>
      <c r="CZ9" s="594">
        <v>
5.9</v>
      </c>
      <c r="DA9" s="594"/>
      <c r="DB9" s="594"/>
      <c r="DC9" s="594"/>
      <c r="DD9" s="603">
        <v>
102313</v>
      </c>
      <c r="DE9" s="376"/>
      <c r="DF9" s="376"/>
      <c r="DG9" s="376"/>
      <c r="DH9" s="376"/>
      <c r="DI9" s="376"/>
      <c r="DJ9" s="376"/>
      <c r="DK9" s="376"/>
      <c r="DL9" s="376"/>
      <c r="DM9" s="376"/>
      <c r="DN9" s="376"/>
      <c r="DO9" s="376"/>
      <c r="DP9" s="593"/>
      <c r="DQ9" s="603">
        <v>
7294167</v>
      </c>
      <c r="DR9" s="376"/>
      <c r="DS9" s="376"/>
      <c r="DT9" s="376"/>
      <c r="DU9" s="376"/>
      <c r="DV9" s="376"/>
      <c r="DW9" s="376"/>
      <c r="DX9" s="376"/>
      <c r="DY9" s="376"/>
      <c r="DZ9" s="376"/>
      <c r="EA9" s="376"/>
      <c r="EB9" s="376"/>
      <c r="EC9" s="604"/>
    </row>
    <row r="10" spans="2:143" ht="11.25" customHeight="1" x14ac:dyDescent="0.2">
      <c r="B10" s="597" t="s">
        <v>
129</v>
      </c>
      <c r="C10" s="598"/>
      <c r="D10" s="598"/>
      <c r="E10" s="598"/>
      <c r="F10" s="598"/>
      <c r="G10" s="598"/>
      <c r="H10" s="598"/>
      <c r="I10" s="598"/>
      <c r="J10" s="598"/>
      <c r="K10" s="598"/>
      <c r="L10" s="598"/>
      <c r="M10" s="598"/>
      <c r="N10" s="598"/>
      <c r="O10" s="598"/>
      <c r="P10" s="598"/>
      <c r="Q10" s="599"/>
      <c r="R10" s="592" t="s">
        <v>
207</v>
      </c>
      <c r="S10" s="376"/>
      <c r="T10" s="376"/>
      <c r="U10" s="376"/>
      <c r="V10" s="376"/>
      <c r="W10" s="376"/>
      <c r="X10" s="376"/>
      <c r="Y10" s="593"/>
      <c r="Z10" s="594" t="s">
        <v>
207</v>
      </c>
      <c r="AA10" s="594"/>
      <c r="AB10" s="594"/>
      <c r="AC10" s="594"/>
      <c r="AD10" s="595" t="s">
        <v>
207</v>
      </c>
      <c r="AE10" s="595"/>
      <c r="AF10" s="595"/>
      <c r="AG10" s="595"/>
      <c r="AH10" s="595"/>
      <c r="AI10" s="595"/>
      <c r="AJ10" s="595"/>
      <c r="AK10" s="595"/>
      <c r="AL10" s="600" t="s">
        <v>
207</v>
      </c>
      <c r="AM10" s="382"/>
      <c r="AN10" s="382"/>
      <c r="AO10" s="601"/>
      <c r="AP10" s="597" t="s">
        <v>
196</v>
      </c>
      <c r="AQ10" s="598"/>
      <c r="AR10" s="598"/>
      <c r="AS10" s="598"/>
      <c r="AT10" s="598"/>
      <c r="AU10" s="598"/>
      <c r="AV10" s="598"/>
      <c r="AW10" s="598"/>
      <c r="AX10" s="598"/>
      <c r="AY10" s="598"/>
      <c r="AZ10" s="598"/>
      <c r="BA10" s="598"/>
      <c r="BB10" s="598"/>
      <c r="BC10" s="598"/>
      <c r="BD10" s="598"/>
      <c r="BE10" s="598"/>
      <c r="BF10" s="599"/>
      <c r="BG10" s="592" t="s">
        <v>
207</v>
      </c>
      <c r="BH10" s="376"/>
      <c r="BI10" s="376"/>
      <c r="BJ10" s="376"/>
      <c r="BK10" s="376"/>
      <c r="BL10" s="376"/>
      <c r="BM10" s="376"/>
      <c r="BN10" s="593"/>
      <c r="BO10" s="594" t="s">
        <v>
207</v>
      </c>
      <c r="BP10" s="594"/>
      <c r="BQ10" s="594"/>
      <c r="BR10" s="594"/>
      <c r="BS10" s="603" t="s">
        <v>
207</v>
      </c>
      <c r="BT10" s="376"/>
      <c r="BU10" s="376"/>
      <c r="BV10" s="376"/>
      <c r="BW10" s="376"/>
      <c r="BX10" s="376"/>
      <c r="BY10" s="376"/>
      <c r="BZ10" s="376"/>
      <c r="CA10" s="376"/>
      <c r="CB10" s="604"/>
      <c r="CD10" s="597" t="s">
        <v>
43</v>
      </c>
      <c r="CE10" s="598"/>
      <c r="CF10" s="598"/>
      <c r="CG10" s="598"/>
      <c r="CH10" s="598"/>
      <c r="CI10" s="598"/>
      <c r="CJ10" s="598"/>
      <c r="CK10" s="598"/>
      <c r="CL10" s="598"/>
      <c r="CM10" s="598"/>
      <c r="CN10" s="598"/>
      <c r="CO10" s="598"/>
      <c r="CP10" s="598"/>
      <c r="CQ10" s="599"/>
      <c r="CR10" s="592">
        <v>
67549</v>
      </c>
      <c r="CS10" s="376"/>
      <c r="CT10" s="376"/>
      <c r="CU10" s="376"/>
      <c r="CV10" s="376"/>
      <c r="CW10" s="376"/>
      <c r="CX10" s="376"/>
      <c r="CY10" s="593"/>
      <c r="CZ10" s="594">
        <v>
0</v>
      </c>
      <c r="DA10" s="594"/>
      <c r="DB10" s="594"/>
      <c r="DC10" s="594"/>
      <c r="DD10" s="603" t="s">
        <v>
207</v>
      </c>
      <c r="DE10" s="376"/>
      <c r="DF10" s="376"/>
      <c r="DG10" s="376"/>
      <c r="DH10" s="376"/>
      <c r="DI10" s="376"/>
      <c r="DJ10" s="376"/>
      <c r="DK10" s="376"/>
      <c r="DL10" s="376"/>
      <c r="DM10" s="376"/>
      <c r="DN10" s="376"/>
      <c r="DO10" s="376"/>
      <c r="DP10" s="593"/>
      <c r="DQ10" s="603">
        <v>
54096</v>
      </c>
      <c r="DR10" s="376"/>
      <c r="DS10" s="376"/>
      <c r="DT10" s="376"/>
      <c r="DU10" s="376"/>
      <c r="DV10" s="376"/>
      <c r="DW10" s="376"/>
      <c r="DX10" s="376"/>
      <c r="DY10" s="376"/>
      <c r="DZ10" s="376"/>
      <c r="EA10" s="376"/>
      <c r="EB10" s="376"/>
      <c r="EC10" s="604"/>
    </row>
    <row r="11" spans="2:143" ht="11.25" customHeight="1" x14ac:dyDescent="0.2">
      <c r="B11" s="597" t="s">
        <v>
346</v>
      </c>
      <c r="C11" s="598"/>
      <c r="D11" s="598"/>
      <c r="E11" s="598"/>
      <c r="F11" s="598"/>
      <c r="G11" s="598"/>
      <c r="H11" s="598"/>
      <c r="I11" s="598"/>
      <c r="J11" s="598"/>
      <c r="K11" s="598"/>
      <c r="L11" s="598"/>
      <c r="M11" s="598"/>
      <c r="N11" s="598"/>
      <c r="O11" s="598"/>
      <c r="P11" s="598"/>
      <c r="Q11" s="599"/>
      <c r="R11" s="592" t="s">
        <v>
207</v>
      </c>
      <c r="S11" s="376"/>
      <c r="T11" s="376"/>
      <c r="U11" s="376"/>
      <c r="V11" s="376"/>
      <c r="W11" s="376"/>
      <c r="X11" s="376"/>
      <c r="Y11" s="593"/>
      <c r="Z11" s="594" t="s">
        <v>
207</v>
      </c>
      <c r="AA11" s="594"/>
      <c r="AB11" s="594"/>
      <c r="AC11" s="594"/>
      <c r="AD11" s="595" t="s">
        <v>
207</v>
      </c>
      <c r="AE11" s="595"/>
      <c r="AF11" s="595"/>
      <c r="AG11" s="595"/>
      <c r="AH11" s="595"/>
      <c r="AI11" s="595"/>
      <c r="AJ11" s="595"/>
      <c r="AK11" s="595"/>
      <c r="AL11" s="600" t="s">
        <v>
207</v>
      </c>
      <c r="AM11" s="382"/>
      <c r="AN11" s="382"/>
      <c r="AO11" s="601"/>
      <c r="AP11" s="597" t="s">
        <v>
347</v>
      </c>
      <c r="AQ11" s="598"/>
      <c r="AR11" s="598"/>
      <c r="AS11" s="598"/>
      <c r="AT11" s="598"/>
      <c r="AU11" s="598"/>
      <c r="AV11" s="598"/>
      <c r="AW11" s="598"/>
      <c r="AX11" s="598"/>
      <c r="AY11" s="598"/>
      <c r="AZ11" s="598"/>
      <c r="BA11" s="598"/>
      <c r="BB11" s="598"/>
      <c r="BC11" s="598"/>
      <c r="BD11" s="598"/>
      <c r="BE11" s="598"/>
      <c r="BF11" s="599"/>
      <c r="BG11" s="592" t="s">
        <v>
207</v>
      </c>
      <c r="BH11" s="376"/>
      <c r="BI11" s="376"/>
      <c r="BJ11" s="376"/>
      <c r="BK11" s="376"/>
      <c r="BL11" s="376"/>
      <c r="BM11" s="376"/>
      <c r="BN11" s="593"/>
      <c r="BO11" s="594" t="s">
        <v>
207</v>
      </c>
      <c r="BP11" s="594"/>
      <c r="BQ11" s="594"/>
      <c r="BR11" s="594"/>
      <c r="BS11" s="603" t="s">
        <v>
207</v>
      </c>
      <c r="BT11" s="376"/>
      <c r="BU11" s="376"/>
      <c r="BV11" s="376"/>
      <c r="BW11" s="376"/>
      <c r="BX11" s="376"/>
      <c r="BY11" s="376"/>
      <c r="BZ11" s="376"/>
      <c r="CA11" s="376"/>
      <c r="CB11" s="604"/>
      <c r="CD11" s="597" t="s">
        <v>
351</v>
      </c>
      <c r="CE11" s="598"/>
      <c r="CF11" s="598"/>
      <c r="CG11" s="598"/>
      <c r="CH11" s="598"/>
      <c r="CI11" s="598"/>
      <c r="CJ11" s="598"/>
      <c r="CK11" s="598"/>
      <c r="CL11" s="598"/>
      <c r="CM11" s="598"/>
      <c r="CN11" s="598"/>
      <c r="CO11" s="598"/>
      <c r="CP11" s="598"/>
      <c r="CQ11" s="599"/>
      <c r="CR11" s="592">
        <v>
2260</v>
      </c>
      <c r="CS11" s="376"/>
      <c r="CT11" s="376"/>
      <c r="CU11" s="376"/>
      <c r="CV11" s="376"/>
      <c r="CW11" s="376"/>
      <c r="CX11" s="376"/>
      <c r="CY11" s="593"/>
      <c r="CZ11" s="594">
        <v>
0</v>
      </c>
      <c r="DA11" s="594"/>
      <c r="DB11" s="594"/>
      <c r="DC11" s="594"/>
      <c r="DD11" s="603" t="s">
        <v>
207</v>
      </c>
      <c r="DE11" s="376"/>
      <c r="DF11" s="376"/>
      <c r="DG11" s="376"/>
      <c r="DH11" s="376"/>
      <c r="DI11" s="376"/>
      <c r="DJ11" s="376"/>
      <c r="DK11" s="376"/>
      <c r="DL11" s="376"/>
      <c r="DM11" s="376"/>
      <c r="DN11" s="376"/>
      <c r="DO11" s="376"/>
      <c r="DP11" s="593"/>
      <c r="DQ11" s="603">
        <v>
2190</v>
      </c>
      <c r="DR11" s="376"/>
      <c r="DS11" s="376"/>
      <c r="DT11" s="376"/>
      <c r="DU11" s="376"/>
      <c r="DV11" s="376"/>
      <c r="DW11" s="376"/>
      <c r="DX11" s="376"/>
      <c r="DY11" s="376"/>
      <c r="DZ11" s="376"/>
      <c r="EA11" s="376"/>
      <c r="EB11" s="376"/>
      <c r="EC11" s="604"/>
    </row>
    <row r="12" spans="2:143" ht="11.25" customHeight="1" x14ac:dyDescent="0.2">
      <c r="B12" s="597" t="s">
        <v>
105</v>
      </c>
      <c r="C12" s="598"/>
      <c r="D12" s="598"/>
      <c r="E12" s="598"/>
      <c r="F12" s="598"/>
      <c r="G12" s="598"/>
      <c r="H12" s="598"/>
      <c r="I12" s="598"/>
      <c r="J12" s="598"/>
      <c r="K12" s="598"/>
      <c r="L12" s="598"/>
      <c r="M12" s="598"/>
      <c r="N12" s="598"/>
      <c r="O12" s="598"/>
      <c r="P12" s="598"/>
      <c r="Q12" s="599"/>
      <c r="R12" s="592">
        <v>
5812878</v>
      </c>
      <c r="S12" s="376"/>
      <c r="T12" s="376"/>
      <c r="U12" s="376"/>
      <c r="V12" s="376"/>
      <c r="W12" s="376"/>
      <c r="X12" s="376"/>
      <c r="Y12" s="593"/>
      <c r="Z12" s="594">
        <v>
4.0999999999999996</v>
      </c>
      <c r="AA12" s="594"/>
      <c r="AB12" s="594"/>
      <c r="AC12" s="594"/>
      <c r="AD12" s="595">
        <v>
5812878</v>
      </c>
      <c r="AE12" s="595"/>
      <c r="AF12" s="595"/>
      <c r="AG12" s="595"/>
      <c r="AH12" s="595"/>
      <c r="AI12" s="595"/>
      <c r="AJ12" s="595"/>
      <c r="AK12" s="595"/>
      <c r="AL12" s="600">
        <v>
7.4</v>
      </c>
      <c r="AM12" s="382"/>
      <c r="AN12" s="382"/>
      <c r="AO12" s="601"/>
      <c r="AP12" s="597" t="s">
        <v>
352</v>
      </c>
      <c r="AQ12" s="598"/>
      <c r="AR12" s="598"/>
      <c r="AS12" s="598"/>
      <c r="AT12" s="598"/>
      <c r="AU12" s="598"/>
      <c r="AV12" s="598"/>
      <c r="AW12" s="598"/>
      <c r="AX12" s="598"/>
      <c r="AY12" s="598"/>
      <c r="AZ12" s="598"/>
      <c r="BA12" s="598"/>
      <c r="BB12" s="598"/>
      <c r="BC12" s="598"/>
      <c r="BD12" s="598"/>
      <c r="BE12" s="598"/>
      <c r="BF12" s="599"/>
      <c r="BG12" s="592" t="s">
        <v>
207</v>
      </c>
      <c r="BH12" s="376"/>
      <c r="BI12" s="376"/>
      <c r="BJ12" s="376"/>
      <c r="BK12" s="376"/>
      <c r="BL12" s="376"/>
      <c r="BM12" s="376"/>
      <c r="BN12" s="593"/>
      <c r="BO12" s="594" t="s">
        <v>
207</v>
      </c>
      <c r="BP12" s="594"/>
      <c r="BQ12" s="594"/>
      <c r="BR12" s="594"/>
      <c r="BS12" s="603" t="s">
        <v>
207</v>
      </c>
      <c r="BT12" s="376"/>
      <c r="BU12" s="376"/>
      <c r="BV12" s="376"/>
      <c r="BW12" s="376"/>
      <c r="BX12" s="376"/>
      <c r="BY12" s="376"/>
      <c r="BZ12" s="376"/>
      <c r="CA12" s="376"/>
      <c r="CB12" s="604"/>
      <c r="CD12" s="597" t="s">
        <v>
90</v>
      </c>
      <c r="CE12" s="598"/>
      <c r="CF12" s="598"/>
      <c r="CG12" s="598"/>
      <c r="CH12" s="598"/>
      <c r="CI12" s="598"/>
      <c r="CJ12" s="598"/>
      <c r="CK12" s="598"/>
      <c r="CL12" s="598"/>
      <c r="CM12" s="598"/>
      <c r="CN12" s="598"/>
      <c r="CO12" s="598"/>
      <c r="CP12" s="598"/>
      <c r="CQ12" s="599"/>
      <c r="CR12" s="592">
        <v>
704324</v>
      </c>
      <c r="CS12" s="376"/>
      <c r="CT12" s="376"/>
      <c r="CU12" s="376"/>
      <c r="CV12" s="376"/>
      <c r="CW12" s="376"/>
      <c r="CX12" s="376"/>
      <c r="CY12" s="593"/>
      <c r="CZ12" s="594">
        <v>
0.5</v>
      </c>
      <c r="DA12" s="594"/>
      <c r="DB12" s="594"/>
      <c r="DC12" s="594"/>
      <c r="DD12" s="603">
        <v>
61743</v>
      </c>
      <c r="DE12" s="376"/>
      <c r="DF12" s="376"/>
      <c r="DG12" s="376"/>
      <c r="DH12" s="376"/>
      <c r="DI12" s="376"/>
      <c r="DJ12" s="376"/>
      <c r="DK12" s="376"/>
      <c r="DL12" s="376"/>
      <c r="DM12" s="376"/>
      <c r="DN12" s="376"/>
      <c r="DO12" s="376"/>
      <c r="DP12" s="593"/>
      <c r="DQ12" s="603">
        <v>
578095</v>
      </c>
      <c r="DR12" s="376"/>
      <c r="DS12" s="376"/>
      <c r="DT12" s="376"/>
      <c r="DU12" s="376"/>
      <c r="DV12" s="376"/>
      <c r="DW12" s="376"/>
      <c r="DX12" s="376"/>
      <c r="DY12" s="376"/>
      <c r="DZ12" s="376"/>
      <c r="EA12" s="376"/>
      <c r="EB12" s="376"/>
      <c r="EC12" s="604"/>
    </row>
    <row r="13" spans="2:143" ht="11.25" customHeight="1" x14ac:dyDescent="0.2">
      <c r="B13" s="597" t="s">
        <v>
143</v>
      </c>
      <c r="C13" s="598"/>
      <c r="D13" s="598"/>
      <c r="E13" s="598"/>
      <c r="F13" s="598"/>
      <c r="G13" s="598"/>
      <c r="H13" s="598"/>
      <c r="I13" s="598"/>
      <c r="J13" s="598"/>
      <c r="K13" s="598"/>
      <c r="L13" s="598"/>
      <c r="M13" s="598"/>
      <c r="N13" s="598"/>
      <c r="O13" s="598"/>
      <c r="P13" s="598"/>
      <c r="Q13" s="599"/>
      <c r="R13" s="592" t="s">
        <v>
207</v>
      </c>
      <c r="S13" s="376"/>
      <c r="T13" s="376"/>
      <c r="U13" s="376"/>
      <c r="V13" s="376"/>
      <c r="W13" s="376"/>
      <c r="X13" s="376"/>
      <c r="Y13" s="593"/>
      <c r="Z13" s="594" t="s">
        <v>
207</v>
      </c>
      <c r="AA13" s="594"/>
      <c r="AB13" s="594"/>
      <c r="AC13" s="594"/>
      <c r="AD13" s="595" t="s">
        <v>
207</v>
      </c>
      <c r="AE13" s="595"/>
      <c r="AF13" s="595"/>
      <c r="AG13" s="595"/>
      <c r="AH13" s="595"/>
      <c r="AI13" s="595"/>
      <c r="AJ13" s="595"/>
      <c r="AK13" s="595"/>
      <c r="AL13" s="600" t="s">
        <v>
207</v>
      </c>
      <c r="AM13" s="382"/>
      <c r="AN13" s="382"/>
      <c r="AO13" s="601"/>
      <c r="AP13" s="597" t="s">
        <v>
148</v>
      </c>
      <c r="AQ13" s="598"/>
      <c r="AR13" s="598"/>
      <c r="AS13" s="598"/>
      <c r="AT13" s="598"/>
      <c r="AU13" s="598"/>
      <c r="AV13" s="598"/>
      <c r="AW13" s="598"/>
      <c r="AX13" s="598"/>
      <c r="AY13" s="598"/>
      <c r="AZ13" s="598"/>
      <c r="BA13" s="598"/>
      <c r="BB13" s="598"/>
      <c r="BC13" s="598"/>
      <c r="BD13" s="598"/>
      <c r="BE13" s="598"/>
      <c r="BF13" s="599"/>
      <c r="BG13" s="592" t="s">
        <v>
207</v>
      </c>
      <c r="BH13" s="376"/>
      <c r="BI13" s="376"/>
      <c r="BJ13" s="376"/>
      <c r="BK13" s="376"/>
      <c r="BL13" s="376"/>
      <c r="BM13" s="376"/>
      <c r="BN13" s="593"/>
      <c r="BO13" s="594" t="s">
        <v>
207</v>
      </c>
      <c r="BP13" s="594"/>
      <c r="BQ13" s="594"/>
      <c r="BR13" s="594"/>
      <c r="BS13" s="603" t="s">
        <v>
207</v>
      </c>
      <c r="BT13" s="376"/>
      <c r="BU13" s="376"/>
      <c r="BV13" s="376"/>
      <c r="BW13" s="376"/>
      <c r="BX13" s="376"/>
      <c r="BY13" s="376"/>
      <c r="BZ13" s="376"/>
      <c r="CA13" s="376"/>
      <c r="CB13" s="604"/>
      <c r="CD13" s="597" t="s">
        <v>
353</v>
      </c>
      <c r="CE13" s="598"/>
      <c r="CF13" s="598"/>
      <c r="CG13" s="598"/>
      <c r="CH13" s="598"/>
      <c r="CI13" s="598"/>
      <c r="CJ13" s="598"/>
      <c r="CK13" s="598"/>
      <c r="CL13" s="598"/>
      <c r="CM13" s="598"/>
      <c r="CN13" s="598"/>
      <c r="CO13" s="598"/>
      <c r="CP13" s="598"/>
      <c r="CQ13" s="599"/>
      <c r="CR13" s="592">
        <v>
14700352</v>
      </c>
      <c r="CS13" s="376"/>
      <c r="CT13" s="376"/>
      <c r="CU13" s="376"/>
      <c r="CV13" s="376"/>
      <c r="CW13" s="376"/>
      <c r="CX13" s="376"/>
      <c r="CY13" s="593"/>
      <c r="CZ13" s="594">
        <v>
10.8</v>
      </c>
      <c r="DA13" s="594"/>
      <c r="DB13" s="594"/>
      <c r="DC13" s="594"/>
      <c r="DD13" s="603">
        <v>
7024121</v>
      </c>
      <c r="DE13" s="376"/>
      <c r="DF13" s="376"/>
      <c r="DG13" s="376"/>
      <c r="DH13" s="376"/>
      <c r="DI13" s="376"/>
      <c r="DJ13" s="376"/>
      <c r="DK13" s="376"/>
      <c r="DL13" s="376"/>
      <c r="DM13" s="376"/>
      <c r="DN13" s="376"/>
      <c r="DO13" s="376"/>
      <c r="DP13" s="593"/>
      <c r="DQ13" s="603">
        <v>
7348928</v>
      </c>
      <c r="DR13" s="376"/>
      <c r="DS13" s="376"/>
      <c r="DT13" s="376"/>
      <c r="DU13" s="376"/>
      <c r="DV13" s="376"/>
      <c r="DW13" s="376"/>
      <c r="DX13" s="376"/>
      <c r="DY13" s="376"/>
      <c r="DZ13" s="376"/>
      <c r="EA13" s="376"/>
      <c r="EB13" s="376"/>
      <c r="EC13" s="604"/>
    </row>
    <row r="14" spans="2:143" ht="11.25" customHeight="1" x14ac:dyDescent="0.2">
      <c r="B14" s="597" t="s">
        <v>
354</v>
      </c>
      <c r="C14" s="598"/>
      <c r="D14" s="598"/>
      <c r="E14" s="598"/>
      <c r="F14" s="598"/>
      <c r="G14" s="598"/>
      <c r="H14" s="598"/>
      <c r="I14" s="598"/>
      <c r="J14" s="598"/>
      <c r="K14" s="598"/>
      <c r="L14" s="598"/>
      <c r="M14" s="598"/>
      <c r="N14" s="598"/>
      <c r="O14" s="598"/>
      <c r="P14" s="598"/>
      <c r="Q14" s="599"/>
      <c r="R14" s="592" t="s">
        <v>
207</v>
      </c>
      <c r="S14" s="376"/>
      <c r="T14" s="376"/>
      <c r="U14" s="376"/>
      <c r="V14" s="376"/>
      <c r="W14" s="376"/>
      <c r="X14" s="376"/>
      <c r="Y14" s="593"/>
      <c r="Z14" s="594" t="s">
        <v>
207</v>
      </c>
      <c r="AA14" s="594"/>
      <c r="AB14" s="594"/>
      <c r="AC14" s="594"/>
      <c r="AD14" s="595" t="s">
        <v>
207</v>
      </c>
      <c r="AE14" s="595"/>
      <c r="AF14" s="595"/>
      <c r="AG14" s="595"/>
      <c r="AH14" s="595"/>
      <c r="AI14" s="595"/>
      <c r="AJ14" s="595"/>
      <c r="AK14" s="595"/>
      <c r="AL14" s="600" t="s">
        <v>
207</v>
      </c>
      <c r="AM14" s="382"/>
      <c r="AN14" s="382"/>
      <c r="AO14" s="601"/>
      <c r="AP14" s="597" t="s">
        <v>
224</v>
      </c>
      <c r="AQ14" s="598"/>
      <c r="AR14" s="598"/>
      <c r="AS14" s="598"/>
      <c r="AT14" s="598"/>
      <c r="AU14" s="598"/>
      <c r="AV14" s="598"/>
      <c r="AW14" s="598"/>
      <c r="AX14" s="598"/>
      <c r="AY14" s="598"/>
      <c r="AZ14" s="598"/>
      <c r="BA14" s="598"/>
      <c r="BB14" s="598"/>
      <c r="BC14" s="598"/>
      <c r="BD14" s="598"/>
      <c r="BE14" s="598"/>
      <c r="BF14" s="599"/>
      <c r="BG14" s="592">
        <v>
109308</v>
      </c>
      <c r="BH14" s="376"/>
      <c r="BI14" s="376"/>
      <c r="BJ14" s="376"/>
      <c r="BK14" s="376"/>
      <c r="BL14" s="376"/>
      <c r="BM14" s="376"/>
      <c r="BN14" s="593"/>
      <c r="BO14" s="594">
        <v>
0.3</v>
      </c>
      <c r="BP14" s="594"/>
      <c r="BQ14" s="594"/>
      <c r="BR14" s="594"/>
      <c r="BS14" s="603" t="s">
        <v>
207</v>
      </c>
      <c r="BT14" s="376"/>
      <c r="BU14" s="376"/>
      <c r="BV14" s="376"/>
      <c r="BW14" s="376"/>
      <c r="BX14" s="376"/>
      <c r="BY14" s="376"/>
      <c r="BZ14" s="376"/>
      <c r="CA14" s="376"/>
      <c r="CB14" s="604"/>
      <c r="CD14" s="597" t="s">
        <v>
355</v>
      </c>
      <c r="CE14" s="598"/>
      <c r="CF14" s="598"/>
      <c r="CG14" s="598"/>
      <c r="CH14" s="598"/>
      <c r="CI14" s="598"/>
      <c r="CJ14" s="598"/>
      <c r="CK14" s="598"/>
      <c r="CL14" s="598"/>
      <c r="CM14" s="598"/>
      <c r="CN14" s="598"/>
      <c r="CO14" s="598"/>
      <c r="CP14" s="598"/>
      <c r="CQ14" s="599"/>
      <c r="CR14" s="592">
        <v>
849456</v>
      </c>
      <c r="CS14" s="376"/>
      <c r="CT14" s="376"/>
      <c r="CU14" s="376"/>
      <c r="CV14" s="376"/>
      <c r="CW14" s="376"/>
      <c r="CX14" s="376"/>
      <c r="CY14" s="593"/>
      <c r="CZ14" s="594">
        <v>
0.6</v>
      </c>
      <c r="DA14" s="594"/>
      <c r="DB14" s="594"/>
      <c r="DC14" s="594"/>
      <c r="DD14" s="603">
        <v>
394419</v>
      </c>
      <c r="DE14" s="376"/>
      <c r="DF14" s="376"/>
      <c r="DG14" s="376"/>
      <c r="DH14" s="376"/>
      <c r="DI14" s="376"/>
      <c r="DJ14" s="376"/>
      <c r="DK14" s="376"/>
      <c r="DL14" s="376"/>
      <c r="DM14" s="376"/>
      <c r="DN14" s="376"/>
      <c r="DO14" s="376"/>
      <c r="DP14" s="593"/>
      <c r="DQ14" s="603">
        <v>
614473</v>
      </c>
      <c r="DR14" s="376"/>
      <c r="DS14" s="376"/>
      <c r="DT14" s="376"/>
      <c r="DU14" s="376"/>
      <c r="DV14" s="376"/>
      <c r="DW14" s="376"/>
      <c r="DX14" s="376"/>
      <c r="DY14" s="376"/>
      <c r="DZ14" s="376"/>
      <c r="EA14" s="376"/>
      <c r="EB14" s="376"/>
      <c r="EC14" s="604"/>
    </row>
    <row r="15" spans="2:143" ht="11.25" customHeight="1" x14ac:dyDescent="0.2">
      <c r="B15" s="597" t="s">
        <v>
356</v>
      </c>
      <c r="C15" s="598"/>
      <c r="D15" s="598"/>
      <c r="E15" s="598"/>
      <c r="F15" s="598"/>
      <c r="G15" s="598"/>
      <c r="H15" s="598"/>
      <c r="I15" s="598"/>
      <c r="J15" s="598"/>
      <c r="K15" s="598"/>
      <c r="L15" s="598"/>
      <c r="M15" s="598"/>
      <c r="N15" s="598"/>
      <c r="O15" s="598"/>
      <c r="P15" s="598"/>
      <c r="Q15" s="599"/>
      <c r="R15" s="592">
        <v>
247983</v>
      </c>
      <c r="S15" s="376"/>
      <c r="T15" s="376"/>
      <c r="U15" s="376"/>
      <c r="V15" s="376"/>
      <c r="W15" s="376"/>
      <c r="X15" s="376"/>
      <c r="Y15" s="593"/>
      <c r="Z15" s="594">
        <v>
0.2</v>
      </c>
      <c r="AA15" s="594"/>
      <c r="AB15" s="594"/>
      <c r="AC15" s="594"/>
      <c r="AD15" s="595">
        <v>
247983</v>
      </c>
      <c r="AE15" s="595"/>
      <c r="AF15" s="595"/>
      <c r="AG15" s="595"/>
      <c r="AH15" s="595"/>
      <c r="AI15" s="595"/>
      <c r="AJ15" s="595"/>
      <c r="AK15" s="595"/>
      <c r="AL15" s="600">
        <v>
0.3</v>
      </c>
      <c r="AM15" s="382"/>
      <c r="AN15" s="382"/>
      <c r="AO15" s="601"/>
      <c r="AP15" s="597" t="s">
        <v>
358</v>
      </c>
      <c r="AQ15" s="598"/>
      <c r="AR15" s="598"/>
      <c r="AS15" s="598"/>
      <c r="AT15" s="598"/>
      <c r="AU15" s="598"/>
      <c r="AV15" s="598"/>
      <c r="AW15" s="598"/>
      <c r="AX15" s="598"/>
      <c r="AY15" s="598"/>
      <c r="AZ15" s="598"/>
      <c r="BA15" s="598"/>
      <c r="BB15" s="598"/>
      <c r="BC15" s="598"/>
      <c r="BD15" s="598"/>
      <c r="BE15" s="598"/>
      <c r="BF15" s="599"/>
      <c r="BG15" s="592">
        <v>
1883042</v>
      </c>
      <c r="BH15" s="376"/>
      <c r="BI15" s="376"/>
      <c r="BJ15" s="376"/>
      <c r="BK15" s="376"/>
      <c r="BL15" s="376"/>
      <c r="BM15" s="376"/>
      <c r="BN15" s="593"/>
      <c r="BO15" s="594">
        <v>
5.5</v>
      </c>
      <c r="BP15" s="594"/>
      <c r="BQ15" s="594"/>
      <c r="BR15" s="594"/>
      <c r="BS15" s="603" t="s">
        <v>
207</v>
      </c>
      <c r="BT15" s="376"/>
      <c r="BU15" s="376"/>
      <c r="BV15" s="376"/>
      <c r="BW15" s="376"/>
      <c r="BX15" s="376"/>
      <c r="BY15" s="376"/>
      <c r="BZ15" s="376"/>
      <c r="CA15" s="376"/>
      <c r="CB15" s="604"/>
      <c r="CD15" s="597" t="s">
        <v>
359</v>
      </c>
      <c r="CE15" s="598"/>
      <c r="CF15" s="598"/>
      <c r="CG15" s="598"/>
      <c r="CH15" s="598"/>
      <c r="CI15" s="598"/>
      <c r="CJ15" s="598"/>
      <c r="CK15" s="598"/>
      <c r="CL15" s="598"/>
      <c r="CM15" s="598"/>
      <c r="CN15" s="598"/>
      <c r="CO15" s="598"/>
      <c r="CP15" s="598"/>
      <c r="CQ15" s="599"/>
      <c r="CR15" s="592">
        <v>
21028529</v>
      </c>
      <c r="CS15" s="376"/>
      <c r="CT15" s="376"/>
      <c r="CU15" s="376"/>
      <c r="CV15" s="376"/>
      <c r="CW15" s="376"/>
      <c r="CX15" s="376"/>
      <c r="CY15" s="593"/>
      <c r="CZ15" s="594">
        <v>
15.5</v>
      </c>
      <c r="DA15" s="594"/>
      <c r="DB15" s="594"/>
      <c r="DC15" s="594"/>
      <c r="DD15" s="603">
        <v>
7722357</v>
      </c>
      <c r="DE15" s="376"/>
      <c r="DF15" s="376"/>
      <c r="DG15" s="376"/>
      <c r="DH15" s="376"/>
      <c r="DI15" s="376"/>
      <c r="DJ15" s="376"/>
      <c r="DK15" s="376"/>
      <c r="DL15" s="376"/>
      <c r="DM15" s="376"/>
      <c r="DN15" s="376"/>
      <c r="DO15" s="376"/>
      <c r="DP15" s="593"/>
      <c r="DQ15" s="603">
        <v>
15111443</v>
      </c>
      <c r="DR15" s="376"/>
      <c r="DS15" s="376"/>
      <c r="DT15" s="376"/>
      <c r="DU15" s="376"/>
      <c r="DV15" s="376"/>
      <c r="DW15" s="376"/>
      <c r="DX15" s="376"/>
      <c r="DY15" s="376"/>
      <c r="DZ15" s="376"/>
      <c r="EA15" s="376"/>
      <c r="EB15" s="376"/>
      <c r="EC15" s="604"/>
    </row>
    <row r="16" spans="2:143" ht="11.25" customHeight="1" x14ac:dyDescent="0.2">
      <c r="B16" s="597" t="s">
        <v>
326</v>
      </c>
      <c r="C16" s="598"/>
      <c r="D16" s="598"/>
      <c r="E16" s="598"/>
      <c r="F16" s="598"/>
      <c r="G16" s="598"/>
      <c r="H16" s="598"/>
      <c r="I16" s="598"/>
      <c r="J16" s="598"/>
      <c r="K16" s="598"/>
      <c r="L16" s="598"/>
      <c r="M16" s="598"/>
      <c r="N16" s="598"/>
      <c r="O16" s="598"/>
      <c r="P16" s="598"/>
      <c r="Q16" s="599"/>
      <c r="R16" s="592" t="s">
        <v>
207</v>
      </c>
      <c r="S16" s="376"/>
      <c r="T16" s="376"/>
      <c r="U16" s="376"/>
      <c r="V16" s="376"/>
      <c r="W16" s="376"/>
      <c r="X16" s="376"/>
      <c r="Y16" s="593"/>
      <c r="Z16" s="594" t="s">
        <v>
207</v>
      </c>
      <c r="AA16" s="594"/>
      <c r="AB16" s="594"/>
      <c r="AC16" s="594"/>
      <c r="AD16" s="595" t="s">
        <v>
207</v>
      </c>
      <c r="AE16" s="595"/>
      <c r="AF16" s="595"/>
      <c r="AG16" s="595"/>
      <c r="AH16" s="595"/>
      <c r="AI16" s="595"/>
      <c r="AJ16" s="595"/>
      <c r="AK16" s="595"/>
      <c r="AL16" s="600" t="s">
        <v>
207</v>
      </c>
      <c r="AM16" s="382"/>
      <c r="AN16" s="382"/>
      <c r="AO16" s="601"/>
      <c r="AP16" s="597" t="s">
        <v>
360</v>
      </c>
      <c r="AQ16" s="598"/>
      <c r="AR16" s="598"/>
      <c r="AS16" s="598"/>
      <c r="AT16" s="598"/>
      <c r="AU16" s="598"/>
      <c r="AV16" s="598"/>
      <c r="AW16" s="598"/>
      <c r="AX16" s="598"/>
      <c r="AY16" s="598"/>
      <c r="AZ16" s="598"/>
      <c r="BA16" s="598"/>
      <c r="BB16" s="598"/>
      <c r="BC16" s="598"/>
      <c r="BD16" s="598"/>
      <c r="BE16" s="598"/>
      <c r="BF16" s="599"/>
      <c r="BG16" s="592" t="s">
        <v>
207</v>
      </c>
      <c r="BH16" s="376"/>
      <c r="BI16" s="376"/>
      <c r="BJ16" s="376"/>
      <c r="BK16" s="376"/>
      <c r="BL16" s="376"/>
      <c r="BM16" s="376"/>
      <c r="BN16" s="593"/>
      <c r="BO16" s="594" t="s">
        <v>
207</v>
      </c>
      <c r="BP16" s="594"/>
      <c r="BQ16" s="594"/>
      <c r="BR16" s="594"/>
      <c r="BS16" s="603" t="s">
        <v>
207</v>
      </c>
      <c r="BT16" s="376"/>
      <c r="BU16" s="376"/>
      <c r="BV16" s="376"/>
      <c r="BW16" s="376"/>
      <c r="BX16" s="376"/>
      <c r="BY16" s="376"/>
      <c r="BZ16" s="376"/>
      <c r="CA16" s="376"/>
      <c r="CB16" s="604"/>
      <c r="CD16" s="597" t="s">
        <v>
361</v>
      </c>
      <c r="CE16" s="598"/>
      <c r="CF16" s="598"/>
      <c r="CG16" s="598"/>
      <c r="CH16" s="598"/>
      <c r="CI16" s="598"/>
      <c r="CJ16" s="598"/>
      <c r="CK16" s="598"/>
      <c r="CL16" s="598"/>
      <c r="CM16" s="598"/>
      <c r="CN16" s="598"/>
      <c r="CO16" s="598"/>
      <c r="CP16" s="598"/>
      <c r="CQ16" s="599"/>
      <c r="CR16" s="592" t="s">
        <v>
207</v>
      </c>
      <c r="CS16" s="376"/>
      <c r="CT16" s="376"/>
      <c r="CU16" s="376"/>
      <c r="CV16" s="376"/>
      <c r="CW16" s="376"/>
      <c r="CX16" s="376"/>
      <c r="CY16" s="593"/>
      <c r="CZ16" s="594" t="s">
        <v>
207</v>
      </c>
      <c r="DA16" s="594"/>
      <c r="DB16" s="594"/>
      <c r="DC16" s="594"/>
      <c r="DD16" s="603" t="s">
        <v>
207</v>
      </c>
      <c r="DE16" s="376"/>
      <c r="DF16" s="376"/>
      <c r="DG16" s="376"/>
      <c r="DH16" s="376"/>
      <c r="DI16" s="376"/>
      <c r="DJ16" s="376"/>
      <c r="DK16" s="376"/>
      <c r="DL16" s="376"/>
      <c r="DM16" s="376"/>
      <c r="DN16" s="376"/>
      <c r="DO16" s="376"/>
      <c r="DP16" s="593"/>
      <c r="DQ16" s="603" t="s">
        <v>
207</v>
      </c>
      <c r="DR16" s="376"/>
      <c r="DS16" s="376"/>
      <c r="DT16" s="376"/>
      <c r="DU16" s="376"/>
      <c r="DV16" s="376"/>
      <c r="DW16" s="376"/>
      <c r="DX16" s="376"/>
      <c r="DY16" s="376"/>
      <c r="DZ16" s="376"/>
      <c r="EA16" s="376"/>
      <c r="EB16" s="376"/>
      <c r="EC16" s="604"/>
    </row>
    <row r="17" spans="2:133" ht="11.25" customHeight="1" x14ac:dyDescent="0.2">
      <c r="B17" s="597" t="s">
        <v>
167</v>
      </c>
      <c r="C17" s="598"/>
      <c r="D17" s="598"/>
      <c r="E17" s="598"/>
      <c r="F17" s="598"/>
      <c r="G17" s="598"/>
      <c r="H17" s="598"/>
      <c r="I17" s="598"/>
      <c r="J17" s="598"/>
      <c r="K17" s="598"/>
      <c r="L17" s="598"/>
      <c r="M17" s="598"/>
      <c r="N17" s="598"/>
      <c r="O17" s="598"/>
      <c r="P17" s="598"/>
      <c r="Q17" s="599"/>
      <c r="R17" s="592">
        <v>
127365</v>
      </c>
      <c r="S17" s="376"/>
      <c r="T17" s="376"/>
      <c r="U17" s="376"/>
      <c r="V17" s="376"/>
      <c r="W17" s="376"/>
      <c r="X17" s="376"/>
      <c r="Y17" s="593"/>
      <c r="Z17" s="594">
        <v>
0.1</v>
      </c>
      <c r="AA17" s="594"/>
      <c r="AB17" s="594"/>
      <c r="AC17" s="594"/>
      <c r="AD17" s="595">
        <v>
127365</v>
      </c>
      <c r="AE17" s="595"/>
      <c r="AF17" s="595"/>
      <c r="AG17" s="595"/>
      <c r="AH17" s="595"/>
      <c r="AI17" s="595"/>
      <c r="AJ17" s="595"/>
      <c r="AK17" s="595"/>
      <c r="AL17" s="600">
        <v>
0.2</v>
      </c>
      <c r="AM17" s="382"/>
      <c r="AN17" s="382"/>
      <c r="AO17" s="601"/>
      <c r="AP17" s="597" t="s">
        <v>
362</v>
      </c>
      <c r="AQ17" s="598"/>
      <c r="AR17" s="598"/>
      <c r="AS17" s="598"/>
      <c r="AT17" s="598"/>
      <c r="AU17" s="598"/>
      <c r="AV17" s="598"/>
      <c r="AW17" s="598"/>
      <c r="AX17" s="598"/>
      <c r="AY17" s="598"/>
      <c r="AZ17" s="598"/>
      <c r="BA17" s="598"/>
      <c r="BB17" s="598"/>
      <c r="BC17" s="598"/>
      <c r="BD17" s="598"/>
      <c r="BE17" s="598"/>
      <c r="BF17" s="599"/>
      <c r="BG17" s="592" t="s">
        <v>
207</v>
      </c>
      <c r="BH17" s="376"/>
      <c r="BI17" s="376"/>
      <c r="BJ17" s="376"/>
      <c r="BK17" s="376"/>
      <c r="BL17" s="376"/>
      <c r="BM17" s="376"/>
      <c r="BN17" s="593"/>
      <c r="BO17" s="594" t="s">
        <v>
207</v>
      </c>
      <c r="BP17" s="594"/>
      <c r="BQ17" s="594"/>
      <c r="BR17" s="594"/>
      <c r="BS17" s="603" t="s">
        <v>
207</v>
      </c>
      <c r="BT17" s="376"/>
      <c r="BU17" s="376"/>
      <c r="BV17" s="376"/>
      <c r="BW17" s="376"/>
      <c r="BX17" s="376"/>
      <c r="BY17" s="376"/>
      <c r="BZ17" s="376"/>
      <c r="CA17" s="376"/>
      <c r="CB17" s="604"/>
      <c r="CD17" s="597" t="s">
        <v>
365</v>
      </c>
      <c r="CE17" s="598"/>
      <c r="CF17" s="598"/>
      <c r="CG17" s="598"/>
      <c r="CH17" s="598"/>
      <c r="CI17" s="598"/>
      <c r="CJ17" s="598"/>
      <c r="CK17" s="598"/>
      <c r="CL17" s="598"/>
      <c r="CM17" s="598"/>
      <c r="CN17" s="598"/>
      <c r="CO17" s="598"/>
      <c r="CP17" s="598"/>
      <c r="CQ17" s="599"/>
      <c r="CR17" s="592">
        <v>
5234571</v>
      </c>
      <c r="CS17" s="376"/>
      <c r="CT17" s="376"/>
      <c r="CU17" s="376"/>
      <c r="CV17" s="376"/>
      <c r="CW17" s="376"/>
      <c r="CX17" s="376"/>
      <c r="CY17" s="593"/>
      <c r="CZ17" s="594">
        <v>
3.9</v>
      </c>
      <c r="DA17" s="594"/>
      <c r="DB17" s="594"/>
      <c r="DC17" s="594"/>
      <c r="DD17" s="603" t="s">
        <v>
207</v>
      </c>
      <c r="DE17" s="376"/>
      <c r="DF17" s="376"/>
      <c r="DG17" s="376"/>
      <c r="DH17" s="376"/>
      <c r="DI17" s="376"/>
      <c r="DJ17" s="376"/>
      <c r="DK17" s="376"/>
      <c r="DL17" s="376"/>
      <c r="DM17" s="376"/>
      <c r="DN17" s="376"/>
      <c r="DO17" s="376"/>
      <c r="DP17" s="593"/>
      <c r="DQ17" s="603">
        <v>
5234571</v>
      </c>
      <c r="DR17" s="376"/>
      <c r="DS17" s="376"/>
      <c r="DT17" s="376"/>
      <c r="DU17" s="376"/>
      <c r="DV17" s="376"/>
      <c r="DW17" s="376"/>
      <c r="DX17" s="376"/>
      <c r="DY17" s="376"/>
      <c r="DZ17" s="376"/>
      <c r="EA17" s="376"/>
      <c r="EB17" s="376"/>
      <c r="EC17" s="604"/>
    </row>
    <row r="18" spans="2:133" ht="11.25" customHeight="1" x14ac:dyDescent="0.2">
      <c r="B18" s="597" t="s">
        <v>
348</v>
      </c>
      <c r="C18" s="598"/>
      <c r="D18" s="598"/>
      <c r="E18" s="598"/>
      <c r="F18" s="598"/>
      <c r="G18" s="598"/>
      <c r="H18" s="598"/>
      <c r="I18" s="598"/>
      <c r="J18" s="598"/>
      <c r="K18" s="598"/>
      <c r="L18" s="598"/>
      <c r="M18" s="598"/>
      <c r="N18" s="598"/>
      <c r="O18" s="598"/>
      <c r="P18" s="598"/>
      <c r="Q18" s="599"/>
      <c r="R18" s="592" t="s">
        <v>
207</v>
      </c>
      <c r="S18" s="376"/>
      <c r="T18" s="376"/>
      <c r="U18" s="376"/>
      <c r="V18" s="376"/>
      <c r="W18" s="376"/>
      <c r="X18" s="376"/>
      <c r="Y18" s="593"/>
      <c r="Z18" s="594" t="s">
        <v>
207</v>
      </c>
      <c r="AA18" s="594"/>
      <c r="AB18" s="594"/>
      <c r="AC18" s="594"/>
      <c r="AD18" s="595" t="s">
        <v>
207</v>
      </c>
      <c r="AE18" s="595"/>
      <c r="AF18" s="595"/>
      <c r="AG18" s="595"/>
      <c r="AH18" s="595"/>
      <c r="AI18" s="595"/>
      <c r="AJ18" s="595"/>
      <c r="AK18" s="595"/>
      <c r="AL18" s="600" t="s">
        <v>
207</v>
      </c>
      <c r="AM18" s="382"/>
      <c r="AN18" s="382"/>
      <c r="AO18" s="601"/>
      <c r="AP18" s="597" t="s">
        <v>
101</v>
      </c>
      <c r="AQ18" s="598"/>
      <c r="AR18" s="598"/>
      <c r="AS18" s="598"/>
      <c r="AT18" s="598"/>
      <c r="AU18" s="598"/>
      <c r="AV18" s="598"/>
      <c r="AW18" s="598"/>
      <c r="AX18" s="598"/>
      <c r="AY18" s="598"/>
      <c r="AZ18" s="598"/>
      <c r="BA18" s="598"/>
      <c r="BB18" s="598"/>
      <c r="BC18" s="598"/>
      <c r="BD18" s="598"/>
      <c r="BE18" s="598"/>
      <c r="BF18" s="599"/>
      <c r="BG18" s="592" t="s">
        <v>
207</v>
      </c>
      <c r="BH18" s="376"/>
      <c r="BI18" s="376"/>
      <c r="BJ18" s="376"/>
      <c r="BK18" s="376"/>
      <c r="BL18" s="376"/>
      <c r="BM18" s="376"/>
      <c r="BN18" s="593"/>
      <c r="BO18" s="594" t="s">
        <v>
207</v>
      </c>
      <c r="BP18" s="594"/>
      <c r="BQ18" s="594"/>
      <c r="BR18" s="594"/>
      <c r="BS18" s="603" t="s">
        <v>
207</v>
      </c>
      <c r="BT18" s="376"/>
      <c r="BU18" s="376"/>
      <c r="BV18" s="376"/>
      <c r="BW18" s="376"/>
      <c r="BX18" s="376"/>
      <c r="BY18" s="376"/>
      <c r="BZ18" s="376"/>
      <c r="CA18" s="376"/>
      <c r="CB18" s="604"/>
      <c r="CD18" s="597" t="s">
        <v>
366</v>
      </c>
      <c r="CE18" s="598"/>
      <c r="CF18" s="598"/>
      <c r="CG18" s="598"/>
      <c r="CH18" s="598"/>
      <c r="CI18" s="598"/>
      <c r="CJ18" s="598"/>
      <c r="CK18" s="598"/>
      <c r="CL18" s="598"/>
      <c r="CM18" s="598"/>
      <c r="CN18" s="598"/>
      <c r="CO18" s="598"/>
      <c r="CP18" s="598"/>
      <c r="CQ18" s="599"/>
      <c r="CR18" s="592" t="s">
        <v>
207</v>
      </c>
      <c r="CS18" s="376"/>
      <c r="CT18" s="376"/>
      <c r="CU18" s="376"/>
      <c r="CV18" s="376"/>
      <c r="CW18" s="376"/>
      <c r="CX18" s="376"/>
      <c r="CY18" s="593"/>
      <c r="CZ18" s="594" t="s">
        <v>
207</v>
      </c>
      <c r="DA18" s="594"/>
      <c r="DB18" s="594"/>
      <c r="DC18" s="594"/>
      <c r="DD18" s="603" t="s">
        <v>
207</v>
      </c>
      <c r="DE18" s="376"/>
      <c r="DF18" s="376"/>
      <c r="DG18" s="376"/>
      <c r="DH18" s="376"/>
      <c r="DI18" s="376"/>
      <c r="DJ18" s="376"/>
      <c r="DK18" s="376"/>
      <c r="DL18" s="376"/>
      <c r="DM18" s="376"/>
      <c r="DN18" s="376"/>
      <c r="DO18" s="376"/>
      <c r="DP18" s="593"/>
      <c r="DQ18" s="603" t="s">
        <v>
207</v>
      </c>
      <c r="DR18" s="376"/>
      <c r="DS18" s="376"/>
      <c r="DT18" s="376"/>
      <c r="DU18" s="376"/>
      <c r="DV18" s="376"/>
      <c r="DW18" s="376"/>
      <c r="DX18" s="376"/>
      <c r="DY18" s="376"/>
      <c r="DZ18" s="376"/>
      <c r="EA18" s="376"/>
      <c r="EB18" s="376"/>
      <c r="EC18" s="604"/>
    </row>
    <row r="19" spans="2:133" ht="11.25" customHeight="1" x14ac:dyDescent="0.2">
      <c r="B19" s="597" t="s">
        <v>
303</v>
      </c>
      <c r="C19" s="598"/>
      <c r="D19" s="598"/>
      <c r="E19" s="598"/>
      <c r="F19" s="598"/>
      <c r="G19" s="598"/>
      <c r="H19" s="598"/>
      <c r="I19" s="598"/>
      <c r="J19" s="598"/>
      <c r="K19" s="598"/>
      <c r="L19" s="598"/>
      <c r="M19" s="598"/>
      <c r="N19" s="598"/>
      <c r="O19" s="598"/>
      <c r="P19" s="598"/>
      <c r="Q19" s="599"/>
      <c r="R19" s="592" t="s">
        <v>
207</v>
      </c>
      <c r="S19" s="376"/>
      <c r="T19" s="376"/>
      <c r="U19" s="376"/>
      <c r="V19" s="376"/>
      <c r="W19" s="376"/>
      <c r="X19" s="376"/>
      <c r="Y19" s="593"/>
      <c r="Z19" s="594" t="s">
        <v>
207</v>
      </c>
      <c r="AA19" s="594"/>
      <c r="AB19" s="594"/>
      <c r="AC19" s="594"/>
      <c r="AD19" s="595" t="s">
        <v>
207</v>
      </c>
      <c r="AE19" s="595"/>
      <c r="AF19" s="595"/>
      <c r="AG19" s="595"/>
      <c r="AH19" s="595"/>
      <c r="AI19" s="595"/>
      <c r="AJ19" s="595"/>
      <c r="AK19" s="595"/>
      <c r="AL19" s="600" t="s">
        <v>
207</v>
      </c>
      <c r="AM19" s="382"/>
      <c r="AN19" s="382"/>
      <c r="AO19" s="601"/>
      <c r="AP19" s="597" t="s">
        <v>
367</v>
      </c>
      <c r="AQ19" s="598"/>
      <c r="AR19" s="598"/>
      <c r="AS19" s="598"/>
      <c r="AT19" s="598"/>
      <c r="AU19" s="598"/>
      <c r="AV19" s="598"/>
      <c r="AW19" s="598"/>
      <c r="AX19" s="598"/>
      <c r="AY19" s="598"/>
      <c r="AZ19" s="598"/>
      <c r="BA19" s="598"/>
      <c r="BB19" s="598"/>
      <c r="BC19" s="598"/>
      <c r="BD19" s="598"/>
      <c r="BE19" s="598"/>
      <c r="BF19" s="599"/>
      <c r="BG19" s="592" t="s">
        <v>
207</v>
      </c>
      <c r="BH19" s="376"/>
      <c r="BI19" s="376"/>
      <c r="BJ19" s="376"/>
      <c r="BK19" s="376"/>
      <c r="BL19" s="376"/>
      <c r="BM19" s="376"/>
      <c r="BN19" s="593"/>
      <c r="BO19" s="594" t="s">
        <v>
207</v>
      </c>
      <c r="BP19" s="594"/>
      <c r="BQ19" s="594"/>
      <c r="BR19" s="594"/>
      <c r="BS19" s="603" t="s">
        <v>
207</v>
      </c>
      <c r="BT19" s="376"/>
      <c r="BU19" s="376"/>
      <c r="BV19" s="376"/>
      <c r="BW19" s="376"/>
      <c r="BX19" s="376"/>
      <c r="BY19" s="376"/>
      <c r="BZ19" s="376"/>
      <c r="CA19" s="376"/>
      <c r="CB19" s="604"/>
      <c r="CD19" s="597" t="s">
        <v>
368</v>
      </c>
      <c r="CE19" s="598"/>
      <c r="CF19" s="598"/>
      <c r="CG19" s="598"/>
      <c r="CH19" s="598"/>
      <c r="CI19" s="598"/>
      <c r="CJ19" s="598"/>
      <c r="CK19" s="598"/>
      <c r="CL19" s="598"/>
      <c r="CM19" s="598"/>
      <c r="CN19" s="598"/>
      <c r="CO19" s="598"/>
      <c r="CP19" s="598"/>
      <c r="CQ19" s="599"/>
      <c r="CR19" s="592" t="s">
        <v>
207</v>
      </c>
      <c r="CS19" s="376"/>
      <c r="CT19" s="376"/>
      <c r="CU19" s="376"/>
      <c r="CV19" s="376"/>
      <c r="CW19" s="376"/>
      <c r="CX19" s="376"/>
      <c r="CY19" s="593"/>
      <c r="CZ19" s="594" t="s">
        <v>
207</v>
      </c>
      <c r="DA19" s="594"/>
      <c r="DB19" s="594"/>
      <c r="DC19" s="594"/>
      <c r="DD19" s="603" t="s">
        <v>
207</v>
      </c>
      <c r="DE19" s="376"/>
      <c r="DF19" s="376"/>
      <c r="DG19" s="376"/>
      <c r="DH19" s="376"/>
      <c r="DI19" s="376"/>
      <c r="DJ19" s="376"/>
      <c r="DK19" s="376"/>
      <c r="DL19" s="376"/>
      <c r="DM19" s="376"/>
      <c r="DN19" s="376"/>
      <c r="DO19" s="376"/>
      <c r="DP19" s="593"/>
      <c r="DQ19" s="603" t="s">
        <v>
207</v>
      </c>
      <c r="DR19" s="376"/>
      <c r="DS19" s="376"/>
      <c r="DT19" s="376"/>
      <c r="DU19" s="376"/>
      <c r="DV19" s="376"/>
      <c r="DW19" s="376"/>
      <c r="DX19" s="376"/>
      <c r="DY19" s="376"/>
      <c r="DZ19" s="376"/>
      <c r="EA19" s="376"/>
      <c r="EB19" s="376"/>
      <c r="EC19" s="604"/>
    </row>
    <row r="20" spans="2:133" ht="11.25" customHeight="1" x14ac:dyDescent="0.2">
      <c r="B20" s="597" t="s">
        <v>
301</v>
      </c>
      <c r="C20" s="598"/>
      <c r="D20" s="598"/>
      <c r="E20" s="598"/>
      <c r="F20" s="598"/>
      <c r="G20" s="598"/>
      <c r="H20" s="598"/>
      <c r="I20" s="598"/>
      <c r="J20" s="598"/>
      <c r="K20" s="598"/>
      <c r="L20" s="598"/>
      <c r="M20" s="598"/>
      <c r="N20" s="598"/>
      <c r="O20" s="598"/>
      <c r="P20" s="598"/>
      <c r="Q20" s="599"/>
      <c r="R20" s="592" t="s">
        <v>
207</v>
      </c>
      <c r="S20" s="376"/>
      <c r="T20" s="376"/>
      <c r="U20" s="376"/>
      <c r="V20" s="376"/>
      <c r="W20" s="376"/>
      <c r="X20" s="376"/>
      <c r="Y20" s="593"/>
      <c r="Z20" s="594" t="s">
        <v>
207</v>
      </c>
      <c r="AA20" s="594"/>
      <c r="AB20" s="594"/>
      <c r="AC20" s="594"/>
      <c r="AD20" s="595" t="s">
        <v>
207</v>
      </c>
      <c r="AE20" s="595"/>
      <c r="AF20" s="595"/>
      <c r="AG20" s="595"/>
      <c r="AH20" s="595"/>
      <c r="AI20" s="595"/>
      <c r="AJ20" s="595"/>
      <c r="AK20" s="595"/>
      <c r="AL20" s="600" t="s">
        <v>
207</v>
      </c>
      <c r="AM20" s="382"/>
      <c r="AN20" s="382"/>
      <c r="AO20" s="601"/>
      <c r="AP20" s="597" t="s">
        <v>
169</v>
      </c>
      <c r="AQ20" s="598"/>
      <c r="AR20" s="598"/>
      <c r="AS20" s="598"/>
      <c r="AT20" s="598"/>
      <c r="AU20" s="598"/>
      <c r="AV20" s="598"/>
      <c r="AW20" s="598"/>
      <c r="AX20" s="598"/>
      <c r="AY20" s="598"/>
      <c r="AZ20" s="598"/>
      <c r="BA20" s="598"/>
      <c r="BB20" s="598"/>
      <c r="BC20" s="598"/>
      <c r="BD20" s="598"/>
      <c r="BE20" s="598"/>
      <c r="BF20" s="599"/>
      <c r="BG20" s="592" t="s">
        <v>
207</v>
      </c>
      <c r="BH20" s="376"/>
      <c r="BI20" s="376"/>
      <c r="BJ20" s="376"/>
      <c r="BK20" s="376"/>
      <c r="BL20" s="376"/>
      <c r="BM20" s="376"/>
      <c r="BN20" s="593"/>
      <c r="BO20" s="594" t="s">
        <v>
207</v>
      </c>
      <c r="BP20" s="594"/>
      <c r="BQ20" s="594"/>
      <c r="BR20" s="594"/>
      <c r="BS20" s="603" t="s">
        <v>
207</v>
      </c>
      <c r="BT20" s="376"/>
      <c r="BU20" s="376"/>
      <c r="BV20" s="376"/>
      <c r="BW20" s="376"/>
      <c r="BX20" s="376"/>
      <c r="BY20" s="376"/>
      <c r="BZ20" s="376"/>
      <c r="CA20" s="376"/>
      <c r="CB20" s="604"/>
      <c r="CD20" s="597" t="s">
        <v>
198</v>
      </c>
      <c r="CE20" s="598"/>
      <c r="CF20" s="598"/>
      <c r="CG20" s="598"/>
      <c r="CH20" s="598"/>
      <c r="CI20" s="598"/>
      <c r="CJ20" s="598"/>
      <c r="CK20" s="598"/>
      <c r="CL20" s="598"/>
      <c r="CM20" s="598"/>
      <c r="CN20" s="598"/>
      <c r="CO20" s="598"/>
      <c r="CP20" s="598"/>
      <c r="CQ20" s="599"/>
      <c r="CR20" s="592">
        <v>
135845923</v>
      </c>
      <c r="CS20" s="376"/>
      <c r="CT20" s="376"/>
      <c r="CU20" s="376"/>
      <c r="CV20" s="376"/>
      <c r="CW20" s="376"/>
      <c r="CX20" s="376"/>
      <c r="CY20" s="593"/>
      <c r="CZ20" s="594">
        <v>
100</v>
      </c>
      <c r="DA20" s="594"/>
      <c r="DB20" s="594"/>
      <c r="DC20" s="594"/>
      <c r="DD20" s="603">
        <v>
19710175</v>
      </c>
      <c r="DE20" s="376"/>
      <c r="DF20" s="376"/>
      <c r="DG20" s="376"/>
      <c r="DH20" s="376"/>
      <c r="DI20" s="376"/>
      <c r="DJ20" s="376"/>
      <c r="DK20" s="376"/>
      <c r="DL20" s="376"/>
      <c r="DM20" s="376"/>
      <c r="DN20" s="376"/>
      <c r="DO20" s="376"/>
      <c r="DP20" s="593"/>
      <c r="DQ20" s="603">
        <v>
89489241</v>
      </c>
      <c r="DR20" s="376"/>
      <c r="DS20" s="376"/>
      <c r="DT20" s="376"/>
      <c r="DU20" s="376"/>
      <c r="DV20" s="376"/>
      <c r="DW20" s="376"/>
      <c r="DX20" s="376"/>
      <c r="DY20" s="376"/>
      <c r="DZ20" s="376"/>
      <c r="EA20" s="376"/>
      <c r="EB20" s="376"/>
      <c r="EC20" s="604"/>
    </row>
    <row r="21" spans="2:133" ht="11.25" customHeight="1" x14ac:dyDescent="0.2">
      <c r="B21" s="597" t="s">
        <v>
369</v>
      </c>
      <c r="C21" s="598"/>
      <c r="D21" s="598"/>
      <c r="E21" s="598"/>
      <c r="F21" s="598"/>
      <c r="G21" s="598"/>
      <c r="H21" s="598"/>
      <c r="I21" s="598"/>
      <c r="J21" s="598"/>
      <c r="K21" s="598"/>
      <c r="L21" s="598"/>
      <c r="M21" s="598"/>
      <c r="N21" s="598"/>
      <c r="O21" s="598"/>
      <c r="P21" s="598"/>
      <c r="Q21" s="599"/>
      <c r="R21" s="592" t="s">
        <v>
207</v>
      </c>
      <c r="S21" s="376"/>
      <c r="T21" s="376"/>
      <c r="U21" s="376"/>
      <c r="V21" s="376"/>
      <c r="W21" s="376"/>
      <c r="X21" s="376"/>
      <c r="Y21" s="593"/>
      <c r="Z21" s="594" t="s">
        <v>
207</v>
      </c>
      <c r="AA21" s="594"/>
      <c r="AB21" s="594"/>
      <c r="AC21" s="594"/>
      <c r="AD21" s="595" t="s">
        <v>
207</v>
      </c>
      <c r="AE21" s="595"/>
      <c r="AF21" s="595"/>
      <c r="AG21" s="595"/>
      <c r="AH21" s="595"/>
      <c r="AI21" s="595"/>
      <c r="AJ21" s="595"/>
      <c r="AK21" s="595"/>
      <c r="AL21" s="600" t="s">
        <v>
207</v>
      </c>
      <c r="AM21" s="382"/>
      <c r="AN21" s="382"/>
      <c r="AO21" s="601"/>
      <c r="AP21" s="605" t="s">
        <v>
371</v>
      </c>
      <c r="AQ21" s="606"/>
      <c r="AR21" s="606"/>
      <c r="AS21" s="606"/>
      <c r="AT21" s="606"/>
      <c r="AU21" s="606"/>
      <c r="AV21" s="606"/>
      <c r="AW21" s="606"/>
      <c r="AX21" s="606"/>
      <c r="AY21" s="606"/>
      <c r="AZ21" s="606"/>
      <c r="BA21" s="606"/>
      <c r="BB21" s="606"/>
      <c r="BC21" s="606"/>
      <c r="BD21" s="606"/>
      <c r="BE21" s="606"/>
      <c r="BF21" s="607"/>
      <c r="BG21" s="592" t="s">
        <v>
207</v>
      </c>
      <c r="BH21" s="376"/>
      <c r="BI21" s="376"/>
      <c r="BJ21" s="376"/>
      <c r="BK21" s="376"/>
      <c r="BL21" s="376"/>
      <c r="BM21" s="376"/>
      <c r="BN21" s="593"/>
      <c r="BO21" s="594" t="s">
        <v>
207</v>
      </c>
      <c r="BP21" s="594"/>
      <c r="BQ21" s="594"/>
      <c r="BR21" s="594"/>
      <c r="BS21" s="603" t="s">
        <v>
207</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2">
      <c r="B22" s="597" t="s">
        <v>
80</v>
      </c>
      <c r="C22" s="598"/>
      <c r="D22" s="598"/>
      <c r="E22" s="598"/>
      <c r="F22" s="598"/>
      <c r="G22" s="598"/>
      <c r="H22" s="598"/>
      <c r="I22" s="598"/>
      <c r="J22" s="598"/>
      <c r="K22" s="598"/>
      <c r="L22" s="598"/>
      <c r="M22" s="598"/>
      <c r="N22" s="598"/>
      <c r="O22" s="598"/>
      <c r="P22" s="598"/>
      <c r="Q22" s="599"/>
      <c r="R22" s="592">
        <v>
41844422</v>
      </c>
      <c r="S22" s="376"/>
      <c r="T22" s="376"/>
      <c r="U22" s="376"/>
      <c r="V22" s="376"/>
      <c r="W22" s="376"/>
      <c r="X22" s="376"/>
      <c r="Y22" s="593"/>
      <c r="Z22" s="594">
        <v>
29.7</v>
      </c>
      <c r="AA22" s="594"/>
      <c r="AB22" s="594"/>
      <c r="AC22" s="594"/>
      <c r="AD22" s="595">
        <v>
41844422</v>
      </c>
      <c r="AE22" s="595"/>
      <c r="AF22" s="595"/>
      <c r="AG22" s="595"/>
      <c r="AH22" s="595"/>
      <c r="AI22" s="595"/>
      <c r="AJ22" s="595"/>
      <c r="AK22" s="595"/>
      <c r="AL22" s="600">
        <v>
53.2</v>
      </c>
      <c r="AM22" s="382"/>
      <c r="AN22" s="382"/>
      <c r="AO22" s="601"/>
      <c r="AP22" s="605" t="s">
        <v>
372</v>
      </c>
      <c r="AQ22" s="606"/>
      <c r="AR22" s="606"/>
      <c r="AS22" s="606"/>
      <c r="AT22" s="606"/>
      <c r="AU22" s="606"/>
      <c r="AV22" s="606"/>
      <c r="AW22" s="606"/>
      <c r="AX22" s="606"/>
      <c r="AY22" s="606"/>
      <c r="AZ22" s="606"/>
      <c r="BA22" s="606"/>
      <c r="BB22" s="606"/>
      <c r="BC22" s="606"/>
      <c r="BD22" s="606"/>
      <c r="BE22" s="606"/>
      <c r="BF22" s="607"/>
      <c r="BG22" s="592" t="s">
        <v>
207</v>
      </c>
      <c r="BH22" s="376"/>
      <c r="BI22" s="376"/>
      <c r="BJ22" s="376"/>
      <c r="BK22" s="376"/>
      <c r="BL22" s="376"/>
      <c r="BM22" s="376"/>
      <c r="BN22" s="593"/>
      <c r="BO22" s="594" t="s">
        <v>
207</v>
      </c>
      <c r="BP22" s="594"/>
      <c r="BQ22" s="594"/>
      <c r="BR22" s="594"/>
      <c r="BS22" s="603" t="s">
        <v>
207</v>
      </c>
      <c r="BT22" s="376"/>
      <c r="BU22" s="376"/>
      <c r="BV22" s="376"/>
      <c r="BW22" s="376"/>
      <c r="BX22" s="376"/>
      <c r="BY22" s="376"/>
      <c r="BZ22" s="376"/>
      <c r="CA22" s="376"/>
      <c r="CB22" s="604"/>
      <c r="CD22" s="370" t="s">
        <v>
374</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2">
      <c r="B23" s="597" t="s">
        <v>
375</v>
      </c>
      <c r="C23" s="598"/>
      <c r="D23" s="598"/>
      <c r="E23" s="598"/>
      <c r="F23" s="598"/>
      <c r="G23" s="598"/>
      <c r="H23" s="598"/>
      <c r="I23" s="598"/>
      <c r="J23" s="598"/>
      <c r="K23" s="598"/>
      <c r="L23" s="598"/>
      <c r="M23" s="598"/>
      <c r="N23" s="598"/>
      <c r="O23" s="598"/>
      <c r="P23" s="598"/>
      <c r="Q23" s="599"/>
      <c r="R23" s="592">
        <v>
22583</v>
      </c>
      <c r="S23" s="376"/>
      <c r="T23" s="376"/>
      <c r="U23" s="376"/>
      <c r="V23" s="376"/>
      <c r="W23" s="376"/>
      <c r="X23" s="376"/>
      <c r="Y23" s="593"/>
      <c r="Z23" s="594">
        <v>
0</v>
      </c>
      <c r="AA23" s="594"/>
      <c r="AB23" s="594"/>
      <c r="AC23" s="594"/>
      <c r="AD23" s="595">
        <v>
22583</v>
      </c>
      <c r="AE23" s="595"/>
      <c r="AF23" s="595"/>
      <c r="AG23" s="595"/>
      <c r="AH23" s="595"/>
      <c r="AI23" s="595"/>
      <c r="AJ23" s="595"/>
      <c r="AK23" s="595"/>
      <c r="AL23" s="600">
        <v>
0</v>
      </c>
      <c r="AM23" s="382"/>
      <c r="AN23" s="382"/>
      <c r="AO23" s="601"/>
      <c r="AP23" s="605" t="s">
        <v>
118</v>
      </c>
      <c r="AQ23" s="606"/>
      <c r="AR23" s="606"/>
      <c r="AS23" s="606"/>
      <c r="AT23" s="606"/>
      <c r="AU23" s="606"/>
      <c r="AV23" s="606"/>
      <c r="AW23" s="606"/>
      <c r="AX23" s="606"/>
      <c r="AY23" s="606"/>
      <c r="AZ23" s="606"/>
      <c r="BA23" s="606"/>
      <c r="BB23" s="606"/>
      <c r="BC23" s="606"/>
      <c r="BD23" s="606"/>
      <c r="BE23" s="606"/>
      <c r="BF23" s="607"/>
      <c r="BG23" s="592" t="s">
        <v>
207</v>
      </c>
      <c r="BH23" s="376"/>
      <c r="BI23" s="376"/>
      <c r="BJ23" s="376"/>
      <c r="BK23" s="376"/>
      <c r="BL23" s="376"/>
      <c r="BM23" s="376"/>
      <c r="BN23" s="593"/>
      <c r="BO23" s="594" t="s">
        <v>
207</v>
      </c>
      <c r="BP23" s="594"/>
      <c r="BQ23" s="594"/>
      <c r="BR23" s="594"/>
      <c r="BS23" s="603" t="s">
        <v>
207</v>
      </c>
      <c r="BT23" s="376"/>
      <c r="BU23" s="376"/>
      <c r="BV23" s="376"/>
      <c r="BW23" s="376"/>
      <c r="BX23" s="376"/>
      <c r="BY23" s="376"/>
      <c r="BZ23" s="376"/>
      <c r="CA23" s="376"/>
      <c r="CB23" s="604"/>
      <c r="CD23" s="370" t="s">
        <v>
322</v>
      </c>
      <c r="CE23" s="371"/>
      <c r="CF23" s="371"/>
      <c r="CG23" s="371"/>
      <c r="CH23" s="371"/>
      <c r="CI23" s="371"/>
      <c r="CJ23" s="371"/>
      <c r="CK23" s="371"/>
      <c r="CL23" s="371"/>
      <c r="CM23" s="371"/>
      <c r="CN23" s="371"/>
      <c r="CO23" s="371"/>
      <c r="CP23" s="371"/>
      <c r="CQ23" s="413"/>
      <c r="CR23" s="370" t="s">
        <v>
377</v>
      </c>
      <c r="CS23" s="371"/>
      <c r="CT23" s="371"/>
      <c r="CU23" s="371"/>
      <c r="CV23" s="371"/>
      <c r="CW23" s="371"/>
      <c r="CX23" s="371"/>
      <c r="CY23" s="413"/>
      <c r="CZ23" s="370" t="s">
        <v>
380</v>
      </c>
      <c r="DA23" s="371"/>
      <c r="DB23" s="371"/>
      <c r="DC23" s="413"/>
      <c r="DD23" s="370" t="s">
        <v>
308</v>
      </c>
      <c r="DE23" s="371"/>
      <c r="DF23" s="371"/>
      <c r="DG23" s="371"/>
      <c r="DH23" s="371"/>
      <c r="DI23" s="371"/>
      <c r="DJ23" s="371"/>
      <c r="DK23" s="413"/>
      <c r="DL23" s="617" t="s">
        <v>
383</v>
      </c>
      <c r="DM23" s="618"/>
      <c r="DN23" s="618"/>
      <c r="DO23" s="618"/>
      <c r="DP23" s="618"/>
      <c r="DQ23" s="618"/>
      <c r="DR23" s="618"/>
      <c r="DS23" s="618"/>
      <c r="DT23" s="618"/>
      <c r="DU23" s="618"/>
      <c r="DV23" s="619"/>
      <c r="DW23" s="370" t="s">
        <v>
384</v>
      </c>
      <c r="DX23" s="371"/>
      <c r="DY23" s="371"/>
      <c r="DZ23" s="371"/>
      <c r="EA23" s="371"/>
      <c r="EB23" s="371"/>
      <c r="EC23" s="413"/>
    </row>
    <row r="24" spans="2:133" ht="11.25" customHeight="1" x14ac:dyDescent="0.2">
      <c r="B24" s="597" t="s">
        <v>
160</v>
      </c>
      <c r="C24" s="598"/>
      <c r="D24" s="598"/>
      <c r="E24" s="598"/>
      <c r="F24" s="598"/>
      <c r="G24" s="598"/>
      <c r="H24" s="598"/>
      <c r="I24" s="598"/>
      <c r="J24" s="598"/>
      <c r="K24" s="598"/>
      <c r="L24" s="598"/>
      <c r="M24" s="598"/>
      <c r="N24" s="598"/>
      <c r="O24" s="598"/>
      <c r="P24" s="598"/>
      <c r="Q24" s="599"/>
      <c r="R24" s="592">
        <v>
1024876</v>
      </c>
      <c r="S24" s="376"/>
      <c r="T24" s="376"/>
      <c r="U24" s="376"/>
      <c r="V24" s="376"/>
      <c r="W24" s="376"/>
      <c r="X24" s="376"/>
      <c r="Y24" s="593"/>
      <c r="Z24" s="594">
        <v>
0.7</v>
      </c>
      <c r="AA24" s="594"/>
      <c r="AB24" s="594"/>
      <c r="AC24" s="594"/>
      <c r="AD24" s="595" t="s">
        <v>
207</v>
      </c>
      <c r="AE24" s="595"/>
      <c r="AF24" s="595"/>
      <c r="AG24" s="595"/>
      <c r="AH24" s="595"/>
      <c r="AI24" s="595"/>
      <c r="AJ24" s="595"/>
      <c r="AK24" s="595"/>
      <c r="AL24" s="600" t="s">
        <v>
207</v>
      </c>
      <c r="AM24" s="382"/>
      <c r="AN24" s="382"/>
      <c r="AO24" s="601"/>
      <c r="AP24" s="605" t="s">
        <v>
385</v>
      </c>
      <c r="AQ24" s="606"/>
      <c r="AR24" s="606"/>
      <c r="AS24" s="606"/>
      <c r="AT24" s="606"/>
      <c r="AU24" s="606"/>
      <c r="AV24" s="606"/>
      <c r="AW24" s="606"/>
      <c r="AX24" s="606"/>
      <c r="AY24" s="606"/>
      <c r="AZ24" s="606"/>
      <c r="BA24" s="606"/>
      <c r="BB24" s="606"/>
      <c r="BC24" s="606"/>
      <c r="BD24" s="606"/>
      <c r="BE24" s="606"/>
      <c r="BF24" s="607"/>
      <c r="BG24" s="592" t="s">
        <v>
207</v>
      </c>
      <c r="BH24" s="376"/>
      <c r="BI24" s="376"/>
      <c r="BJ24" s="376"/>
      <c r="BK24" s="376"/>
      <c r="BL24" s="376"/>
      <c r="BM24" s="376"/>
      <c r="BN24" s="593"/>
      <c r="BO24" s="594" t="s">
        <v>
207</v>
      </c>
      <c r="BP24" s="594"/>
      <c r="BQ24" s="594"/>
      <c r="BR24" s="594"/>
      <c r="BS24" s="603" t="s">
        <v>
207</v>
      </c>
      <c r="BT24" s="376"/>
      <c r="BU24" s="376"/>
      <c r="BV24" s="376"/>
      <c r="BW24" s="376"/>
      <c r="BX24" s="376"/>
      <c r="BY24" s="376"/>
      <c r="BZ24" s="376"/>
      <c r="CA24" s="376"/>
      <c r="CB24" s="604"/>
      <c r="CD24" s="581" t="s">
        <v>
387</v>
      </c>
      <c r="CE24" s="582"/>
      <c r="CF24" s="582"/>
      <c r="CG24" s="582"/>
      <c r="CH24" s="582"/>
      <c r="CI24" s="582"/>
      <c r="CJ24" s="582"/>
      <c r="CK24" s="582"/>
      <c r="CL24" s="582"/>
      <c r="CM24" s="582"/>
      <c r="CN24" s="582"/>
      <c r="CO24" s="582"/>
      <c r="CP24" s="582"/>
      <c r="CQ24" s="583"/>
      <c r="CR24" s="584">
        <v>
62677169</v>
      </c>
      <c r="CS24" s="585"/>
      <c r="CT24" s="585"/>
      <c r="CU24" s="585"/>
      <c r="CV24" s="585"/>
      <c r="CW24" s="585"/>
      <c r="CX24" s="585"/>
      <c r="CY24" s="586"/>
      <c r="CZ24" s="589">
        <v>
46.1</v>
      </c>
      <c r="DA24" s="590"/>
      <c r="DB24" s="590"/>
      <c r="DC24" s="602"/>
      <c r="DD24" s="620">
        <v>
37933425</v>
      </c>
      <c r="DE24" s="585"/>
      <c r="DF24" s="585"/>
      <c r="DG24" s="585"/>
      <c r="DH24" s="585"/>
      <c r="DI24" s="585"/>
      <c r="DJ24" s="585"/>
      <c r="DK24" s="586"/>
      <c r="DL24" s="620">
        <v>
35996223</v>
      </c>
      <c r="DM24" s="585"/>
      <c r="DN24" s="585"/>
      <c r="DO24" s="585"/>
      <c r="DP24" s="585"/>
      <c r="DQ24" s="585"/>
      <c r="DR24" s="585"/>
      <c r="DS24" s="585"/>
      <c r="DT24" s="585"/>
      <c r="DU24" s="585"/>
      <c r="DV24" s="586"/>
      <c r="DW24" s="589">
        <v>
45.8</v>
      </c>
      <c r="DX24" s="590"/>
      <c r="DY24" s="590"/>
      <c r="DZ24" s="590"/>
      <c r="EA24" s="590"/>
      <c r="EB24" s="590"/>
      <c r="EC24" s="591"/>
    </row>
    <row r="25" spans="2:133" ht="11.25" customHeight="1" x14ac:dyDescent="0.2">
      <c r="B25" s="597" t="s">
        <v>
321</v>
      </c>
      <c r="C25" s="598"/>
      <c r="D25" s="598"/>
      <c r="E25" s="598"/>
      <c r="F25" s="598"/>
      <c r="G25" s="598"/>
      <c r="H25" s="598"/>
      <c r="I25" s="598"/>
      <c r="J25" s="598"/>
      <c r="K25" s="598"/>
      <c r="L25" s="598"/>
      <c r="M25" s="598"/>
      <c r="N25" s="598"/>
      <c r="O25" s="598"/>
      <c r="P25" s="598"/>
      <c r="Q25" s="599"/>
      <c r="R25" s="592">
        <v>
1777205</v>
      </c>
      <c r="S25" s="376"/>
      <c r="T25" s="376"/>
      <c r="U25" s="376"/>
      <c r="V25" s="376"/>
      <c r="W25" s="376"/>
      <c r="X25" s="376"/>
      <c r="Y25" s="593"/>
      <c r="Z25" s="594">
        <v>
1.3</v>
      </c>
      <c r="AA25" s="594"/>
      <c r="AB25" s="594"/>
      <c r="AC25" s="594"/>
      <c r="AD25" s="595">
        <v>
716200</v>
      </c>
      <c r="AE25" s="595"/>
      <c r="AF25" s="595"/>
      <c r="AG25" s="595"/>
      <c r="AH25" s="595"/>
      <c r="AI25" s="595"/>
      <c r="AJ25" s="595"/>
      <c r="AK25" s="595"/>
      <c r="AL25" s="600">
        <v>
0.9</v>
      </c>
      <c r="AM25" s="382"/>
      <c r="AN25" s="382"/>
      <c r="AO25" s="601"/>
      <c r="AP25" s="605" t="s">
        <v>
281</v>
      </c>
      <c r="AQ25" s="606"/>
      <c r="AR25" s="606"/>
      <c r="AS25" s="606"/>
      <c r="AT25" s="606"/>
      <c r="AU25" s="606"/>
      <c r="AV25" s="606"/>
      <c r="AW25" s="606"/>
      <c r="AX25" s="606"/>
      <c r="AY25" s="606"/>
      <c r="AZ25" s="606"/>
      <c r="BA25" s="606"/>
      <c r="BB25" s="606"/>
      <c r="BC25" s="606"/>
      <c r="BD25" s="606"/>
      <c r="BE25" s="606"/>
      <c r="BF25" s="607"/>
      <c r="BG25" s="592" t="s">
        <v>
207</v>
      </c>
      <c r="BH25" s="376"/>
      <c r="BI25" s="376"/>
      <c r="BJ25" s="376"/>
      <c r="BK25" s="376"/>
      <c r="BL25" s="376"/>
      <c r="BM25" s="376"/>
      <c r="BN25" s="593"/>
      <c r="BO25" s="594" t="s">
        <v>
207</v>
      </c>
      <c r="BP25" s="594"/>
      <c r="BQ25" s="594"/>
      <c r="BR25" s="594"/>
      <c r="BS25" s="603" t="s">
        <v>
207</v>
      </c>
      <c r="BT25" s="376"/>
      <c r="BU25" s="376"/>
      <c r="BV25" s="376"/>
      <c r="BW25" s="376"/>
      <c r="BX25" s="376"/>
      <c r="BY25" s="376"/>
      <c r="BZ25" s="376"/>
      <c r="CA25" s="376"/>
      <c r="CB25" s="604"/>
      <c r="CD25" s="597" t="s">
        <v>
205</v>
      </c>
      <c r="CE25" s="598"/>
      <c r="CF25" s="598"/>
      <c r="CG25" s="598"/>
      <c r="CH25" s="598"/>
      <c r="CI25" s="598"/>
      <c r="CJ25" s="598"/>
      <c r="CK25" s="598"/>
      <c r="CL25" s="598"/>
      <c r="CM25" s="598"/>
      <c r="CN25" s="598"/>
      <c r="CO25" s="598"/>
      <c r="CP25" s="598"/>
      <c r="CQ25" s="599"/>
      <c r="CR25" s="592">
        <v>
19677843</v>
      </c>
      <c r="CS25" s="621"/>
      <c r="CT25" s="621"/>
      <c r="CU25" s="621"/>
      <c r="CV25" s="621"/>
      <c r="CW25" s="621"/>
      <c r="CX25" s="621"/>
      <c r="CY25" s="622"/>
      <c r="CZ25" s="600">
        <v>
14.5</v>
      </c>
      <c r="DA25" s="623"/>
      <c r="DB25" s="623"/>
      <c r="DC25" s="624"/>
      <c r="DD25" s="603">
        <v>
18745689</v>
      </c>
      <c r="DE25" s="621"/>
      <c r="DF25" s="621"/>
      <c r="DG25" s="621"/>
      <c r="DH25" s="621"/>
      <c r="DI25" s="621"/>
      <c r="DJ25" s="621"/>
      <c r="DK25" s="622"/>
      <c r="DL25" s="603">
        <v>
18311171</v>
      </c>
      <c r="DM25" s="621"/>
      <c r="DN25" s="621"/>
      <c r="DO25" s="621"/>
      <c r="DP25" s="621"/>
      <c r="DQ25" s="621"/>
      <c r="DR25" s="621"/>
      <c r="DS25" s="621"/>
      <c r="DT25" s="621"/>
      <c r="DU25" s="621"/>
      <c r="DV25" s="622"/>
      <c r="DW25" s="600">
        <v>
23.3</v>
      </c>
      <c r="DX25" s="623"/>
      <c r="DY25" s="623"/>
      <c r="DZ25" s="623"/>
      <c r="EA25" s="623"/>
      <c r="EB25" s="623"/>
      <c r="EC25" s="625"/>
    </row>
    <row r="26" spans="2:133" ht="11.25" customHeight="1" x14ac:dyDescent="0.2">
      <c r="B26" s="597" t="s">
        <v>
17</v>
      </c>
      <c r="C26" s="598"/>
      <c r="D26" s="598"/>
      <c r="E26" s="598"/>
      <c r="F26" s="598"/>
      <c r="G26" s="598"/>
      <c r="H26" s="598"/>
      <c r="I26" s="598"/>
      <c r="J26" s="598"/>
      <c r="K26" s="598"/>
      <c r="L26" s="598"/>
      <c r="M26" s="598"/>
      <c r="N26" s="598"/>
      <c r="O26" s="598"/>
      <c r="P26" s="598"/>
      <c r="Q26" s="599"/>
      <c r="R26" s="592">
        <v>
580570</v>
      </c>
      <c r="S26" s="376"/>
      <c r="T26" s="376"/>
      <c r="U26" s="376"/>
      <c r="V26" s="376"/>
      <c r="W26" s="376"/>
      <c r="X26" s="376"/>
      <c r="Y26" s="593"/>
      <c r="Z26" s="594">
        <v>
0.4</v>
      </c>
      <c r="AA26" s="594"/>
      <c r="AB26" s="594"/>
      <c r="AC26" s="594"/>
      <c r="AD26" s="595">
        <v>
908</v>
      </c>
      <c r="AE26" s="595"/>
      <c r="AF26" s="595"/>
      <c r="AG26" s="595"/>
      <c r="AH26" s="595"/>
      <c r="AI26" s="595"/>
      <c r="AJ26" s="595"/>
      <c r="AK26" s="595"/>
      <c r="AL26" s="600">
        <v>
0</v>
      </c>
      <c r="AM26" s="382"/>
      <c r="AN26" s="382"/>
      <c r="AO26" s="601"/>
      <c r="AP26" s="605" t="s">
        <v>
391</v>
      </c>
      <c r="AQ26" s="626"/>
      <c r="AR26" s="626"/>
      <c r="AS26" s="626"/>
      <c r="AT26" s="626"/>
      <c r="AU26" s="626"/>
      <c r="AV26" s="626"/>
      <c r="AW26" s="626"/>
      <c r="AX26" s="626"/>
      <c r="AY26" s="626"/>
      <c r="AZ26" s="626"/>
      <c r="BA26" s="626"/>
      <c r="BB26" s="626"/>
      <c r="BC26" s="626"/>
      <c r="BD26" s="626"/>
      <c r="BE26" s="626"/>
      <c r="BF26" s="607"/>
      <c r="BG26" s="592" t="s">
        <v>
207</v>
      </c>
      <c r="BH26" s="376"/>
      <c r="BI26" s="376"/>
      <c r="BJ26" s="376"/>
      <c r="BK26" s="376"/>
      <c r="BL26" s="376"/>
      <c r="BM26" s="376"/>
      <c r="BN26" s="593"/>
      <c r="BO26" s="594" t="s">
        <v>
207</v>
      </c>
      <c r="BP26" s="594"/>
      <c r="BQ26" s="594"/>
      <c r="BR26" s="594"/>
      <c r="BS26" s="603" t="s">
        <v>
207</v>
      </c>
      <c r="BT26" s="376"/>
      <c r="BU26" s="376"/>
      <c r="BV26" s="376"/>
      <c r="BW26" s="376"/>
      <c r="BX26" s="376"/>
      <c r="BY26" s="376"/>
      <c r="BZ26" s="376"/>
      <c r="CA26" s="376"/>
      <c r="CB26" s="604"/>
      <c r="CD26" s="597" t="s">
        <v>
124</v>
      </c>
      <c r="CE26" s="598"/>
      <c r="CF26" s="598"/>
      <c r="CG26" s="598"/>
      <c r="CH26" s="598"/>
      <c r="CI26" s="598"/>
      <c r="CJ26" s="598"/>
      <c r="CK26" s="598"/>
      <c r="CL26" s="598"/>
      <c r="CM26" s="598"/>
      <c r="CN26" s="598"/>
      <c r="CO26" s="598"/>
      <c r="CP26" s="598"/>
      <c r="CQ26" s="599"/>
      <c r="CR26" s="592">
        <v>
13919825</v>
      </c>
      <c r="CS26" s="376"/>
      <c r="CT26" s="376"/>
      <c r="CU26" s="376"/>
      <c r="CV26" s="376"/>
      <c r="CW26" s="376"/>
      <c r="CX26" s="376"/>
      <c r="CY26" s="593"/>
      <c r="CZ26" s="600">
        <v>
10.199999999999999</v>
      </c>
      <c r="DA26" s="623"/>
      <c r="DB26" s="623"/>
      <c r="DC26" s="624"/>
      <c r="DD26" s="603">
        <v>
13062745</v>
      </c>
      <c r="DE26" s="376"/>
      <c r="DF26" s="376"/>
      <c r="DG26" s="376"/>
      <c r="DH26" s="376"/>
      <c r="DI26" s="376"/>
      <c r="DJ26" s="376"/>
      <c r="DK26" s="593"/>
      <c r="DL26" s="603" t="s">
        <v>
207</v>
      </c>
      <c r="DM26" s="376"/>
      <c r="DN26" s="376"/>
      <c r="DO26" s="376"/>
      <c r="DP26" s="376"/>
      <c r="DQ26" s="376"/>
      <c r="DR26" s="376"/>
      <c r="DS26" s="376"/>
      <c r="DT26" s="376"/>
      <c r="DU26" s="376"/>
      <c r="DV26" s="593"/>
      <c r="DW26" s="600" t="s">
        <v>
207</v>
      </c>
      <c r="DX26" s="623"/>
      <c r="DY26" s="623"/>
      <c r="DZ26" s="623"/>
      <c r="EA26" s="623"/>
      <c r="EB26" s="623"/>
      <c r="EC26" s="625"/>
    </row>
    <row r="27" spans="2:133" ht="11.25" customHeight="1" x14ac:dyDescent="0.2">
      <c r="B27" s="597" t="s">
        <v>
349</v>
      </c>
      <c r="C27" s="598"/>
      <c r="D27" s="598"/>
      <c r="E27" s="598"/>
      <c r="F27" s="598"/>
      <c r="G27" s="598"/>
      <c r="H27" s="598"/>
      <c r="I27" s="598"/>
      <c r="J27" s="598"/>
      <c r="K27" s="598"/>
      <c r="L27" s="598"/>
      <c r="M27" s="598"/>
      <c r="N27" s="598"/>
      <c r="O27" s="598"/>
      <c r="P27" s="598"/>
      <c r="Q27" s="599"/>
      <c r="R27" s="592">
        <v>
24216170</v>
      </c>
      <c r="S27" s="376"/>
      <c r="T27" s="376"/>
      <c r="U27" s="376"/>
      <c r="V27" s="376"/>
      <c r="W27" s="376"/>
      <c r="X27" s="376"/>
      <c r="Y27" s="593"/>
      <c r="Z27" s="594">
        <v>
17.2</v>
      </c>
      <c r="AA27" s="594"/>
      <c r="AB27" s="594"/>
      <c r="AC27" s="594"/>
      <c r="AD27" s="595" t="s">
        <v>
207</v>
      </c>
      <c r="AE27" s="595"/>
      <c r="AF27" s="595"/>
      <c r="AG27" s="595"/>
      <c r="AH27" s="595"/>
      <c r="AI27" s="595"/>
      <c r="AJ27" s="595"/>
      <c r="AK27" s="595"/>
      <c r="AL27" s="600" t="s">
        <v>
207</v>
      </c>
      <c r="AM27" s="382"/>
      <c r="AN27" s="382"/>
      <c r="AO27" s="601"/>
      <c r="AP27" s="597" t="s">
        <v>
393</v>
      </c>
      <c r="AQ27" s="598"/>
      <c r="AR27" s="598"/>
      <c r="AS27" s="598"/>
      <c r="AT27" s="598"/>
      <c r="AU27" s="598"/>
      <c r="AV27" s="598"/>
      <c r="AW27" s="598"/>
      <c r="AX27" s="598"/>
      <c r="AY27" s="598"/>
      <c r="AZ27" s="598"/>
      <c r="BA27" s="598"/>
      <c r="BB27" s="598"/>
      <c r="BC27" s="598"/>
      <c r="BD27" s="598"/>
      <c r="BE27" s="598"/>
      <c r="BF27" s="599"/>
      <c r="BG27" s="592">
        <v>
34253903</v>
      </c>
      <c r="BH27" s="376"/>
      <c r="BI27" s="376"/>
      <c r="BJ27" s="376"/>
      <c r="BK27" s="376"/>
      <c r="BL27" s="376"/>
      <c r="BM27" s="376"/>
      <c r="BN27" s="593"/>
      <c r="BO27" s="594">
        <v>
100</v>
      </c>
      <c r="BP27" s="594"/>
      <c r="BQ27" s="594"/>
      <c r="BR27" s="594"/>
      <c r="BS27" s="603" t="s">
        <v>
207</v>
      </c>
      <c r="BT27" s="376"/>
      <c r="BU27" s="376"/>
      <c r="BV27" s="376"/>
      <c r="BW27" s="376"/>
      <c r="BX27" s="376"/>
      <c r="BY27" s="376"/>
      <c r="BZ27" s="376"/>
      <c r="CA27" s="376"/>
      <c r="CB27" s="604"/>
      <c r="CD27" s="597" t="s">
        <v>
231</v>
      </c>
      <c r="CE27" s="598"/>
      <c r="CF27" s="598"/>
      <c r="CG27" s="598"/>
      <c r="CH27" s="598"/>
      <c r="CI27" s="598"/>
      <c r="CJ27" s="598"/>
      <c r="CK27" s="598"/>
      <c r="CL27" s="598"/>
      <c r="CM27" s="598"/>
      <c r="CN27" s="598"/>
      <c r="CO27" s="598"/>
      <c r="CP27" s="598"/>
      <c r="CQ27" s="599"/>
      <c r="CR27" s="592">
        <v>
37764785</v>
      </c>
      <c r="CS27" s="621"/>
      <c r="CT27" s="621"/>
      <c r="CU27" s="621"/>
      <c r="CV27" s="621"/>
      <c r="CW27" s="621"/>
      <c r="CX27" s="621"/>
      <c r="CY27" s="622"/>
      <c r="CZ27" s="600">
        <v>
27.8</v>
      </c>
      <c r="DA27" s="623"/>
      <c r="DB27" s="623"/>
      <c r="DC27" s="624"/>
      <c r="DD27" s="603">
        <v>
13953195</v>
      </c>
      <c r="DE27" s="621"/>
      <c r="DF27" s="621"/>
      <c r="DG27" s="621"/>
      <c r="DH27" s="621"/>
      <c r="DI27" s="621"/>
      <c r="DJ27" s="621"/>
      <c r="DK27" s="622"/>
      <c r="DL27" s="603">
        <v>
13867605</v>
      </c>
      <c r="DM27" s="621"/>
      <c r="DN27" s="621"/>
      <c r="DO27" s="621"/>
      <c r="DP27" s="621"/>
      <c r="DQ27" s="621"/>
      <c r="DR27" s="621"/>
      <c r="DS27" s="621"/>
      <c r="DT27" s="621"/>
      <c r="DU27" s="621"/>
      <c r="DV27" s="622"/>
      <c r="DW27" s="600">
        <v>
17.600000000000001</v>
      </c>
      <c r="DX27" s="623"/>
      <c r="DY27" s="623"/>
      <c r="DZ27" s="623"/>
      <c r="EA27" s="623"/>
      <c r="EB27" s="623"/>
      <c r="EC27" s="625"/>
    </row>
    <row r="28" spans="2:133" ht="11.25" customHeight="1" x14ac:dyDescent="0.2">
      <c r="B28" s="627" t="s">
        <v>
53</v>
      </c>
      <c r="C28" s="628"/>
      <c r="D28" s="628"/>
      <c r="E28" s="628"/>
      <c r="F28" s="628"/>
      <c r="G28" s="628"/>
      <c r="H28" s="628"/>
      <c r="I28" s="628"/>
      <c r="J28" s="628"/>
      <c r="K28" s="628"/>
      <c r="L28" s="628"/>
      <c r="M28" s="628"/>
      <c r="N28" s="628"/>
      <c r="O28" s="628"/>
      <c r="P28" s="628"/>
      <c r="Q28" s="629"/>
      <c r="R28" s="592">
        <v>
38807792</v>
      </c>
      <c r="S28" s="376"/>
      <c r="T28" s="376"/>
      <c r="U28" s="376"/>
      <c r="V28" s="376"/>
      <c r="W28" s="376"/>
      <c r="X28" s="376"/>
      <c r="Y28" s="593"/>
      <c r="Z28" s="594">
        <v>
27.6</v>
      </c>
      <c r="AA28" s="594"/>
      <c r="AB28" s="594"/>
      <c r="AC28" s="594"/>
      <c r="AD28" s="595">
        <v>
35856780</v>
      </c>
      <c r="AE28" s="595"/>
      <c r="AF28" s="595"/>
      <c r="AG28" s="595"/>
      <c r="AH28" s="595"/>
      <c r="AI28" s="595"/>
      <c r="AJ28" s="595"/>
      <c r="AK28" s="595"/>
      <c r="AL28" s="600">
        <v>
45.6</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
388</v>
      </c>
      <c r="CE28" s="598"/>
      <c r="CF28" s="598"/>
      <c r="CG28" s="598"/>
      <c r="CH28" s="598"/>
      <c r="CI28" s="598"/>
      <c r="CJ28" s="598"/>
      <c r="CK28" s="598"/>
      <c r="CL28" s="598"/>
      <c r="CM28" s="598"/>
      <c r="CN28" s="598"/>
      <c r="CO28" s="598"/>
      <c r="CP28" s="598"/>
      <c r="CQ28" s="599"/>
      <c r="CR28" s="592">
        <v>
5234541</v>
      </c>
      <c r="CS28" s="376"/>
      <c r="CT28" s="376"/>
      <c r="CU28" s="376"/>
      <c r="CV28" s="376"/>
      <c r="CW28" s="376"/>
      <c r="CX28" s="376"/>
      <c r="CY28" s="593"/>
      <c r="CZ28" s="600">
        <v>
3.9</v>
      </c>
      <c r="DA28" s="623"/>
      <c r="DB28" s="623"/>
      <c r="DC28" s="624"/>
      <c r="DD28" s="603">
        <v>
5234541</v>
      </c>
      <c r="DE28" s="376"/>
      <c r="DF28" s="376"/>
      <c r="DG28" s="376"/>
      <c r="DH28" s="376"/>
      <c r="DI28" s="376"/>
      <c r="DJ28" s="376"/>
      <c r="DK28" s="593"/>
      <c r="DL28" s="603">
        <v>
3817447</v>
      </c>
      <c r="DM28" s="376"/>
      <c r="DN28" s="376"/>
      <c r="DO28" s="376"/>
      <c r="DP28" s="376"/>
      <c r="DQ28" s="376"/>
      <c r="DR28" s="376"/>
      <c r="DS28" s="376"/>
      <c r="DT28" s="376"/>
      <c r="DU28" s="376"/>
      <c r="DV28" s="593"/>
      <c r="DW28" s="600">
        <v>
4.9000000000000004</v>
      </c>
      <c r="DX28" s="623"/>
      <c r="DY28" s="623"/>
      <c r="DZ28" s="623"/>
      <c r="EA28" s="623"/>
      <c r="EB28" s="623"/>
      <c r="EC28" s="625"/>
    </row>
    <row r="29" spans="2:133" ht="11.25" customHeight="1" x14ac:dyDescent="0.2">
      <c r="B29" s="597" t="s">
        <v>
395</v>
      </c>
      <c r="C29" s="598"/>
      <c r="D29" s="598"/>
      <c r="E29" s="598"/>
      <c r="F29" s="598"/>
      <c r="G29" s="598"/>
      <c r="H29" s="598"/>
      <c r="I29" s="598"/>
      <c r="J29" s="598"/>
      <c r="K29" s="598"/>
      <c r="L29" s="598"/>
      <c r="M29" s="598"/>
      <c r="N29" s="598"/>
      <c r="O29" s="598"/>
      <c r="P29" s="598"/>
      <c r="Q29" s="599"/>
      <c r="R29" s="592">
        <v>
12146807</v>
      </c>
      <c r="S29" s="376"/>
      <c r="T29" s="376"/>
      <c r="U29" s="376"/>
      <c r="V29" s="376"/>
      <c r="W29" s="376"/>
      <c r="X29" s="376"/>
      <c r="Y29" s="593"/>
      <c r="Z29" s="594">
        <v>
8.6</v>
      </c>
      <c r="AA29" s="594"/>
      <c r="AB29" s="594"/>
      <c r="AC29" s="594"/>
      <c r="AD29" s="595" t="s">
        <v>
207</v>
      </c>
      <c r="AE29" s="595"/>
      <c r="AF29" s="595"/>
      <c r="AG29" s="595"/>
      <c r="AH29" s="595"/>
      <c r="AI29" s="595"/>
      <c r="AJ29" s="595"/>
      <c r="AK29" s="595"/>
      <c r="AL29" s="600" t="s">
        <v>
207</v>
      </c>
      <c r="AM29" s="382"/>
      <c r="AN29" s="382"/>
      <c r="AO29" s="601"/>
      <c r="AP29" s="370" t="s">
        <v>
322</v>
      </c>
      <c r="AQ29" s="371"/>
      <c r="AR29" s="371"/>
      <c r="AS29" s="371"/>
      <c r="AT29" s="371"/>
      <c r="AU29" s="371"/>
      <c r="AV29" s="371"/>
      <c r="AW29" s="371"/>
      <c r="AX29" s="371"/>
      <c r="AY29" s="371"/>
      <c r="AZ29" s="371"/>
      <c r="BA29" s="371"/>
      <c r="BB29" s="371"/>
      <c r="BC29" s="371"/>
      <c r="BD29" s="371"/>
      <c r="BE29" s="371"/>
      <c r="BF29" s="413"/>
      <c r="BG29" s="370" t="s">
        <v>
396</v>
      </c>
      <c r="BH29" s="630"/>
      <c r="BI29" s="630"/>
      <c r="BJ29" s="630"/>
      <c r="BK29" s="630"/>
      <c r="BL29" s="630"/>
      <c r="BM29" s="630"/>
      <c r="BN29" s="630"/>
      <c r="BO29" s="630"/>
      <c r="BP29" s="630"/>
      <c r="BQ29" s="631"/>
      <c r="BR29" s="370" t="s">
        <v>
265</v>
      </c>
      <c r="BS29" s="630"/>
      <c r="BT29" s="630"/>
      <c r="BU29" s="630"/>
      <c r="BV29" s="630"/>
      <c r="BW29" s="630"/>
      <c r="BX29" s="630"/>
      <c r="BY29" s="630"/>
      <c r="BZ29" s="630"/>
      <c r="CA29" s="630"/>
      <c r="CB29" s="631"/>
      <c r="CD29" s="572" t="s">
        <v>
181</v>
      </c>
      <c r="CE29" s="565"/>
      <c r="CF29" s="597" t="s">
        <v>
21</v>
      </c>
      <c r="CG29" s="598"/>
      <c r="CH29" s="598"/>
      <c r="CI29" s="598"/>
      <c r="CJ29" s="598"/>
      <c r="CK29" s="598"/>
      <c r="CL29" s="598"/>
      <c r="CM29" s="598"/>
      <c r="CN29" s="598"/>
      <c r="CO29" s="598"/>
      <c r="CP29" s="598"/>
      <c r="CQ29" s="599"/>
      <c r="CR29" s="592">
        <v>
5234541</v>
      </c>
      <c r="CS29" s="621"/>
      <c r="CT29" s="621"/>
      <c r="CU29" s="621"/>
      <c r="CV29" s="621"/>
      <c r="CW29" s="621"/>
      <c r="CX29" s="621"/>
      <c r="CY29" s="622"/>
      <c r="CZ29" s="600">
        <v>
3.9</v>
      </c>
      <c r="DA29" s="623"/>
      <c r="DB29" s="623"/>
      <c r="DC29" s="624"/>
      <c r="DD29" s="603">
        <v>
5234541</v>
      </c>
      <c r="DE29" s="621"/>
      <c r="DF29" s="621"/>
      <c r="DG29" s="621"/>
      <c r="DH29" s="621"/>
      <c r="DI29" s="621"/>
      <c r="DJ29" s="621"/>
      <c r="DK29" s="622"/>
      <c r="DL29" s="603">
        <v>
3817447</v>
      </c>
      <c r="DM29" s="621"/>
      <c r="DN29" s="621"/>
      <c r="DO29" s="621"/>
      <c r="DP29" s="621"/>
      <c r="DQ29" s="621"/>
      <c r="DR29" s="621"/>
      <c r="DS29" s="621"/>
      <c r="DT29" s="621"/>
      <c r="DU29" s="621"/>
      <c r="DV29" s="622"/>
      <c r="DW29" s="600">
        <v>
4.9000000000000004</v>
      </c>
      <c r="DX29" s="623"/>
      <c r="DY29" s="623"/>
      <c r="DZ29" s="623"/>
      <c r="EA29" s="623"/>
      <c r="EB29" s="623"/>
      <c r="EC29" s="625"/>
    </row>
    <row r="30" spans="2:133" ht="11.25" customHeight="1" x14ac:dyDescent="0.2">
      <c r="B30" s="597" t="s">
        <v>
242</v>
      </c>
      <c r="C30" s="598"/>
      <c r="D30" s="598"/>
      <c r="E30" s="598"/>
      <c r="F30" s="598"/>
      <c r="G30" s="598"/>
      <c r="H30" s="598"/>
      <c r="I30" s="598"/>
      <c r="J30" s="598"/>
      <c r="K30" s="598"/>
      <c r="L30" s="598"/>
      <c r="M30" s="598"/>
      <c r="N30" s="598"/>
      <c r="O30" s="598"/>
      <c r="P30" s="598"/>
      <c r="Q30" s="599"/>
      <c r="R30" s="592">
        <v>
242131</v>
      </c>
      <c r="S30" s="376"/>
      <c r="T30" s="376"/>
      <c r="U30" s="376"/>
      <c r="V30" s="376"/>
      <c r="W30" s="376"/>
      <c r="X30" s="376"/>
      <c r="Y30" s="593"/>
      <c r="Z30" s="594">
        <v>
0.2</v>
      </c>
      <c r="AA30" s="594"/>
      <c r="AB30" s="594"/>
      <c r="AC30" s="594"/>
      <c r="AD30" s="595">
        <v>
154628</v>
      </c>
      <c r="AE30" s="595"/>
      <c r="AF30" s="595"/>
      <c r="AG30" s="595"/>
      <c r="AH30" s="595"/>
      <c r="AI30" s="595"/>
      <c r="AJ30" s="595"/>
      <c r="AK30" s="595"/>
      <c r="AL30" s="600">
        <v>
0.2</v>
      </c>
      <c r="AM30" s="382"/>
      <c r="AN30" s="382"/>
      <c r="AO30" s="601"/>
      <c r="AP30" s="546" t="s">
        <v>
4</v>
      </c>
      <c r="AQ30" s="547"/>
      <c r="AR30" s="547"/>
      <c r="AS30" s="547"/>
      <c r="AT30" s="677" t="s">
        <v>
397</v>
      </c>
      <c r="AU30" s="46"/>
      <c r="AV30" s="46"/>
      <c r="AW30" s="46"/>
      <c r="AX30" s="581" t="s">
        <v>
282</v>
      </c>
      <c r="AY30" s="582"/>
      <c r="AZ30" s="582"/>
      <c r="BA30" s="582"/>
      <c r="BB30" s="582"/>
      <c r="BC30" s="582"/>
      <c r="BD30" s="582"/>
      <c r="BE30" s="582"/>
      <c r="BF30" s="583"/>
      <c r="BG30" s="632">
        <v>
98.5</v>
      </c>
      <c r="BH30" s="633"/>
      <c r="BI30" s="633"/>
      <c r="BJ30" s="633"/>
      <c r="BK30" s="633"/>
      <c r="BL30" s="633"/>
      <c r="BM30" s="590">
        <v>
96.1</v>
      </c>
      <c r="BN30" s="633"/>
      <c r="BO30" s="633"/>
      <c r="BP30" s="633"/>
      <c r="BQ30" s="634"/>
      <c r="BR30" s="632">
        <v>
98.5</v>
      </c>
      <c r="BS30" s="633"/>
      <c r="BT30" s="633"/>
      <c r="BU30" s="633"/>
      <c r="BV30" s="633"/>
      <c r="BW30" s="633"/>
      <c r="BX30" s="590">
        <v>
95.6</v>
      </c>
      <c r="BY30" s="633"/>
      <c r="BZ30" s="633"/>
      <c r="CA30" s="633"/>
      <c r="CB30" s="634"/>
      <c r="CD30" s="573"/>
      <c r="CE30" s="568"/>
      <c r="CF30" s="597" t="s">
        <v>
399</v>
      </c>
      <c r="CG30" s="598"/>
      <c r="CH30" s="598"/>
      <c r="CI30" s="598"/>
      <c r="CJ30" s="598"/>
      <c r="CK30" s="598"/>
      <c r="CL30" s="598"/>
      <c r="CM30" s="598"/>
      <c r="CN30" s="598"/>
      <c r="CO30" s="598"/>
      <c r="CP30" s="598"/>
      <c r="CQ30" s="599"/>
      <c r="CR30" s="592">
        <v>
5084394</v>
      </c>
      <c r="CS30" s="376"/>
      <c r="CT30" s="376"/>
      <c r="CU30" s="376"/>
      <c r="CV30" s="376"/>
      <c r="CW30" s="376"/>
      <c r="CX30" s="376"/>
      <c r="CY30" s="593"/>
      <c r="CZ30" s="600">
        <v>
3.7</v>
      </c>
      <c r="DA30" s="623"/>
      <c r="DB30" s="623"/>
      <c r="DC30" s="624"/>
      <c r="DD30" s="603">
        <v>
5084394</v>
      </c>
      <c r="DE30" s="376"/>
      <c r="DF30" s="376"/>
      <c r="DG30" s="376"/>
      <c r="DH30" s="376"/>
      <c r="DI30" s="376"/>
      <c r="DJ30" s="376"/>
      <c r="DK30" s="593"/>
      <c r="DL30" s="603">
        <v>
3667300</v>
      </c>
      <c r="DM30" s="376"/>
      <c r="DN30" s="376"/>
      <c r="DO30" s="376"/>
      <c r="DP30" s="376"/>
      <c r="DQ30" s="376"/>
      <c r="DR30" s="376"/>
      <c r="DS30" s="376"/>
      <c r="DT30" s="376"/>
      <c r="DU30" s="376"/>
      <c r="DV30" s="593"/>
      <c r="DW30" s="600">
        <v>
4.7</v>
      </c>
      <c r="DX30" s="623"/>
      <c r="DY30" s="623"/>
      <c r="DZ30" s="623"/>
      <c r="EA30" s="623"/>
      <c r="EB30" s="623"/>
      <c r="EC30" s="625"/>
    </row>
    <row r="31" spans="2:133" ht="11.25" customHeight="1" x14ac:dyDescent="0.2">
      <c r="B31" s="597" t="s">
        <v>
144</v>
      </c>
      <c r="C31" s="598"/>
      <c r="D31" s="598"/>
      <c r="E31" s="598"/>
      <c r="F31" s="598"/>
      <c r="G31" s="598"/>
      <c r="H31" s="598"/>
      <c r="I31" s="598"/>
      <c r="J31" s="598"/>
      <c r="K31" s="598"/>
      <c r="L31" s="598"/>
      <c r="M31" s="598"/>
      <c r="N31" s="598"/>
      <c r="O31" s="598"/>
      <c r="P31" s="598"/>
      <c r="Q31" s="599"/>
      <c r="R31" s="592">
        <v>
36102</v>
      </c>
      <c r="S31" s="376"/>
      <c r="T31" s="376"/>
      <c r="U31" s="376"/>
      <c r="V31" s="376"/>
      <c r="W31" s="376"/>
      <c r="X31" s="376"/>
      <c r="Y31" s="593"/>
      <c r="Z31" s="594">
        <v>
0</v>
      </c>
      <c r="AA31" s="594"/>
      <c r="AB31" s="594"/>
      <c r="AC31" s="594"/>
      <c r="AD31" s="595" t="s">
        <v>
207</v>
      </c>
      <c r="AE31" s="595"/>
      <c r="AF31" s="595"/>
      <c r="AG31" s="595"/>
      <c r="AH31" s="595"/>
      <c r="AI31" s="595"/>
      <c r="AJ31" s="595"/>
      <c r="AK31" s="595"/>
      <c r="AL31" s="600" t="s">
        <v>
207</v>
      </c>
      <c r="AM31" s="382"/>
      <c r="AN31" s="382"/>
      <c r="AO31" s="601"/>
      <c r="AP31" s="676"/>
      <c r="AQ31" s="533"/>
      <c r="AR31" s="533"/>
      <c r="AS31" s="533"/>
      <c r="AT31" s="678"/>
      <c r="AU31" s="8" t="s">
        <v>
257</v>
      </c>
      <c r="AV31" s="8"/>
      <c r="AW31" s="8"/>
      <c r="AX31" s="597" t="s">
        <v>
378</v>
      </c>
      <c r="AY31" s="598"/>
      <c r="AZ31" s="598"/>
      <c r="BA31" s="598"/>
      <c r="BB31" s="598"/>
      <c r="BC31" s="598"/>
      <c r="BD31" s="598"/>
      <c r="BE31" s="598"/>
      <c r="BF31" s="599"/>
      <c r="BG31" s="635">
        <v>
98.4</v>
      </c>
      <c r="BH31" s="621"/>
      <c r="BI31" s="621"/>
      <c r="BJ31" s="621"/>
      <c r="BK31" s="621"/>
      <c r="BL31" s="621"/>
      <c r="BM31" s="382">
        <v>
95.9</v>
      </c>
      <c r="BN31" s="636"/>
      <c r="BO31" s="636"/>
      <c r="BP31" s="636"/>
      <c r="BQ31" s="637"/>
      <c r="BR31" s="635">
        <v>
98.4</v>
      </c>
      <c r="BS31" s="621"/>
      <c r="BT31" s="621"/>
      <c r="BU31" s="621"/>
      <c r="BV31" s="621"/>
      <c r="BW31" s="621"/>
      <c r="BX31" s="382">
        <v>
95.3</v>
      </c>
      <c r="BY31" s="636"/>
      <c r="BZ31" s="636"/>
      <c r="CA31" s="636"/>
      <c r="CB31" s="637"/>
      <c r="CD31" s="573"/>
      <c r="CE31" s="568"/>
      <c r="CF31" s="597" t="s">
        <v>
323</v>
      </c>
      <c r="CG31" s="598"/>
      <c r="CH31" s="598"/>
      <c r="CI31" s="598"/>
      <c r="CJ31" s="598"/>
      <c r="CK31" s="598"/>
      <c r="CL31" s="598"/>
      <c r="CM31" s="598"/>
      <c r="CN31" s="598"/>
      <c r="CO31" s="598"/>
      <c r="CP31" s="598"/>
      <c r="CQ31" s="599"/>
      <c r="CR31" s="592">
        <v>
150147</v>
      </c>
      <c r="CS31" s="621"/>
      <c r="CT31" s="621"/>
      <c r="CU31" s="621"/>
      <c r="CV31" s="621"/>
      <c r="CW31" s="621"/>
      <c r="CX31" s="621"/>
      <c r="CY31" s="622"/>
      <c r="CZ31" s="600">
        <v>
0.1</v>
      </c>
      <c r="DA31" s="623"/>
      <c r="DB31" s="623"/>
      <c r="DC31" s="624"/>
      <c r="DD31" s="603">
        <v>
150147</v>
      </c>
      <c r="DE31" s="621"/>
      <c r="DF31" s="621"/>
      <c r="DG31" s="621"/>
      <c r="DH31" s="621"/>
      <c r="DI31" s="621"/>
      <c r="DJ31" s="621"/>
      <c r="DK31" s="622"/>
      <c r="DL31" s="603">
        <v>
150147</v>
      </c>
      <c r="DM31" s="621"/>
      <c r="DN31" s="621"/>
      <c r="DO31" s="621"/>
      <c r="DP31" s="621"/>
      <c r="DQ31" s="621"/>
      <c r="DR31" s="621"/>
      <c r="DS31" s="621"/>
      <c r="DT31" s="621"/>
      <c r="DU31" s="621"/>
      <c r="DV31" s="622"/>
      <c r="DW31" s="600">
        <v>
0.2</v>
      </c>
      <c r="DX31" s="623"/>
      <c r="DY31" s="623"/>
      <c r="DZ31" s="623"/>
      <c r="EA31" s="623"/>
      <c r="EB31" s="623"/>
      <c r="EC31" s="625"/>
    </row>
    <row r="32" spans="2:133" ht="11.25" customHeight="1" x14ac:dyDescent="0.2">
      <c r="B32" s="597" t="s">
        <v>
400</v>
      </c>
      <c r="C32" s="598"/>
      <c r="D32" s="598"/>
      <c r="E32" s="598"/>
      <c r="F32" s="598"/>
      <c r="G32" s="598"/>
      <c r="H32" s="598"/>
      <c r="I32" s="598"/>
      <c r="J32" s="598"/>
      <c r="K32" s="598"/>
      <c r="L32" s="598"/>
      <c r="M32" s="598"/>
      <c r="N32" s="598"/>
      <c r="O32" s="598"/>
      <c r="P32" s="598"/>
      <c r="Q32" s="599"/>
      <c r="R32" s="592">
        <v>
15729229</v>
      </c>
      <c r="S32" s="376"/>
      <c r="T32" s="376"/>
      <c r="U32" s="376"/>
      <c r="V32" s="376"/>
      <c r="W32" s="376"/>
      <c r="X32" s="376"/>
      <c r="Y32" s="593"/>
      <c r="Z32" s="594">
        <v>
11.2</v>
      </c>
      <c r="AA32" s="594"/>
      <c r="AB32" s="594"/>
      <c r="AC32" s="594"/>
      <c r="AD32" s="595" t="s">
        <v>
207</v>
      </c>
      <c r="AE32" s="595"/>
      <c r="AF32" s="595"/>
      <c r="AG32" s="595"/>
      <c r="AH32" s="595"/>
      <c r="AI32" s="595"/>
      <c r="AJ32" s="595"/>
      <c r="AK32" s="595"/>
      <c r="AL32" s="600" t="s">
        <v>
207</v>
      </c>
      <c r="AM32" s="382"/>
      <c r="AN32" s="382"/>
      <c r="AO32" s="601"/>
      <c r="AP32" s="549"/>
      <c r="AQ32" s="550"/>
      <c r="AR32" s="550"/>
      <c r="AS32" s="550"/>
      <c r="AT32" s="679"/>
      <c r="AU32" s="47"/>
      <c r="AV32" s="47"/>
      <c r="AW32" s="47"/>
      <c r="AX32" s="608" t="s">
        <v>
162</v>
      </c>
      <c r="AY32" s="609"/>
      <c r="AZ32" s="609"/>
      <c r="BA32" s="609"/>
      <c r="BB32" s="609"/>
      <c r="BC32" s="609"/>
      <c r="BD32" s="609"/>
      <c r="BE32" s="609"/>
      <c r="BF32" s="610"/>
      <c r="BG32" s="638" t="s">
        <v>
207</v>
      </c>
      <c r="BH32" s="639"/>
      <c r="BI32" s="639"/>
      <c r="BJ32" s="639"/>
      <c r="BK32" s="639"/>
      <c r="BL32" s="639"/>
      <c r="BM32" s="640" t="s">
        <v>
207</v>
      </c>
      <c r="BN32" s="639"/>
      <c r="BO32" s="639"/>
      <c r="BP32" s="639"/>
      <c r="BQ32" s="641"/>
      <c r="BR32" s="638" t="s">
        <v>
207</v>
      </c>
      <c r="BS32" s="639"/>
      <c r="BT32" s="639"/>
      <c r="BU32" s="639"/>
      <c r="BV32" s="639"/>
      <c r="BW32" s="639"/>
      <c r="BX32" s="640" t="s">
        <v>
207</v>
      </c>
      <c r="BY32" s="639"/>
      <c r="BZ32" s="639"/>
      <c r="CA32" s="639"/>
      <c r="CB32" s="641"/>
      <c r="CD32" s="574"/>
      <c r="CE32" s="576"/>
      <c r="CF32" s="597" t="s">
        <v>
401</v>
      </c>
      <c r="CG32" s="598"/>
      <c r="CH32" s="598"/>
      <c r="CI32" s="598"/>
      <c r="CJ32" s="598"/>
      <c r="CK32" s="598"/>
      <c r="CL32" s="598"/>
      <c r="CM32" s="598"/>
      <c r="CN32" s="598"/>
      <c r="CO32" s="598"/>
      <c r="CP32" s="598"/>
      <c r="CQ32" s="599"/>
      <c r="CR32" s="592" t="s">
        <v>
207</v>
      </c>
      <c r="CS32" s="376"/>
      <c r="CT32" s="376"/>
      <c r="CU32" s="376"/>
      <c r="CV32" s="376"/>
      <c r="CW32" s="376"/>
      <c r="CX32" s="376"/>
      <c r="CY32" s="593"/>
      <c r="CZ32" s="600" t="s">
        <v>
207</v>
      </c>
      <c r="DA32" s="623"/>
      <c r="DB32" s="623"/>
      <c r="DC32" s="624"/>
      <c r="DD32" s="603" t="s">
        <v>
207</v>
      </c>
      <c r="DE32" s="376"/>
      <c r="DF32" s="376"/>
      <c r="DG32" s="376"/>
      <c r="DH32" s="376"/>
      <c r="DI32" s="376"/>
      <c r="DJ32" s="376"/>
      <c r="DK32" s="593"/>
      <c r="DL32" s="603" t="s">
        <v>
207</v>
      </c>
      <c r="DM32" s="376"/>
      <c r="DN32" s="376"/>
      <c r="DO32" s="376"/>
      <c r="DP32" s="376"/>
      <c r="DQ32" s="376"/>
      <c r="DR32" s="376"/>
      <c r="DS32" s="376"/>
      <c r="DT32" s="376"/>
      <c r="DU32" s="376"/>
      <c r="DV32" s="593"/>
      <c r="DW32" s="600" t="s">
        <v>
207</v>
      </c>
      <c r="DX32" s="623"/>
      <c r="DY32" s="623"/>
      <c r="DZ32" s="623"/>
      <c r="EA32" s="623"/>
      <c r="EB32" s="623"/>
      <c r="EC32" s="625"/>
    </row>
    <row r="33" spans="2:133" ht="11.25" customHeight="1" x14ac:dyDescent="0.2">
      <c r="B33" s="597" t="s">
        <v>
379</v>
      </c>
      <c r="C33" s="598"/>
      <c r="D33" s="598"/>
      <c r="E33" s="598"/>
      <c r="F33" s="598"/>
      <c r="G33" s="598"/>
      <c r="H33" s="598"/>
      <c r="I33" s="598"/>
      <c r="J33" s="598"/>
      <c r="K33" s="598"/>
      <c r="L33" s="598"/>
      <c r="M33" s="598"/>
      <c r="N33" s="598"/>
      <c r="O33" s="598"/>
      <c r="P33" s="598"/>
      <c r="Q33" s="599"/>
      <c r="R33" s="592">
        <v>
3155363</v>
      </c>
      <c r="S33" s="376"/>
      <c r="T33" s="376"/>
      <c r="U33" s="376"/>
      <c r="V33" s="376"/>
      <c r="W33" s="376"/>
      <c r="X33" s="376"/>
      <c r="Y33" s="593"/>
      <c r="Z33" s="594">
        <v>
2.2000000000000002</v>
      </c>
      <c r="AA33" s="594"/>
      <c r="AB33" s="594"/>
      <c r="AC33" s="594"/>
      <c r="AD33" s="595" t="s">
        <v>
207</v>
      </c>
      <c r="AE33" s="595"/>
      <c r="AF33" s="595"/>
      <c r="AG33" s="595"/>
      <c r="AH33" s="595"/>
      <c r="AI33" s="595"/>
      <c r="AJ33" s="595"/>
      <c r="AK33" s="595"/>
      <c r="AL33" s="600" t="s">
        <v>
207</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
403</v>
      </c>
      <c r="CE33" s="598"/>
      <c r="CF33" s="598"/>
      <c r="CG33" s="598"/>
      <c r="CH33" s="598"/>
      <c r="CI33" s="598"/>
      <c r="CJ33" s="598"/>
      <c r="CK33" s="598"/>
      <c r="CL33" s="598"/>
      <c r="CM33" s="598"/>
      <c r="CN33" s="598"/>
      <c r="CO33" s="598"/>
      <c r="CP33" s="598"/>
      <c r="CQ33" s="599"/>
      <c r="CR33" s="592">
        <v>
53458579</v>
      </c>
      <c r="CS33" s="621"/>
      <c r="CT33" s="621"/>
      <c r="CU33" s="621"/>
      <c r="CV33" s="621"/>
      <c r="CW33" s="621"/>
      <c r="CX33" s="621"/>
      <c r="CY33" s="622"/>
      <c r="CZ33" s="600">
        <v>
39.4</v>
      </c>
      <c r="DA33" s="623"/>
      <c r="DB33" s="623"/>
      <c r="DC33" s="624"/>
      <c r="DD33" s="603">
        <v>
44650663</v>
      </c>
      <c r="DE33" s="621"/>
      <c r="DF33" s="621"/>
      <c r="DG33" s="621"/>
      <c r="DH33" s="621"/>
      <c r="DI33" s="621"/>
      <c r="DJ33" s="621"/>
      <c r="DK33" s="622"/>
      <c r="DL33" s="603">
        <v>
25115814</v>
      </c>
      <c r="DM33" s="621"/>
      <c r="DN33" s="621"/>
      <c r="DO33" s="621"/>
      <c r="DP33" s="621"/>
      <c r="DQ33" s="621"/>
      <c r="DR33" s="621"/>
      <c r="DS33" s="621"/>
      <c r="DT33" s="621"/>
      <c r="DU33" s="621"/>
      <c r="DV33" s="622"/>
      <c r="DW33" s="600">
        <v>
32</v>
      </c>
      <c r="DX33" s="623"/>
      <c r="DY33" s="623"/>
      <c r="DZ33" s="623"/>
      <c r="EA33" s="623"/>
      <c r="EB33" s="623"/>
      <c r="EC33" s="625"/>
    </row>
    <row r="34" spans="2:133" ht="11.25" customHeight="1" x14ac:dyDescent="0.2">
      <c r="B34" s="597" t="s">
        <v>
404</v>
      </c>
      <c r="C34" s="598"/>
      <c r="D34" s="598"/>
      <c r="E34" s="598"/>
      <c r="F34" s="598"/>
      <c r="G34" s="598"/>
      <c r="H34" s="598"/>
      <c r="I34" s="598"/>
      <c r="J34" s="598"/>
      <c r="K34" s="598"/>
      <c r="L34" s="598"/>
      <c r="M34" s="598"/>
      <c r="N34" s="598"/>
      <c r="O34" s="598"/>
      <c r="P34" s="598"/>
      <c r="Q34" s="599"/>
      <c r="R34" s="592">
        <v>
1241792</v>
      </c>
      <c r="S34" s="376"/>
      <c r="T34" s="376"/>
      <c r="U34" s="376"/>
      <c r="V34" s="376"/>
      <c r="W34" s="376"/>
      <c r="X34" s="376"/>
      <c r="Y34" s="593"/>
      <c r="Z34" s="594">
        <v>
0.9</v>
      </c>
      <c r="AA34" s="594"/>
      <c r="AB34" s="594"/>
      <c r="AC34" s="594"/>
      <c r="AD34" s="595">
        <v>
5675</v>
      </c>
      <c r="AE34" s="595"/>
      <c r="AF34" s="595"/>
      <c r="AG34" s="595"/>
      <c r="AH34" s="595"/>
      <c r="AI34" s="595"/>
      <c r="AJ34" s="595"/>
      <c r="AK34" s="595"/>
      <c r="AL34" s="600">
        <v>
0</v>
      </c>
      <c r="AM34" s="382"/>
      <c r="AN34" s="382"/>
      <c r="AO34" s="601"/>
      <c r="AP34" s="18"/>
      <c r="AQ34" s="370" t="s">
        <v>
406</v>
      </c>
      <c r="AR34" s="371"/>
      <c r="AS34" s="371"/>
      <c r="AT34" s="371"/>
      <c r="AU34" s="371"/>
      <c r="AV34" s="371"/>
      <c r="AW34" s="371"/>
      <c r="AX34" s="371"/>
      <c r="AY34" s="371"/>
      <c r="AZ34" s="371"/>
      <c r="BA34" s="371"/>
      <c r="BB34" s="371"/>
      <c r="BC34" s="371"/>
      <c r="BD34" s="371"/>
      <c r="BE34" s="371"/>
      <c r="BF34" s="413"/>
      <c r="BG34" s="370" t="s">
        <v>
216</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
407</v>
      </c>
      <c r="CE34" s="598"/>
      <c r="CF34" s="598"/>
      <c r="CG34" s="598"/>
      <c r="CH34" s="598"/>
      <c r="CI34" s="598"/>
      <c r="CJ34" s="598"/>
      <c r="CK34" s="598"/>
      <c r="CL34" s="598"/>
      <c r="CM34" s="598"/>
      <c r="CN34" s="598"/>
      <c r="CO34" s="598"/>
      <c r="CP34" s="598"/>
      <c r="CQ34" s="599"/>
      <c r="CR34" s="592">
        <v>
19696411</v>
      </c>
      <c r="CS34" s="376"/>
      <c r="CT34" s="376"/>
      <c r="CU34" s="376"/>
      <c r="CV34" s="376"/>
      <c r="CW34" s="376"/>
      <c r="CX34" s="376"/>
      <c r="CY34" s="593"/>
      <c r="CZ34" s="600">
        <v>
14.5</v>
      </c>
      <c r="DA34" s="623"/>
      <c r="DB34" s="623"/>
      <c r="DC34" s="624"/>
      <c r="DD34" s="603">
        <v>
16860750</v>
      </c>
      <c r="DE34" s="376"/>
      <c r="DF34" s="376"/>
      <c r="DG34" s="376"/>
      <c r="DH34" s="376"/>
      <c r="DI34" s="376"/>
      <c r="DJ34" s="376"/>
      <c r="DK34" s="593"/>
      <c r="DL34" s="603">
        <v>
14242882</v>
      </c>
      <c r="DM34" s="376"/>
      <c r="DN34" s="376"/>
      <c r="DO34" s="376"/>
      <c r="DP34" s="376"/>
      <c r="DQ34" s="376"/>
      <c r="DR34" s="376"/>
      <c r="DS34" s="376"/>
      <c r="DT34" s="376"/>
      <c r="DU34" s="376"/>
      <c r="DV34" s="593"/>
      <c r="DW34" s="600">
        <v>
18.100000000000001</v>
      </c>
      <c r="DX34" s="623"/>
      <c r="DY34" s="623"/>
      <c r="DZ34" s="623"/>
      <c r="EA34" s="623"/>
      <c r="EB34" s="623"/>
      <c r="EC34" s="625"/>
    </row>
    <row r="35" spans="2:133" ht="11.25" customHeight="1" x14ac:dyDescent="0.2">
      <c r="B35" s="597" t="s">
        <v>
409</v>
      </c>
      <c r="C35" s="598"/>
      <c r="D35" s="598"/>
      <c r="E35" s="598"/>
      <c r="F35" s="598"/>
      <c r="G35" s="598"/>
      <c r="H35" s="598"/>
      <c r="I35" s="598"/>
      <c r="J35" s="598"/>
      <c r="K35" s="598"/>
      <c r="L35" s="598"/>
      <c r="M35" s="598"/>
      <c r="N35" s="598"/>
      <c r="O35" s="598"/>
      <c r="P35" s="598"/>
      <c r="Q35" s="599"/>
      <c r="R35" s="592" t="s">
        <v>
207</v>
      </c>
      <c r="S35" s="376"/>
      <c r="T35" s="376"/>
      <c r="U35" s="376"/>
      <c r="V35" s="376"/>
      <c r="W35" s="376"/>
      <c r="X35" s="376"/>
      <c r="Y35" s="593"/>
      <c r="Z35" s="594" t="s">
        <v>
207</v>
      </c>
      <c r="AA35" s="594"/>
      <c r="AB35" s="594"/>
      <c r="AC35" s="594"/>
      <c r="AD35" s="595" t="s">
        <v>
207</v>
      </c>
      <c r="AE35" s="595"/>
      <c r="AF35" s="595"/>
      <c r="AG35" s="595"/>
      <c r="AH35" s="595"/>
      <c r="AI35" s="595"/>
      <c r="AJ35" s="595"/>
      <c r="AK35" s="595"/>
      <c r="AL35" s="600" t="s">
        <v>
207</v>
      </c>
      <c r="AM35" s="382"/>
      <c r="AN35" s="382"/>
      <c r="AO35" s="601"/>
      <c r="AP35" s="18"/>
      <c r="AQ35" s="642" t="s">
        <v>
393</v>
      </c>
      <c r="AR35" s="643"/>
      <c r="AS35" s="643"/>
      <c r="AT35" s="643"/>
      <c r="AU35" s="643"/>
      <c r="AV35" s="643"/>
      <c r="AW35" s="643"/>
      <c r="AX35" s="643"/>
      <c r="AY35" s="644"/>
      <c r="AZ35" s="584">
        <v>
11368291</v>
      </c>
      <c r="BA35" s="585"/>
      <c r="BB35" s="585"/>
      <c r="BC35" s="585"/>
      <c r="BD35" s="585"/>
      <c r="BE35" s="585"/>
      <c r="BF35" s="645"/>
      <c r="BG35" s="581" t="s">
        <v>
410</v>
      </c>
      <c r="BH35" s="582"/>
      <c r="BI35" s="582"/>
      <c r="BJ35" s="582"/>
      <c r="BK35" s="582"/>
      <c r="BL35" s="582"/>
      <c r="BM35" s="582"/>
      <c r="BN35" s="582"/>
      <c r="BO35" s="582"/>
      <c r="BP35" s="582"/>
      <c r="BQ35" s="582"/>
      <c r="BR35" s="582"/>
      <c r="BS35" s="582"/>
      <c r="BT35" s="582"/>
      <c r="BU35" s="583"/>
      <c r="BV35" s="584">
        <v>
194013</v>
      </c>
      <c r="BW35" s="585"/>
      <c r="BX35" s="585"/>
      <c r="BY35" s="585"/>
      <c r="BZ35" s="585"/>
      <c r="CA35" s="585"/>
      <c r="CB35" s="645"/>
      <c r="CD35" s="597" t="s">
        <v>
412</v>
      </c>
      <c r="CE35" s="598"/>
      <c r="CF35" s="598"/>
      <c r="CG35" s="598"/>
      <c r="CH35" s="598"/>
      <c r="CI35" s="598"/>
      <c r="CJ35" s="598"/>
      <c r="CK35" s="598"/>
      <c r="CL35" s="598"/>
      <c r="CM35" s="598"/>
      <c r="CN35" s="598"/>
      <c r="CO35" s="598"/>
      <c r="CP35" s="598"/>
      <c r="CQ35" s="599"/>
      <c r="CR35" s="592">
        <v>
1045707</v>
      </c>
      <c r="CS35" s="621"/>
      <c r="CT35" s="621"/>
      <c r="CU35" s="621"/>
      <c r="CV35" s="621"/>
      <c r="CW35" s="621"/>
      <c r="CX35" s="621"/>
      <c r="CY35" s="622"/>
      <c r="CZ35" s="600">
        <v>
0.8</v>
      </c>
      <c r="DA35" s="623"/>
      <c r="DB35" s="623"/>
      <c r="DC35" s="624"/>
      <c r="DD35" s="603">
        <v>
886305</v>
      </c>
      <c r="DE35" s="621"/>
      <c r="DF35" s="621"/>
      <c r="DG35" s="621"/>
      <c r="DH35" s="621"/>
      <c r="DI35" s="621"/>
      <c r="DJ35" s="621"/>
      <c r="DK35" s="622"/>
      <c r="DL35" s="603">
        <v>
886305</v>
      </c>
      <c r="DM35" s="621"/>
      <c r="DN35" s="621"/>
      <c r="DO35" s="621"/>
      <c r="DP35" s="621"/>
      <c r="DQ35" s="621"/>
      <c r="DR35" s="621"/>
      <c r="DS35" s="621"/>
      <c r="DT35" s="621"/>
      <c r="DU35" s="621"/>
      <c r="DV35" s="622"/>
      <c r="DW35" s="600">
        <v>
1.1000000000000001</v>
      </c>
      <c r="DX35" s="623"/>
      <c r="DY35" s="623"/>
      <c r="DZ35" s="623"/>
      <c r="EA35" s="623"/>
      <c r="EB35" s="623"/>
      <c r="EC35" s="625"/>
    </row>
    <row r="36" spans="2:133" ht="11.25" customHeight="1" x14ac:dyDescent="0.2">
      <c r="B36" s="597" t="s">
        <v>
414</v>
      </c>
      <c r="C36" s="598"/>
      <c r="D36" s="598"/>
      <c r="E36" s="598"/>
      <c r="F36" s="598"/>
      <c r="G36" s="598"/>
      <c r="H36" s="598"/>
      <c r="I36" s="598"/>
      <c r="J36" s="598"/>
      <c r="K36" s="598"/>
      <c r="L36" s="598"/>
      <c r="M36" s="598"/>
      <c r="N36" s="598"/>
      <c r="O36" s="598"/>
      <c r="P36" s="598"/>
      <c r="Q36" s="599"/>
      <c r="R36" s="592" t="s">
        <v>
207</v>
      </c>
      <c r="S36" s="376"/>
      <c r="T36" s="376"/>
      <c r="U36" s="376"/>
      <c r="V36" s="376"/>
      <c r="W36" s="376"/>
      <c r="X36" s="376"/>
      <c r="Y36" s="593"/>
      <c r="Z36" s="594" t="s">
        <v>
207</v>
      </c>
      <c r="AA36" s="594"/>
      <c r="AB36" s="594"/>
      <c r="AC36" s="594"/>
      <c r="AD36" s="595" t="s">
        <v>
207</v>
      </c>
      <c r="AE36" s="595"/>
      <c r="AF36" s="595"/>
      <c r="AG36" s="595"/>
      <c r="AH36" s="595"/>
      <c r="AI36" s="595"/>
      <c r="AJ36" s="595"/>
      <c r="AK36" s="595"/>
      <c r="AL36" s="600" t="s">
        <v>
207</v>
      </c>
      <c r="AM36" s="382"/>
      <c r="AN36" s="382"/>
      <c r="AO36" s="601"/>
      <c r="AQ36" s="646" t="s">
        <v>
315</v>
      </c>
      <c r="AR36" s="379"/>
      <c r="AS36" s="379"/>
      <c r="AT36" s="379"/>
      <c r="AU36" s="379"/>
      <c r="AV36" s="379"/>
      <c r="AW36" s="379"/>
      <c r="AX36" s="379"/>
      <c r="AY36" s="647"/>
      <c r="AZ36" s="592" t="s">
        <v>
207</v>
      </c>
      <c r="BA36" s="376"/>
      <c r="BB36" s="376"/>
      <c r="BC36" s="376"/>
      <c r="BD36" s="621"/>
      <c r="BE36" s="621"/>
      <c r="BF36" s="637"/>
      <c r="BG36" s="597" t="s">
        <v>
416</v>
      </c>
      <c r="BH36" s="598"/>
      <c r="BI36" s="598"/>
      <c r="BJ36" s="598"/>
      <c r="BK36" s="598"/>
      <c r="BL36" s="598"/>
      <c r="BM36" s="598"/>
      <c r="BN36" s="598"/>
      <c r="BO36" s="598"/>
      <c r="BP36" s="598"/>
      <c r="BQ36" s="598"/>
      <c r="BR36" s="598"/>
      <c r="BS36" s="598"/>
      <c r="BT36" s="598"/>
      <c r="BU36" s="599"/>
      <c r="BV36" s="592">
        <v>
194013</v>
      </c>
      <c r="BW36" s="376"/>
      <c r="BX36" s="376"/>
      <c r="BY36" s="376"/>
      <c r="BZ36" s="376"/>
      <c r="CA36" s="376"/>
      <c r="CB36" s="604"/>
      <c r="CD36" s="597" t="s">
        <v>
26</v>
      </c>
      <c r="CE36" s="598"/>
      <c r="CF36" s="598"/>
      <c r="CG36" s="598"/>
      <c r="CH36" s="598"/>
      <c r="CI36" s="598"/>
      <c r="CJ36" s="598"/>
      <c r="CK36" s="598"/>
      <c r="CL36" s="598"/>
      <c r="CM36" s="598"/>
      <c r="CN36" s="598"/>
      <c r="CO36" s="598"/>
      <c r="CP36" s="598"/>
      <c r="CQ36" s="599"/>
      <c r="CR36" s="592">
        <v>
6937354</v>
      </c>
      <c r="CS36" s="376"/>
      <c r="CT36" s="376"/>
      <c r="CU36" s="376"/>
      <c r="CV36" s="376"/>
      <c r="CW36" s="376"/>
      <c r="CX36" s="376"/>
      <c r="CY36" s="593"/>
      <c r="CZ36" s="600">
        <v>
5.0999999999999996</v>
      </c>
      <c r="DA36" s="623"/>
      <c r="DB36" s="623"/>
      <c r="DC36" s="624"/>
      <c r="DD36" s="603">
        <v>
4093436</v>
      </c>
      <c r="DE36" s="376"/>
      <c r="DF36" s="376"/>
      <c r="DG36" s="376"/>
      <c r="DH36" s="376"/>
      <c r="DI36" s="376"/>
      <c r="DJ36" s="376"/>
      <c r="DK36" s="593"/>
      <c r="DL36" s="603">
        <v>
2742082</v>
      </c>
      <c r="DM36" s="376"/>
      <c r="DN36" s="376"/>
      <c r="DO36" s="376"/>
      <c r="DP36" s="376"/>
      <c r="DQ36" s="376"/>
      <c r="DR36" s="376"/>
      <c r="DS36" s="376"/>
      <c r="DT36" s="376"/>
      <c r="DU36" s="376"/>
      <c r="DV36" s="593"/>
      <c r="DW36" s="600">
        <v>
3.5</v>
      </c>
      <c r="DX36" s="623"/>
      <c r="DY36" s="623"/>
      <c r="DZ36" s="623"/>
      <c r="EA36" s="623"/>
      <c r="EB36" s="623"/>
      <c r="EC36" s="625"/>
    </row>
    <row r="37" spans="2:133" ht="11.25" customHeight="1" x14ac:dyDescent="0.2">
      <c r="B37" s="597" t="s">
        <v>
418</v>
      </c>
      <c r="C37" s="598"/>
      <c r="D37" s="598"/>
      <c r="E37" s="598"/>
      <c r="F37" s="598"/>
      <c r="G37" s="598"/>
      <c r="H37" s="598"/>
      <c r="I37" s="598"/>
      <c r="J37" s="598"/>
      <c r="K37" s="598"/>
      <c r="L37" s="598"/>
      <c r="M37" s="598"/>
      <c r="N37" s="598"/>
      <c r="O37" s="598"/>
      <c r="P37" s="598"/>
      <c r="Q37" s="599"/>
      <c r="R37" s="592" t="s">
        <v>
207</v>
      </c>
      <c r="S37" s="376"/>
      <c r="T37" s="376"/>
      <c r="U37" s="376"/>
      <c r="V37" s="376"/>
      <c r="W37" s="376"/>
      <c r="X37" s="376"/>
      <c r="Y37" s="593"/>
      <c r="Z37" s="594" t="s">
        <v>
207</v>
      </c>
      <c r="AA37" s="594"/>
      <c r="AB37" s="594"/>
      <c r="AC37" s="594"/>
      <c r="AD37" s="595" t="s">
        <v>
207</v>
      </c>
      <c r="AE37" s="595"/>
      <c r="AF37" s="595"/>
      <c r="AG37" s="595"/>
      <c r="AH37" s="595"/>
      <c r="AI37" s="595"/>
      <c r="AJ37" s="595"/>
      <c r="AK37" s="595"/>
      <c r="AL37" s="600" t="s">
        <v>
207</v>
      </c>
      <c r="AM37" s="382"/>
      <c r="AN37" s="382"/>
      <c r="AO37" s="601"/>
      <c r="AQ37" s="646" t="s">
        <v>
420</v>
      </c>
      <c r="AR37" s="379"/>
      <c r="AS37" s="379"/>
      <c r="AT37" s="379"/>
      <c r="AU37" s="379"/>
      <c r="AV37" s="379"/>
      <c r="AW37" s="379"/>
      <c r="AX37" s="379"/>
      <c r="AY37" s="647"/>
      <c r="AZ37" s="592" t="s">
        <v>
207</v>
      </c>
      <c r="BA37" s="376"/>
      <c r="BB37" s="376"/>
      <c r="BC37" s="376"/>
      <c r="BD37" s="621"/>
      <c r="BE37" s="621"/>
      <c r="BF37" s="637"/>
      <c r="BG37" s="597" t="s">
        <v>
421</v>
      </c>
      <c r="BH37" s="598"/>
      <c r="BI37" s="598"/>
      <c r="BJ37" s="598"/>
      <c r="BK37" s="598"/>
      <c r="BL37" s="598"/>
      <c r="BM37" s="598"/>
      <c r="BN37" s="598"/>
      <c r="BO37" s="598"/>
      <c r="BP37" s="598"/>
      <c r="BQ37" s="598"/>
      <c r="BR37" s="598"/>
      <c r="BS37" s="598"/>
      <c r="BT37" s="598"/>
      <c r="BU37" s="599"/>
      <c r="BV37" s="592">
        <v>
63731</v>
      </c>
      <c r="BW37" s="376"/>
      <c r="BX37" s="376"/>
      <c r="BY37" s="376"/>
      <c r="BZ37" s="376"/>
      <c r="CA37" s="376"/>
      <c r="CB37" s="604"/>
      <c r="CD37" s="597" t="s">
        <v>
164</v>
      </c>
      <c r="CE37" s="598"/>
      <c r="CF37" s="598"/>
      <c r="CG37" s="598"/>
      <c r="CH37" s="598"/>
      <c r="CI37" s="598"/>
      <c r="CJ37" s="598"/>
      <c r="CK37" s="598"/>
      <c r="CL37" s="598"/>
      <c r="CM37" s="598"/>
      <c r="CN37" s="598"/>
      <c r="CO37" s="598"/>
      <c r="CP37" s="598"/>
      <c r="CQ37" s="599"/>
      <c r="CR37" s="592">
        <v>
1237185</v>
      </c>
      <c r="CS37" s="621"/>
      <c r="CT37" s="621"/>
      <c r="CU37" s="621"/>
      <c r="CV37" s="621"/>
      <c r="CW37" s="621"/>
      <c r="CX37" s="621"/>
      <c r="CY37" s="622"/>
      <c r="CZ37" s="600">
        <v>
0.9</v>
      </c>
      <c r="DA37" s="623"/>
      <c r="DB37" s="623"/>
      <c r="DC37" s="624"/>
      <c r="DD37" s="603">
        <v>
1237073</v>
      </c>
      <c r="DE37" s="621"/>
      <c r="DF37" s="621"/>
      <c r="DG37" s="621"/>
      <c r="DH37" s="621"/>
      <c r="DI37" s="621"/>
      <c r="DJ37" s="621"/>
      <c r="DK37" s="622"/>
      <c r="DL37" s="603">
        <v>
863671</v>
      </c>
      <c r="DM37" s="621"/>
      <c r="DN37" s="621"/>
      <c r="DO37" s="621"/>
      <c r="DP37" s="621"/>
      <c r="DQ37" s="621"/>
      <c r="DR37" s="621"/>
      <c r="DS37" s="621"/>
      <c r="DT37" s="621"/>
      <c r="DU37" s="621"/>
      <c r="DV37" s="622"/>
      <c r="DW37" s="600">
        <v>
1.1000000000000001</v>
      </c>
      <c r="DX37" s="623"/>
      <c r="DY37" s="623"/>
      <c r="DZ37" s="623"/>
      <c r="EA37" s="623"/>
      <c r="EB37" s="623"/>
      <c r="EC37" s="625"/>
    </row>
    <row r="38" spans="2:133" ht="11.25" customHeight="1" x14ac:dyDescent="0.2">
      <c r="B38" s="608" t="s">
        <v>
419</v>
      </c>
      <c r="C38" s="609"/>
      <c r="D38" s="609"/>
      <c r="E38" s="609"/>
      <c r="F38" s="609"/>
      <c r="G38" s="609"/>
      <c r="H38" s="609"/>
      <c r="I38" s="609"/>
      <c r="J38" s="609"/>
      <c r="K38" s="609"/>
      <c r="L38" s="609"/>
      <c r="M38" s="609"/>
      <c r="N38" s="609"/>
      <c r="O38" s="609"/>
      <c r="P38" s="609"/>
      <c r="Q38" s="610"/>
      <c r="R38" s="648">
        <v>
140825042</v>
      </c>
      <c r="S38" s="649"/>
      <c r="T38" s="649"/>
      <c r="U38" s="649"/>
      <c r="V38" s="649"/>
      <c r="W38" s="649"/>
      <c r="X38" s="649"/>
      <c r="Y38" s="650"/>
      <c r="Z38" s="651">
        <v>
100</v>
      </c>
      <c r="AA38" s="651"/>
      <c r="AB38" s="651"/>
      <c r="AC38" s="651"/>
      <c r="AD38" s="652">
        <v>
78601196</v>
      </c>
      <c r="AE38" s="652"/>
      <c r="AF38" s="652"/>
      <c r="AG38" s="652"/>
      <c r="AH38" s="652"/>
      <c r="AI38" s="652"/>
      <c r="AJ38" s="652"/>
      <c r="AK38" s="652"/>
      <c r="AL38" s="653">
        <v>
100</v>
      </c>
      <c r="AM38" s="640"/>
      <c r="AN38" s="640"/>
      <c r="AO38" s="654"/>
      <c r="AQ38" s="646" t="s">
        <v>
153</v>
      </c>
      <c r="AR38" s="379"/>
      <c r="AS38" s="379"/>
      <c r="AT38" s="379"/>
      <c r="AU38" s="379"/>
      <c r="AV38" s="379"/>
      <c r="AW38" s="379"/>
      <c r="AX38" s="379"/>
      <c r="AY38" s="647"/>
      <c r="AZ38" s="592" t="s">
        <v>
207</v>
      </c>
      <c r="BA38" s="376"/>
      <c r="BB38" s="376"/>
      <c r="BC38" s="376"/>
      <c r="BD38" s="621"/>
      <c r="BE38" s="621"/>
      <c r="BF38" s="637"/>
      <c r="BG38" s="597" t="s">
        <v>
341</v>
      </c>
      <c r="BH38" s="598"/>
      <c r="BI38" s="598"/>
      <c r="BJ38" s="598"/>
      <c r="BK38" s="598"/>
      <c r="BL38" s="598"/>
      <c r="BM38" s="598"/>
      <c r="BN38" s="598"/>
      <c r="BO38" s="598"/>
      <c r="BP38" s="598"/>
      <c r="BQ38" s="598"/>
      <c r="BR38" s="598"/>
      <c r="BS38" s="598"/>
      <c r="BT38" s="598"/>
      <c r="BU38" s="599"/>
      <c r="BV38" s="592">
        <v>
82914</v>
      </c>
      <c r="BW38" s="376"/>
      <c r="BX38" s="376"/>
      <c r="BY38" s="376"/>
      <c r="BZ38" s="376"/>
      <c r="CA38" s="376"/>
      <c r="CB38" s="604"/>
      <c r="CD38" s="597" t="s">
        <v>
422</v>
      </c>
      <c r="CE38" s="598"/>
      <c r="CF38" s="598"/>
      <c r="CG38" s="598"/>
      <c r="CH38" s="598"/>
      <c r="CI38" s="598"/>
      <c r="CJ38" s="598"/>
      <c r="CK38" s="598"/>
      <c r="CL38" s="598"/>
      <c r="CM38" s="598"/>
      <c r="CN38" s="598"/>
      <c r="CO38" s="598"/>
      <c r="CP38" s="598"/>
      <c r="CQ38" s="599"/>
      <c r="CR38" s="592">
        <v>
11368291</v>
      </c>
      <c r="CS38" s="376"/>
      <c r="CT38" s="376"/>
      <c r="CU38" s="376"/>
      <c r="CV38" s="376"/>
      <c r="CW38" s="376"/>
      <c r="CX38" s="376"/>
      <c r="CY38" s="593"/>
      <c r="CZ38" s="600">
        <v>
8.4</v>
      </c>
      <c r="DA38" s="623"/>
      <c r="DB38" s="623"/>
      <c r="DC38" s="624"/>
      <c r="DD38" s="603">
        <v>
9620314</v>
      </c>
      <c r="DE38" s="376"/>
      <c r="DF38" s="376"/>
      <c r="DG38" s="376"/>
      <c r="DH38" s="376"/>
      <c r="DI38" s="376"/>
      <c r="DJ38" s="376"/>
      <c r="DK38" s="593"/>
      <c r="DL38" s="603">
        <v>
7242715</v>
      </c>
      <c r="DM38" s="376"/>
      <c r="DN38" s="376"/>
      <c r="DO38" s="376"/>
      <c r="DP38" s="376"/>
      <c r="DQ38" s="376"/>
      <c r="DR38" s="376"/>
      <c r="DS38" s="376"/>
      <c r="DT38" s="376"/>
      <c r="DU38" s="376"/>
      <c r="DV38" s="593"/>
      <c r="DW38" s="600">
        <v>
9.1999999999999993</v>
      </c>
      <c r="DX38" s="623"/>
      <c r="DY38" s="623"/>
      <c r="DZ38" s="623"/>
      <c r="EA38" s="623"/>
      <c r="EB38" s="623"/>
      <c r="EC38" s="625"/>
    </row>
    <row r="39" spans="2:133" ht="11.25" customHeight="1" x14ac:dyDescent="0.2">
      <c r="AQ39" s="646" t="s">
        <v>
152</v>
      </c>
      <c r="AR39" s="379"/>
      <c r="AS39" s="379"/>
      <c r="AT39" s="379"/>
      <c r="AU39" s="379"/>
      <c r="AV39" s="379"/>
      <c r="AW39" s="379"/>
      <c r="AX39" s="379"/>
      <c r="AY39" s="647"/>
      <c r="AZ39" s="592" t="s">
        <v>
207</v>
      </c>
      <c r="BA39" s="376"/>
      <c r="BB39" s="376"/>
      <c r="BC39" s="376"/>
      <c r="BD39" s="621"/>
      <c r="BE39" s="621"/>
      <c r="BF39" s="637"/>
      <c r="BG39" s="676" t="s">
        <v>
55</v>
      </c>
      <c r="BH39" s="533"/>
      <c r="BI39" s="533"/>
      <c r="BJ39" s="533"/>
      <c r="BK39" s="533"/>
      <c r="BL39" s="7"/>
      <c r="BM39" s="598" t="s">
        <v>
423</v>
      </c>
      <c r="BN39" s="598"/>
      <c r="BO39" s="598"/>
      <c r="BP39" s="598"/>
      <c r="BQ39" s="598"/>
      <c r="BR39" s="598"/>
      <c r="BS39" s="598"/>
      <c r="BT39" s="598"/>
      <c r="BU39" s="599"/>
      <c r="BV39" s="592">
        <v>
109</v>
      </c>
      <c r="BW39" s="376"/>
      <c r="BX39" s="376"/>
      <c r="BY39" s="376"/>
      <c r="BZ39" s="376"/>
      <c r="CA39" s="376"/>
      <c r="CB39" s="604"/>
      <c r="CD39" s="597" t="s">
        <v>
424</v>
      </c>
      <c r="CE39" s="598"/>
      <c r="CF39" s="598"/>
      <c r="CG39" s="598"/>
      <c r="CH39" s="598"/>
      <c r="CI39" s="598"/>
      <c r="CJ39" s="598"/>
      <c r="CK39" s="598"/>
      <c r="CL39" s="598"/>
      <c r="CM39" s="598"/>
      <c r="CN39" s="598"/>
      <c r="CO39" s="598"/>
      <c r="CP39" s="598"/>
      <c r="CQ39" s="599"/>
      <c r="CR39" s="592">
        <v>
13261487</v>
      </c>
      <c r="CS39" s="621"/>
      <c r="CT39" s="621"/>
      <c r="CU39" s="621"/>
      <c r="CV39" s="621"/>
      <c r="CW39" s="621"/>
      <c r="CX39" s="621"/>
      <c r="CY39" s="622"/>
      <c r="CZ39" s="600">
        <v>
9.8000000000000007</v>
      </c>
      <c r="DA39" s="623"/>
      <c r="DB39" s="623"/>
      <c r="DC39" s="624"/>
      <c r="DD39" s="603">
        <v>
13183308</v>
      </c>
      <c r="DE39" s="621"/>
      <c r="DF39" s="621"/>
      <c r="DG39" s="621"/>
      <c r="DH39" s="621"/>
      <c r="DI39" s="621"/>
      <c r="DJ39" s="621"/>
      <c r="DK39" s="622"/>
      <c r="DL39" s="603" t="s">
        <v>
207</v>
      </c>
      <c r="DM39" s="621"/>
      <c r="DN39" s="621"/>
      <c r="DO39" s="621"/>
      <c r="DP39" s="621"/>
      <c r="DQ39" s="621"/>
      <c r="DR39" s="621"/>
      <c r="DS39" s="621"/>
      <c r="DT39" s="621"/>
      <c r="DU39" s="621"/>
      <c r="DV39" s="622"/>
      <c r="DW39" s="600" t="s">
        <v>
207</v>
      </c>
      <c r="DX39" s="623"/>
      <c r="DY39" s="623"/>
      <c r="DZ39" s="623"/>
      <c r="EA39" s="623"/>
      <c r="EB39" s="623"/>
      <c r="EC39" s="625"/>
    </row>
    <row r="40" spans="2:133" ht="11.25" customHeight="1" x14ac:dyDescent="0.2">
      <c r="AQ40" s="646" t="s">
        <v>
428</v>
      </c>
      <c r="AR40" s="379"/>
      <c r="AS40" s="379"/>
      <c r="AT40" s="379"/>
      <c r="AU40" s="379"/>
      <c r="AV40" s="379"/>
      <c r="AW40" s="379"/>
      <c r="AX40" s="379"/>
      <c r="AY40" s="647"/>
      <c r="AZ40" s="592">
        <v>
4725756</v>
      </c>
      <c r="BA40" s="376"/>
      <c r="BB40" s="376"/>
      <c r="BC40" s="376"/>
      <c r="BD40" s="621"/>
      <c r="BE40" s="621"/>
      <c r="BF40" s="637"/>
      <c r="BG40" s="676"/>
      <c r="BH40" s="533"/>
      <c r="BI40" s="533"/>
      <c r="BJ40" s="533"/>
      <c r="BK40" s="533"/>
      <c r="BL40" s="7"/>
      <c r="BM40" s="598" t="s">
        <v>
349</v>
      </c>
      <c r="BN40" s="598"/>
      <c r="BO40" s="598"/>
      <c r="BP40" s="598"/>
      <c r="BQ40" s="598"/>
      <c r="BR40" s="598"/>
      <c r="BS40" s="598"/>
      <c r="BT40" s="598"/>
      <c r="BU40" s="599"/>
      <c r="BV40" s="592" t="s">
        <v>
207</v>
      </c>
      <c r="BW40" s="376"/>
      <c r="BX40" s="376"/>
      <c r="BY40" s="376"/>
      <c r="BZ40" s="376"/>
      <c r="CA40" s="376"/>
      <c r="CB40" s="604"/>
      <c r="CD40" s="597" t="s">
        <v>
373</v>
      </c>
      <c r="CE40" s="598"/>
      <c r="CF40" s="598"/>
      <c r="CG40" s="598"/>
      <c r="CH40" s="598"/>
      <c r="CI40" s="598"/>
      <c r="CJ40" s="598"/>
      <c r="CK40" s="598"/>
      <c r="CL40" s="598"/>
      <c r="CM40" s="598"/>
      <c r="CN40" s="598"/>
      <c r="CO40" s="598"/>
      <c r="CP40" s="598"/>
      <c r="CQ40" s="599"/>
      <c r="CR40" s="592">
        <v>
1149329</v>
      </c>
      <c r="CS40" s="376"/>
      <c r="CT40" s="376"/>
      <c r="CU40" s="376"/>
      <c r="CV40" s="376"/>
      <c r="CW40" s="376"/>
      <c r="CX40" s="376"/>
      <c r="CY40" s="593"/>
      <c r="CZ40" s="600">
        <v>
0.8</v>
      </c>
      <c r="DA40" s="623"/>
      <c r="DB40" s="623"/>
      <c r="DC40" s="624"/>
      <c r="DD40" s="603">
        <v>
6550</v>
      </c>
      <c r="DE40" s="376"/>
      <c r="DF40" s="376"/>
      <c r="DG40" s="376"/>
      <c r="DH40" s="376"/>
      <c r="DI40" s="376"/>
      <c r="DJ40" s="376"/>
      <c r="DK40" s="593"/>
      <c r="DL40" s="603">
        <v>
1830</v>
      </c>
      <c r="DM40" s="376"/>
      <c r="DN40" s="376"/>
      <c r="DO40" s="376"/>
      <c r="DP40" s="376"/>
      <c r="DQ40" s="376"/>
      <c r="DR40" s="376"/>
      <c r="DS40" s="376"/>
      <c r="DT40" s="376"/>
      <c r="DU40" s="376"/>
      <c r="DV40" s="593"/>
      <c r="DW40" s="600">
        <v>
0</v>
      </c>
      <c r="DX40" s="623"/>
      <c r="DY40" s="623"/>
      <c r="DZ40" s="623"/>
      <c r="EA40" s="623"/>
      <c r="EB40" s="623"/>
      <c r="EC40" s="625"/>
    </row>
    <row r="41" spans="2:133" ht="11.25" customHeight="1" x14ac:dyDescent="0.2">
      <c r="AQ41" s="655" t="s">
        <v>
429</v>
      </c>
      <c r="AR41" s="656"/>
      <c r="AS41" s="656"/>
      <c r="AT41" s="656"/>
      <c r="AU41" s="656"/>
      <c r="AV41" s="656"/>
      <c r="AW41" s="656"/>
      <c r="AX41" s="656"/>
      <c r="AY41" s="657"/>
      <c r="AZ41" s="648">
        <v>
6642535</v>
      </c>
      <c r="BA41" s="649"/>
      <c r="BB41" s="649"/>
      <c r="BC41" s="649"/>
      <c r="BD41" s="639"/>
      <c r="BE41" s="639"/>
      <c r="BF41" s="641"/>
      <c r="BG41" s="549"/>
      <c r="BH41" s="550"/>
      <c r="BI41" s="550"/>
      <c r="BJ41" s="550"/>
      <c r="BK41" s="550"/>
      <c r="BL41" s="23"/>
      <c r="BM41" s="609" t="s">
        <v>
430</v>
      </c>
      <c r="BN41" s="609"/>
      <c r="BO41" s="609"/>
      <c r="BP41" s="609"/>
      <c r="BQ41" s="609"/>
      <c r="BR41" s="609"/>
      <c r="BS41" s="609"/>
      <c r="BT41" s="609"/>
      <c r="BU41" s="610"/>
      <c r="BV41" s="648">
        <v>
235</v>
      </c>
      <c r="BW41" s="649"/>
      <c r="BX41" s="649"/>
      <c r="BY41" s="649"/>
      <c r="BZ41" s="649"/>
      <c r="CA41" s="649"/>
      <c r="CB41" s="658"/>
      <c r="CD41" s="597" t="s">
        <v>
293</v>
      </c>
      <c r="CE41" s="598"/>
      <c r="CF41" s="598"/>
      <c r="CG41" s="598"/>
      <c r="CH41" s="598"/>
      <c r="CI41" s="598"/>
      <c r="CJ41" s="598"/>
      <c r="CK41" s="598"/>
      <c r="CL41" s="598"/>
      <c r="CM41" s="598"/>
      <c r="CN41" s="598"/>
      <c r="CO41" s="598"/>
      <c r="CP41" s="598"/>
      <c r="CQ41" s="599"/>
      <c r="CR41" s="592" t="s">
        <v>
207</v>
      </c>
      <c r="CS41" s="621"/>
      <c r="CT41" s="621"/>
      <c r="CU41" s="621"/>
      <c r="CV41" s="621"/>
      <c r="CW41" s="621"/>
      <c r="CX41" s="621"/>
      <c r="CY41" s="622"/>
      <c r="CZ41" s="600" t="s">
        <v>
207</v>
      </c>
      <c r="DA41" s="623"/>
      <c r="DB41" s="623"/>
      <c r="DC41" s="624"/>
      <c r="DD41" s="603" t="s">
        <v>
207</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2">
      <c r="B42" s="8" t="s">
        <v>
50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
285</v>
      </c>
      <c r="CE42" s="598"/>
      <c r="CF42" s="598"/>
      <c r="CG42" s="598"/>
      <c r="CH42" s="598"/>
      <c r="CI42" s="598"/>
      <c r="CJ42" s="598"/>
      <c r="CK42" s="598"/>
      <c r="CL42" s="598"/>
      <c r="CM42" s="598"/>
      <c r="CN42" s="598"/>
      <c r="CO42" s="598"/>
      <c r="CP42" s="598"/>
      <c r="CQ42" s="599"/>
      <c r="CR42" s="592">
        <v>
19710175</v>
      </c>
      <c r="CS42" s="376"/>
      <c r="CT42" s="376"/>
      <c r="CU42" s="376"/>
      <c r="CV42" s="376"/>
      <c r="CW42" s="376"/>
      <c r="CX42" s="376"/>
      <c r="CY42" s="593"/>
      <c r="CZ42" s="600">
        <v>
14.5</v>
      </c>
      <c r="DA42" s="382"/>
      <c r="DB42" s="382"/>
      <c r="DC42" s="665"/>
      <c r="DD42" s="603">
        <v>
6905153</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2">
      <c r="B43" s="44" t="s">
        <v>
411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
83</v>
      </c>
      <c r="CE43" s="598"/>
      <c r="CF43" s="598"/>
      <c r="CG43" s="598"/>
      <c r="CH43" s="598"/>
      <c r="CI43" s="598"/>
      <c r="CJ43" s="598"/>
      <c r="CK43" s="598"/>
      <c r="CL43" s="598"/>
      <c r="CM43" s="598"/>
      <c r="CN43" s="598"/>
      <c r="CO43" s="598"/>
      <c r="CP43" s="598"/>
      <c r="CQ43" s="599"/>
      <c r="CR43" s="592">
        <v>
475497</v>
      </c>
      <c r="CS43" s="621"/>
      <c r="CT43" s="621"/>
      <c r="CU43" s="621"/>
      <c r="CV43" s="621"/>
      <c r="CW43" s="621"/>
      <c r="CX43" s="621"/>
      <c r="CY43" s="622"/>
      <c r="CZ43" s="600">
        <v>
0.4</v>
      </c>
      <c r="DA43" s="623"/>
      <c r="DB43" s="623"/>
      <c r="DC43" s="624"/>
      <c r="DD43" s="603">
        <v>
472708</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2">
      <c r="B44" s="45" t="s">
        <v>
272</v>
      </c>
      <c r="CD44" s="572" t="s">
        <v>
181</v>
      </c>
      <c r="CE44" s="565"/>
      <c r="CF44" s="597" t="s">
        <v>
431</v>
      </c>
      <c r="CG44" s="598"/>
      <c r="CH44" s="598"/>
      <c r="CI44" s="598"/>
      <c r="CJ44" s="598"/>
      <c r="CK44" s="598"/>
      <c r="CL44" s="598"/>
      <c r="CM44" s="598"/>
      <c r="CN44" s="598"/>
      <c r="CO44" s="598"/>
      <c r="CP44" s="598"/>
      <c r="CQ44" s="599"/>
      <c r="CR44" s="592">
        <v>
19710175</v>
      </c>
      <c r="CS44" s="376"/>
      <c r="CT44" s="376"/>
      <c r="CU44" s="376"/>
      <c r="CV44" s="376"/>
      <c r="CW44" s="376"/>
      <c r="CX44" s="376"/>
      <c r="CY44" s="593"/>
      <c r="CZ44" s="600">
        <v>
14.5</v>
      </c>
      <c r="DA44" s="382"/>
      <c r="DB44" s="382"/>
      <c r="DC44" s="665"/>
      <c r="DD44" s="603">
        <v>
6905153</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2">
      <c r="CD45" s="573"/>
      <c r="CE45" s="568"/>
      <c r="CF45" s="597" t="s">
        <v>
432</v>
      </c>
      <c r="CG45" s="598"/>
      <c r="CH45" s="598"/>
      <c r="CI45" s="598"/>
      <c r="CJ45" s="598"/>
      <c r="CK45" s="598"/>
      <c r="CL45" s="598"/>
      <c r="CM45" s="598"/>
      <c r="CN45" s="598"/>
      <c r="CO45" s="598"/>
      <c r="CP45" s="598"/>
      <c r="CQ45" s="599"/>
      <c r="CR45" s="592">
        <v>
5882160</v>
      </c>
      <c r="CS45" s="621"/>
      <c r="CT45" s="621"/>
      <c r="CU45" s="621"/>
      <c r="CV45" s="621"/>
      <c r="CW45" s="621"/>
      <c r="CX45" s="621"/>
      <c r="CY45" s="622"/>
      <c r="CZ45" s="600">
        <v>
4.3</v>
      </c>
      <c r="DA45" s="623"/>
      <c r="DB45" s="623"/>
      <c r="DC45" s="624"/>
      <c r="DD45" s="603">
        <v>
1475368</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2">
      <c r="CD46" s="573"/>
      <c r="CE46" s="568"/>
      <c r="CF46" s="597" t="s">
        <v>
433</v>
      </c>
      <c r="CG46" s="598"/>
      <c r="CH46" s="598"/>
      <c r="CI46" s="598"/>
      <c r="CJ46" s="598"/>
      <c r="CK46" s="598"/>
      <c r="CL46" s="598"/>
      <c r="CM46" s="598"/>
      <c r="CN46" s="598"/>
      <c r="CO46" s="598"/>
      <c r="CP46" s="598"/>
      <c r="CQ46" s="599"/>
      <c r="CR46" s="592">
        <v>
13044156</v>
      </c>
      <c r="CS46" s="376"/>
      <c r="CT46" s="376"/>
      <c r="CU46" s="376"/>
      <c r="CV46" s="376"/>
      <c r="CW46" s="376"/>
      <c r="CX46" s="376"/>
      <c r="CY46" s="593"/>
      <c r="CZ46" s="600">
        <v>
9.6</v>
      </c>
      <c r="DA46" s="382"/>
      <c r="DB46" s="382"/>
      <c r="DC46" s="665"/>
      <c r="DD46" s="603">
        <v>
4977463</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2">
      <c r="CD47" s="573"/>
      <c r="CE47" s="568"/>
      <c r="CF47" s="597" t="s">
        <v>
434</v>
      </c>
      <c r="CG47" s="598"/>
      <c r="CH47" s="598"/>
      <c r="CI47" s="598"/>
      <c r="CJ47" s="598"/>
      <c r="CK47" s="598"/>
      <c r="CL47" s="598"/>
      <c r="CM47" s="598"/>
      <c r="CN47" s="598"/>
      <c r="CO47" s="598"/>
      <c r="CP47" s="598"/>
      <c r="CQ47" s="599"/>
      <c r="CR47" s="592" t="s">
        <v>
207</v>
      </c>
      <c r="CS47" s="621"/>
      <c r="CT47" s="621"/>
      <c r="CU47" s="621"/>
      <c r="CV47" s="621"/>
      <c r="CW47" s="621"/>
      <c r="CX47" s="621"/>
      <c r="CY47" s="622"/>
      <c r="CZ47" s="600" t="s">
        <v>
207</v>
      </c>
      <c r="DA47" s="623"/>
      <c r="DB47" s="623"/>
      <c r="DC47" s="624"/>
      <c r="DD47" s="603" t="s">
        <v>
207</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ht="10.8" x14ac:dyDescent="0.2">
      <c r="CD48" s="574"/>
      <c r="CE48" s="576"/>
      <c r="CF48" s="597" t="s">
        <v>
436</v>
      </c>
      <c r="CG48" s="598"/>
      <c r="CH48" s="598"/>
      <c r="CI48" s="598"/>
      <c r="CJ48" s="598"/>
      <c r="CK48" s="598"/>
      <c r="CL48" s="598"/>
      <c r="CM48" s="598"/>
      <c r="CN48" s="598"/>
      <c r="CO48" s="598"/>
      <c r="CP48" s="598"/>
      <c r="CQ48" s="599"/>
      <c r="CR48" s="592" t="s">
        <v>
207</v>
      </c>
      <c r="CS48" s="376"/>
      <c r="CT48" s="376"/>
      <c r="CU48" s="376"/>
      <c r="CV48" s="376"/>
      <c r="CW48" s="376"/>
      <c r="CX48" s="376"/>
      <c r="CY48" s="593"/>
      <c r="CZ48" s="600" t="s">
        <v>
207</v>
      </c>
      <c r="DA48" s="382"/>
      <c r="DB48" s="382"/>
      <c r="DC48" s="665"/>
      <c r="DD48" s="603" t="s">
        <v>
207</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2">
      <c r="CD49" s="608" t="s">
        <v>
198</v>
      </c>
      <c r="CE49" s="609"/>
      <c r="CF49" s="609"/>
      <c r="CG49" s="609"/>
      <c r="CH49" s="609"/>
      <c r="CI49" s="609"/>
      <c r="CJ49" s="609"/>
      <c r="CK49" s="609"/>
      <c r="CL49" s="609"/>
      <c r="CM49" s="609"/>
      <c r="CN49" s="609"/>
      <c r="CO49" s="609"/>
      <c r="CP49" s="609"/>
      <c r="CQ49" s="610"/>
      <c r="CR49" s="648">
        <v>
135845923</v>
      </c>
      <c r="CS49" s="639"/>
      <c r="CT49" s="639"/>
      <c r="CU49" s="639"/>
      <c r="CV49" s="639"/>
      <c r="CW49" s="639"/>
      <c r="CX49" s="639"/>
      <c r="CY49" s="666"/>
      <c r="CZ49" s="653">
        <v>
100</v>
      </c>
      <c r="DA49" s="667"/>
      <c r="DB49" s="667"/>
      <c r="DC49" s="668"/>
      <c r="DD49" s="669">
        <v>
89489241</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t="10.8" hidden="1" x14ac:dyDescent="0.2"/>
    <row r="51" spans="82:133" ht="10.8" hidden="1" x14ac:dyDescent="0.2"/>
    <row r="52" spans="82:133" ht="10.8" hidden="1" x14ac:dyDescent="0.2"/>
    <row r="53" spans="82:133" ht="10.8" hidden="1" x14ac:dyDescent="0.2"/>
  </sheetData>
  <sheetProtection algorithmName="SHA-512" hashValue="/PaCQ3qxvFSVfQjAkM9IkmkrexLl8lU0U2BjnoWTwMvhoaDCUQ5ZWKiT87QNqt2AolOa5MKJRVb6fuXBrb2Ijw==" saltValue="zk5hj+22KoRa07bk0NCEC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P22" sqref="AP22:AT22"/>
    </sheetView>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73</v>
      </c>
      <c r="DK2" s="681"/>
      <c r="DL2" s="681"/>
      <c r="DM2" s="681"/>
      <c r="DN2" s="681"/>
      <c r="DO2" s="682"/>
      <c r="DP2" s="69"/>
      <c r="DQ2" s="680" t="s">
        <v>309</v>
      </c>
      <c r="DR2" s="681"/>
      <c r="DS2" s="681"/>
      <c r="DT2" s="681"/>
      <c r="DU2" s="681"/>
      <c r="DV2" s="681"/>
      <c r="DW2" s="681"/>
      <c r="DX2" s="681"/>
      <c r="DY2" s="681"/>
      <c r="DZ2" s="682"/>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683" t="s">
        <v>437</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438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949" t="s">
        <v>439</v>
      </c>
      <c r="B5" s="950"/>
      <c r="C5" s="950"/>
      <c r="D5" s="950"/>
      <c r="E5" s="950"/>
      <c r="F5" s="950"/>
      <c r="G5" s="950"/>
      <c r="H5" s="950"/>
      <c r="I5" s="950"/>
      <c r="J5" s="950"/>
      <c r="K5" s="950"/>
      <c r="L5" s="950"/>
      <c r="M5" s="950"/>
      <c r="N5" s="950"/>
      <c r="O5" s="950"/>
      <c r="P5" s="951"/>
      <c r="Q5" s="955" t="s">
        <v>188</v>
      </c>
      <c r="R5" s="956"/>
      <c r="S5" s="956"/>
      <c r="T5" s="956"/>
      <c r="U5" s="957"/>
      <c r="V5" s="955" t="s">
        <v>440</v>
      </c>
      <c r="W5" s="956"/>
      <c r="X5" s="956"/>
      <c r="Y5" s="956"/>
      <c r="Z5" s="957"/>
      <c r="AA5" s="955" t="s">
        <v>441</v>
      </c>
      <c r="AB5" s="956"/>
      <c r="AC5" s="956"/>
      <c r="AD5" s="956"/>
      <c r="AE5" s="956"/>
      <c r="AF5" s="961" t="s">
        <v>184</v>
      </c>
      <c r="AG5" s="956"/>
      <c r="AH5" s="956"/>
      <c r="AI5" s="956"/>
      <c r="AJ5" s="962"/>
      <c r="AK5" s="956" t="s">
        <v>442</v>
      </c>
      <c r="AL5" s="956"/>
      <c r="AM5" s="956"/>
      <c r="AN5" s="956"/>
      <c r="AO5" s="957"/>
      <c r="AP5" s="955" t="s">
        <v>443</v>
      </c>
      <c r="AQ5" s="956"/>
      <c r="AR5" s="956"/>
      <c r="AS5" s="956"/>
      <c r="AT5" s="957"/>
      <c r="AU5" s="955" t="s">
        <v>445</v>
      </c>
      <c r="AV5" s="956"/>
      <c r="AW5" s="956"/>
      <c r="AX5" s="956"/>
      <c r="AY5" s="962"/>
      <c r="AZ5" s="72"/>
      <c r="BA5" s="72"/>
      <c r="BB5" s="72"/>
      <c r="BC5" s="72"/>
      <c r="BD5" s="72"/>
      <c r="BE5" s="84"/>
      <c r="BF5" s="84"/>
      <c r="BG5" s="84"/>
      <c r="BH5" s="84"/>
      <c r="BI5" s="84"/>
      <c r="BJ5" s="84"/>
      <c r="BK5" s="84"/>
      <c r="BL5" s="84"/>
      <c r="BM5" s="84"/>
      <c r="BN5" s="84"/>
      <c r="BO5" s="84"/>
      <c r="BP5" s="84"/>
      <c r="BQ5" s="949" t="s">
        <v>446</v>
      </c>
      <c r="BR5" s="950"/>
      <c r="BS5" s="950"/>
      <c r="BT5" s="950"/>
      <c r="BU5" s="950"/>
      <c r="BV5" s="950"/>
      <c r="BW5" s="950"/>
      <c r="BX5" s="950"/>
      <c r="BY5" s="950"/>
      <c r="BZ5" s="950"/>
      <c r="CA5" s="950"/>
      <c r="CB5" s="950"/>
      <c r="CC5" s="950"/>
      <c r="CD5" s="950"/>
      <c r="CE5" s="950"/>
      <c r="CF5" s="950"/>
      <c r="CG5" s="951"/>
      <c r="CH5" s="955" t="s">
        <v>170</v>
      </c>
      <c r="CI5" s="956"/>
      <c r="CJ5" s="956"/>
      <c r="CK5" s="956"/>
      <c r="CL5" s="957"/>
      <c r="CM5" s="955" t="s">
        <v>329</v>
      </c>
      <c r="CN5" s="956"/>
      <c r="CO5" s="956"/>
      <c r="CP5" s="956"/>
      <c r="CQ5" s="957"/>
      <c r="CR5" s="955" t="s">
        <v>253</v>
      </c>
      <c r="CS5" s="956"/>
      <c r="CT5" s="956"/>
      <c r="CU5" s="956"/>
      <c r="CV5" s="957"/>
      <c r="CW5" s="955" t="s">
        <v>52</v>
      </c>
      <c r="CX5" s="956"/>
      <c r="CY5" s="956"/>
      <c r="CZ5" s="956"/>
      <c r="DA5" s="957"/>
      <c r="DB5" s="955" t="s">
        <v>447</v>
      </c>
      <c r="DC5" s="956"/>
      <c r="DD5" s="956"/>
      <c r="DE5" s="956"/>
      <c r="DF5" s="957"/>
      <c r="DG5" s="965" t="s">
        <v>249</v>
      </c>
      <c r="DH5" s="966"/>
      <c r="DI5" s="966"/>
      <c r="DJ5" s="966"/>
      <c r="DK5" s="967"/>
      <c r="DL5" s="965" t="s">
        <v>451</v>
      </c>
      <c r="DM5" s="966"/>
      <c r="DN5" s="966"/>
      <c r="DO5" s="966"/>
      <c r="DP5" s="967"/>
      <c r="DQ5" s="955" t="s">
        <v>452</v>
      </c>
      <c r="DR5" s="956"/>
      <c r="DS5" s="956"/>
      <c r="DT5" s="956"/>
      <c r="DU5" s="957"/>
      <c r="DV5" s="955" t="s">
        <v>445</v>
      </c>
      <c r="DW5" s="956"/>
      <c r="DX5" s="956"/>
      <c r="DY5" s="956"/>
      <c r="DZ5" s="962"/>
      <c r="EA5" s="81"/>
    </row>
    <row r="6" spans="1:131" s="53" customFormat="1" ht="26.25" customHeight="1" x14ac:dyDescent="0.2">
      <c r="A6" s="952"/>
      <c r="B6" s="953"/>
      <c r="C6" s="953"/>
      <c r="D6" s="953"/>
      <c r="E6" s="953"/>
      <c r="F6" s="953"/>
      <c r="G6" s="953"/>
      <c r="H6" s="953"/>
      <c r="I6" s="953"/>
      <c r="J6" s="953"/>
      <c r="K6" s="953"/>
      <c r="L6" s="953"/>
      <c r="M6" s="953"/>
      <c r="N6" s="953"/>
      <c r="O6" s="953"/>
      <c r="P6" s="954"/>
      <c r="Q6" s="958"/>
      <c r="R6" s="959"/>
      <c r="S6" s="959"/>
      <c r="T6" s="959"/>
      <c r="U6" s="960"/>
      <c r="V6" s="958"/>
      <c r="W6" s="959"/>
      <c r="X6" s="959"/>
      <c r="Y6" s="959"/>
      <c r="Z6" s="960"/>
      <c r="AA6" s="958"/>
      <c r="AB6" s="959"/>
      <c r="AC6" s="959"/>
      <c r="AD6" s="959"/>
      <c r="AE6" s="959"/>
      <c r="AF6" s="963"/>
      <c r="AG6" s="959"/>
      <c r="AH6" s="959"/>
      <c r="AI6" s="959"/>
      <c r="AJ6" s="964"/>
      <c r="AK6" s="959"/>
      <c r="AL6" s="959"/>
      <c r="AM6" s="959"/>
      <c r="AN6" s="959"/>
      <c r="AO6" s="960"/>
      <c r="AP6" s="958"/>
      <c r="AQ6" s="959"/>
      <c r="AR6" s="959"/>
      <c r="AS6" s="959"/>
      <c r="AT6" s="960"/>
      <c r="AU6" s="958"/>
      <c r="AV6" s="959"/>
      <c r="AW6" s="959"/>
      <c r="AX6" s="959"/>
      <c r="AY6" s="964"/>
      <c r="AZ6" s="63"/>
      <c r="BA6" s="63"/>
      <c r="BB6" s="63"/>
      <c r="BC6" s="63"/>
      <c r="BD6" s="63"/>
      <c r="BE6" s="81"/>
      <c r="BF6" s="81"/>
      <c r="BG6" s="81"/>
      <c r="BH6" s="81"/>
      <c r="BI6" s="81"/>
      <c r="BJ6" s="81"/>
      <c r="BK6" s="81"/>
      <c r="BL6" s="81"/>
      <c r="BM6" s="81"/>
      <c r="BN6" s="81"/>
      <c r="BO6" s="81"/>
      <c r="BP6" s="81"/>
      <c r="BQ6" s="952"/>
      <c r="BR6" s="953"/>
      <c r="BS6" s="953"/>
      <c r="BT6" s="953"/>
      <c r="BU6" s="953"/>
      <c r="BV6" s="953"/>
      <c r="BW6" s="953"/>
      <c r="BX6" s="953"/>
      <c r="BY6" s="953"/>
      <c r="BZ6" s="953"/>
      <c r="CA6" s="953"/>
      <c r="CB6" s="953"/>
      <c r="CC6" s="953"/>
      <c r="CD6" s="953"/>
      <c r="CE6" s="953"/>
      <c r="CF6" s="953"/>
      <c r="CG6" s="954"/>
      <c r="CH6" s="958"/>
      <c r="CI6" s="959"/>
      <c r="CJ6" s="959"/>
      <c r="CK6" s="959"/>
      <c r="CL6" s="960"/>
      <c r="CM6" s="958"/>
      <c r="CN6" s="959"/>
      <c r="CO6" s="959"/>
      <c r="CP6" s="959"/>
      <c r="CQ6" s="960"/>
      <c r="CR6" s="958"/>
      <c r="CS6" s="959"/>
      <c r="CT6" s="959"/>
      <c r="CU6" s="959"/>
      <c r="CV6" s="960"/>
      <c r="CW6" s="958"/>
      <c r="CX6" s="959"/>
      <c r="CY6" s="959"/>
      <c r="CZ6" s="959"/>
      <c r="DA6" s="960"/>
      <c r="DB6" s="958"/>
      <c r="DC6" s="959"/>
      <c r="DD6" s="959"/>
      <c r="DE6" s="959"/>
      <c r="DF6" s="960"/>
      <c r="DG6" s="968"/>
      <c r="DH6" s="969"/>
      <c r="DI6" s="969"/>
      <c r="DJ6" s="969"/>
      <c r="DK6" s="970"/>
      <c r="DL6" s="968"/>
      <c r="DM6" s="969"/>
      <c r="DN6" s="969"/>
      <c r="DO6" s="969"/>
      <c r="DP6" s="970"/>
      <c r="DQ6" s="958"/>
      <c r="DR6" s="959"/>
      <c r="DS6" s="959"/>
      <c r="DT6" s="959"/>
      <c r="DU6" s="960"/>
      <c r="DV6" s="958"/>
      <c r="DW6" s="959"/>
      <c r="DX6" s="959"/>
      <c r="DY6" s="959"/>
      <c r="DZ6" s="964"/>
      <c r="EA6" s="81"/>
    </row>
    <row r="7" spans="1:131" s="53" customFormat="1" ht="26.25" customHeight="1" x14ac:dyDescent="0.2">
      <c r="A7" s="58">
        <v>1</v>
      </c>
      <c r="B7" s="684" t="s">
        <v>454</v>
      </c>
      <c r="C7" s="685"/>
      <c r="D7" s="685"/>
      <c r="E7" s="685"/>
      <c r="F7" s="685"/>
      <c r="G7" s="685"/>
      <c r="H7" s="685"/>
      <c r="I7" s="685"/>
      <c r="J7" s="685"/>
      <c r="K7" s="685"/>
      <c r="L7" s="685"/>
      <c r="M7" s="685"/>
      <c r="N7" s="685"/>
      <c r="O7" s="685"/>
      <c r="P7" s="686"/>
      <c r="Q7" s="687">
        <v>140935.133</v>
      </c>
      <c r="R7" s="688"/>
      <c r="S7" s="688"/>
      <c r="T7" s="688"/>
      <c r="U7" s="688"/>
      <c r="V7" s="688">
        <v>135956.014</v>
      </c>
      <c r="W7" s="688"/>
      <c r="X7" s="688"/>
      <c r="Y7" s="688"/>
      <c r="Z7" s="688"/>
      <c r="AA7" s="688">
        <v>4979.1189999999997</v>
      </c>
      <c r="AB7" s="688"/>
      <c r="AC7" s="688"/>
      <c r="AD7" s="688"/>
      <c r="AE7" s="689"/>
      <c r="AF7" s="690">
        <v>2615.922</v>
      </c>
      <c r="AG7" s="691"/>
      <c r="AH7" s="691"/>
      <c r="AI7" s="691"/>
      <c r="AJ7" s="692"/>
      <c r="AK7" s="693">
        <v>15704.1093</v>
      </c>
      <c r="AL7" s="688"/>
      <c r="AM7" s="688"/>
      <c r="AN7" s="688"/>
      <c r="AO7" s="688"/>
      <c r="AP7" s="688">
        <v>11259.492</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t="s">
        <v>171</v>
      </c>
      <c r="BS7" s="684" t="s">
        <v>536</v>
      </c>
      <c r="BT7" s="685"/>
      <c r="BU7" s="685"/>
      <c r="BV7" s="685"/>
      <c r="BW7" s="685"/>
      <c r="BX7" s="685"/>
      <c r="BY7" s="685"/>
      <c r="BZ7" s="685"/>
      <c r="CA7" s="685"/>
      <c r="CB7" s="685"/>
      <c r="CC7" s="685"/>
      <c r="CD7" s="685"/>
      <c r="CE7" s="685"/>
      <c r="CF7" s="685"/>
      <c r="CG7" s="686"/>
      <c r="CH7" s="696">
        <v>0</v>
      </c>
      <c r="CI7" s="697"/>
      <c r="CJ7" s="697"/>
      <c r="CK7" s="697"/>
      <c r="CL7" s="698"/>
      <c r="CM7" s="696">
        <v>9</v>
      </c>
      <c r="CN7" s="697"/>
      <c r="CO7" s="697"/>
      <c r="CP7" s="697"/>
      <c r="CQ7" s="698"/>
      <c r="CR7" s="696">
        <v>5</v>
      </c>
      <c r="CS7" s="697"/>
      <c r="CT7" s="697"/>
      <c r="CU7" s="697"/>
      <c r="CV7" s="698"/>
      <c r="CW7" s="696">
        <v>4.8890000000000002</v>
      </c>
      <c r="CX7" s="697"/>
      <c r="CY7" s="697"/>
      <c r="CZ7" s="697"/>
      <c r="DA7" s="698"/>
      <c r="DB7" s="696">
        <v>2671.364</v>
      </c>
      <c r="DC7" s="697"/>
      <c r="DD7" s="697"/>
      <c r="DE7" s="697"/>
      <c r="DF7" s="698"/>
      <c r="DG7" s="696">
        <v>1094.097</v>
      </c>
      <c r="DH7" s="697"/>
      <c r="DI7" s="697"/>
      <c r="DJ7" s="697"/>
      <c r="DK7" s="698"/>
      <c r="DL7" s="696" t="s">
        <v>207</v>
      </c>
      <c r="DM7" s="697"/>
      <c r="DN7" s="697"/>
      <c r="DO7" s="697"/>
      <c r="DP7" s="698"/>
      <c r="DQ7" s="696" t="s">
        <v>207</v>
      </c>
      <c r="DR7" s="697"/>
      <c r="DS7" s="697"/>
      <c r="DT7" s="697"/>
      <c r="DU7" s="698"/>
      <c r="DV7" s="684"/>
      <c r="DW7" s="685"/>
      <c r="DX7" s="685"/>
      <c r="DY7" s="685"/>
      <c r="DZ7" s="699"/>
      <c r="EA7" s="81"/>
    </row>
    <row r="8" spans="1:131" s="53" customFormat="1" ht="26.25" customHeight="1" x14ac:dyDescent="0.2">
      <c r="A8" s="59">
        <v>2</v>
      </c>
      <c r="B8" s="700" t="s">
        <v>304</v>
      </c>
      <c r="C8" s="701"/>
      <c r="D8" s="701"/>
      <c r="E8" s="701"/>
      <c r="F8" s="701"/>
      <c r="G8" s="701"/>
      <c r="H8" s="701"/>
      <c r="I8" s="701"/>
      <c r="J8" s="701"/>
      <c r="K8" s="701"/>
      <c r="L8" s="701"/>
      <c r="M8" s="701"/>
      <c r="N8" s="701"/>
      <c r="O8" s="701"/>
      <c r="P8" s="702"/>
      <c r="Q8" s="703">
        <v>1538.9349999999999</v>
      </c>
      <c r="R8" s="704"/>
      <c r="S8" s="704"/>
      <c r="T8" s="704"/>
      <c r="U8" s="704"/>
      <c r="V8" s="704">
        <v>1538.9349999999999</v>
      </c>
      <c r="W8" s="704"/>
      <c r="X8" s="704"/>
      <c r="Y8" s="704"/>
      <c r="Z8" s="704"/>
      <c r="AA8" s="704" t="s">
        <v>207</v>
      </c>
      <c r="AB8" s="704"/>
      <c r="AC8" s="704"/>
      <c r="AD8" s="704"/>
      <c r="AE8" s="705"/>
      <c r="AF8" s="706" t="s">
        <v>207</v>
      </c>
      <c r="AG8" s="707"/>
      <c r="AH8" s="707"/>
      <c r="AI8" s="707"/>
      <c r="AJ8" s="708"/>
      <c r="AK8" s="709">
        <v>121.84099999999999</v>
      </c>
      <c r="AL8" s="704"/>
      <c r="AM8" s="704"/>
      <c r="AN8" s="704"/>
      <c r="AO8" s="704"/>
      <c r="AP8" s="704">
        <v>3851.527</v>
      </c>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t="s">
        <v>74</v>
      </c>
      <c r="BT8" s="701"/>
      <c r="BU8" s="701"/>
      <c r="BV8" s="701"/>
      <c r="BW8" s="701"/>
      <c r="BX8" s="701"/>
      <c r="BY8" s="701"/>
      <c r="BZ8" s="701"/>
      <c r="CA8" s="701"/>
      <c r="CB8" s="701"/>
      <c r="CC8" s="701"/>
      <c r="CD8" s="701"/>
      <c r="CE8" s="701"/>
      <c r="CF8" s="701"/>
      <c r="CG8" s="702"/>
      <c r="CH8" s="712">
        <v>145.19999999999999</v>
      </c>
      <c r="CI8" s="707"/>
      <c r="CJ8" s="707"/>
      <c r="CK8" s="707"/>
      <c r="CL8" s="713"/>
      <c r="CM8" s="712">
        <v>1442.912</v>
      </c>
      <c r="CN8" s="707"/>
      <c r="CO8" s="707"/>
      <c r="CP8" s="707"/>
      <c r="CQ8" s="713"/>
      <c r="CR8" s="712">
        <v>1377</v>
      </c>
      <c r="CS8" s="707"/>
      <c r="CT8" s="707"/>
      <c r="CU8" s="707"/>
      <c r="CV8" s="713"/>
      <c r="CW8" s="712" t="s">
        <v>207</v>
      </c>
      <c r="CX8" s="707"/>
      <c r="CY8" s="707"/>
      <c r="CZ8" s="707"/>
      <c r="DA8" s="713"/>
      <c r="DB8" s="712" t="s">
        <v>207</v>
      </c>
      <c r="DC8" s="707"/>
      <c r="DD8" s="707"/>
      <c r="DE8" s="707"/>
      <c r="DF8" s="713"/>
      <c r="DG8" s="712" t="s">
        <v>207</v>
      </c>
      <c r="DH8" s="707"/>
      <c r="DI8" s="707"/>
      <c r="DJ8" s="707"/>
      <c r="DK8" s="713"/>
      <c r="DL8" s="712" t="s">
        <v>207</v>
      </c>
      <c r="DM8" s="707"/>
      <c r="DN8" s="707"/>
      <c r="DO8" s="707"/>
      <c r="DP8" s="713"/>
      <c r="DQ8" s="712" t="s">
        <v>207</v>
      </c>
      <c r="DR8" s="707"/>
      <c r="DS8" s="707"/>
      <c r="DT8" s="707"/>
      <c r="DU8" s="713"/>
      <c r="DV8" s="700"/>
      <c r="DW8" s="701"/>
      <c r="DX8" s="701"/>
      <c r="DY8" s="701"/>
      <c r="DZ8" s="714"/>
      <c r="EA8" s="81"/>
    </row>
    <row r="9" spans="1:131" s="53" customFormat="1" ht="26.25" customHeight="1" x14ac:dyDescent="0.2">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t="s">
        <v>350</v>
      </c>
      <c r="BT9" s="701"/>
      <c r="BU9" s="701"/>
      <c r="BV9" s="701"/>
      <c r="BW9" s="701"/>
      <c r="BX9" s="701"/>
      <c r="BY9" s="701"/>
      <c r="BZ9" s="701"/>
      <c r="CA9" s="701"/>
      <c r="CB9" s="701"/>
      <c r="CC9" s="701"/>
      <c r="CD9" s="701"/>
      <c r="CE9" s="701"/>
      <c r="CF9" s="701"/>
      <c r="CG9" s="702"/>
      <c r="CH9" s="712">
        <v>0.1</v>
      </c>
      <c r="CI9" s="707"/>
      <c r="CJ9" s="707"/>
      <c r="CK9" s="707"/>
      <c r="CL9" s="713"/>
      <c r="CM9" s="712">
        <v>7</v>
      </c>
      <c r="CN9" s="707"/>
      <c r="CO9" s="707"/>
      <c r="CP9" s="707"/>
      <c r="CQ9" s="713"/>
      <c r="CR9" s="712">
        <v>3</v>
      </c>
      <c r="CS9" s="707"/>
      <c r="CT9" s="707"/>
      <c r="CU9" s="707"/>
      <c r="CV9" s="713"/>
      <c r="CW9" s="712" t="s">
        <v>207</v>
      </c>
      <c r="CX9" s="707"/>
      <c r="CY9" s="707"/>
      <c r="CZ9" s="707"/>
      <c r="DA9" s="713"/>
      <c r="DB9" s="712" t="s">
        <v>207</v>
      </c>
      <c r="DC9" s="707"/>
      <c r="DD9" s="707"/>
      <c r="DE9" s="707"/>
      <c r="DF9" s="713"/>
      <c r="DG9" s="712" t="s">
        <v>207</v>
      </c>
      <c r="DH9" s="707"/>
      <c r="DI9" s="707"/>
      <c r="DJ9" s="707"/>
      <c r="DK9" s="713"/>
      <c r="DL9" s="712" t="s">
        <v>207</v>
      </c>
      <c r="DM9" s="707"/>
      <c r="DN9" s="707"/>
      <c r="DO9" s="707"/>
      <c r="DP9" s="713"/>
      <c r="DQ9" s="712" t="s">
        <v>207</v>
      </c>
      <c r="DR9" s="707"/>
      <c r="DS9" s="707"/>
      <c r="DT9" s="707"/>
      <c r="DU9" s="713"/>
      <c r="DV9" s="700"/>
      <c r="DW9" s="701"/>
      <c r="DX9" s="701"/>
      <c r="DY9" s="701"/>
      <c r="DZ9" s="714"/>
      <c r="EA9" s="81"/>
    </row>
    <row r="10" spans="1:131" s="53" customFormat="1" ht="26.25" customHeight="1" x14ac:dyDescent="0.2">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t="s">
        <v>171</v>
      </c>
      <c r="BS10" s="700" t="s">
        <v>535</v>
      </c>
      <c r="BT10" s="701"/>
      <c r="BU10" s="701"/>
      <c r="BV10" s="701"/>
      <c r="BW10" s="701"/>
      <c r="BX10" s="701"/>
      <c r="BY10" s="701"/>
      <c r="BZ10" s="701"/>
      <c r="CA10" s="701"/>
      <c r="CB10" s="701"/>
      <c r="CC10" s="701"/>
      <c r="CD10" s="701"/>
      <c r="CE10" s="701"/>
      <c r="CF10" s="701"/>
      <c r="CG10" s="702"/>
      <c r="CH10" s="712">
        <v>171.22200000000001</v>
      </c>
      <c r="CI10" s="707"/>
      <c r="CJ10" s="707"/>
      <c r="CK10" s="707"/>
      <c r="CL10" s="713"/>
      <c r="CM10" s="712">
        <v>8182.93</v>
      </c>
      <c r="CN10" s="707"/>
      <c r="CO10" s="707"/>
      <c r="CP10" s="707"/>
      <c r="CQ10" s="713"/>
      <c r="CR10" s="712" t="s">
        <v>207</v>
      </c>
      <c r="CS10" s="707"/>
      <c r="CT10" s="707"/>
      <c r="CU10" s="707"/>
      <c r="CV10" s="713"/>
      <c r="CW10" s="712" t="s">
        <v>207</v>
      </c>
      <c r="CX10" s="707"/>
      <c r="CY10" s="707"/>
      <c r="CZ10" s="707"/>
      <c r="DA10" s="713"/>
      <c r="DB10" s="712" t="s">
        <v>207</v>
      </c>
      <c r="DC10" s="707"/>
      <c r="DD10" s="707"/>
      <c r="DE10" s="707"/>
      <c r="DF10" s="713"/>
      <c r="DG10" s="712" t="s">
        <v>207</v>
      </c>
      <c r="DH10" s="707"/>
      <c r="DI10" s="707"/>
      <c r="DJ10" s="707"/>
      <c r="DK10" s="713"/>
      <c r="DL10" s="712">
        <v>365.19</v>
      </c>
      <c r="DM10" s="707"/>
      <c r="DN10" s="707"/>
      <c r="DO10" s="707"/>
      <c r="DP10" s="713"/>
      <c r="DQ10" s="712">
        <v>36.518999999999998</v>
      </c>
      <c r="DR10" s="707"/>
      <c r="DS10" s="707"/>
      <c r="DT10" s="707"/>
      <c r="DU10" s="713"/>
      <c r="DV10" s="700"/>
      <c r="DW10" s="701"/>
      <c r="DX10" s="701"/>
      <c r="DY10" s="701"/>
      <c r="DZ10" s="714"/>
      <c r="EA10" s="81"/>
    </row>
    <row r="11" spans="1:131" s="53" customFormat="1" ht="26.25" customHeight="1" x14ac:dyDescent="0.2">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2">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2">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2">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2">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2">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2">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2">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2">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2">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2">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2">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456</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2">
      <c r="A23" s="60" t="s">
        <v>260</v>
      </c>
      <c r="B23" s="723" t="s">
        <v>312</v>
      </c>
      <c r="C23" s="724"/>
      <c r="D23" s="724"/>
      <c r="E23" s="724"/>
      <c r="F23" s="724"/>
      <c r="G23" s="724"/>
      <c r="H23" s="724"/>
      <c r="I23" s="724"/>
      <c r="J23" s="724"/>
      <c r="K23" s="724"/>
      <c r="L23" s="724"/>
      <c r="M23" s="724"/>
      <c r="N23" s="724"/>
      <c r="O23" s="724"/>
      <c r="P23" s="725"/>
      <c r="Q23" s="726">
        <v>140953.133</v>
      </c>
      <c r="R23" s="727"/>
      <c r="S23" s="727"/>
      <c r="T23" s="727"/>
      <c r="U23" s="727"/>
      <c r="V23" s="727">
        <v>134417.079</v>
      </c>
      <c r="W23" s="727"/>
      <c r="X23" s="727"/>
      <c r="Y23" s="727"/>
      <c r="Z23" s="727"/>
      <c r="AA23" s="727">
        <v>6518.0540000000001</v>
      </c>
      <c r="AB23" s="727"/>
      <c r="AC23" s="727"/>
      <c r="AD23" s="727"/>
      <c r="AE23" s="728"/>
      <c r="AF23" s="729">
        <v>4154.857</v>
      </c>
      <c r="AG23" s="727"/>
      <c r="AH23" s="727"/>
      <c r="AI23" s="727"/>
      <c r="AJ23" s="730"/>
      <c r="AK23" s="731"/>
      <c r="AL23" s="732"/>
      <c r="AM23" s="732"/>
      <c r="AN23" s="732"/>
      <c r="AO23" s="732"/>
      <c r="AP23" s="727">
        <v>15111.019</v>
      </c>
      <c r="AQ23" s="727"/>
      <c r="AR23" s="727"/>
      <c r="AS23" s="727"/>
      <c r="AT23" s="727"/>
      <c r="AU23" s="733"/>
      <c r="AV23" s="733"/>
      <c r="AW23" s="733"/>
      <c r="AX23" s="733"/>
      <c r="AY23" s="734"/>
      <c r="AZ23" s="735" t="s">
        <v>207</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2">
      <c r="A24" s="738" t="s">
        <v>376</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2">
      <c r="A25" s="683" t="s">
        <v>425</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2">
      <c r="A26" s="949" t="s">
        <v>439</v>
      </c>
      <c r="B26" s="950"/>
      <c r="C26" s="950"/>
      <c r="D26" s="950"/>
      <c r="E26" s="950"/>
      <c r="F26" s="950"/>
      <c r="G26" s="950"/>
      <c r="H26" s="950"/>
      <c r="I26" s="950"/>
      <c r="J26" s="950"/>
      <c r="K26" s="950"/>
      <c r="L26" s="950"/>
      <c r="M26" s="950"/>
      <c r="N26" s="950"/>
      <c r="O26" s="950"/>
      <c r="P26" s="951"/>
      <c r="Q26" s="955" t="s">
        <v>458</v>
      </c>
      <c r="R26" s="956"/>
      <c r="S26" s="956"/>
      <c r="T26" s="956"/>
      <c r="U26" s="957"/>
      <c r="V26" s="955" t="s">
        <v>459</v>
      </c>
      <c r="W26" s="956"/>
      <c r="X26" s="956"/>
      <c r="Y26" s="956"/>
      <c r="Z26" s="957"/>
      <c r="AA26" s="955" t="s">
        <v>460</v>
      </c>
      <c r="AB26" s="956"/>
      <c r="AC26" s="956"/>
      <c r="AD26" s="956"/>
      <c r="AE26" s="956"/>
      <c r="AF26" s="971" t="s">
        <v>258</v>
      </c>
      <c r="AG26" s="972"/>
      <c r="AH26" s="972"/>
      <c r="AI26" s="972"/>
      <c r="AJ26" s="973"/>
      <c r="AK26" s="956" t="s">
        <v>394</v>
      </c>
      <c r="AL26" s="956"/>
      <c r="AM26" s="956"/>
      <c r="AN26" s="956"/>
      <c r="AO26" s="957"/>
      <c r="AP26" s="955" t="s">
        <v>363</v>
      </c>
      <c r="AQ26" s="956"/>
      <c r="AR26" s="956"/>
      <c r="AS26" s="956"/>
      <c r="AT26" s="957"/>
      <c r="AU26" s="955" t="s">
        <v>461</v>
      </c>
      <c r="AV26" s="956"/>
      <c r="AW26" s="956"/>
      <c r="AX26" s="956"/>
      <c r="AY26" s="957"/>
      <c r="AZ26" s="955" t="s">
        <v>462</v>
      </c>
      <c r="BA26" s="956"/>
      <c r="BB26" s="956"/>
      <c r="BC26" s="956"/>
      <c r="BD26" s="957"/>
      <c r="BE26" s="955" t="s">
        <v>445</v>
      </c>
      <c r="BF26" s="956"/>
      <c r="BG26" s="956"/>
      <c r="BH26" s="956"/>
      <c r="BI26" s="962"/>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2">
      <c r="A27" s="952"/>
      <c r="B27" s="953"/>
      <c r="C27" s="953"/>
      <c r="D27" s="953"/>
      <c r="E27" s="953"/>
      <c r="F27" s="953"/>
      <c r="G27" s="953"/>
      <c r="H27" s="953"/>
      <c r="I27" s="953"/>
      <c r="J27" s="953"/>
      <c r="K27" s="953"/>
      <c r="L27" s="953"/>
      <c r="M27" s="953"/>
      <c r="N27" s="953"/>
      <c r="O27" s="953"/>
      <c r="P27" s="954"/>
      <c r="Q27" s="958"/>
      <c r="R27" s="959"/>
      <c r="S27" s="959"/>
      <c r="T27" s="959"/>
      <c r="U27" s="960"/>
      <c r="V27" s="958"/>
      <c r="W27" s="959"/>
      <c r="X27" s="959"/>
      <c r="Y27" s="959"/>
      <c r="Z27" s="960"/>
      <c r="AA27" s="958"/>
      <c r="AB27" s="959"/>
      <c r="AC27" s="959"/>
      <c r="AD27" s="959"/>
      <c r="AE27" s="959"/>
      <c r="AF27" s="974"/>
      <c r="AG27" s="975"/>
      <c r="AH27" s="975"/>
      <c r="AI27" s="975"/>
      <c r="AJ27" s="976"/>
      <c r="AK27" s="959"/>
      <c r="AL27" s="959"/>
      <c r="AM27" s="959"/>
      <c r="AN27" s="959"/>
      <c r="AO27" s="960"/>
      <c r="AP27" s="958"/>
      <c r="AQ27" s="959"/>
      <c r="AR27" s="959"/>
      <c r="AS27" s="959"/>
      <c r="AT27" s="960"/>
      <c r="AU27" s="958"/>
      <c r="AV27" s="959"/>
      <c r="AW27" s="959"/>
      <c r="AX27" s="959"/>
      <c r="AY27" s="960"/>
      <c r="AZ27" s="958"/>
      <c r="BA27" s="959"/>
      <c r="BB27" s="959"/>
      <c r="BC27" s="959"/>
      <c r="BD27" s="960"/>
      <c r="BE27" s="958"/>
      <c r="BF27" s="959"/>
      <c r="BG27" s="959"/>
      <c r="BH27" s="959"/>
      <c r="BI27" s="964"/>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2">
      <c r="A28" s="61">
        <v>1</v>
      </c>
      <c r="B28" s="684" t="s">
        <v>463</v>
      </c>
      <c r="C28" s="685"/>
      <c r="D28" s="685"/>
      <c r="E28" s="685"/>
      <c r="F28" s="685"/>
      <c r="G28" s="685"/>
      <c r="H28" s="685"/>
      <c r="I28" s="685"/>
      <c r="J28" s="685"/>
      <c r="K28" s="685"/>
      <c r="L28" s="685"/>
      <c r="M28" s="685"/>
      <c r="N28" s="685"/>
      <c r="O28" s="685"/>
      <c r="P28" s="686"/>
      <c r="Q28" s="739">
        <v>34025.847999999998</v>
      </c>
      <c r="R28" s="740"/>
      <c r="S28" s="740"/>
      <c r="T28" s="740"/>
      <c r="U28" s="740"/>
      <c r="V28" s="740">
        <v>33831.834999999999</v>
      </c>
      <c r="W28" s="740"/>
      <c r="X28" s="740"/>
      <c r="Y28" s="740"/>
      <c r="Z28" s="740"/>
      <c r="AA28" s="740">
        <v>194.01300000000001</v>
      </c>
      <c r="AB28" s="740"/>
      <c r="AC28" s="740"/>
      <c r="AD28" s="740"/>
      <c r="AE28" s="741"/>
      <c r="AF28" s="742">
        <v>194.01300000000001</v>
      </c>
      <c r="AG28" s="740"/>
      <c r="AH28" s="740"/>
      <c r="AI28" s="740"/>
      <c r="AJ28" s="743"/>
      <c r="AK28" s="744">
        <v>4617.9798229999997</v>
      </c>
      <c r="AL28" s="740"/>
      <c r="AM28" s="740"/>
      <c r="AN28" s="740"/>
      <c r="AO28" s="740"/>
      <c r="AP28" s="740" t="s">
        <v>207</v>
      </c>
      <c r="AQ28" s="740"/>
      <c r="AR28" s="740"/>
      <c r="AS28" s="740"/>
      <c r="AT28" s="740"/>
      <c r="AU28" s="740" t="s">
        <v>207</v>
      </c>
      <c r="AV28" s="740"/>
      <c r="AW28" s="740"/>
      <c r="AX28" s="740"/>
      <c r="AY28" s="740"/>
      <c r="AZ28" s="745" t="s">
        <v>207</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2">
      <c r="A29" s="61">
        <v>2</v>
      </c>
      <c r="B29" s="700" t="s">
        <v>24</v>
      </c>
      <c r="C29" s="701"/>
      <c r="D29" s="701"/>
      <c r="E29" s="701"/>
      <c r="F29" s="701"/>
      <c r="G29" s="701"/>
      <c r="H29" s="701"/>
      <c r="I29" s="701"/>
      <c r="J29" s="701"/>
      <c r="K29" s="701"/>
      <c r="L29" s="701"/>
      <c r="M29" s="701"/>
      <c r="N29" s="701"/>
      <c r="O29" s="701"/>
      <c r="P29" s="702"/>
      <c r="Q29" s="703">
        <v>22353.355</v>
      </c>
      <c r="R29" s="704"/>
      <c r="S29" s="704"/>
      <c r="T29" s="704"/>
      <c r="U29" s="704"/>
      <c r="V29" s="704">
        <v>22111.61</v>
      </c>
      <c r="W29" s="704"/>
      <c r="X29" s="704"/>
      <c r="Y29" s="704"/>
      <c r="Z29" s="704"/>
      <c r="AA29" s="705">
        <v>241.745</v>
      </c>
      <c r="AB29" s="707"/>
      <c r="AC29" s="707"/>
      <c r="AD29" s="707"/>
      <c r="AE29" s="708"/>
      <c r="AF29" s="706">
        <v>241.745</v>
      </c>
      <c r="AG29" s="707"/>
      <c r="AH29" s="707"/>
      <c r="AI29" s="707"/>
      <c r="AJ29" s="708"/>
      <c r="AK29" s="709">
        <v>3342.2179999999998</v>
      </c>
      <c r="AL29" s="704"/>
      <c r="AM29" s="704"/>
      <c r="AN29" s="704"/>
      <c r="AO29" s="704"/>
      <c r="AP29" s="704" t="s">
        <v>207</v>
      </c>
      <c r="AQ29" s="704"/>
      <c r="AR29" s="704"/>
      <c r="AS29" s="704"/>
      <c r="AT29" s="704"/>
      <c r="AU29" s="704" t="s">
        <v>207</v>
      </c>
      <c r="AV29" s="704"/>
      <c r="AW29" s="704"/>
      <c r="AX29" s="704"/>
      <c r="AY29" s="704"/>
      <c r="AZ29" s="748" t="s">
        <v>207</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2">
      <c r="A30" s="61">
        <v>3</v>
      </c>
      <c r="B30" s="700" t="s">
        <v>234</v>
      </c>
      <c r="C30" s="701"/>
      <c r="D30" s="701"/>
      <c r="E30" s="701"/>
      <c r="F30" s="701"/>
      <c r="G30" s="701"/>
      <c r="H30" s="701"/>
      <c r="I30" s="701"/>
      <c r="J30" s="701"/>
      <c r="K30" s="701"/>
      <c r="L30" s="701"/>
      <c r="M30" s="701"/>
      <c r="N30" s="701"/>
      <c r="O30" s="701"/>
      <c r="P30" s="702"/>
      <c r="Q30" s="703">
        <v>6962.54</v>
      </c>
      <c r="R30" s="704"/>
      <c r="S30" s="704"/>
      <c r="T30" s="704"/>
      <c r="U30" s="704"/>
      <c r="V30" s="704">
        <v>6911.2950000000001</v>
      </c>
      <c r="W30" s="704"/>
      <c r="X30" s="704"/>
      <c r="Y30" s="704"/>
      <c r="Z30" s="704"/>
      <c r="AA30" s="705">
        <v>51.244999999999997</v>
      </c>
      <c r="AB30" s="707"/>
      <c r="AC30" s="707"/>
      <c r="AD30" s="707"/>
      <c r="AE30" s="708"/>
      <c r="AF30" s="706">
        <v>51.244999999999997</v>
      </c>
      <c r="AG30" s="707"/>
      <c r="AH30" s="707"/>
      <c r="AI30" s="707"/>
      <c r="AJ30" s="708"/>
      <c r="AK30" s="709">
        <v>2928.0600549999999</v>
      </c>
      <c r="AL30" s="704"/>
      <c r="AM30" s="704"/>
      <c r="AN30" s="704"/>
      <c r="AO30" s="704"/>
      <c r="AP30" s="704" t="s">
        <v>207</v>
      </c>
      <c r="AQ30" s="704"/>
      <c r="AR30" s="704"/>
      <c r="AS30" s="704"/>
      <c r="AT30" s="704"/>
      <c r="AU30" s="704" t="s">
        <v>207</v>
      </c>
      <c r="AV30" s="704"/>
      <c r="AW30" s="704"/>
      <c r="AX30" s="704"/>
      <c r="AY30" s="704"/>
      <c r="AZ30" s="748" t="s">
        <v>207</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2">
      <c r="A31" s="61">
        <v>4</v>
      </c>
      <c r="B31" s="700"/>
      <c r="C31" s="701"/>
      <c r="D31" s="701"/>
      <c r="E31" s="701"/>
      <c r="F31" s="701"/>
      <c r="G31" s="701"/>
      <c r="H31" s="701"/>
      <c r="I31" s="701"/>
      <c r="J31" s="701"/>
      <c r="K31" s="701"/>
      <c r="L31" s="701"/>
      <c r="M31" s="701"/>
      <c r="N31" s="701"/>
      <c r="O31" s="701"/>
      <c r="P31" s="702"/>
      <c r="Q31" s="703"/>
      <c r="R31" s="704"/>
      <c r="S31" s="704"/>
      <c r="T31" s="704"/>
      <c r="U31" s="704"/>
      <c r="V31" s="704"/>
      <c r="W31" s="704"/>
      <c r="X31" s="704"/>
      <c r="Y31" s="704"/>
      <c r="Z31" s="704"/>
      <c r="AA31" s="704"/>
      <c r="AB31" s="704"/>
      <c r="AC31" s="704"/>
      <c r="AD31" s="704"/>
      <c r="AE31" s="705"/>
      <c r="AF31" s="706"/>
      <c r="AG31" s="707"/>
      <c r="AH31" s="707"/>
      <c r="AI31" s="707"/>
      <c r="AJ31" s="708"/>
      <c r="AK31" s="709"/>
      <c r="AL31" s="704"/>
      <c r="AM31" s="704"/>
      <c r="AN31" s="704"/>
      <c r="AO31" s="704"/>
      <c r="AP31" s="704"/>
      <c r="AQ31" s="704"/>
      <c r="AR31" s="704"/>
      <c r="AS31" s="704"/>
      <c r="AT31" s="704"/>
      <c r="AU31" s="704"/>
      <c r="AV31" s="704"/>
      <c r="AW31" s="704"/>
      <c r="AX31" s="704"/>
      <c r="AY31" s="704"/>
      <c r="AZ31" s="748"/>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2">
      <c r="A32" s="61">
        <v>5</v>
      </c>
      <c r="B32" s="700"/>
      <c r="C32" s="701"/>
      <c r="D32" s="701"/>
      <c r="E32" s="701"/>
      <c r="F32" s="701"/>
      <c r="G32" s="701"/>
      <c r="H32" s="701"/>
      <c r="I32" s="701"/>
      <c r="J32" s="701"/>
      <c r="K32" s="701"/>
      <c r="L32" s="701"/>
      <c r="M32" s="701"/>
      <c r="N32" s="701"/>
      <c r="O32" s="701"/>
      <c r="P32" s="702"/>
      <c r="Q32" s="703"/>
      <c r="R32" s="704"/>
      <c r="S32" s="704"/>
      <c r="T32" s="704"/>
      <c r="U32" s="704"/>
      <c r="V32" s="704"/>
      <c r="W32" s="704"/>
      <c r="X32" s="704"/>
      <c r="Y32" s="704"/>
      <c r="Z32" s="704"/>
      <c r="AA32" s="704"/>
      <c r="AB32" s="704"/>
      <c r="AC32" s="704"/>
      <c r="AD32" s="704"/>
      <c r="AE32" s="705"/>
      <c r="AF32" s="706"/>
      <c r="AG32" s="707"/>
      <c r="AH32" s="707"/>
      <c r="AI32" s="707"/>
      <c r="AJ32" s="708"/>
      <c r="AK32" s="709"/>
      <c r="AL32" s="704"/>
      <c r="AM32" s="704"/>
      <c r="AN32" s="704"/>
      <c r="AO32" s="704"/>
      <c r="AP32" s="704"/>
      <c r="AQ32" s="704"/>
      <c r="AR32" s="704"/>
      <c r="AS32" s="704"/>
      <c r="AT32" s="704"/>
      <c r="AU32" s="704"/>
      <c r="AV32" s="704"/>
      <c r="AW32" s="704"/>
      <c r="AX32" s="704"/>
      <c r="AY32" s="704"/>
      <c r="AZ32" s="748"/>
      <c r="BA32" s="748"/>
      <c r="BB32" s="748"/>
      <c r="BC32" s="748"/>
      <c r="BD32" s="748"/>
      <c r="BE32" s="710"/>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2">
      <c r="A33" s="61">
        <v>6</v>
      </c>
      <c r="B33" s="700"/>
      <c r="C33" s="701"/>
      <c r="D33" s="701"/>
      <c r="E33" s="701"/>
      <c r="F33" s="701"/>
      <c r="G33" s="701"/>
      <c r="H33" s="701"/>
      <c r="I33" s="701"/>
      <c r="J33" s="701"/>
      <c r="K33" s="701"/>
      <c r="L33" s="701"/>
      <c r="M33" s="701"/>
      <c r="N33" s="701"/>
      <c r="O33" s="701"/>
      <c r="P33" s="702"/>
      <c r="Q33" s="703"/>
      <c r="R33" s="704"/>
      <c r="S33" s="704"/>
      <c r="T33" s="704"/>
      <c r="U33" s="704"/>
      <c r="V33" s="704"/>
      <c r="W33" s="704"/>
      <c r="X33" s="704"/>
      <c r="Y33" s="704"/>
      <c r="Z33" s="704"/>
      <c r="AA33" s="704"/>
      <c r="AB33" s="704"/>
      <c r="AC33" s="704"/>
      <c r="AD33" s="704"/>
      <c r="AE33" s="705"/>
      <c r="AF33" s="706"/>
      <c r="AG33" s="707"/>
      <c r="AH33" s="707"/>
      <c r="AI33" s="707"/>
      <c r="AJ33" s="708"/>
      <c r="AK33" s="709"/>
      <c r="AL33" s="704"/>
      <c r="AM33" s="704"/>
      <c r="AN33" s="704"/>
      <c r="AO33" s="704"/>
      <c r="AP33" s="704"/>
      <c r="AQ33" s="704"/>
      <c r="AR33" s="704"/>
      <c r="AS33" s="704"/>
      <c r="AT33" s="704"/>
      <c r="AU33" s="704"/>
      <c r="AV33" s="704"/>
      <c r="AW33" s="704"/>
      <c r="AX33" s="704"/>
      <c r="AY33" s="704"/>
      <c r="AZ33" s="748"/>
      <c r="BA33" s="748"/>
      <c r="BB33" s="748"/>
      <c r="BC33" s="748"/>
      <c r="BD33" s="748"/>
      <c r="BE33" s="710"/>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2">
      <c r="A34" s="61">
        <v>7</v>
      </c>
      <c r="B34" s="700"/>
      <c r="C34" s="701"/>
      <c r="D34" s="701"/>
      <c r="E34" s="701"/>
      <c r="F34" s="701"/>
      <c r="G34" s="701"/>
      <c r="H34" s="701"/>
      <c r="I34" s="701"/>
      <c r="J34" s="701"/>
      <c r="K34" s="701"/>
      <c r="L34" s="701"/>
      <c r="M34" s="701"/>
      <c r="N34" s="701"/>
      <c r="O34" s="701"/>
      <c r="P34" s="702"/>
      <c r="Q34" s="703"/>
      <c r="R34" s="704"/>
      <c r="S34" s="704"/>
      <c r="T34" s="704"/>
      <c r="U34" s="704"/>
      <c r="V34" s="704"/>
      <c r="W34" s="704"/>
      <c r="X34" s="704"/>
      <c r="Y34" s="704"/>
      <c r="Z34" s="704"/>
      <c r="AA34" s="704"/>
      <c r="AB34" s="704"/>
      <c r="AC34" s="704"/>
      <c r="AD34" s="704"/>
      <c r="AE34" s="705"/>
      <c r="AF34" s="706"/>
      <c r="AG34" s="707"/>
      <c r="AH34" s="707"/>
      <c r="AI34" s="707"/>
      <c r="AJ34" s="708"/>
      <c r="AK34" s="709"/>
      <c r="AL34" s="704"/>
      <c r="AM34" s="704"/>
      <c r="AN34" s="704"/>
      <c r="AO34" s="704"/>
      <c r="AP34" s="704"/>
      <c r="AQ34" s="704"/>
      <c r="AR34" s="704"/>
      <c r="AS34" s="704"/>
      <c r="AT34" s="704"/>
      <c r="AU34" s="704"/>
      <c r="AV34" s="704"/>
      <c r="AW34" s="704"/>
      <c r="AX34" s="704"/>
      <c r="AY34" s="704"/>
      <c r="AZ34" s="748"/>
      <c r="BA34" s="748"/>
      <c r="BB34" s="748"/>
      <c r="BC34" s="748"/>
      <c r="BD34" s="748"/>
      <c r="BE34" s="710"/>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2">
      <c r="A35" s="61">
        <v>8</v>
      </c>
      <c r="B35" s="700"/>
      <c r="C35" s="701"/>
      <c r="D35" s="701"/>
      <c r="E35" s="701"/>
      <c r="F35" s="701"/>
      <c r="G35" s="701"/>
      <c r="H35" s="701"/>
      <c r="I35" s="701"/>
      <c r="J35" s="701"/>
      <c r="K35" s="701"/>
      <c r="L35" s="701"/>
      <c r="M35" s="701"/>
      <c r="N35" s="701"/>
      <c r="O35" s="701"/>
      <c r="P35" s="702"/>
      <c r="Q35" s="703"/>
      <c r="R35" s="704"/>
      <c r="S35" s="704"/>
      <c r="T35" s="704"/>
      <c r="U35" s="704"/>
      <c r="V35" s="704"/>
      <c r="W35" s="704"/>
      <c r="X35" s="704"/>
      <c r="Y35" s="704"/>
      <c r="Z35" s="704"/>
      <c r="AA35" s="704"/>
      <c r="AB35" s="704"/>
      <c r="AC35" s="704"/>
      <c r="AD35" s="704"/>
      <c r="AE35" s="705"/>
      <c r="AF35" s="706"/>
      <c r="AG35" s="707"/>
      <c r="AH35" s="707"/>
      <c r="AI35" s="707"/>
      <c r="AJ35" s="708"/>
      <c r="AK35" s="709"/>
      <c r="AL35" s="704"/>
      <c r="AM35" s="704"/>
      <c r="AN35" s="704"/>
      <c r="AO35" s="704"/>
      <c r="AP35" s="704"/>
      <c r="AQ35" s="704"/>
      <c r="AR35" s="704"/>
      <c r="AS35" s="704"/>
      <c r="AT35" s="704"/>
      <c r="AU35" s="704"/>
      <c r="AV35" s="704"/>
      <c r="AW35" s="704"/>
      <c r="AX35" s="704"/>
      <c r="AY35" s="704"/>
      <c r="AZ35" s="748"/>
      <c r="BA35" s="748"/>
      <c r="BB35" s="748"/>
      <c r="BC35" s="748"/>
      <c r="BD35" s="748"/>
      <c r="BE35" s="710"/>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2">
      <c r="A36" s="61">
        <v>9</v>
      </c>
      <c r="B36" s="700"/>
      <c r="C36" s="701"/>
      <c r="D36" s="701"/>
      <c r="E36" s="701"/>
      <c r="F36" s="701"/>
      <c r="G36" s="701"/>
      <c r="H36" s="701"/>
      <c r="I36" s="701"/>
      <c r="J36" s="701"/>
      <c r="K36" s="701"/>
      <c r="L36" s="701"/>
      <c r="M36" s="701"/>
      <c r="N36" s="701"/>
      <c r="O36" s="701"/>
      <c r="P36" s="702"/>
      <c r="Q36" s="703"/>
      <c r="R36" s="704"/>
      <c r="S36" s="704"/>
      <c r="T36" s="704"/>
      <c r="U36" s="704"/>
      <c r="V36" s="704"/>
      <c r="W36" s="704"/>
      <c r="X36" s="704"/>
      <c r="Y36" s="704"/>
      <c r="Z36" s="704"/>
      <c r="AA36" s="704"/>
      <c r="AB36" s="704"/>
      <c r="AC36" s="704"/>
      <c r="AD36" s="704"/>
      <c r="AE36" s="705"/>
      <c r="AF36" s="706"/>
      <c r="AG36" s="707"/>
      <c r="AH36" s="707"/>
      <c r="AI36" s="707"/>
      <c r="AJ36" s="708"/>
      <c r="AK36" s="709"/>
      <c r="AL36" s="704"/>
      <c r="AM36" s="704"/>
      <c r="AN36" s="704"/>
      <c r="AO36" s="704"/>
      <c r="AP36" s="704"/>
      <c r="AQ36" s="704"/>
      <c r="AR36" s="704"/>
      <c r="AS36" s="704"/>
      <c r="AT36" s="704"/>
      <c r="AU36" s="704"/>
      <c r="AV36" s="704"/>
      <c r="AW36" s="704"/>
      <c r="AX36" s="704"/>
      <c r="AY36" s="704"/>
      <c r="AZ36" s="748"/>
      <c r="BA36" s="748"/>
      <c r="BB36" s="748"/>
      <c r="BC36" s="748"/>
      <c r="BD36" s="748"/>
      <c r="BE36" s="710"/>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2">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2">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2">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2">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2">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2">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2">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2">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2">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2">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2">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2">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2">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2">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2">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2">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2">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2">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2">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2">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2">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2">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2">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2">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2">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2">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464</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2">
      <c r="A63" s="60" t="s">
        <v>260</v>
      </c>
      <c r="B63" s="723" t="s">
        <v>381</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487</v>
      </c>
      <c r="AG63" s="727"/>
      <c r="AH63" s="727"/>
      <c r="AI63" s="727"/>
      <c r="AJ63" s="730"/>
      <c r="AK63" s="731"/>
      <c r="AL63" s="732"/>
      <c r="AM63" s="732"/>
      <c r="AN63" s="732"/>
      <c r="AO63" s="732"/>
      <c r="AP63" s="727"/>
      <c r="AQ63" s="727"/>
      <c r="AR63" s="727"/>
      <c r="AS63" s="727"/>
      <c r="AT63" s="727"/>
      <c r="AU63" s="727"/>
      <c r="AV63" s="727"/>
      <c r="AW63" s="727"/>
      <c r="AX63" s="727"/>
      <c r="AY63" s="727"/>
      <c r="AZ63" s="757"/>
      <c r="BA63" s="757"/>
      <c r="BB63" s="757"/>
      <c r="BC63" s="757"/>
      <c r="BD63" s="757"/>
      <c r="BE63" s="733"/>
      <c r="BF63" s="733"/>
      <c r="BG63" s="733"/>
      <c r="BH63" s="733"/>
      <c r="BI63" s="734"/>
      <c r="BJ63" s="735" t="s">
        <v>207</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2">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2">
      <c r="A66" s="949" t="s">
        <v>448</v>
      </c>
      <c r="B66" s="950"/>
      <c r="C66" s="950"/>
      <c r="D66" s="950"/>
      <c r="E66" s="950"/>
      <c r="F66" s="950"/>
      <c r="G66" s="950"/>
      <c r="H66" s="950"/>
      <c r="I66" s="950"/>
      <c r="J66" s="950"/>
      <c r="K66" s="950"/>
      <c r="L66" s="950"/>
      <c r="M66" s="950"/>
      <c r="N66" s="950"/>
      <c r="O66" s="950"/>
      <c r="P66" s="951"/>
      <c r="Q66" s="955" t="s">
        <v>458</v>
      </c>
      <c r="R66" s="956"/>
      <c r="S66" s="956"/>
      <c r="T66" s="956"/>
      <c r="U66" s="957"/>
      <c r="V66" s="955" t="s">
        <v>459</v>
      </c>
      <c r="W66" s="956"/>
      <c r="X66" s="956"/>
      <c r="Y66" s="956"/>
      <c r="Z66" s="957"/>
      <c r="AA66" s="955" t="s">
        <v>460</v>
      </c>
      <c r="AB66" s="956"/>
      <c r="AC66" s="956"/>
      <c r="AD66" s="956"/>
      <c r="AE66" s="957"/>
      <c r="AF66" s="977" t="s">
        <v>258</v>
      </c>
      <c r="AG66" s="972"/>
      <c r="AH66" s="972"/>
      <c r="AI66" s="972"/>
      <c r="AJ66" s="978"/>
      <c r="AK66" s="955" t="s">
        <v>394</v>
      </c>
      <c r="AL66" s="950"/>
      <c r="AM66" s="950"/>
      <c r="AN66" s="950"/>
      <c r="AO66" s="951"/>
      <c r="AP66" s="955" t="s">
        <v>363</v>
      </c>
      <c r="AQ66" s="956"/>
      <c r="AR66" s="956"/>
      <c r="AS66" s="956"/>
      <c r="AT66" s="957"/>
      <c r="AU66" s="955" t="s">
        <v>465</v>
      </c>
      <c r="AV66" s="956"/>
      <c r="AW66" s="956"/>
      <c r="AX66" s="956"/>
      <c r="AY66" s="957"/>
      <c r="AZ66" s="955" t="s">
        <v>445</v>
      </c>
      <c r="BA66" s="956"/>
      <c r="BB66" s="956"/>
      <c r="BC66" s="956"/>
      <c r="BD66" s="962"/>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2">
      <c r="A67" s="952"/>
      <c r="B67" s="953"/>
      <c r="C67" s="953"/>
      <c r="D67" s="953"/>
      <c r="E67" s="953"/>
      <c r="F67" s="953"/>
      <c r="G67" s="953"/>
      <c r="H67" s="953"/>
      <c r="I67" s="953"/>
      <c r="J67" s="953"/>
      <c r="K67" s="953"/>
      <c r="L67" s="953"/>
      <c r="M67" s="953"/>
      <c r="N67" s="953"/>
      <c r="O67" s="953"/>
      <c r="P67" s="954"/>
      <c r="Q67" s="958"/>
      <c r="R67" s="959"/>
      <c r="S67" s="959"/>
      <c r="T67" s="959"/>
      <c r="U67" s="960"/>
      <c r="V67" s="958"/>
      <c r="W67" s="959"/>
      <c r="X67" s="959"/>
      <c r="Y67" s="959"/>
      <c r="Z67" s="960"/>
      <c r="AA67" s="958"/>
      <c r="AB67" s="959"/>
      <c r="AC67" s="959"/>
      <c r="AD67" s="959"/>
      <c r="AE67" s="960"/>
      <c r="AF67" s="979"/>
      <c r="AG67" s="975"/>
      <c r="AH67" s="975"/>
      <c r="AI67" s="975"/>
      <c r="AJ67" s="980"/>
      <c r="AK67" s="981"/>
      <c r="AL67" s="953"/>
      <c r="AM67" s="953"/>
      <c r="AN67" s="953"/>
      <c r="AO67" s="954"/>
      <c r="AP67" s="958"/>
      <c r="AQ67" s="959"/>
      <c r="AR67" s="959"/>
      <c r="AS67" s="959"/>
      <c r="AT67" s="960"/>
      <c r="AU67" s="958"/>
      <c r="AV67" s="959"/>
      <c r="AW67" s="959"/>
      <c r="AX67" s="959"/>
      <c r="AY67" s="960"/>
      <c r="AZ67" s="958"/>
      <c r="BA67" s="959"/>
      <c r="BB67" s="959"/>
      <c r="BC67" s="959"/>
      <c r="BD67" s="964"/>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2">
      <c r="A68" s="58">
        <v>1</v>
      </c>
      <c r="B68" s="684" t="s">
        <v>214</v>
      </c>
      <c r="C68" s="685"/>
      <c r="D68" s="685"/>
      <c r="E68" s="685"/>
      <c r="F68" s="685"/>
      <c r="G68" s="685"/>
      <c r="H68" s="685"/>
      <c r="I68" s="685"/>
      <c r="J68" s="685"/>
      <c r="K68" s="685"/>
      <c r="L68" s="685"/>
      <c r="M68" s="685"/>
      <c r="N68" s="685"/>
      <c r="O68" s="685"/>
      <c r="P68" s="686"/>
      <c r="Q68" s="687">
        <v>7961</v>
      </c>
      <c r="R68" s="688"/>
      <c r="S68" s="688"/>
      <c r="T68" s="688"/>
      <c r="U68" s="688"/>
      <c r="V68" s="688">
        <v>7475</v>
      </c>
      <c r="W68" s="688"/>
      <c r="X68" s="688"/>
      <c r="Y68" s="688"/>
      <c r="Z68" s="688"/>
      <c r="AA68" s="688">
        <v>486</v>
      </c>
      <c r="AB68" s="688"/>
      <c r="AC68" s="688"/>
      <c r="AD68" s="688"/>
      <c r="AE68" s="688"/>
      <c r="AF68" s="688">
        <v>486</v>
      </c>
      <c r="AG68" s="688"/>
      <c r="AH68" s="688"/>
      <c r="AI68" s="688"/>
      <c r="AJ68" s="688"/>
      <c r="AK68" s="688">
        <v>9</v>
      </c>
      <c r="AL68" s="688"/>
      <c r="AM68" s="688"/>
      <c r="AN68" s="688"/>
      <c r="AO68" s="688"/>
      <c r="AP68" s="688">
        <v>4476</v>
      </c>
      <c r="AQ68" s="688"/>
      <c r="AR68" s="688"/>
      <c r="AS68" s="688"/>
      <c r="AT68" s="688"/>
      <c r="AU68" s="688">
        <v>192</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2">
      <c r="A69" s="59">
        <v>2</v>
      </c>
      <c r="B69" s="700" t="s">
        <v>538</v>
      </c>
      <c r="C69" s="701"/>
      <c r="D69" s="701"/>
      <c r="E69" s="701"/>
      <c r="F69" s="701"/>
      <c r="G69" s="701"/>
      <c r="H69" s="701"/>
      <c r="I69" s="701"/>
      <c r="J69" s="701"/>
      <c r="K69" s="701"/>
      <c r="L69" s="701"/>
      <c r="M69" s="701"/>
      <c r="N69" s="701"/>
      <c r="O69" s="701"/>
      <c r="P69" s="702"/>
      <c r="Q69" s="703">
        <v>144168</v>
      </c>
      <c r="R69" s="704"/>
      <c r="S69" s="704"/>
      <c r="T69" s="704"/>
      <c r="U69" s="704"/>
      <c r="V69" s="704">
        <v>138019</v>
      </c>
      <c r="W69" s="704"/>
      <c r="X69" s="704"/>
      <c r="Y69" s="704"/>
      <c r="Z69" s="704"/>
      <c r="AA69" s="704">
        <v>6149</v>
      </c>
      <c r="AB69" s="704"/>
      <c r="AC69" s="704"/>
      <c r="AD69" s="704"/>
      <c r="AE69" s="704"/>
      <c r="AF69" s="704">
        <v>32354</v>
      </c>
      <c r="AG69" s="704"/>
      <c r="AH69" s="704"/>
      <c r="AI69" s="704"/>
      <c r="AJ69" s="704"/>
      <c r="AK69" s="704" t="s">
        <v>207</v>
      </c>
      <c r="AL69" s="704"/>
      <c r="AM69" s="704"/>
      <c r="AN69" s="704"/>
      <c r="AO69" s="704"/>
      <c r="AP69" s="704" t="s">
        <v>207</v>
      </c>
      <c r="AQ69" s="704"/>
      <c r="AR69" s="704"/>
      <c r="AS69" s="704"/>
      <c r="AT69" s="704"/>
      <c r="AU69" s="704" t="s">
        <v>207</v>
      </c>
      <c r="AV69" s="704"/>
      <c r="AW69" s="704"/>
      <c r="AX69" s="704"/>
      <c r="AY69" s="704"/>
      <c r="AZ69" s="710" t="s">
        <v>81</v>
      </c>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2">
      <c r="A70" s="59">
        <v>3</v>
      </c>
      <c r="B70" s="700" t="s">
        <v>250</v>
      </c>
      <c r="C70" s="701"/>
      <c r="D70" s="701"/>
      <c r="E70" s="701"/>
      <c r="F70" s="701"/>
      <c r="G70" s="701"/>
      <c r="H70" s="701"/>
      <c r="I70" s="701"/>
      <c r="J70" s="701"/>
      <c r="K70" s="701"/>
      <c r="L70" s="701"/>
      <c r="M70" s="701"/>
      <c r="N70" s="701"/>
      <c r="O70" s="701"/>
      <c r="P70" s="702"/>
      <c r="Q70" s="712">
        <v>76940</v>
      </c>
      <c r="R70" s="707"/>
      <c r="S70" s="707"/>
      <c r="T70" s="707"/>
      <c r="U70" s="709"/>
      <c r="V70" s="705">
        <v>73165</v>
      </c>
      <c r="W70" s="707"/>
      <c r="X70" s="707"/>
      <c r="Y70" s="707"/>
      <c r="Z70" s="709"/>
      <c r="AA70" s="705">
        <v>3775</v>
      </c>
      <c r="AB70" s="707"/>
      <c r="AC70" s="707"/>
      <c r="AD70" s="707"/>
      <c r="AE70" s="709"/>
      <c r="AF70" s="705">
        <v>3775</v>
      </c>
      <c r="AG70" s="707"/>
      <c r="AH70" s="707"/>
      <c r="AI70" s="707"/>
      <c r="AJ70" s="709"/>
      <c r="AK70" s="705">
        <v>7300</v>
      </c>
      <c r="AL70" s="707"/>
      <c r="AM70" s="707"/>
      <c r="AN70" s="707"/>
      <c r="AO70" s="709"/>
      <c r="AP70" s="705">
        <v>42318</v>
      </c>
      <c r="AQ70" s="707"/>
      <c r="AR70" s="707"/>
      <c r="AS70" s="707"/>
      <c r="AT70" s="709"/>
      <c r="AU70" s="765">
        <v>931</v>
      </c>
      <c r="AV70" s="707"/>
      <c r="AW70" s="707"/>
      <c r="AX70" s="707"/>
      <c r="AY70" s="709"/>
      <c r="AZ70" s="766"/>
      <c r="BA70" s="701"/>
      <c r="BB70" s="701"/>
      <c r="BC70" s="701"/>
      <c r="BD70" s="714"/>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2">
      <c r="A71" s="59">
        <v>4</v>
      </c>
      <c r="B71" s="700" t="s">
        <v>537</v>
      </c>
      <c r="C71" s="701"/>
      <c r="D71" s="701"/>
      <c r="E71" s="701"/>
      <c r="F71" s="701"/>
      <c r="G71" s="701"/>
      <c r="H71" s="701"/>
      <c r="I71" s="701"/>
      <c r="J71" s="701"/>
      <c r="K71" s="701"/>
      <c r="L71" s="701"/>
      <c r="M71" s="701"/>
      <c r="N71" s="701"/>
      <c r="O71" s="701"/>
      <c r="P71" s="702"/>
      <c r="Q71" s="712">
        <v>6933</v>
      </c>
      <c r="R71" s="707"/>
      <c r="S71" s="707"/>
      <c r="T71" s="707"/>
      <c r="U71" s="709"/>
      <c r="V71" s="705">
        <v>6850</v>
      </c>
      <c r="W71" s="707"/>
      <c r="X71" s="707"/>
      <c r="Y71" s="707"/>
      <c r="Z71" s="709"/>
      <c r="AA71" s="705">
        <v>82</v>
      </c>
      <c r="AB71" s="707"/>
      <c r="AC71" s="707"/>
      <c r="AD71" s="707"/>
      <c r="AE71" s="709"/>
      <c r="AF71" s="705">
        <v>82</v>
      </c>
      <c r="AG71" s="707"/>
      <c r="AH71" s="707"/>
      <c r="AI71" s="707"/>
      <c r="AJ71" s="709"/>
      <c r="AK71" s="705">
        <v>2485</v>
      </c>
      <c r="AL71" s="707"/>
      <c r="AM71" s="707"/>
      <c r="AN71" s="707"/>
      <c r="AO71" s="709"/>
      <c r="AP71" s="705" t="s">
        <v>207</v>
      </c>
      <c r="AQ71" s="707"/>
      <c r="AR71" s="707"/>
      <c r="AS71" s="707"/>
      <c r="AT71" s="709"/>
      <c r="AU71" s="765" t="s">
        <v>207</v>
      </c>
      <c r="AV71" s="707"/>
      <c r="AW71" s="707"/>
      <c r="AX71" s="707"/>
      <c r="AY71" s="709"/>
      <c r="AZ71" s="766"/>
      <c r="BA71" s="701"/>
      <c r="BB71" s="701"/>
      <c r="BC71" s="701"/>
      <c r="BD71" s="714"/>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2">
      <c r="A72" s="59">
        <v>5</v>
      </c>
      <c r="B72" s="700" t="s">
        <v>494</v>
      </c>
      <c r="C72" s="701"/>
      <c r="D72" s="701"/>
      <c r="E72" s="701"/>
      <c r="F72" s="701"/>
      <c r="G72" s="701"/>
      <c r="H72" s="701"/>
      <c r="I72" s="701"/>
      <c r="J72" s="701"/>
      <c r="K72" s="701"/>
      <c r="L72" s="701"/>
      <c r="M72" s="701"/>
      <c r="N72" s="701"/>
      <c r="O72" s="701"/>
      <c r="P72" s="702"/>
      <c r="Q72" s="712">
        <v>1385861</v>
      </c>
      <c r="R72" s="707"/>
      <c r="S72" s="707"/>
      <c r="T72" s="707"/>
      <c r="U72" s="709"/>
      <c r="V72" s="705">
        <v>1346246</v>
      </c>
      <c r="W72" s="707"/>
      <c r="X72" s="707"/>
      <c r="Y72" s="707"/>
      <c r="Z72" s="709"/>
      <c r="AA72" s="705">
        <v>39615</v>
      </c>
      <c r="AB72" s="707"/>
      <c r="AC72" s="707"/>
      <c r="AD72" s="707"/>
      <c r="AE72" s="709"/>
      <c r="AF72" s="705">
        <v>39615</v>
      </c>
      <c r="AG72" s="707"/>
      <c r="AH72" s="707"/>
      <c r="AI72" s="707"/>
      <c r="AJ72" s="709"/>
      <c r="AK72" s="705">
        <v>13582</v>
      </c>
      <c r="AL72" s="707"/>
      <c r="AM72" s="707"/>
      <c r="AN72" s="707"/>
      <c r="AO72" s="709"/>
      <c r="AP72" s="705" t="s">
        <v>207</v>
      </c>
      <c r="AQ72" s="707"/>
      <c r="AR72" s="707"/>
      <c r="AS72" s="707"/>
      <c r="AT72" s="709"/>
      <c r="AU72" s="705" t="s">
        <v>207</v>
      </c>
      <c r="AV72" s="707"/>
      <c r="AW72" s="707"/>
      <c r="AX72" s="707"/>
      <c r="AY72" s="709"/>
      <c r="AZ72" s="766"/>
      <c r="BA72" s="701"/>
      <c r="BB72" s="701"/>
      <c r="BC72" s="701"/>
      <c r="BD72" s="714"/>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2">
      <c r="A73" s="59">
        <v>6</v>
      </c>
      <c r="B73" s="700"/>
      <c r="C73" s="701"/>
      <c r="D73" s="701"/>
      <c r="E73" s="701"/>
      <c r="F73" s="701"/>
      <c r="G73" s="701"/>
      <c r="H73" s="701"/>
      <c r="I73" s="701"/>
      <c r="J73" s="701"/>
      <c r="K73" s="701"/>
      <c r="L73" s="701"/>
      <c r="M73" s="701"/>
      <c r="N73" s="701"/>
      <c r="O73" s="701"/>
      <c r="P73" s="702"/>
      <c r="Q73" s="703"/>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704"/>
      <c r="AO73" s="704"/>
      <c r="AP73" s="704"/>
      <c r="AQ73" s="704"/>
      <c r="AR73" s="704"/>
      <c r="AS73" s="704"/>
      <c r="AT73" s="704"/>
      <c r="AU73" s="704"/>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2">
      <c r="A74" s="59">
        <v>7</v>
      </c>
      <c r="B74" s="700"/>
      <c r="C74" s="701"/>
      <c r="D74" s="701"/>
      <c r="E74" s="701"/>
      <c r="F74" s="701"/>
      <c r="G74" s="701"/>
      <c r="H74" s="701"/>
      <c r="I74" s="701"/>
      <c r="J74" s="701"/>
      <c r="K74" s="701"/>
      <c r="L74" s="701"/>
      <c r="M74" s="701"/>
      <c r="N74" s="701"/>
      <c r="O74" s="701"/>
      <c r="P74" s="702"/>
      <c r="Q74" s="703"/>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c r="AO74" s="704"/>
      <c r="AP74" s="704"/>
      <c r="AQ74" s="704"/>
      <c r="AR74" s="704"/>
      <c r="AS74" s="704"/>
      <c r="AT74" s="704"/>
      <c r="AU74" s="704"/>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2">
      <c r="A75" s="59">
        <v>8</v>
      </c>
      <c r="B75" s="700"/>
      <c r="C75" s="701"/>
      <c r="D75" s="701"/>
      <c r="E75" s="701"/>
      <c r="F75" s="701"/>
      <c r="G75" s="701"/>
      <c r="H75" s="701"/>
      <c r="I75" s="701"/>
      <c r="J75" s="701"/>
      <c r="K75" s="701"/>
      <c r="L75" s="701"/>
      <c r="M75" s="701"/>
      <c r="N75" s="701"/>
      <c r="O75" s="701"/>
      <c r="P75" s="702"/>
      <c r="Q75" s="712"/>
      <c r="R75" s="707"/>
      <c r="S75" s="707"/>
      <c r="T75" s="707"/>
      <c r="U75" s="709"/>
      <c r="V75" s="705"/>
      <c r="W75" s="707"/>
      <c r="X75" s="707"/>
      <c r="Y75" s="707"/>
      <c r="Z75" s="709"/>
      <c r="AA75" s="705"/>
      <c r="AB75" s="707"/>
      <c r="AC75" s="707"/>
      <c r="AD75" s="707"/>
      <c r="AE75" s="709"/>
      <c r="AF75" s="705"/>
      <c r="AG75" s="707"/>
      <c r="AH75" s="707"/>
      <c r="AI75" s="707"/>
      <c r="AJ75" s="709"/>
      <c r="AK75" s="705"/>
      <c r="AL75" s="707"/>
      <c r="AM75" s="707"/>
      <c r="AN75" s="707"/>
      <c r="AO75" s="709"/>
      <c r="AP75" s="705"/>
      <c r="AQ75" s="707"/>
      <c r="AR75" s="707"/>
      <c r="AS75" s="707"/>
      <c r="AT75" s="709"/>
      <c r="AU75" s="705"/>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2">
      <c r="A76" s="59">
        <v>9</v>
      </c>
      <c r="B76" s="700"/>
      <c r="C76" s="701"/>
      <c r="D76" s="701"/>
      <c r="E76" s="701"/>
      <c r="F76" s="701"/>
      <c r="G76" s="701"/>
      <c r="H76" s="701"/>
      <c r="I76" s="701"/>
      <c r="J76" s="701"/>
      <c r="K76" s="701"/>
      <c r="L76" s="701"/>
      <c r="M76" s="701"/>
      <c r="N76" s="701"/>
      <c r="O76" s="701"/>
      <c r="P76" s="702"/>
      <c r="Q76" s="712"/>
      <c r="R76" s="707"/>
      <c r="S76" s="707"/>
      <c r="T76" s="707"/>
      <c r="U76" s="709"/>
      <c r="V76" s="705"/>
      <c r="W76" s="707"/>
      <c r="X76" s="707"/>
      <c r="Y76" s="707"/>
      <c r="Z76" s="709"/>
      <c r="AA76" s="705"/>
      <c r="AB76" s="707"/>
      <c r="AC76" s="707"/>
      <c r="AD76" s="707"/>
      <c r="AE76" s="709"/>
      <c r="AF76" s="705"/>
      <c r="AG76" s="707"/>
      <c r="AH76" s="707"/>
      <c r="AI76" s="707"/>
      <c r="AJ76" s="709"/>
      <c r="AK76" s="705"/>
      <c r="AL76" s="707"/>
      <c r="AM76" s="707"/>
      <c r="AN76" s="707"/>
      <c r="AO76" s="709"/>
      <c r="AP76" s="705"/>
      <c r="AQ76" s="707"/>
      <c r="AR76" s="707"/>
      <c r="AS76" s="707"/>
      <c r="AT76" s="709"/>
      <c r="AU76" s="705"/>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2">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2">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2">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2">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2">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2">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2">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2">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2">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2">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2">
      <c r="A87" s="64">
        <v>20</v>
      </c>
      <c r="B87" s="767"/>
      <c r="C87" s="768"/>
      <c r="D87" s="768"/>
      <c r="E87" s="768"/>
      <c r="F87" s="768"/>
      <c r="G87" s="768"/>
      <c r="H87" s="768"/>
      <c r="I87" s="768"/>
      <c r="J87" s="768"/>
      <c r="K87" s="768"/>
      <c r="L87" s="768"/>
      <c r="M87" s="768"/>
      <c r="N87" s="768"/>
      <c r="O87" s="768"/>
      <c r="P87" s="769"/>
      <c r="Q87" s="770"/>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1"/>
      <c r="AQ87" s="771"/>
      <c r="AR87" s="771"/>
      <c r="AS87" s="771"/>
      <c r="AT87" s="771"/>
      <c r="AU87" s="771"/>
      <c r="AV87" s="771"/>
      <c r="AW87" s="771"/>
      <c r="AX87" s="771"/>
      <c r="AY87" s="771"/>
      <c r="AZ87" s="772"/>
      <c r="BA87" s="772"/>
      <c r="BB87" s="772"/>
      <c r="BC87" s="772"/>
      <c r="BD87" s="773"/>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2">
      <c r="A88" s="60" t="s">
        <v>260</v>
      </c>
      <c r="B88" s="723" t="s">
        <v>466</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f>+SUM(AF68:AJ87)</f>
        <v>76312</v>
      </c>
      <c r="AG88" s="727"/>
      <c r="AH88" s="727"/>
      <c r="AI88" s="727"/>
      <c r="AJ88" s="727"/>
      <c r="AK88" s="732"/>
      <c r="AL88" s="732"/>
      <c r="AM88" s="732"/>
      <c r="AN88" s="732"/>
      <c r="AO88" s="732"/>
      <c r="AP88" s="727">
        <f>+SUM(AP68:AT87)</f>
        <v>46794</v>
      </c>
      <c r="AQ88" s="727"/>
      <c r="AR88" s="727"/>
      <c r="AS88" s="727"/>
      <c r="AT88" s="727"/>
      <c r="AU88" s="727">
        <f>+SUM(AU68:AY87)</f>
        <v>1123</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260</v>
      </c>
      <c r="BR102" s="723" t="s">
        <v>453</v>
      </c>
      <c r="BS102" s="724"/>
      <c r="BT102" s="724"/>
      <c r="BU102" s="724"/>
      <c r="BV102" s="724"/>
      <c r="BW102" s="724"/>
      <c r="BX102" s="724"/>
      <c r="BY102" s="724"/>
      <c r="BZ102" s="724"/>
      <c r="CA102" s="724"/>
      <c r="CB102" s="724"/>
      <c r="CC102" s="724"/>
      <c r="CD102" s="724"/>
      <c r="CE102" s="724"/>
      <c r="CF102" s="724"/>
      <c r="CG102" s="725"/>
      <c r="CH102" s="774"/>
      <c r="CI102" s="775"/>
      <c r="CJ102" s="775"/>
      <c r="CK102" s="775"/>
      <c r="CL102" s="776"/>
      <c r="CM102" s="774"/>
      <c r="CN102" s="775"/>
      <c r="CO102" s="775"/>
      <c r="CP102" s="775"/>
      <c r="CQ102" s="776"/>
      <c r="CR102" s="777">
        <f>+CR7+CR8+CR9</f>
        <v>1385</v>
      </c>
      <c r="CS102" s="736"/>
      <c r="CT102" s="736"/>
      <c r="CU102" s="736"/>
      <c r="CV102" s="778"/>
      <c r="CW102" s="777">
        <f>+CW7</f>
        <v>4.8890000000000002</v>
      </c>
      <c r="CX102" s="736"/>
      <c r="CY102" s="736"/>
      <c r="CZ102" s="736"/>
      <c r="DA102" s="778"/>
      <c r="DB102" s="777">
        <f>+DB7</f>
        <v>2671.364</v>
      </c>
      <c r="DC102" s="736"/>
      <c r="DD102" s="736"/>
      <c r="DE102" s="736"/>
      <c r="DF102" s="778"/>
      <c r="DG102" s="777">
        <f>+DG7</f>
        <v>1094.097</v>
      </c>
      <c r="DH102" s="736"/>
      <c r="DI102" s="736"/>
      <c r="DJ102" s="736"/>
      <c r="DK102" s="778"/>
      <c r="DL102" s="777">
        <f>+DL10</f>
        <v>365.19</v>
      </c>
      <c r="DM102" s="736"/>
      <c r="DN102" s="736"/>
      <c r="DO102" s="736"/>
      <c r="DP102" s="778"/>
      <c r="DQ102" s="777">
        <f>+DQ10</f>
        <v>36.518999999999998</v>
      </c>
      <c r="DR102" s="736"/>
      <c r="DS102" s="736"/>
      <c r="DT102" s="736"/>
      <c r="DU102" s="778"/>
      <c r="DV102" s="777"/>
      <c r="DW102" s="736"/>
      <c r="DX102" s="736"/>
      <c r="DY102" s="736"/>
      <c r="DZ102" s="778"/>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9" t="s">
        <v>310</v>
      </c>
      <c r="BR103" s="779"/>
      <c r="BS103" s="779"/>
      <c r="BT103" s="779"/>
      <c r="BU103" s="779"/>
      <c r="BV103" s="779"/>
      <c r="BW103" s="779"/>
      <c r="BX103" s="779"/>
      <c r="BY103" s="779"/>
      <c r="BZ103" s="779"/>
      <c r="CA103" s="779"/>
      <c r="CB103" s="779"/>
      <c r="CC103" s="779"/>
      <c r="CD103" s="779"/>
      <c r="CE103" s="779"/>
      <c r="CF103" s="779"/>
      <c r="CG103" s="779"/>
      <c r="CH103" s="779"/>
      <c r="CI103" s="779"/>
      <c r="CJ103" s="779"/>
      <c r="CK103" s="779"/>
      <c r="CL103" s="779"/>
      <c r="CM103" s="779"/>
      <c r="CN103" s="779"/>
      <c r="CO103" s="779"/>
      <c r="CP103" s="779"/>
      <c r="CQ103" s="779"/>
      <c r="CR103" s="779"/>
      <c r="CS103" s="779"/>
      <c r="CT103" s="779"/>
      <c r="CU103" s="779"/>
      <c r="CV103" s="779"/>
      <c r="CW103" s="779"/>
      <c r="CX103" s="779"/>
      <c r="CY103" s="779"/>
      <c r="CZ103" s="779"/>
      <c r="DA103" s="779"/>
      <c r="DB103" s="779"/>
      <c r="DC103" s="779"/>
      <c r="DD103" s="779"/>
      <c r="DE103" s="779"/>
      <c r="DF103" s="779"/>
      <c r="DG103" s="779"/>
      <c r="DH103" s="779"/>
      <c r="DI103" s="779"/>
      <c r="DJ103" s="779"/>
      <c r="DK103" s="779"/>
      <c r="DL103" s="779"/>
      <c r="DM103" s="779"/>
      <c r="DN103" s="779"/>
      <c r="DO103" s="779"/>
      <c r="DP103" s="779"/>
      <c r="DQ103" s="779"/>
      <c r="DR103" s="779"/>
      <c r="DS103" s="779"/>
      <c r="DT103" s="779"/>
      <c r="DU103" s="779"/>
      <c r="DV103" s="779"/>
      <c r="DW103" s="779"/>
      <c r="DX103" s="779"/>
      <c r="DY103" s="779"/>
      <c r="DZ103" s="779"/>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0" t="s">
        <v>467</v>
      </c>
      <c r="BR104" s="780"/>
      <c r="BS104" s="780"/>
      <c r="BT104" s="780"/>
      <c r="BU104" s="780"/>
      <c r="BV104" s="780"/>
      <c r="BW104" s="780"/>
      <c r="BX104" s="780"/>
      <c r="BY104" s="780"/>
      <c r="BZ104" s="780"/>
      <c r="CA104" s="780"/>
      <c r="CB104" s="780"/>
      <c r="CC104" s="780"/>
      <c r="CD104" s="780"/>
      <c r="CE104" s="780"/>
      <c r="CF104" s="780"/>
      <c r="CG104" s="780"/>
      <c r="CH104" s="780"/>
      <c r="CI104" s="780"/>
      <c r="CJ104" s="780"/>
      <c r="CK104" s="780"/>
      <c r="CL104" s="780"/>
      <c r="CM104" s="780"/>
      <c r="CN104" s="780"/>
      <c r="CO104" s="780"/>
      <c r="CP104" s="780"/>
      <c r="CQ104" s="780"/>
      <c r="CR104" s="780"/>
      <c r="CS104" s="780"/>
      <c r="CT104" s="780"/>
      <c r="CU104" s="780"/>
      <c r="CV104" s="780"/>
      <c r="CW104" s="780"/>
      <c r="CX104" s="780"/>
      <c r="CY104" s="780"/>
      <c r="CZ104" s="780"/>
      <c r="DA104" s="780"/>
      <c r="DB104" s="780"/>
      <c r="DC104" s="780"/>
      <c r="DD104" s="780"/>
      <c r="DE104" s="780"/>
      <c r="DF104" s="780"/>
      <c r="DG104" s="780"/>
      <c r="DH104" s="780"/>
      <c r="DI104" s="780"/>
      <c r="DJ104" s="780"/>
      <c r="DK104" s="780"/>
      <c r="DL104" s="780"/>
      <c r="DM104" s="780"/>
      <c r="DN104" s="780"/>
      <c r="DO104" s="780"/>
      <c r="DP104" s="780"/>
      <c r="DQ104" s="780"/>
      <c r="DR104" s="780"/>
      <c r="DS104" s="780"/>
      <c r="DT104" s="780"/>
      <c r="DU104" s="780"/>
      <c r="DV104" s="780"/>
      <c r="DW104" s="780"/>
      <c r="DX104" s="780"/>
      <c r="DY104" s="780"/>
      <c r="DZ104" s="780"/>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468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781" t="s">
        <v>469</v>
      </c>
      <c r="B108" s="782"/>
      <c r="C108" s="782"/>
      <c r="D108" s="782"/>
      <c r="E108" s="782"/>
      <c r="F108" s="782"/>
      <c r="G108" s="782"/>
      <c r="H108" s="782"/>
      <c r="I108" s="782"/>
      <c r="J108" s="782"/>
      <c r="K108" s="782"/>
      <c r="L108" s="782"/>
      <c r="M108" s="782"/>
      <c r="N108" s="782"/>
      <c r="O108" s="782"/>
      <c r="P108" s="782"/>
      <c r="Q108" s="782"/>
      <c r="R108" s="782"/>
      <c r="S108" s="782"/>
      <c r="T108" s="782"/>
      <c r="U108" s="782"/>
      <c r="V108" s="782"/>
      <c r="W108" s="782"/>
      <c r="X108" s="782"/>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3"/>
      <c r="AU108" s="781" t="s">
        <v>209</v>
      </c>
      <c r="AV108" s="782"/>
      <c r="AW108" s="782"/>
      <c r="AX108" s="782"/>
      <c r="AY108" s="782"/>
      <c r="AZ108" s="782"/>
      <c r="BA108" s="782"/>
      <c r="BB108" s="782"/>
      <c r="BC108" s="782"/>
      <c r="BD108" s="782"/>
      <c r="BE108" s="782"/>
      <c r="BF108" s="782"/>
      <c r="BG108" s="782"/>
      <c r="BH108" s="782"/>
      <c r="BI108" s="782"/>
      <c r="BJ108" s="782"/>
      <c r="BK108" s="782"/>
      <c r="BL108" s="782"/>
      <c r="BM108" s="782"/>
      <c r="BN108" s="782"/>
      <c r="BO108" s="782"/>
      <c r="BP108" s="782"/>
      <c r="BQ108" s="782"/>
      <c r="BR108" s="782"/>
      <c r="BS108" s="782"/>
      <c r="BT108" s="782"/>
      <c r="BU108" s="782"/>
      <c r="BV108" s="782"/>
      <c r="BW108" s="782"/>
      <c r="BX108" s="782"/>
      <c r="BY108" s="782"/>
      <c r="BZ108" s="782"/>
      <c r="CA108" s="782"/>
      <c r="CB108" s="782"/>
      <c r="CC108" s="782"/>
      <c r="CD108" s="782"/>
      <c r="CE108" s="782"/>
      <c r="CF108" s="782"/>
      <c r="CG108" s="782"/>
      <c r="CH108" s="782"/>
      <c r="CI108" s="782"/>
      <c r="CJ108" s="782"/>
      <c r="CK108" s="782"/>
      <c r="CL108" s="782"/>
      <c r="CM108" s="782"/>
      <c r="CN108" s="782"/>
      <c r="CO108" s="782"/>
      <c r="CP108" s="782"/>
      <c r="CQ108" s="782"/>
      <c r="CR108" s="782"/>
      <c r="CS108" s="782"/>
      <c r="CT108" s="782"/>
      <c r="CU108" s="782"/>
      <c r="CV108" s="782"/>
      <c r="CW108" s="782"/>
      <c r="CX108" s="782"/>
      <c r="CY108" s="782"/>
      <c r="CZ108" s="782"/>
      <c r="DA108" s="782"/>
      <c r="DB108" s="782"/>
      <c r="DC108" s="782"/>
      <c r="DD108" s="782"/>
      <c r="DE108" s="782"/>
      <c r="DF108" s="782"/>
      <c r="DG108" s="782"/>
      <c r="DH108" s="782"/>
      <c r="DI108" s="782"/>
      <c r="DJ108" s="782"/>
      <c r="DK108" s="782"/>
      <c r="DL108" s="782"/>
      <c r="DM108" s="782"/>
      <c r="DN108" s="782"/>
      <c r="DO108" s="782"/>
      <c r="DP108" s="782"/>
      <c r="DQ108" s="782"/>
      <c r="DR108" s="782"/>
      <c r="DS108" s="782"/>
      <c r="DT108" s="782"/>
      <c r="DU108" s="782"/>
      <c r="DV108" s="782"/>
      <c r="DW108" s="782"/>
      <c r="DX108" s="782"/>
      <c r="DY108" s="782"/>
      <c r="DZ108" s="783"/>
    </row>
    <row r="109" spans="1:131" s="54" customFormat="1" ht="26.25" customHeight="1" x14ac:dyDescent="0.2">
      <c r="A109" s="784" t="s">
        <v>470</v>
      </c>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6"/>
      <c r="AA109" s="787" t="s">
        <v>471</v>
      </c>
      <c r="AB109" s="785"/>
      <c r="AC109" s="785"/>
      <c r="AD109" s="785"/>
      <c r="AE109" s="786"/>
      <c r="AF109" s="787" t="s">
        <v>265</v>
      </c>
      <c r="AG109" s="785"/>
      <c r="AH109" s="785"/>
      <c r="AI109" s="785"/>
      <c r="AJ109" s="786"/>
      <c r="AK109" s="787" t="s">
        <v>396</v>
      </c>
      <c r="AL109" s="785"/>
      <c r="AM109" s="785"/>
      <c r="AN109" s="785"/>
      <c r="AO109" s="786"/>
      <c r="AP109" s="787" t="s">
        <v>472</v>
      </c>
      <c r="AQ109" s="785"/>
      <c r="AR109" s="785"/>
      <c r="AS109" s="785"/>
      <c r="AT109" s="788"/>
      <c r="AU109" s="784" t="s">
        <v>470</v>
      </c>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6"/>
      <c r="BQ109" s="787" t="s">
        <v>471</v>
      </c>
      <c r="BR109" s="785"/>
      <c r="BS109" s="785"/>
      <c r="BT109" s="785"/>
      <c r="BU109" s="786"/>
      <c r="BV109" s="787" t="s">
        <v>265</v>
      </c>
      <c r="BW109" s="785"/>
      <c r="BX109" s="785"/>
      <c r="BY109" s="785"/>
      <c r="BZ109" s="786"/>
      <c r="CA109" s="787" t="s">
        <v>396</v>
      </c>
      <c r="CB109" s="785"/>
      <c r="CC109" s="785"/>
      <c r="CD109" s="785"/>
      <c r="CE109" s="786"/>
      <c r="CF109" s="789" t="s">
        <v>472</v>
      </c>
      <c r="CG109" s="789"/>
      <c r="CH109" s="789"/>
      <c r="CI109" s="789"/>
      <c r="CJ109" s="789"/>
      <c r="CK109" s="787" t="s">
        <v>97</v>
      </c>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6"/>
      <c r="DG109" s="787" t="s">
        <v>471</v>
      </c>
      <c r="DH109" s="785"/>
      <c r="DI109" s="785"/>
      <c r="DJ109" s="785"/>
      <c r="DK109" s="786"/>
      <c r="DL109" s="787" t="s">
        <v>265</v>
      </c>
      <c r="DM109" s="785"/>
      <c r="DN109" s="785"/>
      <c r="DO109" s="785"/>
      <c r="DP109" s="786"/>
      <c r="DQ109" s="787" t="s">
        <v>396</v>
      </c>
      <c r="DR109" s="785"/>
      <c r="DS109" s="785"/>
      <c r="DT109" s="785"/>
      <c r="DU109" s="786"/>
      <c r="DV109" s="787" t="s">
        <v>472</v>
      </c>
      <c r="DW109" s="785"/>
      <c r="DX109" s="785"/>
      <c r="DY109" s="785"/>
      <c r="DZ109" s="788"/>
    </row>
    <row r="110" spans="1:131" s="54" customFormat="1" ht="26.25" customHeight="1" x14ac:dyDescent="0.2">
      <c r="A110" s="790" t="s">
        <v>336</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793">
        <v>4820996</v>
      </c>
      <c r="AB110" s="794"/>
      <c r="AC110" s="794"/>
      <c r="AD110" s="794"/>
      <c r="AE110" s="795"/>
      <c r="AF110" s="796">
        <v>4326711</v>
      </c>
      <c r="AG110" s="794"/>
      <c r="AH110" s="794"/>
      <c r="AI110" s="794"/>
      <c r="AJ110" s="795"/>
      <c r="AK110" s="796">
        <v>3774247</v>
      </c>
      <c r="AL110" s="794"/>
      <c r="AM110" s="794"/>
      <c r="AN110" s="794"/>
      <c r="AO110" s="795"/>
      <c r="AP110" s="797">
        <v>5.3</v>
      </c>
      <c r="AQ110" s="798"/>
      <c r="AR110" s="798"/>
      <c r="AS110" s="798"/>
      <c r="AT110" s="799"/>
      <c r="AU110" s="1013" t="s">
        <v>122</v>
      </c>
      <c r="AV110" s="1014"/>
      <c r="AW110" s="1014"/>
      <c r="AX110" s="1014"/>
      <c r="AY110" s="1014"/>
      <c r="AZ110" s="800" t="s">
        <v>473</v>
      </c>
      <c r="BA110" s="791"/>
      <c r="BB110" s="791"/>
      <c r="BC110" s="791"/>
      <c r="BD110" s="791"/>
      <c r="BE110" s="791"/>
      <c r="BF110" s="791"/>
      <c r="BG110" s="791"/>
      <c r="BH110" s="791"/>
      <c r="BI110" s="791"/>
      <c r="BJ110" s="791"/>
      <c r="BK110" s="791"/>
      <c r="BL110" s="791"/>
      <c r="BM110" s="791"/>
      <c r="BN110" s="791"/>
      <c r="BO110" s="791"/>
      <c r="BP110" s="792"/>
      <c r="BQ110" s="801">
        <v>26088032</v>
      </c>
      <c r="BR110" s="802"/>
      <c r="BS110" s="802"/>
      <c r="BT110" s="802"/>
      <c r="BU110" s="802"/>
      <c r="BV110" s="802">
        <v>20152213</v>
      </c>
      <c r="BW110" s="802"/>
      <c r="BX110" s="802"/>
      <c r="BY110" s="802"/>
      <c r="BZ110" s="802"/>
      <c r="CA110" s="802">
        <v>15111019</v>
      </c>
      <c r="CB110" s="802"/>
      <c r="CC110" s="802"/>
      <c r="CD110" s="802"/>
      <c r="CE110" s="802"/>
      <c r="CF110" s="803">
        <v>21.1</v>
      </c>
      <c r="CG110" s="804"/>
      <c r="CH110" s="804"/>
      <c r="CI110" s="804"/>
      <c r="CJ110" s="804"/>
      <c r="CK110" s="1019" t="s">
        <v>392</v>
      </c>
      <c r="CL110" s="1020"/>
      <c r="CM110" s="805" t="s">
        <v>474</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01" t="s">
        <v>207</v>
      </c>
      <c r="DH110" s="802"/>
      <c r="DI110" s="802"/>
      <c r="DJ110" s="802"/>
      <c r="DK110" s="802"/>
      <c r="DL110" s="802" t="s">
        <v>207</v>
      </c>
      <c r="DM110" s="802"/>
      <c r="DN110" s="802"/>
      <c r="DO110" s="802"/>
      <c r="DP110" s="802"/>
      <c r="DQ110" s="802" t="s">
        <v>207</v>
      </c>
      <c r="DR110" s="802"/>
      <c r="DS110" s="802"/>
      <c r="DT110" s="802"/>
      <c r="DU110" s="802"/>
      <c r="DV110" s="808" t="s">
        <v>207</v>
      </c>
      <c r="DW110" s="808"/>
      <c r="DX110" s="808"/>
      <c r="DY110" s="808"/>
      <c r="DZ110" s="809"/>
    </row>
    <row r="111" spans="1:131" s="54" customFormat="1" ht="26.25" customHeight="1" x14ac:dyDescent="0.2">
      <c r="A111" s="810" t="s">
        <v>457</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2"/>
      <c r="AA111" s="813" t="s">
        <v>207</v>
      </c>
      <c r="AB111" s="814"/>
      <c r="AC111" s="814"/>
      <c r="AD111" s="814"/>
      <c r="AE111" s="815"/>
      <c r="AF111" s="816" t="s">
        <v>207</v>
      </c>
      <c r="AG111" s="814"/>
      <c r="AH111" s="814"/>
      <c r="AI111" s="814"/>
      <c r="AJ111" s="815"/>
      <c r="AK111" s="816" t="s">
        <v>207</v>
      </c>
      <c r="AL111" s="814"/>
      <c r="AM111" s="814"/>
      <c r="AN111" s="814"/>
      <c r="AO111" s="815"/>
      <c r="AP111" s="817" t="s">
        <v>207</v>
      </c>
      <c r="AQ111" s="818"/>
      <c r="AR111" s="818"/>
      <c r="AS111" s="818"/>
      <c r="AT111" s="819"/>
      <c r="AU111" s="1015"/>
      <c r="AV111" s="1016"/>
      <c r="AW111" s="1016"/>
      <c r="AX111" s="1016"/>
      <c r="AY111" s="1016"/>
      <c r="AZ111" s="820" t="s">
        <v>476</v>
      </c>
      <c r="BA111" s="821"/>
      <c r="BB111" s="821"/>
      <c r="BC111" s="821"/>
      <c r="BD111" s="821"/>
      <c r="BE111" s="821"/>
      <c r="BF111" s="821"/>
      <c r="BG111" s="821"/>
      <c r="BH111" s="821"/>
      <c r="BI111" s="821"/>
      <c r="BJ111" s="821"/>
      <c r="BK111" s="821"/>
      <c r="BL111" s="821"/>
      <c r="BM111" s="821"/>
      <c r="BN111" s="821"/>
      <c r="BO111" s="821"/>
      <c r="BP111" s="822"/>
      <c r="BQ111" s="823">
        <v>3187616</v>
      </c>
      <c r="BR111" s="824"/>
      <c r="BS111" s="824"/>
      <c r="BT111" s="824"/>
      <c r="BU111" s="824"/>
      <c r="BV111" s="824">
        <v>3082875</v>
      </c>
      <c r="BW111" s="824"/>
      <c r="BX111" s="824"/>
      <c r="BY111" s="824"/>
      <c r="BZ111" s="824"/>
      <c r="CA111" s="824">
        <v>4002706</v>
      </c>
      <c r="CB111" s="824"/>
      <c r="CC111" s="824"/>
      <c r="CD111" s="824"/>
      <c r="CE111" s="824"/>
      <c r="CF111" s="825">
        <v>5.6</v>
      </c>
      <c r="CG111" s="826"/>
      <c r="CH111" s="826"/>
      <c r="CI111" s="826"/>
      <c r="CJ111" s="826"/>
      <c r="CK111" s="1021"/>
      <c r="CL111" s="1022"/>
      <c r="CM111" s="827" t="s">
        <v>133</v>
      </c>
      <c r="CN111" s="828"/>
      <c r="CO111" s="828"/>
      <c r="CP111" s="828"/>
      <c r="CQ111" s="828"/>
      <c r="CR111" s="828"/>
      <c r="CS111" s="828"/>
      <c r="CT111" s="828"/>
      <c r="CU111" s="828"/>
      <c r="CV111" s="828"/>
      <c r="CW111" s="828"/>
      <c r="CX111" s="828"/>
      <c r="CY111" s="828"/>
      <c r="CZ111" s="828"/>
      <c r="DA111" s="828"/>
      <c r="DB111" s="828"/>
      <c r="DC111" s="828"/>
      <c r="DD111" s="828"/>
      <c r="DE111" s="828"/>
      <c r="DF111" s="829"/>
      <c r="DG111" s="823" t="s">
        <v>207</v>
      </c>
      <c r="DH111" s="824"/>
      <c r="DI111" s="824"/>
      <c r="DJ111" s="824"/>
      <c r="DK111" s="824"/>
      <c r="DL111" s="824" t="s">
        <v>207</v>
      </c>
      <c r="DM111" s="824"/>
      <c r="DN111" s="824"/>
      <c r="DO111" s="824"/>
      <c r="DP111" s="824"/>
      <c r="DQ111" s="824" t="s">
        <v>207</v>
      </c>
      <c r="DR111" s="824"/>
      <c r="DS111" s="824"/>
      <c r="DT111" s="824"/>
      <c r="DU111" s="824"/>
      <c r="DV111" s="830" t="s">
        <v>207</v>
      </c>
      <c r="DW111" s="830"/>
      <c r="DX111" s="830"/>
      <c r="DY111" s="830"/>
      <c r="DZ111" s="831"/>
    </row>
    <row r="112" spans="1:131" s="54" customFormat="1" ht="26.25" customHeight="1" x14ac:dyDescent="0.2">
      <c r="A112" s="982" t="s">
        <v>158</v>
      </c>
      <c r="B112" s="983"/>
      <c r="C112" s="821" t="s">
        <v>477</v>
      </c>
      <c r="D112" s="821"/>
      <c r="E112" s="821"/>
      <c r="F112" s="821"/>
      <c r="G112" s="821"/>
      <c r="H112" s="821"/>
      <c r="I112" s="821"/>
      <c r="J112" s="821"/>
      <c r="K112" s="821"/>
      <c r="L112" s="821"/>
      <c r="M112" s="821"/>
      <c r="N112" s="821"/>
      <c r="O112" s="821"/>
      <c r="P112" s="821"/>
      <c r="Q112" s="821"/>
      <c r="R112" s="821"/>
      <c r="S112" s="821"/>
      <c r="T112" s="821"/>
      <c r="U112" s="821"/>
      <c r="V112" s="821"/>
      <c r="W112" s="821"/>
      <c r="X112" s="821"/>
      <c r="Y112" s="821"/>
      <c r="Z112" s="822"/>
      <c r="AA112" s="813">
        <v>127533</v>
      </c>
      <c r="AB112" s="814"/>
      <c r="AC112" s="814"/>
      <c r="AD112" s="814"/>
      <c r="AE112" s="815"/>
      <c r="AF112" s="816">
        <v>14400</v>
      </c>
      <c r="AG112" s="814"/>
      <c r="AH112" s="814"/>
      <c r="AI112" s="814"/>
      <c r="AJ112" s="815"/>
      <c r="AK112" s="816">
        <v>14400</v>
      </c>
      <c r="AL112" s="814"/>
      <c r="AM112" s="814"/>
      <c r="AN112" s="814"/>
      <c r="AO112" s="815"/>
      <c r="AP112" s="817">
        <v>0</v>
      </c>
      <c r="AQ112" s="818"/>
      <c r="AR112" s="818"/>
      <c r="AS112" s="818"/>
      <c r="AT112" s="819"/>
      <c r="AU112" s="1015"/>
      <c r="AV112" s="1016"/>
      <c r="AW112" s="1016"/>
      <c r="AX112" s="1016"/>
      <c r="AY112" s="1016"/>
      <c r="AZ112" s="820" t="s">
        <v>278</v>
      </c>
      <c r="BA112" s="821"/>
      <c r="BB112" s="821"/>
      <c r="BC112" s="821"/>
      <c r="BD112" s="821"/>
      <c r="BE112" s="821"/>
      <c r="BF112" s="821"/>
      <c r="BG112" s="821"/>
      <c r="BH112" s="821"/>
      <c r="BI112" s="821"/>
      <c r="BJ112" s="821"/>
      <c r="BK112" s="821"/>
      <c r="BL112" s="821"/>
      <c r="BM112" s="821"/>
      <c r="BN112" s="821"/>
      <c r="BO112" s="821"/>
      <c r="BP112" s="822"/>
      <c r="BQ112" s="823" t="s">
        <v>207</v>
      </c>
      <c r="BR112" s="824"/>
      <c r="BS112" s="824"/>
      <c r="BT112" s="824"/>
      <c r="BU112" s="824"/>
      <c r="BV112" s="824" t="s">
        <v>207</v>
      </c>
      <c r="BW112" s="824"/>
      <c r="BX112" s="824"/>
      <c r="BY112" s="824"/>
      <c r="BZ112" s="824"/>
      <c r="CA112" s="824" t="s">
        <v>207</v>
      </c>
      <c r="CB112" s="824"/>
      <c r="CC112" s="824"/>
      <c r="CD112" s="824"/>
      <c r="CE112" s="824"/>
      <c r="CF112" s="825" t="s">
        <v>207</v>
      </c>
      <c r="CG112" s="826"/>
      <c r="CH112" s="826"/>
      <c r="CI112" s="826"/>
      <c r="CJ112" s="826"/>
      <c r="CK112" s="1021"/>
      <c r="CL112" s="1022"/>
      <c r="CM112" s="827" t="s">
        <v>402</v>
      </c>
      <c r="CN112" s="828"/>
      <c r="CO112" s="828"/>
      <c r="CP112" s="828"/>
      <c r="CQ112" s="828"/>
      <c r="CR112" s="828"/>
      <c r="CS112" s="828"/>
      <c r="CT112" s="828"/>
      <c r="CU112" s="828"/>
      <c r="CV112" s="828"/>
      <c r="CW112" s="828"/>
      <c r="CX112" s="828"/>
      <c r="CY112" s="828"/>
      <c r="CZ112" s="828"/>
      <c r="DA112" s="828"/>
      <c r="DB112" s="828"/>
      <c r="DC112" s="828"/>
      <c r="DD112" s="828"/>
      <c r="DE112" s="828"/>
      <c r="DF112" s="829"/>
      <c r="DG112" s="823" t="s">
        <v>207</v>
      </c>
      <c r="DH112" s="824"/>
      <c r="DI112" s="824"/>
      <c r="DJ112" s="824"/>
      <c r="DK112" s="824"/>
      <c r="DL112" s="824" t="s">
        <v>207</v>
      </c>
      <c r="DM112" s="824"/>
      <c r="DN112" s="824"/>
      <c r="DO112" s="824"/>
      <c r="DP112" s="824"/>
      <c r="DQ112" s="824" t="s">
        <v>207</v>
      </c>
      <c r="DR112" s="824"/>
      <c r="DS112" s="824"/>
      <c r="DT112" s="824"/>
      <c r="DU112" s="824"/>
      <c r="DV112" s="830" t="s">
        <v>207</v>
      </c>
      <c r="DW112" s="830"/>
      <c r="DX112" s="830"/>
      <c r="DY112" s="830"/>
      <c r="DZ112" s="831"/>
    </row>
    <row r="113" spans="1:130" s="54" customFormat="1" ht="26.25" customHeight="1" x14ac:dyDescent="0.2">
      <c r="A113" s="984"/>
      <c r="B113" s="985"/>
      <c r="C113" s="821" t="s">
        <v>479</v>
      </c>
      <c r="D113" s="821"/>
      <c r="E113" s="821"/>
      <c r="F113" s="821"/>
      <c r="G113" s="821"/>
      <c r="H113" s="821"/>
      <c r="I113" s="821"/>
      <c r="J113" s="821"/>
      <c r="K113" s="821"/>
      <c r="L113" s="821"/>
      <c r="M113" s="821"/>
      <c r="N113" s="821"/>
      <c r="O113" s="821"/>
      <c r="P113" s="821"/>
      <c r="Q113" s="821"/>
      <c r="R113" s="821"/>
      <c r="S113" s="821"/>
      <c r="T113" s="821"/>
      <c r="U113" s="821"/>
      <c r="V113" s="821"/>
      <c r="W113" s="821"/>
      <c r="X113" s="821"/>
      <c r="Y113" s="821"/>
      <c r="Z113" s="822"/>
      <c r="AA113" s="813" t="s">
        <v>207</v>
      </c>
      <c r="AB113" s="814"/>
      <c r="AC113" s="814"/>
      <c r="AD113" s="814"/>
      <c r="AE113" s="815"/>
      <c r="AF113" s="816" t="s">
        <v>207</v>
      </c>
      <c r="AG113" s="814"/>
      <c r="AH113" s="814"/>
      <c r="AI113" s="814"/>
      <c r="AJ113" s="815"/>
      <c r="AK113" s="816" t="s">
        <v>207</v>
      </c>
      <c r="AL113" s="814"/>
      <c r="AM113" s="814"/>
      <c r="AN113" s="814"/>
      <c r="AO113" s="815"/>
      <c r="AP113" s="817" t="s">
        <v>207</v>
      </c>
      <c r="AQ113" s="818"/>
      <c r="AR113" s="818"/>
      <c r="AS113" s="818"/>
      <c r="AT113" s="819"/>
      <c r="AU113" s="1015"/>
      <c r="AV113" s="1016"/>
      <c r="AW113" s="1016"/>
      <c r="AX113" s="1016"/>
      <c r="AY113" s="1016"/>
      <c r="AZ113" s="820" t="s">
        <v>480</v>
      </c>
      <c r="BA113" s="821"/>
      <c r="BB113" s="821"/>
      <c r="BC113" s="821"/>
      <c r="BD113" s="821"/>
      <c r="BE113" s="821"/>
      <c r="BF113" s="821"/>
      <c r="BG113" s="821"/>
      <c r="BH113" s="821"/>
      <c r="BI113" s="821"/>
      <c r="BJ113" s="821"/>
      <c r="BK113" s="821"/>
      <c r="BL113" s="821"/>
      <c r="BM113" s="821"/>
      <c r="BN113" s="821"/>
      <c r="BO113" s="821"/>
      <c r="BP113" s="822"/>
      <c r="BQ113" s="823">
        <v>980033</v>
      </c>
      <c r="BR113" s="824"/>
      <c r="BS113" s="824"/>
      <c r="BT113" s="824"/>
      <c r="BU113" s="824"/>
      <c r="BV113" s="824">
        <v>1148940</v>
      </c>
      <c r="BW113" s="824"/>
      <c r="BX113" s="824"/>
      <c r="BY113" s="824"/>
      <c r="BZ113" s="824"/>
      <c r="CA113" s="824">
        <v>1123444</v>
      </c>
      <c r="CB113" s="824"/>
      <c r="CC113" s="824"/>
      <c r="CD113" s="824"/>
      <c r="CE113" s="824"/>
      <c r="CF113" s="825">
        <v>1.6</v>
      </c>
      <c r="CG113" s="826"/>
      <c r="CH113" s="826"/>
      <c r="CI113" s="826"/>
      <c r="CJ113" s="826"/>
      <c r="CK113" s="1021"/>
      <c r="CL113" s="1022"/>
      <c r="CM113" s="827" t="s">
        <v>413</v>
      </c>
      <c r="CN113" s="828"/>
      <c r="CO113" s="828"/>
      <c r="CP113" s="828"/>
      <c r="CQ113" s="828"/>
      <c r="CR113" s="828"/>
      <c r="CS113" s="828"/>
      <c r="CT113" s="828"/>
      <c r="CU113" s="828"/>
      <c r="CV113" s="828"/>
      <c r="CW113" s="828"/>
      <c r="CX113" s="828"/>
      <c r="CY113" s="828"/>
      <c r="CZ113" s="828"/>
      <c r="DA113" s="828"/>
      <c r="DB113" s="828"/>
      <c r="DC113" s="828"/>
      <c r="DD113" s="828"/>
      <c r="DE113" s="828"/>
      <c r="DF113" s="829"/>
      <c r="DG113" s="813" t="s">
        <v>207</v>
      </c>
      <c r="DH113" s="814"/>
      <c r="DI113" s="814"/>
      <c r="DJ113" s="814"/>
      <c r="DK113" s="815"/>
      <c r="DL113" s="816" t="s">
        <v>207</v>
      </c>
      <c r="DM113" s="814"/>
      <c r="DN113" s="814"/>
      <c r="DO113" s="814"/>
      <c r="DP113" s="815"/>
      <c r="DQ113" s="816" t="s">
        <v>207</v>
      </c>
      <c r="DR113" s="814"/>
      <c r="DS113" s="814"/>
      <c r="DT113" s="814"/>
      <c r="DU113" s="815"/>
      <c r="DV113" s="817" t="s">
        <v>207</v>
      </c>
      <c r="DW113" s="818"/>
      <c r="DX113" s="818"/>
      <c r="DY113" s="818"/>
      <c r="DZ113" s="819"/>
    </row>
    <row r="114" spans="1:130" s="54" customFormat="1" ht="26.25" customHeight="1" x14ac:dyDescent="0.2">
      <c r="A114" s="984"/>
      <c r="B114" s="985"/>
      <c r="C114" s="821" t="s">
        <v>481</v>
      </c>
      <c r="D114" s="821"/>
      <c r="E114" s="821"/>
      <c r="F114" s="821"/>
      <c r="G114" s="821"/>
      <c r="H114" s="821"/>
      <c r="I114" s="821"/>
      <c r="J114" s="821"/>
      <c r="K114" s="821"/>
      <c r="L114" s="821"/>
      <c r="M114" s="821"/>
      <c r="N114" s="821"/>
      <c r="O114" s="821"/>
      <c r="P114" s="821"/>
      <c r="Q114" s="821"/>
      <c r="R114" s="821"/>
      <c r="S114" s="821"/>
      <c r="T114" s="821"/>
      <c r="U114" s="821"/>
      <c r="V114" s="821"/>
      <c r="W114" s="821"/>
      <c r="X114" s="821"/>
      <c r="Y114" s="821"/>
      <c r="Z114" s="822"/>
      <c r="AA114" s="813">
        <v>95544</v>
      </c>
      <c r="AB114" s="814"/>
      <c r="AC114" s="814"/>
      <c r="AD114" s="814"/>
      <c r="AE114" s="815"/>
      <c r="AF114" s="816">
        <v>82445</v>
      </c>
      <c r="AG114" s="814"/>
      <c r="AH114" s="814"/>
      <c r="AI114" s="814"/>
      <c r="AJ114" s="815"/>
      <c r="AK114" s="816">
        <v>90231</v>
      </c>
      <c r="AL114" s="814"/>
      <c r="AM114" s="814"/>
      <c r="AN114" s="814"/>
      <c r="AO114" s="815"/>
      <c r="AP114" s="817">
        <v>0.1</v>
      </c>
      <c r="AQ114" s="818"/>
      <c r="AR114" s="818"/>
      <c r="AS114" s="818"/>
      <c r="AT114" s="819"/>
      <c r="AU114" s="1015"/>
      <c r="AV114" s="1016"/>
      <c r="AW114" s="1016"/>
      <c r="AX114" s="1016"/>
      <c r="AY114" s="1016"/>
      <c r="AZ114" s="820" t="s">
        <v>140</v>
      </c>
      <c r="BA114" s="821"/>
      <c r="BB114" s="821"/>
      <c r="BC114" s="821"/>
      <c r="BD114" s="821"/>
      <c r="BE114" s="821"/>
      <c r="BF114" s="821"/>
      <c r="BG114" s="821"/>
      <c r="BH114" s="821"/>
      <c r="BI114" s="821"/>
      <c r="BJ114" s="821"/>
      <c r="BK114" s="821"/>
      <c r="BL114" s="821"/>
      <c r="BM114" s="821"/>
      <c r="BN114" s="821"/>
      <c r="BO114" s="821"/>
      <c r="BP114" s="822"/>
      <c r="BQ114" s="823">
        <v>18663773</v>
      </c>
      <c r="BR114" s="824"/>
      <c r="BS114" s="824"/>
      <c r="BT114" s="824"/>
      <c r="BU114" s="824"/>
      <c r="BV114" s="824">
        <v>18076913</v>
      </c>
      <c r="BW114" s="824"/>
      <c r="BX114" s="824"/>
      <c r="BY114" s="824"/>
      <c r="BZ114" s="824"/>
      <c r="CA114" s="824">
        <v>17217087</v>
      </c>
      <c r="CB114" s="824"/>
      <c r="CC114" s="824"/>
      <c r="CD114" s="824"/>
      <c r="CE114" s="824"/>
      <c r="CF114" s="825">
        <v>24.1</v>
      </c>
      <c r="CG114" s="826"/>
      <c r="CH114" s="826"/>
      <c r="CI114" s="826"/>
      <c r="CJ114" s="826"/>
      <c r="CK114" s="1021"/>
      <c r="CL114" s="1022"/>
      <c r="CM114" s="827" t="s">
        <v>482</v>
      </c>
      <c r="CN114" s="828"/>
      <c r="CO114" s="828"/>
      <c r="CP114" s="828"/>
      <c r="CQ114" s="828"/>
      <c r="CR114" s="828"/>
      <c r="CS114" s="828"/>
      <c r="CT114" s="828"/>
      <c r="CU114" s="828"/>
      <c r="CV114" s="828"/>
      <c r="CW114" s="828"/>
      <c r="CX114" s="828"/>
      <c r="CY114" s="828"/>
      <c r="CZ114" s="828"/>
      <c r="DA114" s="828"/>
      <c r="DB114" s="828"/>
      <c r="DC114" s="828"/>
      <c r="DD114" s="828"/>
      <c r="DE114" s="828"/>
      <c r="DF114" s="829"/>
      <c r="DG114" s="813" t="s">
        <v>207</v>
      </c>
      <c r="DH114" s="814"/>
      <c r="DI114" s="814"/>
      <c r="DJ114" s="814"/>
      <c r="DK114" s="815"/>
      <c r="DL114" s="816" t="s">
        <v>207</v>
      </c>
      <c r="DM114" s="814"/>
      <c r="DN114" s="814"/>
      <c r="DO114" s="814"/>
      <c r="DP114" s="815"/>
      <c r="DQ114" s="816" t="s">
        <v>207</v>
      </c>
      <c r="DR114" s="814"/>
      <c r="DS114" s="814"/>
      <c r="DT114" s="814"/>
      <c r="DU114" s="815"/>
      <c r="DV114" s="817" t="s">
        <v>207</v>
      </c>
      <c r="DW114" s="818"/>
      <c r="DX114" s="818"/>
      <c r="DY114" s="818"/>
      <c r="DZ114" s="819"/>
    </row>
    <row r="115" spans="1:130" s="54" customFormat="1" ht="26.25" customHeight="1" x14ac:dyDescent="0.2">
      <c r="A115" s="984"/>
      <c r="B115" s="985"/>
      <c r="C115" s="821" t="s">
        <v>382</v>
      </c>
      <c r="D115" s="821"/>
      <c r="E115" s="821"/>
      <c r="F115" s="821"/>
      <c r="G115" s="821"/>
      <c r="H115" s="821"/>
      <c r="I115" s="821"/>
      <c r="J115" s="821"/>
      <c r="K115" s="821"/>
      <c r="L115" s="821"/>
      <c r="M115" s="821"/>
      <c r="N115" s="821"/>
      <c r="O115" s="821"/>
      <c r="P115" s="821"/>
      <c r="Q115" s="821"/>
      <c r="R115" s="821"/>
      <c r="S115" s="821"/>
      <c r="T115" s="821"/>
      <c r="U115" s="821"/>
      <c r="V115" s="821"/>
      <c r="W115" s="821"/>
      <c r="X115" s="821"/>
      <c r="Y115" s="821"/>
      <c r="Z115" s="822"/>
      <c r="AA115" s="813">
        <v>200534</v>
      </c>
      <c r="AB115" s="814"/>
      <c r="AC115" s="814"/>
      <c r="AD115" s="814"/>
      <c r="AE115" s="815"/>
      <c r="AF115" s="816">
        <v>187096</v>
      </c>
      <c r="AG115" s="814"/>
      <c r="AH115" s="814"/>
      <c r="AI115" s="814"/>
      <c r="AJ115" s="815"/>
      <c r="AK115" s="816">
        <v>165293</v>
      </c>
      <c r="AL115" s="814"/>
      <c r="AM115" s="814"/>
      <c r="AN115" s="814"/>
      <c r="AO115" s="815"/>
      <c r="AP115" s="817">
        <v>0.2</v>
      </c>
      <c r="AQ115" s="818"/>
      <c r="AR115" s="818"/>
      <c r="AS115" s="818"/>
      <c r="AT115" s="819"/>
      <c r="AU115" s="1015"/>
      <c r="AV115" s="1016"/>
      <c r="AW115" s="1016"/>
      <c r="AX115" s="1016"/>
      <c r="AY115" s="1016"/>
      <c r="AZ115" s="820" t="s">
        <v>150</v>
      </c>
      <c r="BA115" s="821"/>
      <c r="BB115" s="821"/>
      <c r="BC115" s="821"/>
      <c r="BD115" s="821"/>
      <c r="BE115" s="821"/>
      <c r="BF115" s="821"/>
      <c r="BG115" s="821"/>
      <c r="BH115" s="821"/>
      <c r="BI115" s="821"/>
      <c r="BJ115" s="821"/>
      <c r="BK115" s="821"/>
      <c r="BL115" s="821"/>
      <c r="BM115" s="821"/>
      <c r="BN115" s="821"/>
      <c r="BO115" s="821"/>
      <c r="BP115" s="822"/>
      <c r="BQ115" s="823">
        <v>45647</v>
      </c>
      <c r="BR115" s="824"/>
      <c r="BS115" s="824"/>
      <c r="BT115" s="824"/>
      <c r="BU115" s="824"/>
      <c r="BV115" s="824">
        <v>41083</v>
      </c>
      <c r="BW115" s="824"/>
      <c r="BX115" s="824"/>
      <c r="BY115" s="824"/>
      <c r="BZ115" s="824"/>
      <c r="CA115" s="824">
        <v>36519</v>
      </c>
      <c r="CB115" s="824"/>
      <c r="CC115" s="824"/>
      <c r="CD115" s="824"/>
      <c r="CE115" s="824"/>
      <c r="CF115" s="825">
        <v>0.1</v>
      </c>
      <c r="CG115" s="826"/>
      <c r="CH115" s="826"/>
      <c r="CI115" s="826"/>
      <c r="CJ115" s="826"/>
      <c r="CK115" s="1021"/>
      <c r="CL115" s="1022"/>
      <c r="CM115" s="820" t="s">
        <v>31</v>
      </c>
      <c r="CN115" s="832"/>
      <c r="CO115" s="832"/>
      <c r="CP115" s="832"/>
      <c r="CQ115" s="832"/>
      <c r="CR115" s="832"/>
      <c r="CS115" s="832"/>
      <c r="CT115" s="832"/>
      <c r="CU115" s="832"/>
      <c r="CV115" s="832"/>
      <c r="CW115" s="832"/>
      <c r="CX115" s="832"/>
      <c r="CY115" s="832"/>
      <c r="CZ115" s="832"/>
      <c r="DA115" s="832"/>
      <c r="DB115" s="832"/>
      <c r="DC115" s="832"/>
      <c r="DD115" s="832"/>
      <c r="DE115" s="832"/>
      <c r="DF115" s="822"/>
      <c r="DG115" s="813">
        <v>2880823</v>
      </c>
      <c r="DH115" s="814"/>
      <c r="DI115" s="814"/>
      <c r="DJ115" s="814"/>
      <c r="DK115" s="815"/>
      <c r="DL115" s="816">
        <v>2846155</v>
      </c>
      <c r="DM115" s="814"/>
      <c r="DN115" s="814"/>
      <c r="DO115" s="814"/>
      <c r="DP115" s="815"/>
      <c r="DQ115" s="816">
        <v>3833018</v>
      </c>
      <c r="DR115" s="814"/>
      <c r="DS115" s="814"/>
      <c r="DT115" s="814"/>
      <c r="DU115" s="815"/>
      <c r="DV115" s="817">
        <v>5.4</v>
      </c>
      <c r="DW115" s="818"/>
      <c r="DX115" s="818"/>
      <c r="DY115" s="818"/>
      <c r="DZ115" s="819"/>
    </row>
    <row r="116" spans="1:130" s="54" customFormat="1" ht="26.25" customHeight="1" x14ac:dyDescent="0.2">
      <c r="A116" s="986"/>
      <c r="B116" s="987"/>
      <c r="C116" s="833" t="s">
        <v>1</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813" t="s">
        <v>207</v>
      </c>
      <c r="AB116" s="814"/>
      <c r="AC116" s="814"/>
      <c r="AD116" s="814"/>
      <c r="AE116" s="815"/>
      <c r="AF116" s="816" t="s">
        <v>207</v>
      </c>
      <c r="AG116" s="814"/>
      <c r="AH116" s="814"/>
      <c r="AI116" s="814"/>
      <c r="AJ116" s="815"/>
      <c r="AK116" s="816" t="s">
        <v>207</v>
      </c>
      <c r="AL116" s="814"/>
      <c r="AM116" s="814"/>
      <c r="AN116" s="814"/>
      <c r="AO116" s="815"/>
      <c r="AP116" s="817" t="s">
        <v>207</v>
      </c>
      <c r="AQ116" s="818"/>
      <c r="AR116" s="818"/>
      <c r="AS116" s="818"/>
      <c r="AT116" s="819"/>
      <c r="AU116" s="1015"/>
      <c r="AV116" s="1016"/>
      <c r="AW116" s="1016"/>
      <c r="AX116" s="1016"/>
      <c r="AY116" s="1016"/>
      <c r="AZ116" s="835" t="s">
        <v>232</v>
      </c>
      <c r="BA116" s="836"/>
      <c r="BB116" s="836"/>
      <c r="BC116" s="836"/>
      <c r="BD116" s="836"/>
      <c r="BE116" s="836"/>
      <c r="BF116" s="836"/>
      <c r="BG116" s="836"/>
      <c r="BH116" s="836"/>
      <c r="BI116" s="836"/>
      <c r="BJ116" s="836"/>
      <c r="BK116" s="836"/>
      <c r="BL116" s="836"/>
      <c r="BM116" s="836"/>
      <c r="BN116" s="836"/>
      <c r="BO116" s="836"/>
      <c r="BP116" s="837"/>
      <c r="BQ116" s="823" t="s">
        <v>207</v>
      </c>
      <c r="BR116" s="824"/>
      <c r="BS116" s="824"/>
      <c r="BT116" s="824"/>
      <c r="BU116" s="824"/>
      <c r="BV116" s="824" t="s">
        <v>207</v>
      </c>
      <c r="BW116" s="824"/>
      <c r="BX116" s="824"/>
      <c r="BY116" s="824"/>
      <c r="BZ116" s="824"/>
      <c r="CA116" s="824" t="s">
        <v>207</v>
      </c>
      <c r="CB116" s="824"/>
      <c r="CC116" s="824"/>
      <c r="CD116" s="824"/>
      <c r="CE116" s="824"/>
      <c r="CF116" s="825" t="s">
        <v>207</v>
      </c>
      <c r="CG116" s="826"/>
      <c r="CH116" s="826"/>
      <c r="CI116" s="826"/>
      <c r="CJ116" s="826"/>
      <c r="CK116" s="1021"/>
      <c r="CL116" s="1022"/>
      <c r="CM116" s="827" t="s">
        <v>483</v>
      </c>
      <c r="CN116" s="828"/>
      <c r="CO116" s="828"/>
      <c r="CP116" s="828"/>
      <c r="CQ116" s="828"/>
      <c r="CR116" s="828"/>
      <c r="CS116" s="828"/>
      <c r="CT116" s="828"/>
      <c r="CU116" s="828"/>
      <c r="CV116" s="828"/>
      <c r="CW116" s="828"/>
      <c r="CX116" s="828"/>
      <c r="CY116" s="828"/>
      <c r="CZ116" s="828"/>
      <c r="DA116" s="828"/>
      <c r="DB116" s="828"/>
      <c r="DC116" s="828"/>
      <c r="DD116" s="828"/>
      <c r="DE116" s="828"/>
      <c r="DF116" s="829"/>
      <c r="DG116" s="813">
        <v>224010</v>
      </c>
      <c r="DH116" s="814"/>
      <c r="DI116" s="814"/>
      <c r="DJ116" s="814"/>
      <c r="DK116" s="815"/>
      <c r="DL116" s="816">
        <v>166709</v>
      </c>
      <c r="DM116" s="814"/>
      <c r="DN116" s="814"/>
      <c r="DO116" s="814"/>
      <c r="DP116" s="815"/>
      <c r="DQ116" s="816">
        <v>112842</v>
      </c>
      <c r="DR116" s="814"/>
      <c r="DS116" s="814"/>
      <c r="DT116" s="814"/>
      <c r="DU116" s="815"/>
      <c r="DV116" s="817">
        <v>0.2</v>
      </c>
      <c r="DW116" s="818"/>
      <c r="DX116" s="818"/>
      <c r="DY116" s="818"/>
      <c r="DZ116" s="819"/>
    </row>
    <row r="117" spans="1:130" s="54" customFormat="1" ht="26.25" customHeight="1" x14ac:dyDescent="0.2">
      <c r="A117" s="784" t="s">
        <v>282</v>
      </c>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838" t="s">
        <v>331</v>
      </c>
      <c r="Z117" s="786"/>
      <c r="AA117" s="839">
        <v>5244607</v>
      </c>
      <c r="AB117" s="840"/>
      <c r="AC117" s="840"/>
      <c r="AD117" s="840"/>
      <c r="AE117" s="841"/>
      <c r="AF117" s="842">
        <v>4610652</v>
      </c>
      <c r="AG117" s="840"/>
      <c r="AH117" s="840"/>
      <c r="AI117" s="840"/>
      <c r="AJ117" s="841"/>
      <c r="AK117" s="842">
        <v>4044171</v>
      </c>
      <c r="AL117" s="840"/>
      <c r="AM117" s="840"/>
      <c r="AN117" s="840"/>
      <c r="AO117" s="841"/>
      <c r="AP117" s="843"/>
      <c r="AQ117" s="844"/>
      <c r="AR117" s="844"/>
      <c r="AS117" s="844"/>
      <c r="AT117" s="845"/>
      <c r="AU117" s="1015"/>
      <c r="AV117" s="1016"/>
      <c r="AW117" s="1016"/>
      <c r="AX117" s="1016"/>
      <c r="AY117" s="1016"/>
      <c r="AZ117" s="835" t="s">
        <v>484</v>
      </c>
      <c r="BA117" s="836"/>
      <c r="BB117" s="836"/>
      <c r="BC117" s="836"/>
      <c r="BD117" s="836"/>
      <c r="BE117" s="836"/>
      <c r="BF117" s="836"/>
      <c r="BG117" s="836"/>
      <c r="BH117" s="836"/>
      <c r="BI117" s="836"/>
      <c r="BJ117" s="836"/>
      <c r="BK117" s="836"/>
      <c r="BL117" s="836"/>
      <c r="BM117" s="836"/>
      <c r="BN117" s="836"/>
      <c r="BO117" s="836"/>
      <c r="BP117" s="837"/>
      <c r="BQ117" s="823" t="s">
        <v>207</v>
      </c>
      <c r="BR117" s="824"/>
      <c r="BS117" s="824"/>
      <c r="BT117" s="824"/>
      <c r="BU117" s="824"/>
      <c r="BV117" s="824" t="s">
        <v>207</v>
      </c>
      <c r="BW117" s="824"/>
      <c r="BX117" s="824"/>
      <c r="BY117" s="824"/>
      <c r="BZ117" s="824"/>
      <c r="CA117" s="824" t="s">
        <v>207</v>
      </c>
      <c r="CB117" s="824"/>
      <c r="CC117" s="824"/>
      <c r="CD117" s="824"/>
      <c r="CE117" s="824"/>
      <c r="CF117" s="825" t="s">
        <v>207</v>
      </c>
      <c r="CG117" s="826"/>
      <c r="CH117" s="826"/>
      <c r="CI117" s="826"/>
      <c r="CJ117" s="826"/>
      <c r="CK117" s="1021"/>
      <c r="CL117" s="1022"/>
      <c r="CM117" s="827" t="s">
        <v>345</v>
      </c>
      <c r="CN117" s="828"/>
      <c r="CO117" s="828"/>
      <c r="CP117" s="828"/>
      <c r="CQ117" s="828"/>
      <c r="CR117" s="828"/>
      <c r="CS117" s="828"/>
      <c r="CT117" s="828"/>
      <c r="CU117" s="828"/>
      <c r="CV117" s="828"/>
      <c r="CW117" s="828"/>
      <c r="CX117" s="828"/>
      <c r="CY117" s="828"/>
      <c r="CZ117" s="828"/>
      <c r="DA117" s="828"/>
      <c r="DB117" s="828"/>
      <c r="DC117" s="828"/>
      <c r="DD117" s="828"/>
      <c r="DE117" s="828"/>
      <c r="DF117" s="829"/>
      <c r="DG117" s="813" t="s">
        <v>207</v>
      </c>
      <c r="DH117" s="814"/>
      <c r="DI117" s="814"/>
      <c r="DJ117" s="814"/>
      <c r="DK117" s="815"/>
      <c r="DL117" s="816" t="s">
        <v>207</v>
      </c>
      <c r="DM117" s="814"/>
      <c r="DN117" s="814"/>
      <c r="DO117" s="814"/>
      <c r="DP117" s="815"/>
      <c r="DQ117" s="816" t="s">
        <v>207</v>
      </c>
      <c r="DR117" s="814"/>
      <c r="DS117" s="814"/>
      <c r="DT117" s="814"/>
      <c r="DU117" s="815"/>
      <c r="DV117" s="817" t="s">
        <v>207</v>
      </c>
      <c r="DW117" s="818"/>
      <c r="DX117" s="818"/>
      <c r="DY117" s="818"/>
      <c r="DZ117" s="819"/>
    </row>
    <row r="118" spans="1:130" s="54" customFormat="1" ht="26.25" customHeight="1" x14ac:dyDescent="0.2">
      <c r="A118" s="784" t="s">
        <v>97</v>
      </c>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6"/>
      <c r="AA118" s="787" t="s">
        <v>471</v>
      </c>
      <c r="AB118" s="785"/>
      <c r="AC118" s="785"/>
      <c r="AD118" s="785"/>
      <c r="AE118" s="786"/>
      <c r="AF118" s="787" t="s">
        <v>265</v>
      </c>
      <c r="AG118" s="785"/>
      <c r="AH118" s="785"/>
      <c r="AI118" s="785"/>
      <c r="AJ118" s="786"/>
      <c r="AK118" s="787" t="s">
        <v>396</v>
      </c>
      <c r="AL118" s="785"/>
      <c r="AM118" s="785"/>
      <c r="AN118" s="785"/>
      <c r="AO118" s="786"/>
      <c r="AP118" s="787" t="s">
        <v>472</v>
      </c>
      <c r="AQ118" s="785"/>
      <c r="AR118" s="785"/>
      <c r="AS118" s="785"/>
      <c r="AT118" s="788"/>
      <c r="AU118" s="1015"/>
      <c r="AV118" s="1016"/>
      <c r="AW118" s="1016"/>
      <c r="AX118" s="1016"/>
      <c r="AY118" s="1016"/>
      <c r="AZ118" s="846" t="s">
        <v>485</v>
      </c>
      <c r="BA118" s="833"/>
      <c r="BB118" s="833"/>
      <c r="BC118" s="833"/>
      <c r="BD118" s="833"/>
      <c r="BE118" s="833"/>
      <c r="BF118" s="833"/>
      <c r="BG118" s="833"/>
      <c r="BH118" s="833"/>
      <c r="BI118" s="833"/>
      <c r="BJ118" s="833"/>
      <c r="BK118" s="833"/>
      <c r="BL118" s="833"/>
      <c r="BM118" s="833"/>
      <c r="BN118" s="833"/>
      <c r="BO118" s="833"/>
      <c r="BP118" s="834"/>
      <c r="BQ118" s="847" t="s">
        <v>207</v>
      </c>
      <c r="BR118" s="848"/>
      <c r="BS118" s="848"/>
      <c r="BT118" s="848"/>
      <c r="BU118" s="848"/>
      <c r="BV118" s="848" t="s">
        <v>207</v>
      </c>
      <c r="BW118" s="848"/>
      <c r="BX118" s="848"/>
      <c r="BY118" s="848"/>
      <c r="BZ118" s="848"/>
      <c r="CA118" s="848" t="s">
        <v>207</v>
      </c>
      <c r="CB118" s="848"/>
      <c r="CC118" s="848"/>
      <c r="CD118" s="848"/>
      <c r="CE118" s="848"/>
      <c r="CF118" s="825" t="s">
        <v>207</v>
      </c>
      <c r="CG118" s="826"/>
      <c r="CH118" s="826"/>
      <c r="CI118" s="826"/>
      <c r="CJ118" s="826"/>
      <c r="CK118" s="1021"/>
      <c r="CL118" s="1022"/>
      <c r="CM118" s="827" t="s">
        <v>487</v>
      </c>
      <c r="CN118" s="828"/>
      <c r="CO118" s="828"/>
      <c r="CP118" s="828"/>
      <c r="CQ118" s="828"/>
      <c r="CR118" s="828"/>
      <c r="CS118" s="828"/>
      <c r="CT118" s="828"/>
      <c r="CU118" s="828"/>
      <c r="CV118" s="828"/>
      <c r="CW118" s="828"/>
      <c r="CX118" s="828"/>
      <c r="CY118" s="828"/>
      <c r="CZ118" s="828"/>
      <c r="DA118" s="828"/>
      <c r="DB118" s="828"/>
      <c r="DC118" s="828"/>
      <c r="DD118" s="828"/>
      <c r="DE118" s="828"/>
      <c r="DF118" s="829"/>
      <c r="DG118" s="813" t="s">
        <v>207</v>
      </c>
      <c r="DH118" s="814"/>
      <c r="DI118" s="814"/>
      <c r="DJ118" s="814"/>
      <c r="DK118" s="815"/>
      <c r="DL118" s="816" t="s">
        <v>207</v>
      </c>
      <c r="DM118" s="814"/>
      <c r="DN118" s="814"/>
      <c r="DO118" s="814"/>
      <c r="DP118" s="815"/>
      <c r="DQ118" s="816" t="s">
        <v>207</v>
      </c>
      <c r="DR118" s="814"/>
      <c r="DS118" s="814"/>
      <c r="DT118" s="814"/>
      <c r="DU118" s="815"/>
      <c r="DV118" s="817" t="s">
        <v>207</v>
      </c>
      <c r="DW118" s="818"/>
      <c r="DX118" s="818"/>
      <c r="DY118" s="818"/>
      <c r="DZ118" s="819"/>
    </row>
    <row r="119" spans="1:130" s="54" customFormat="1" ht="26.25" customHeight="1" x14ac:dyDescent="0.2">
      <c r="A119" s="1025" t="s">
        <v>392</v>
      </c>
      <c r="B119" s="1020"/>
      <c r="C119" s="805" t="s">
        <v>474</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793" t="s">
        <v>207</v>
      </c>
      <c r="AB119" s="794"/>
      <c r="AC119" s="794"/>
      <c r="AD119" s="794"/>
      <c r="AE119" s="795"/>
      <c r="AF119" s="796" t="s">
        <v>207</v>
      </c>
      <c r="AG119" s="794"/>
      <c r="AH119" s="794"/>
      <c r="AI119" s="794"/>
      <c r="AJ119" s="795"/>
      <c r="AK119" s="796" t="s">
        <v>207</v>
      </c>
      <c r="AL119" s="794"/>
      <c r="AM119" s="794"/>
      <c r="AN119" s="794"/>
      <c r="AO119" s="795"/>
      <c r="AP119" s="797" t="s">
        <v>207</v>
      </c>
      <c r="AQ119" s="798"/>
      <c r="AR119" s="798"/>
      <c r="AS119" s="798"/>
      <c r="AT119" s="799"/>
      <c r="AU119" s="1017"/>
      <c r="AV119" s="1018"/>
      <c r="AW119" s="1018"/>
      <c r="AX119" s="1018"/>
      <c r="AY119" s="1018"/>
      <c r="AZ119" s="83" t="s">
        <v>282</v>
      </c>
      <c r="BA119" s="83"/>
      <c r="BB119" s="83"/>
      <c r="BC119" s="83"/>
      <c r="BD119" s="83"/>
      <c r="BE119" s="83"/>
      <c r="BF119" s="83"/>
      <c r="BG119" s="83"/>
      <c r="BH119" s="83"/>
      <c r="BI119" s="83"/>
      <c r="BJ119" s="83"/>
      <c r="BK119" s="83"/>
      <c r="BL119" s="83"/>
      <c r="BM119" s="83"/>
      <c r="BN119" s="83"/>
      <c r="BO119" s="838" t="s">
        <v>176</v>
      </c>
      <c r="BP119" s="849"/>
      <c r="BQ119" s="847">
        <v>48965101</v>
      </c>
      <c r="BR119" s="848"/>
      <c r="BS119" s="848"/>
      <c r="BT119" s="848"/>
      <c r="BU119" s="848"/>
      <c r="BV119" s="848">
        <v>42502024</v>
      </c>
      <c r="BW119" s="848"/>
      <c r="BX119" s="848"/>
      <c r="BY119" s="848"/>
      <c r="BZ119" s="848"/>
      <c r="CA119" s="848">
        <v>37490775</v>
      </c>
      <c r="CB119" s="848"/>
      <c r="CC119" s="848"/>
      <c r="CD119" s="848"/>
      <c r="CE119" s="848"/>
      <c r="CF119" s="850"/>
      <c r="CG119" s="851"/>
      <c r="CH119" s="851"/>
      <c r="CI119" s="851"/>
      <c r="CJ119" s="852"/>
      <c r="CK119" s="1023"/>
      <c r="CL119" s="1024"/>
      <c r="CM119" s="853" t="s">
        <v>488</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856">
        <v>82783</v>
      </c>
      <c r="DH119" s="857"/>
      <c r="DI119" s="857"/>
      <c r="DJ119" s="857"/>
      <c r="DK119" s="858"/>
      <c r="DL119" s="859">
        <v>70011</v>
      </c>
      <c r="DM119" s="857"/>
      <c r="DN119" s="857"/>
      <c r="DO119" s="857"/>
      <c r="DP119" s="858"/>
      <c r="DQ119" s="859">
        <v>56846</v>
      </c>
      <c r="DR119" s="857"/>
      <c r="DS119" s="857"/>
      <c r="DT119" s="857"/>
      <c r="DU119" s="858"/>
      <c r="DV119" s="860">
        <v>0.1</v>
      </c>
      <c r="DW119" s="861"/>
      <c r="DX119" s="861"/>
      <c r="DY119" s="861"/>
      <c r="DZ119" s="862"/>
    </row>
    <row r="120" spans="1:130" s="54" customFormat="1" ht="26.25" customHeight="1" x14ac:dyDescent="0.2">
      <c r="A120" s="1026"/>
      <c r="B120" s="1022"/>
      <c r="C120" s="827" t="s">
        <v>133</v>
      </c>
      <c r="D120" s="828"/>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9"/>
      <c r="AA120" s="813" t="s">
        <v>207</v>
      </c>
      <c r="AB120" s="814"/>
      <c r="AC120" s="814"/>
      <c r="AD120" s="814"/>
      <c r="AE120" s="815"/>
      <c r="AF120" s="816" t="s">
        <v>207</v>
      </c>
      <c r="AG120" s="814"/>
      <c r="AH120" s="814"/>
      <c r="AI120" s="814"/>
      <c r="AJ120" s="815"/>
      <c r="AK120" s="816" t="s">
        <v>207</v>
      </c>
      <c r="AL120" s="814"/>
      <c r="AM120" s="814"/>
      <c r="AN120" s="814"/>
      <c r="AO120" s="815"/>
      <c r="AP120" s="817" t="s">
        <v>207</v>
      </c>
      <c r="AQ120" s="818"/>
      <c r="AR120" s="818"/>
      <c r="AS120" s="818"/>
      <c r="AT120" s="819"/>
      <c r="AU120" s="988" t="s">
        <v>478</v>
      </c>
      <c r="AV120" s="989"/>
      <c r="AW120" s="989"/>
      <c r="AX120" s="989"/>
      <c r="AY120" s="990"/>
      <c r="AZ120" s="800" t="s">
        <v>222</v>
      </c>
      <c r="BA120" s="791"/>
      <c r="BB120" s="791"/>
      <c r="BC120" s="791"/>
      <c r="BD120" s="791"/>
      <c r="BE120" s="791"/>
      <c r="BF120" s="791"/>
      <c r="BG120" s="791"/>
      <c r="BH120" s="791"/>
      <c r="BI120" s="791"/>
      <c r="BJ120" s="791"/>
      <c r="BK120" s="791"/>
      <c r="BL120" s="791"/>
      <c r="BM120" s="791"/>
      <c r="BN120" s="791"/>
      <c r="BO120" s="791"/>
      <c r="BP120" s="792"/>
      <c r="BQ120" s="801">
        <v>70193282</v>
      </c>
      <c r="BR120" s="802"/>
      <c r="BS120" s="802"/>
      <c r="BT120" s="802"/>
      <c r="BU120" s="802"/>
      <c r="BV120" s="802">
        <v>75451750</v>
      </c>
      <c r="BW120" s="802"/>
      <c r="BX120" s="802"/>
      <c r="BY120" s="802"/>
      <c r="BZ120" s="802"/>
      <c r="CA120" s="802">
        <v>73193759</v>
      </c>
      <c r="CB120" s="802"/>
      <c r="CC120" s="802"/>
      <c r="CD120" s="802"/>
      <c r="CE120" s="802"/>
      <c r="CF120" s="803">
        <v>102.4</v>
      </c>
      <c r="CG120" s="804"/>
      <c r="CH120" s="804"/>
      <c r="CI120" s="804"/>
      <c r="CJ120" s="804"/>
      <c r="CK120" s="996" t="s">
        <v>279</v>
      </c>
      <c r="CL120" s="997"/>
      <c r="CM120" s="997"/>
      <c r="CN120" s="997"/>
      <c r="CO120" s="998"/>
      <c r="CP120" s="863" t="s">
        <v>24</v>
      </c>
      <c r="CQ120" s="864"/>
      <c r="CR120" s="864"/>
      <c r="CS120" s="864"/>
      <c r="CT120" s="864"/>
      <c r="CU120" s="864"/>
      <c r="CV120" s="864"/>
      <c r="CW120" s="864"/>
      <c r="CX120" s="864"/>
      <c r="CY120" s="864"/>
      <c r="CZ120" s="864"/>
      <c r="DA120" s="864"/>
      <c r="DB120" s="864"/>
      <c r="DC120" s="864"/>
      <c r="DD120" s="864"/>
      <c r="DE120" s="864"/>
      <c r="DF120" s="865"/>
      <c r="DG120" s="801" t="s">
        <v>207</v>
      </c>
      <c r="DH120" s="802"/>
      <c r="DI120" s="802"/>
      <c r="DJ120" s="802"/>
      <c r="DK120" s="802"/>
      <c r="DL120" s="802" t="s">
        <v>207</v>
      </c>
      <c r="DM120" s="802"/>
      <c r="DN120" s="802"/>
      <c r="DO120" s="802"/>
      <c r="DP120" s="802"/>
      <c r="DQ120" s="802" t="s">
        <v>207</v>
      </c>
      <c r="DR120" s="802"/>
      <c r="DS120" s="802"/>
      <c r="DT120" s="802"/>
      <c r="DU120" s="802"/>
      <c r="DV120" s="808" t="s">
        <v>207</v>
      </c>
      <c r="DW120" s="808"/>
      <c r="DX120" s="808"/>
      <c r="DY120" s="808"/>
      <c r="DZ120" s="809"/>
    </row>
    <row r="121" spans="1:130" s="54" customFormat="1" ht="26.25" customHeight="1" x14ac:dyDescent="0.2">
      <c r="A121" s="1026"/>
      <c r="B121" s="1022"/>
      <c r="C121" s="835" t="s">
        <v>135</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813" t="s">
        <v>207</v>
      </c>
      <c r="AB121" s="814"/>
      <c r="AC121" s="814"/>
      <c r="AD121" s="814"/>
      <c r="AE121" s="815"/>
      <c r="AF121" s="816" t="s">
        <v>207</v>
      </c>
      <c r="AG121" s="814"/>
      <c r="AH121" s="814"/>
      <c r="AI121" s="814"/>
      <c r="AJ121" s="815"/>
      <c r="AK121" s="816" t="s">
        <v>207</v>
      </c>
      <c r="AL121" s="814"/>
      <c r="AM121" s="814"/>
      <c r="AN121" s="814"/>
      <c r="AO121" s="815"/>
      <c r="AP121" s="817" t="s">
        <v>207</v>
      </c>
      <c r="AQ121" s="818"/>
      <c r="AR121" s="818"/>
      <c r="AS121" s="818"/>
      <c r="AT121" s="819"/>
      <c r="AU121" s="991"/>
      <c r="AV121" s="992"/>
      <c r="AW121" s="992"/>
      <c r="AX121" s="992"/>
      <c r="AY121" s="993"/>
      <c r="AZ121" s="820" t="s">
        <v>489</v>
      </c>
      <c r="BA121" s="821"/>
      <c r="BB121" s="821"/>
      <c r="BC121" s="821"/>
      <c r="BD121" s="821"/>
      <c r="BE121" s="821"/>
      <c r="BF121" s="821"/>
      <c r="BG121" s="821"/>
      <c r="BH121" s="821"/>
      <c r="BI121" s="821"/>
      <c r="BJ121" s="821"/>
      <c r="BK121" s="821"/>
      <c r="BL121" s="821"/>
      <c r="BM121" s="821"/>
      <c r="BN121" s="821"/>
      <c r="BO121" s="821"/>
      <c r="BP121" s="822"/>
      <c r="BQ121" s="823" t="s">
        <v>207</v>
      </c>
      <c r="BR121" s="824"/>
      <c r="BS121" s="824"/>
      <c r="BT121" s="824"/>
      <c r="BU121" s="824"/>
      <c r="BV121" s="824" t="s">
        <v>207</v>
      </c>
      <c r="BW121" s="824"/>
      <c r="BX121" s="824"/>
      <c r="BY121" s="824"/>
      <c r="BZ121" s="824"/>
      <c r="CA121" s="824" t="s">
        <v>207</v>
      </c>
      <c r="CB121" s="824"/>
      <c r="CC121" s="824"/>
      <c r="CD121" s="824"/>
      <c r="CE121" s="824"/>
      <c r="CF121" s="825" t="s">
        <v>207</v>
      </c>
      <c r="CG121" s="826"/>
      <c r="CH121" s="826"/>
      <c r="CI121" s="826"/>
      <c r="CJ121" s="826"/>
      <c r="CK121" s="999"/>
      <c r="CL121" s="1000"/>
      <c r="CM121" s="1000"/>
      <c r="CN121" s="1000"/>
      <c r="CO121" s="1001"/>
      <c r="CP121" s="866" t="s">
        <v>234</v>
      </c>
      <c r="CQ121" s="867"/>
      <c r="CR121" s="867"/>
      <c r="CS121" s="867"/>
      <c r="CT121" s="867"/>
      <c r="CU121" s="867"/>
      <c r="CV121" s="867"/>
      <c r="CW121" s="867"/>
      <c r="CX121" s="867"/>
      <c r="CY121" s="867"/>
      <c r="CZ121" s="867"/>
      <c r="DA121" s="867"/>
      <c r="DB121" s="867"/>
      <c r="DC121" s="867"/>
      <c r="DD121" s="867"/>
      <c r="DE121" s="867"/>
      <c r="DF121" s="868"/>
      <c r="DG121" s="823" t="s">
        <v>207</v>
      </c>
      <c r="DH121" s="824"/>
      <c r="DI121" s="824"/>
      <c r="DJ121" s="824"/>
      <c r="DK121" s="824"/>
      <c r="DL121" s="824" t="s">
        <v>207</v>
      </c>
      <c r="DM121" s="824"/>
      <c r="DN121" s="824"/>
      <c r="DO121" s="824"/>
      <c r="DP121" s="824"/>
      <c r="DQ121" s="824" t="s">
        <v>207</v>
      </c>
      <c r="DR121" s="824"/>
      <c r="DS121" s="824"/>
      <c r="DT121" s="824"/>
      <c r="DU121" s="824"/>
      <c r="DV121" s="830" t="s">
        <v>207</v>
      </c>
      <c r="DW121" s="830"/>
      <c r="DX121" s="830"/>
      <c r="DY121" s="830"/>
      <c r="DZ121" s="831"/>
    </row>
    <row r="122" spans="1:130" s="54" customFormat="1" ht="26.25" customHeight="1" x14ac:dyDescent="0.2">
      <c r="A122" s="1026"/>
      <c r="B122" s="1022"/>
      <c r="C122" s="827" t="s">
        <v>482</v>
      </c>
      <c r="D122" s="828"/>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9"/>
      <c r="AA122" s="813" t="s">
        <v>207</v>
      </c>
      <c r="AB122" s="814"/>
      <c r="AC122" s="814"/>
      <c r="AD122" s="814"/>
      <c r="AE122" s="815"/>
      <c r="AF122" s="816" t="s">
        <v>207</v>
      </c>
      <c r="AG122" s="814"/>
      <c r="AH122" s="814"/>
      <c r="AI122" s="814"/>
      <c r="AJ122" s="815"/>
      <c r="AK122" s="816" t="s">
        <v>207</v>
      </c>
      <c r="AL122" s="814"/>
      <c r="AM122" s="814"/>
      <c r="AN122" s="814"/>
      <c r="AO122" s="815"/>
      <c r="AP122" s="817" t="s">
        <v>207</v>
      </c>
      <c r="AQ122" s="818"/>
      <c r="AR122" s="818"/>
      <c r="AS122" s="818"/>
      <c r="AT122" s="819"/>
      <c r="AU122" s="991"/>
      <c r="AV122" s="992"/>
      <c r="AW122" s="992"/>
      <c r="AX122" s="992"/>
      <c r="AY122" s="993"/>
      <c r="AZ122" s="846" t="s">
        <v>491</v>
      </c>
      <c r="BA122" s="833"/>
      <c r="BB122" s="833"/>
      <c r="BC122" s="833"/>
      <c r="BD122" s="833"/>
      <c r="BE122" s="833"/>
      <c r="BF122" s="833"/>
      <c r="BG122" s="833"/>
      <c r="BH122" s="833"/>
      <c r="BI122" s="833"/>
      <c r="BJ122" s="833"/>
      <c r="BK122" s="833"/>
      <c r="BL122" s="833"/>
      <c r="BM122" s="833"/>
      <c r="BN122" s="833"/>
      <c r="BO122" s="833"/>
      <c r="BP122" s="834"/>
      <c r="BQ122" s="847">
        <v>61685431</v>
      </c>
      <c r="BR122" s="848"/>
      <c r="BS122" s="848"/>
      <c r="BT122" s="848"/>
      <c r="BU122" s="848"/>
      <c r="BV122" s="848">
        <v>55846947</v>
      </c>
      <c r="BW122" s="848"/>
      <c r="BX122" s="848"/>
      <c r="BY122" s="848"/>
      <c r="BZ122" s="848"/>
      <c r="CA122" s="848">
        <v>50088644</v>
      </c>
      <c r="CB122" s="848"/>
      <c r="CC122" s="848"/>
      <c r="CD122" s="848"/>
      <c r="CE122" s="848"/>
      <c r="CF122" s="869">
        <v>70.099999999999994</v>
      </c>
      <c r="CG122" s="870"/>
      <c r="CH122" s="870"/>
      <c r="CI122" s="870"/>
      <c r="CJ122" s="870"/>
      <c r="CK122" s="999"/>
      <c r="CL122" s="1000"/>
      <c r="CM122" s="1000"/>
      <c r="CN122" s="1000"/>
      <c r="CO122" s="1001"/>
      <c r="CP122" s="866" t="s">
        <v>463</v>
      </c>
      <c r="CQ122" s="867"/>
      <c r="CR122" s="867"/>
      <c r="CS122" s="867"/>
      <c r="CT122" s="867"/>
      <c r="CU122" s="867"/>
      <c r="CV122" s="867"/>
      <c r="CW122" s="867"/>
      <c r="CX122" s="867"/>
      <c r="CY122" s="867"/>
      <c r="CZ122" s="867"/>
      <c r="DA122" s="867"/>
      <c r="DB122" s="867"/>
      <c r="DC122" s="867"/>
      <c r="DD122" s="867"/>
      <c r="DE122" s="867"/>
      <c r="DF122" s="868"/>
      <c r="DG122" s="823" t="s">
        <v>207</v>
      </c>
      <c r="DH122" s="824"/>
      <c r="DI122" s="824"/>
      <c r="DJ122" s="824"/>
      <c r="DK122" s="824"/>
      <c r="DL122" s="824" t="s">
        <v>207</v>
      </c>
      <c r="DM122" s="824"/>
      <c r="DN122" s="824"/>
      <c r="DO122" s="824"/>
      <c r="DP122" s="824"/>
      <c r="DQ122" s="824" t="s">
        <v>207</v>
      </c>
      <c r="DR122" s="824"/>
      <c r="DS122" s="824"/>
      <c r="DT122" s="824"/>
      <c r="DU122" s="824"/>
      <c r="DV122" s="830" t="s">
        <v>207</v>
      </c>
      <c r="DW122" s="830"/>
      <c r="DX122" s="830"/>
      <c r="DY122" s="830"/>
      <c r="DZ122" s="831"/>
    </row>
    <row r="123" spans="1:130" s="54" customFormat="1" ht="26.25" customHeight="1" x14ac:dyDescent="0.2">
      <c r="A123" s="1026"/>
      <c r="B123" s="1022"/>
      <c r="C123" s="827" t="s">
        <v>483</v>
      </c>
      <c r="D123" s="828"/>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9"/>
      <c r="AA123" s="813">
        <v>58919</v>
      </c>
      <c r="AB123" s="814"/>
      <c r="AC123" s="814"/>
      <c r="AD123" s="814"/>
      <c r="AE123" s="815"/>
      <c r="AF123" s="816">
        <v>55779</v>
      </c>
      <c r="AG123" s="814"/>
      <c r="AH123" s="814"/>
      <c r="AI123" s="814"/>
      <c r="AJ123" s="815"/>
      <c r="AK123" s="816">
        <v>40389</v>
      </c>
      <c r="AL123" s="814"/>
      <c r="AM123" s="814"/>
      <c r="AN123" s="814"/>
      <c r="AO123" s="815"/>
      <c r="AP123" s="817">
        <v>0.1</v>
      </c>
      <c r="AQ123" s="818"/>
      <c r="AR123" s="818"/>
      <c r="AS123" s="818"/>
      <c r="AT123" s="819"/>
      <c r="AU123" s="994"/>
      <c r="AV123" s="995"/>
      <c r="AW123" s="995"/>
      <c r="AX123" s="995"/>
      <c r="AY123" s="995"/>
      <c r="AZ123" s="83" t="s">
        <v>282</v>
      </c>
      <c r="BA123" s="83"/>
      <c r="BB123" s="83"/>
      <c r="BC123" s="83"/>
      <c r="BD123" s="83"/>
      <c r="BE123" s="83"/>
      <c r="BF123" s="83"/>
      <c r="BG123" s="83"/>
      <c r="BH123" s="83"/>
      <c r="BI123" s="83"/>
      <c r="BJ123" s="83"/>
      <c r="BK123" s="83"/>
      <c r="BL123" s="83"/>
      <c r="BM123" s="83"/>
      <c r="BN123" s="83"/>
      <c r="BO123" s="838" t="s">
        <v>492</v>
      </c>
      <c r="BP123" s="849"/>
      <c r="BQ123" s="871">
        <v>131878713</v>
      </c>
      <c r="BR123" s="872"/>
      <c r="BS123" s="872"/>
      <c r="BT123" s="872"/>
      <c r="BU123" s="872"/>
      <c r="BV123" s="872">
        <v>131298697</v>
      </c>
      <c r="BW123" s="872"/>
      <c r="BX123" s="872"/>
      <c r="BY123" s="872"/>
      <c r="BZ123" s="872"/>
      <c r="CA123" s="872">
        <v>123282403</v>
      </c>
      <c r="CB123" s="872"/>
      <c r="CC123" s="872"/>
      <c r="CD123" s="872"/>
      <c r="CE123" s="872"/>
      <c r="CF123" s="850"/>
      <c r="CG123" s="851"/>
      <c r="CH123" s="851"/>
      <c r="CI123" s="851"/>
      <c r="CJ123" s="852"/>
      <c r="CK123" s="999"/>
      <c r="CL123" s="1000"/>
      <c r="CM123" s="1000"/>
      <c r="CN123" s="1000"/>
      <c r="CO123" s="1001"/>
      <c r="CP123" s="866"/>
      <c r="CQ123" s="867"/>
      <c r="CR123" s="867"/>
      <c r="CS123" s="867"/>
      <c r="CT123" s="867"/>
      <c r="CU123" s="867"/>
      <c r="CV123" s="867"/>
      <c r="CW123" s="867"/>
      <c r="CX123" s="867"/>
      <c r="CY123" s="867"/>
      <c r="CZ123" s="867"/>
      <c r="DA123" s="867"/>
      <c r="DB123" s="867"/>
      <c r="DC123" s="867"/>
      <c r="DD123" s="867"/>
      <c r="DE123" s="867"/>
      <c r="DF123" s="868"/>
      <c r="DG123" s="813"/>
      <c r="DH123" s="814"/>
      <c r="DI123" s="814"/>
      <c r="DJ123" s="814"/>
      <c r="DK123" s="815"/>
      <c r="DL123" s="816"/>
      <c r="DM123" s="814"/>
      <c r="DN123" s="814"/>
      <c r="DO123" s="814"/>
      <c r="DP123" s="815"/>
      <c r="DQ123" s="816"/>
      <c r="DR123" s="814"/>
      <c r="DS123" s="814"/>
      <c r="DT123" s="814"/>
      <c r="DU123" s="815"/>
      <c r="DV123" s="817"/>
      <c r="DW123" s="818"/>
      <c r="DX123" s="818"/>
      <c r="DY123" s="818"/>
      <c r="DZ123" s="819"/>
    </row>
    <row r="124" spans="1:130" s="54" customFormat="1" ht="26.25" customHeight="1" x14ac:dyDescent="0.2">
      <c r="A124" s="1026"/>
      <c r="B124" s="1022"/>
      <c r="C124" s="827" t="s">
        <v>345</v>
      </c>
      <c r="D124" s="828"/>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9"/>
      <c r="AA124" s="813" t="s">
        <v>207</v>
      </c>
      <c r="AB124" s="814"/>
      <c r="AC124" s="814"/>
      <c r="AD124" s="814"/>
      <c r="AE124" s="815"/>
      <c r="AF124" s="816" t="s">
        <v>207</v>
      </c>
      <c r="AG124" s="814"/>
      <c r="AH124" s="814"/>
      <c r="AI124" s="814"/>
      <c r="AJ124" s="815"/>
      <c r="AK124" s="816" t="s">
        <v>207</v>
      </c>
      <c r="AL124" s="814"/>
      <c r="AM124" s="814"/>
      <c r="AN124" s="814"/>
      <c r="AO124" s="815"/>
      <c r="AP124" s="817" t="s">
        <v>207</v>
      </c>
      <c r="AQ124" s="818"/>
      <c r="AR124" s="818"/>
      <c r="AS124" s="818"/>
      <c r="AT124" s="819"/>
      <c r="AU124" s="873" t="s">
        <v>82</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t="s">
        <v>207</v>
      </c>
      <c r="BR124" s="877"/>
      <c r="BS124" s="877"/>
      <c r="BT124" s="877"/>
      <c r="BU124" s="877"/>
      <c r="BV124" s="877" t="s">
        <v>207</v>
      </c>
      <c r="BW124" s="877"/>
      <c r="BX124" s="877"/>
      <c r="BY124" s="877"/>
      <c r="BZ124" s="877"/>
      <c r="CA124" s="877" t="s">
        <v>207</v>
      </c>
      <c r="CB124" s="877"/>
      <c r="CC124" s="877"/>
      <c r="CD124" s="877"/>
      <c r="CE124" s="877"/>
      <c r="CF124" s="878"/>
      <c r="CG124" s="879"/>
      <c r="CH124" s="879"/>
      <c r="CI124" s="879"/>
      <c r="CJ124" s="880"/>
      <c r="CK124" s="1002"/>
      <c r="CL124" s="1002"/>
      <c r="CM124" s="1002"/>
      <c r="CN124" s="1002"/>
      <c r="CO124" s="1003"/>
      <c r="CP124" s="866" t="s">
        <v>493</v>
      </c>
      <c r="CQ124" s="867"/>
      <c r="CR124" s="867"/>
      <c r="CS124" s="867"/>
      <c r="CT124" s="867"/>
      <c r="CU124" s="867"/>
      <c r="CV124" s="867"/>
      <c r="CW124" s="867"/>
      <c r="CX124" s="867"/>
      <c r="CY124" s="867"/>
      <c r="CZ124" s="867"/>
      <c r="DA124" s="867"/>
      <c r="DB124" s="867"/>
      <c r="DC124" s="867"/>
      <c r="DD124" s="867"/>
      <c r="DE124" s="867"/>
      <c r="DF124" s="868"/>
      <c r="DG124" s="856" t="s">
        <v>207</v>
      </c>
      <c r="DH124" s="857"/>
      <c r="DI124" s="857"/>
      <c r="DJ124" s="857"/>
      <c r="DK124" s="858"/>
      <c r="DL124" s="859" t="s">
        <v>207</v>
      </c>
      <c r="DM124" s="857"/>
      <c r="DN124" s="857"/>
      <c r="DO124" s="857"/>
      <c r="DP124" s="858"/>
      <c r="DQ124" s="859" t="s">
        <v>207</v>
      </c>
      <c r="DR124" s="857"/>
      <c r="DS124" s="857"/>
      <c r="DT124" s="857"/>
      <c r="DU124" s="858"/>
      <c r="DV124" s="860" t="s">
        <v>207</v>
      </c>
      <c r="DW124" s="861"/>
      <c r="DX124" s="861"/>
      <c r="DY124" s="861"/>
      <c r="DZ124" s="862"/>
    </row>
    <row r="125" spans="1:130" s="54" customFormat="1" ht="26.25" customHeight="1" x14ac:dyDescent="0.2">
      <c r="A125" s="1026"/>
      <c r="B125" s="1022"/>
      <c r="C125" s="827" t="s">
        <v>487</v>
      </c>
      <c r="D125" s="828"/>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9"/>
      <c r="AA125" s="813" t="s">
        <v>207</v>
      </c>
      <c r="AB125" s="814"/>
      <c r="AC125" s="814"/>
      <c r="AD125" s="814"/>
      <c r="AE125" s="815"/>
      <c r="AF125" s="816" t="s">
        <v>207</v>
      </c>
      <c r="AG125" s="814"/>
      <c r="AH125" s="814"/>
      <c r="AI125" s="814"/>
      <c r="AJ125" s="815"/>
      <c r="AK125" s="816" t="s">
        <v>207</v>
      </c>
      <c r="AL125" s="814"/>
      <c r="AM125" s="814"/>
      <c r="AN125" s="814"/>
      <c r="AO125" s="815"/>
      <c r="AP125" s="817" t="s">
        <v>207</v>
      </c>
      <c r="AQ125" s="818"/>
      <c r="AR125" s="818"/>
      <c r="AS125" s="818"/>
      <c r="AT125" s="819"/>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4" t="s">
        <v>495</v>
      </c>
      <c r="CL125" s="997"/>
      <c r="CM125" s="997"/>
      <c r="CN125" s="997"/>
      <c r="CO125" s="998"/>
      <c r="CP125" s="800" t="s">
        <v>138</v>
      </c>
      <c r="CQ125" s="791"/>
      <c r="CR125" s="791"/>
      <c r="CS125" s="791"/>
      <c r="CT125" s="791"/>
      <c r="CU125" s="791"/>
      <c r="CV125" s="791"/>
      <c r="CW125" s="791"/>
      <c r="CX125" s="791"/>
      <c r="CY125" s="791"/>
      <c r="CZ125" s="791"/>
      <c r="DA125" s="791"/>
      <c r="DB125" s="791"/>
      <c r="DC125" s="791"/>
      <c r="DD125" s="791"/>
      <c r="DE125" s="791"/>
      <c r="DF125" s="792"/>
      <c r="DG125" s="801" t="s">
        <v>207</v>
      </c>
      <c r="DH125" s="802"/>
      <c r="DI125" s="802"/>
      <c r="DJ125" s="802"/>
      <c r="DK125" s="802"/>
      <c r="DL125" s="802" t="s">
        <v>207</v>
      </c>
      <c r="DM125" s="802"/>
      <c r="DN125" s="802"/>
      <c r="DO125" s="802"/>
      <c r="DP125" s="802"/>
      <c r="DQ125" s="802" t="s">
        <v>207</v>
      </c>
      <c r="DR125" s="802"/>
      <c r="DS125" s="802"/>
      <c r="DT125" s="802"/>
      <c r="DU125" s="802"/>
      <c r="DV125" s="808" t="s">
        <v>207</v>
      </c>
      <c r="DW125" s="808"/>
      <c r="DX125" s="808"/>
      <c r="DY125" s="808"/>
      <c r="DZ125" s="809"/>
    </row>
    <row r="126" spans="1:130" s="54" customFormat="1" ht="26.25" customHeight="1" x14ac:dyDescent="0.2">
      <c r="A126" s="1026"/>
      <c r="B126" s="1022"/>
      <c r="C126" s="827" t="s">
        <v>488</v>
      </c>
      <c r="D126" s="828"/>
      <c r="E126" s="828"/>
      <c r="F126" s="828"/>
      <c r="G126" s="828"/>
      <c r="H126" s="828"/>
      <c r="I126" s="828"/>
      <c r="J126" s="828"/>
      <c r="K126" s="828"/>
      <c r="L126" s="828"/>
      <c r="M126" s="828"/>
      <c r="N126" s="828"/>
      <c r="O126" s="828"/>
      <c r="P126" s="828"/>
      <c r="Q126" s="828"/>
      <c r="R126" s="828"/>
      <c r="S126" s="828"/>
      <c r="T126" s="828"/>
      <c r="U126" s="828"/>
      <c r="V126" s="828"/>
      <c r="W126" s="828"/>
      <c r="X126" s="828"/>
      <c r="Y126" s="828"/>
      <c r="Z126" s="829"/>
      <c r="AA126" s="813">
        <v>15113</v>
      </c>
      <c r="AB126" s="814"/>
      <c r="AC126" s="814"/>
      <c r="AD126" s="814"/>
      <c r="AE126" s="815"/>
      <c r="AF126" s="816">
        <v>15113</v>
      </c>
      <c r="AG126" s="814"/>
      <c r="AH126" s="814"/>
      <c r="AI126" s="814"/>
      <c r="AJ126" s="815"/>
      <c r="AK126" s="816">
        <v>15113</v>
      </c>
      <c r="AL126" s="814"/>
      <c r="AM126" s="814"/>
      <c r="AN126" s="814"/>
      <c r="AO126" s="815"/>
      <c r="AP126" s="817">
        <v>0</v>
      </c>
      <c r="AQ126" s="818"/>
      <c r="AR126" s="818"/>
      <c r="AS126" s="818"/>
      <c r="AT126" s="819"/>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5"/>
      <c r="CL126" s="1000"/>
      <c r="CM126" s="1000"/>
      <c r="CN126" s="1000"/>
      <c r="CO126" s="1001"/>
      <c r="CP126" s="820" t="s">
        <v>426</v>
      </c>
      <c r="CQ126" s="821"/>
      <c r="CR126" s="821"/>
      <c r="CS126" s="821"/>
      <c r="CT126" s="821"/>
      <c r="CU126" s="821"/>
      <c r="CV126" s="821"/>
      <c r="CW126" s="821"/>
      <c r="CX126" s="821"/>
      <c r="CY126" s="821"/>
      <c r="CZ126" s="821"/>
      <c r="DA126" s="821"/>
      <c r="DB126" s="821"/>
      <c r="DC126" s="821"/>
      <c r="DD126" s="821"/>
      <c r="DE126" s="821"/>
      <c r="DF126" s="822"/>
      <c r="DG126" s="823" t="s">
        <v>207</v>
      </c>
      <c r="DH126" s="824"/>
      <c r="DI126" s="824"/>
      <c r="DJ126" s="824"/>
      <c r="DK126" s="824"/>
      <c r="DL126" s="824" t="s">
        <v>207</v>
      </c>
      <c r="DM126" s="824"/>
      <c r="DN126" s="824"/>
      <c r="DO126" s="824"/>
      <c r="DP126" s="824"/>
      <c r="DQ126" s="824" t="s">
        <v>207</v>
      </c>
      <c r="DR126" s="824"/>
      <c r="DS126" s="824"/>
      <c r="DT126" s="824"/>
      <c r="DU126" s="824"/>
      <c r="DV126" s="830" t="s">
        <v>207</v>
      </c>
      <c r="DW126" s="830"/>
      <c r="DX126" s="830"/>
      <c r="DY126" s="830"/>
      <c r="DZ126" s="831"/>
    </row>
    <row r="127" spans="1:130" s="54" customFormat="1" ht="26.25" customHeight="1" x14ac:dyDescent="0.2">
      <c r="A127" s="1027"/>
      <c r="B127" s="1024"/>
      <c r="C127" s="853" t="s">
        <v>76</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813">
        <v>126502</v>
      </c>
      <c r="AB127" s="814"/>
      <c r="AC127" s="814"/>
      <c r="AD127" s="814"/>
      <c r="AE127" s="815"/>
      <c r="AF127" s="816">
        <v>116204</v>
      </c>
      <c r="AG127" s="814"/>
      <c r="AH127" s="814"/>
      <c r="AI127" s="814"/>
      <c r="AJ127" s="815"/>
      <c r="AK127" s="816">
        <v>109791</v>
      </c>
      <c r="AL127" s="814"/>
      <c r="AM127" s="814"/>
      <c r="AN127" s="814"/>
      <c r="AO127" s="815"/>
      <c r="AP127" s="817">
        <v>0.2</v>
      </c>
      <c r="AQ127" s="818"/>
      <c r="AR127" s="818"/>
      <c r="AS127" s="818"/>
      <c r="AT127" s="819"/>
      <c r="AU127" s="77"/>
      <c r="AV127" s="77"/>
      <c r="AW127" s="77"/>
      <c r="AX127" s="881" t="s">
        <v>499</v>
      </c>
      <c r="AY127" s="882"/>
      <c r="AZ127" s="882"/>
      <c r="BA127" s="882"/>
      <c r="BB127" s="882"/>
      <c r="BC127" s="882"/>
      <c r="BD127" s="882"/>
      <c r="BE127" s="883"/>
      <c r="BF127" s="884" t="s">
        <v>500</v>
      </c>
      <c r="BG127" s="882"/>
      <c r="BH127" s="882"/>
      <c r="BI127" s="882"/>
      <c r="BJ127" s="882"/>
      <c r="BK127" s="882"/>
      <c r="BL127" s="883"/>
      <c r="BM127" s="884" t="s">
        <v>427</v>
      </c>
      <c r="BN127" s="882"/>
      <c r="BO127" s="882"/>
      <c r="BP127" s="882"/>
      <c r="BQ127" s="882"/>
      <c r="BR127" s="882"/>
      <c r="BS127" s="883"/>
      <c r="BT127" s="884" t="s">
        <v>417</v>
      </c>
      <c r="BU127" s="882"/>
      <c r="BV127" s="882"/>
      <c r="BW127" s="882"/>
      <c r="BX127" s="882"/>
      <c r="BY127" s="882"/>
      <c r="BZ127" s="885"/>
      <c r="CA127" s="77"/>
      <c r="CB127" s="77"/>
      <c r="CC127" s="77"/>
      <c r="CD127" s="89"/>
      <c r="CE127" s="89"/>
      <c r="CF127" s="89"/>
      <c r="CG127" s="74"/>
      <c r="CH127" s="74"/>
      <c r="CI127" s="74"/>
      <c r="CJ127" s="90"/>
      <c r="CK127" s="1005"/>
      <c r="CL127" s="1000"/>
      <c r="CM127" s="1000"/>
      <c r="CN127" s="1000"/>
      <c r="CO127" s="1001"/>
      <c r="CP127" s="820" t="s">
        <v>449</v>
      </c>
      <c r="CQ127" s="821"/>
      <c r="CR127" s="821"/>
      <c r="CS127" s="821"/>
      <c r="CT127" s="821"/>
      <c r="CU127" s="821"/>
      <c r="CV127" s="821"/>
      <c r="CW127" s="821"/>
      <c r="CX127" s="821"/>
      <c r="CY127" s="821"/>
      <c r="CZ127" s="821"/>
      <c r="DA127" s="821"/>
      <c r="DB127" s="821"/>
      <c r="DC127" s="821"/>
      <c r="DD127" s="821"/>
      <c r="DE127" s="821"/>
      <c r="DF127" s="822"/>
      <c r="DG127" s="823" t="s">
        <v>207</v>
      </c>
      <c r="DH127" s="824"/>
      <c r="DI127" s="824"/>
      <c r="DJ127" s="824"/>
      <c r="DK127" s="824"/>
      <c r="DL127" s="824" t="s">
        <v>207</v>
      </c>
      <c r="DM127" s="824"/>
      <c r="DN127" s="824"/>
      <c r="DO127" s="824"/>
      <c r="DP127" s="824"/>
      <c r="DQ127" s="824" t="s">
        <v>207</v>
      </c>
      <c r="DR127" s="824"/>
      <c r="DS127" s="824"/>
      <c r="DT127" s="824"/>
      <c r="DU127" s="824"/>
      <c r="DV127" s="830" t="s">
        <v>207</v>
      </c>
      <c r="DW127" s="830"/>
      <c r="DX127" s="830"/>
      <c r="DY127" s="830"/>
      <c r="DZ127" s="831"/>
    </row>
    <row r="128" spans="1:130" s="54" customFormat="1" ht="26.25" customHeight="1" x14ac:dyDescent="0.2">
      <c r="A128" s="886" t="s">
        <v>501</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t="s">
        <v>8</v>
      </c>
      <c r="X128" s="888"/>
      <c r="Y128" s="888"/>
      <c r="Z128" s="889"/>
      <c r="AA128" s="793">
        <v>40</v>
      </c>
      <c r="AB128" s="794"/>
      <c r="AC128" s="794"/>
      <c r="AD128" s="794"/>
      <c r="AE128" s="795"/>
      <c r="AF128" s="796" t="s">
        <v>207</v>
      </c>
      <c r="AG128" s="794"/>
      <c r="AH128" s="794"/>
      <c r="AI128" s="794"/>
      <c r="AJ128" s="795"/>
      <c r="AK128" s="796" t="s">
        <v>207</v>
      </c>
      <c r="AL128" s="794"/>
      <c r="AM128" s="794"/>
      <c r="AN128" s="794"/>
      <c r="AO128" s="795"/>
      <c r="AP128" s="890"/>
      <c r="AQ128" s="891"/>
      <c r="AR128" s="891"/>
      <c r="AS128" s="891"/>
      <c r="AT128" s="892"/>
      <c r="AU128" s="77"/>
      <c r="AV128" s="77"/>
      <c r="AW128" s="77"/>
      <c r="AX128" s="790" t="s">
        <v>316</v>
      </c>
      <c r="AY128" s="791"/>
      <c r="AZ128" s="791"/>
      <c r="BA128" s="791"/>
      <c r="BB128" s="791"/>
      <c r="BC128" s="791"/>
      <c r="BD128" s="791"/>
      <c r="BE128" s="792"/>
      <c r="BF128" s="893" t="s">
        <v>207</v>
      </c>
      <c r="BG128" s="894"/>
      <c r="BH128" s="894"/>
      <c r="BI128" s="894"/>
      <c r="BJ128" s="894"/>
      <c r="BK128" s="894"/>
      <c r="BL128" s="895"/>
      <c r="BM128" s="893">
        <v>11.25</v>
      </c>
      <c r="BN128" s="894"/>
      <c r="BO128" s="894"/>
      <c r="BP128" s="894"/>
      <c r="BQ128" s="894"/>
      <c r="BR128" s="894"/>
      <c r="BS128" s="895"/>
      <c r="BT128" s="893">
        <v>20</v>
      </c>
      <c r="BU128" s="894"/>
      <c r="BV128" s="894"/>
      <c r="BW128" s="894"/>
      <c r="BX128" s="894"/>
      <c r="BY128" s="894"/>
      <c r="BZ128" s="896"/>
      <c r="CA128" s="89"/>
      <c r="CB128" s="89"/>
      <c r="CC128" s="89"/>
      <c r="CD128" s="89"/>
      <c r="CE128" s="89"/>
      <c r="CF128" s="89"/>
      <c r="CG128" s="74"/>
      <c r="CH128" s="74"/>
      <c r="CI128" s="74"/>
      <c r="CJ128" s="90"/>
      <c r="CK128" s="1006"/>
      <c r="CL128" s="1007"/>
      <c r="CM128" s="1007"/>
      <c r="CN128" s="1007"/>
      <c r="CO128" s="1008"/>
      <c r="CP128" s="897" t="s">
        <v>408</v>
      </c>
      <c r="CQ128" s="898"/>
      <c r="CR128" s="898"/>
      <c r="CS128" s="898"/>
      <c r="CT128" s="898"/>
      <c r="CU128" s="898"/>
      <c r="CV128" s="898"/>
      <c r="CW128" s="898"/>
      <c r="CX128" s="898"/>
      <c r="CY128" s="898"/>
      <c r="CZ128" s="898"/>
      <c r="DA128" s="898"/>
      <c r="DB128" s="898"/>
      <c r="DC128" s="898"/>
      <c r="DD128" s="898"/>
      <c r="DE128" s="898"/>
      <c r="DF128" s="899"/>
      <c r="DG128" s="900">
        <v>45647</v>
      </c>
      <c r="DH128" s="901"/>
      <c r="DI128" s="901"/>
      <c r="DJ128" s="901"/>
      <c r="DK128" s="901"/>
      <c r="DL128" s="901">
        <v>41083</v>
      </c>
      <c r="DM128" s="901"/>
      <c r="DN128" s="901"/>
      <c r="DO128" s="901"/>
      <c r="DP128" s="901"/>
      <c r="DQ128" s="901">
        <v>36519</v>
      </c>
      <c r="DR128" s="901"/>
      <c r="DS128" s="901"/>
      <c r="DT128" s="901"/>
      <c r="DU128" s="901"/>
      <c r="DV128" s="902">
        <v>0.1</v>
      </c>
      <c r="DW128" s="902"/>
      <c r="DX128" s="902"/>
      <c r="DY128" s="902"/>
      <c r="DZ128" s="903"/>
    </row>
    <row r="129" spans="1:131" s="54" customFormat="1" ht="26.25" customHeight="1" x14ac:dyDescent="0.2">
      <c r="A129" s="810" t="s">
        <v>180</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904" t="s">
        <v>245</v>
      </c>
      <c r="X129" s="905"/>
      <c r="Y129" s="905"/>
      <c r="Z129" s="906"/>
      <c r="AA129" s="813">
        <v>77133090</v>
      </c>
      <c r="AB129" s="814"/>
      <c r="AC129" s="814"/>
      <c r="AD129" s="814"/>
      <c r="AE129" s="815"/>
      <c r="AF129" s="816">
        <v>74308250</v>
      </c>
      <c r="AG129" s="814"/>
      <c r="AH129" s="814"/>
      <c r="AI129" s="814"/>
      <c r="AJ129" s="815"/>
      <c r="AK129" s="816">
        <v>77532448</v>
      </c>
      <c r="AL129" s="814"/>
      <c r="AM129" s="814"/>
      <c r="AN129" s="814"/>
      <c r="AO129" s="815"/>
      <c r="AP129" s="907"/>
      <c r="AQ129" s="908"/>
      <c r="AR129" s="908"/>
      <c r="AS129" s="908"/>
      <c r="AT129" s="909"/>
      <c r="AU129" s="79"/>
      <c r="AV129" s="79"/>
      <c r="AW129" s="79"/>
      <c r="AX129" s="910" t="s">
        <v>117</v>
      </c>
      <c r="AY129" s="821"/>
      <c r="AZ129" s="821"/>
      <c r="BA129" s="821"/>
      <c r="BB129" s="821"/>
      <c r="BC129" s="821"/>
      <c r="BD129" s="821"/>
      <c r="BE129" s="822"/>
      <c r="BF129" s="911" t="s">
        <v>207</v>
      </c>
      <c r="BG129" s="912"/>
      <c r="BH129" s="912"/>
      <c r="BI129" s="912"/>
      <c r="BJ129" s="912"/>
      <c r="BK129" s="912"/>
      <c r="BL129" s="913"/>
      <c r="BM129" s="911">
        <v>16.25</v>
      </c>
      <c r="BN129" s="912"/>
      <c r="BO129" s="912"/>
      <c r="BP129" s="912"/>
      <c r="BQ129" s="912"/>
      <c r="BR129" s="912"/>
      <c r="BS129" s="913"/>
      <c r="BT129" s="911">
        <v>30</v>
      </c>
      <c r="BU129" s="914"/>
      <c r="BV129" s="914"/>
      <c r="BW129" s="914"/>
      <c r="BX129" s="914"/>
      <c r="BY129" s="914"/>
      <c r="BZ129" s="91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10" t="s">
        <v>502</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904" t="s">
        <v>503</v>
      </c>
      <c r="X130" s="905"/>
      <c r="Y130" s="905"/>
      <c r="Z130" s="906"/>
      <c r="AA130" s="813">
        <v>6599695</v>
      </c>
      <c r="AB130" s="814"/>
      <c r="AC130" s="814"/>
      <c r="AD130" s="814"/>
      <c r="AE130" s="815"/>
      <c r="AF130" s="816">
        <v>6329562</v>
      </c>
      <c r="AG130" s="814"/>
      <c r="AH130" s="814"/>
      <c r="AI130" s="814"/>
      <c r="AJ130" s="815"/>
      <c r="AK130" s="816">
        <v>6040792</v>
      </c>
      <c r="AL130" s="814"/>
      <c r="AM130" s="814"/>
      <c r="AN130" s="814"/>
      <c r="AO130" s="815"/>
      <c r="AP130" s="907"/>
      <c r="AQ130" s="908"/>
      <c r="AR130" s="908"/>
      <c r="AS130" s="908"/>
      <c r="AT130" s="909"/>
      <c r="AU130" s="79"/>
      <c r="AV130" s="79"/>
      <c r="AW130" s="79"/>
      <c r="AX130" s="910" t="s">
        <v>435</v>
      </c>
      <c r="AY130" s="821"/>
      <c r="AZ130" s="821"/>
      <c r="BA130" s="821"/>
      <c r="BB130" s="821"/>
      <c r="BC130" s="821"/>
      <c r="BD130" s="821"/>
      <c r="BE130" s="822"/>
      <c r="BF130" s="916">
        <v>-2.4</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183</v>
      </c>
      <c r="X131" s="924"/>
      <c r="Y131" s="924"/>
      <c r="Z131" s="925"/>
      <c r="AA131" s="856">
        <v>70533395</v>
      </c>
      <c r="AB131" s="857"/>
      <c r="AC131" s="857"/>
      <c r="AD131" s="857"/>
      <c r="AE131" s="858"/>
      <c r="AF131" s="859">
        <v>67978688</v>
      </c>
      <c r="AG131" s="857"/>
      <c r="AH131" s="857"/>
      <c r="AI131" s="857"/>
      <c r="AJ131" s="858"/>
      <c r="AK131" s="859">
        <v>71491656</v>
      </c>
      <c r="AL131" s="857"/>
      <c r="AM131" s="857"/>
      <c r="AN131" s="857"/>
      <c r="AO131" s="858"/>
      <c r="AP131" s="926"/>
      <c r="AQ131" s="927"/>
      <c r="AR131" s="927"/>
      <c r="AS131" s="927"/>
      <c r="AT131" s="928"/>
      <c r="AU131" s="79"/>
      <c r="AV131" s="79"/>
      <c r="AW131" s="79"/>
      <c r="AX131" s="929" t="s">
        <v>475</v>
      </c>
      <c r="AY131" s="898"/>
      <c r="AZ131" s="898"/>
      <c r="BA131" s="898"/>
      <c r="BB131" s="898"/>
      <c r="BC131" s="898"/>
      <c r="BD131" s="898"/>
      <c r="BE131" s="899"/>
      <c r="BF131" s="930" t="s">
        <v>207</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09" t="s">
        <v>28</v>
      </c>
      <c r="B132" s="1010"/>
      <c r="C132" s="1010"/>
      <c r="D132" s="1010"/>
      <c r="E132" s="1010"/>
      <c r="F132" s="1010"/>
      <c r="G132" s="1010"/>
      <c r="H132" s="1010"/>
      <c r="I132" s="1010"/>
      <c r="J132" s="1010"/>
      <c r="K132" s="1010"/>
      <c r="L132" s="1010"/>
      <c r="M132" s="1010"/>
      <c r="N132" s="1010"/>
      <c r="O132" s="1010"/>
      <c r="P132" s="1010"/>
      <c r="Q132" s="1010"/>
      <c r="R132" s="1010"/>
      <c r="S132" s="1010"/>
      <c r="T132" s="1010"/>
      <c r="U132" s="1010"/>
      <c r="V132" s="936" t="s">
        <v>504</v>
      </c>
      <c r="W132" s="936"/>
      <c r="X132" s="936"/>
      <c r="Y132" s="936"/>
      <c r="Z132" s="937"/>
      <c r="AA132" s="938">
        <v>-1.9212572990000001</v>
      </c>
      <c r="AB132" s="939"/>
      <c r="AC132" s="939"/>
      <c r="AD132" s="939"/>
      <c r="AE132" s="940"/>
      <c r="AF132" s="941">
        <v>-2.5286013170000001</v>
      </c>
      <c r="AG132" s="939"/>
      <c r="AH132" s="939"/>
      <c r="AI132" s="939"/>
      <c r="AJ132" s="940"/>
      <c r="AK132" s="941">
        <v>-2.7928028409999999</v>
      </c>
      <c r="AL132" s="939"/>
      <c r="AM132" s="939"/>
      <c r="AN132" s="939"/>
      <c r="AO132" s="940"/>
      <c r="AP132" s="850"/>
      <c r="AQ132" s="851"/>
      <c r="AR132" s="851"/>
      <c r="AS132" s="851"/>
      <c r="AT132" s="94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1"/>
      <c r="B133" s="1012"/>
      <c r="C133" s="1012"/>
      <c r="D133" s="1012"/>
      <c r="E133" s="1012"/>
      <c r="F133" s="1012"/>
      <c r="G133" s="1012"/>
      <c r="H133" s="1012"/>
      <c r="I133" s="1012"/>
      <c r="J133" s="1012"/>
      <c r="K133" s="1012"/>
      <c r="L133" s="1012"/>
      <c r="M133" s="1012"/>
      <c r="N133" s="1012"/>
      <c r="O133" s="1012"/>
      <c r="P133" s="1012"/>
      <c r="Q133" s="1012"/>
      <c r="R133" s="1012"/>
      <c r="S133" s="1012"/>
      <c r="T133" s="1012"/>
      <c r="U133" s="1012"/>
      <c r="V133" s="943" t="s">
        <v>84</v>
      </c>
      <c r="W133" s="943"/>
      <c r="X133" s="943"/>
      <c r="Y133" s="943"/>
      <c r="Z133" s="944"/>
      <c r="AA133" s="945">
        <v>0.4</v>
      </c>
      <c r="AB133" s="946"/>
      <c r="AC133" s="946"/>
      <c r="AD133" s="946"/>
      <c r="AE133" s="947"/>
      <c r="AF133" s="945">
        <v>-1.7</v>
      </c>
      <c r="AG133" s="946"/>
      <c r="AH133" s="946"/>
      <c r="AI133" s="946"/>
      <c r="AJ133" s="947"/>
      <c r="AK133" s="945">
        <v>-2.4</v>
      </c>
      <c r="AL133" s="946"/>
      <c r="AM133" s="946"/>
      <c r="AN133" s="946"/>
      <c r="AO133" s="947"/>
      <c r="AP133" s="878"/>
      <c r="AQ133" s="879"/>
      <c r="AR133" s="879"/>
      <c r="AS133" s="879"/>
      <c r="AT133" s="94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1KnYuBGDktptNSKT53R7UXKpw+JTphFaZzMI+SCo1Wv/Z0v67R/H+Qv7hcMxN/M7ktLBtZU0JXeHzqQXtGZMDg==" saltValue="m7nwgWfxi321Bsy60H6p2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
102</v>
      </c>
    </row>
    <row r="98" spans="24:120" ht="13.2" hidden="1" x14ac:dyDescent="0.2">
      <c r="CS98" s="95"/>
      <c r="CX98" s="95"/>
      <c r="DC98" s="95"/>
      <c r="DH98" s="95"/>
    </row>
    <row r="99" spans="24:120" ht="13.2" hidden="1" x14ac:dyDescent="0.2">
      <c r="CS99" s="95"/>
      <c r="CX99" s="95"/>
      <c r="DC99" s="95"/>
      <c r="DH99" s="95"/>
    </row>
    <row r="100" spans="24:120" ht="13.2"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9d9WAWQRmyhDEpmcSDDkhht9xp7mofWJhqMT3HQAM84juCCGaUOhtSWyovrYHYnxf7+OjuTXG3lchp1PJzTQ/w==" saltValue="I6FKK5elkjTqiiFPayNIKw==" spinCount="100000" sheet="1" objects="1" scenarios="1"/>
  <phoneticPr fontId="6"/>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UxyMer0pzrwlrmZ1pUpdb9vJB5ayffzxbiV/3tNa4nM2BXXvy0Z61Kvs77lS9KT9YLMFt4F0ZJx06GVhhFP1g==" saltValue="oojqPsmZT3YUmgWsZaIQVQ==" spinCount="100000" sheet="1" objects="1" scenarios="1"/>
  <phoneticPr fontId="6"/>
  <printOptions horizontalCentered="1" verticalCentered="1"/>
  <pageMargins left="0" right="0" top="0" bottom="0" header="0" footer="0"/>
  <pageSetup paperSize="9" orientation="portrait"/>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
506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
228</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9" t="s">
        <v>
88</v>
      </c>
      <c r="AP7" s="144"/>
      <c r="AQ7" s="155" t="s">
        <v>
507</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0"/>
      <c r="AP8" s="145" t="s">
        <v>
508</v>
      </c>
      <c r="AQ8" s="156" t="s">
        <v>
510</v>
      </c>
      <c r="AR8" s="170" t="s">
        <v>
154</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8" t="s">
        <v>
511</v>
      </c>
      <c r="AL9" s="1029"/>
      <c r="AM9" s="1029"/>
      <c r="AN9" s="1030"/>
      <c r="AO9" s="134">
        <v>
19677843</v>
      </c>
      <c r="AP9" s="134">
        <v>
59332</v>
      </c>
      <c r="AQ9" s="157">
        <v>
61998</v>
      </c>
      <c r="AR9" s="171">
        <v>
-4.3</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8" t="s">
        <v>
505</v>
      </c>
      <c r="AL10" s="1029"/>
      <c r="AM10" s="1029"/>
      <c r="AN10" s="1030"/>
      <c r="AO10" s="135">
        <v>
169478</v>
      </c>
      <c r="AP10" s="135">
        <v>
511</v>
      </c>
      <c r="AQ10" s="158">
        <v>
1020</v>
      </c>
      <c r="AR10" s="172">
        <v>
-49.9</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8" t="s">
        <v>
213</v>
      </c>
      <c r="AL11" s="1029"/>
      <c r="AM11" s="1029"/>
      <c r="AN11" s="1030"/>
      <c r="AO11" s="135">
        <v>
282674</v>
      </c>
      <c r="AP11" s="135">
        <v>
852</v>
      </c>
      <c r="AQ11" s="158">
        <v>
850</v>
      </c>
      <c r="AR11" s="172">
        <v>
0.2</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8" t="s">
        <v>
405</v>
      </c>
      <c r="AL12" s="1029"/>
      <c r="AM12" s="1029"/>
      <c r="AN12" s="1030"/>
      <c r="AO12" s="135" t="s">
        <v>
207</v>
      </c>
      <c r="AP12" s="135" t="s">
        <v>
207</v>
      </c>
      <c r="AQ12" s="158" t="s">
        <v>
207</v>
      </c>
      <c r="AR12" s="172" t="s">
        <v>
207</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8" t="s">
        <v>
243</v>
      </c>
      <c r="AL13" s="1029"/>
      <c r="AM13" s="1029"/>
      <c r="AN13" s="1030"/>
      <c r="AO13" s="135" t="s">
        <v>
207</v>
      </c>
      <c r="AP13" s="135" t="s">
        <v>
207</v>
      </c>
      <c r="AQ13" s="158" t="s">
        <v>
207</v>
      </c>
      <c r="AR13" s="172" t="s">
        <v>
207</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8" t="s">
        <v>
297</v>
      </c>
      <c r="AL14" s="1029"/>
      <c r="AM14" s="1029"/>
      <c r="AN14" s="1030"/>
      <c r="AO14" s="135">
        <v>
1055417</v>
      </c>
      <c r="AP14" s="135">
        <v>
3182</v>
      </c>
      <c r="AQ14" s="158">
        <v>
2258</v>
      </c>
      <c r="AR14" s="172">
        <v>
40.9</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8" t="s">
        <v>
512</v>
      </c>
      <c r="AL15" s="1029"/>
      <c r="AM15" s="1029"/>
      <c r="AN15" s="1030"/>
      <c r="AO15" s="135">
        <v>
475497</v>
      </c>
      <c r="AP15" s="135">
        <v>
1434</v>
      </c>
      <c r="AQ15" s="158">
        <v>
1453</v>
      </c>
      <c r="AR15" s="172">
        <v>
-1.3</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1" t="s">
        <v>
319</v>
      </c>
      <c r="AL16" s="1032"/>
      <c r="AM16" s="1032"/>
      <c r="AN16" s="1033"/>
      <c r="AO16" s="135">
        <v>
-1764047</v>
      </c>
      <c r="AP16" s="135">
        <v>
-5319</v>
      </c>
      <c r="AQ16" s="158">
        <v>
-4880</v>
      </c>
      <c r="AR16" s="172">
        <v>
9</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1" t="s">
        <v>
282</v>
      </c>
      <c r="AL17" s="1032"/>
      <c r="AM17" s="1032"/>
      <c r="AN17" s="1033"/>
      <c r="AO17" s="135">
        <v>
19896862</v>
      </c>
      <c r="AP17" s="135">
        <v>
59992</v>
      </c>
      <c r="AQ17" s="158">
        <v>
62699</v>
      </c>
      <c r="AR17" s="172">
        <v>
-4.3</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
172</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
513</v>
      </c>
      <c r="AP20" s="146" t="s">
        <v>
343</v>
      </c>
      <c r="AQ20" s="159" t="s">
        <v>
39</v>
      </c>
      <c r="AR20" s="173"/>
    </row>
    <row r="21" spans="1:46" s="98" customFormat="1" ht="13.2" x14ac:dyDescent="0.2">
      <c r="A21" s="100"/>
      <c r="AK21" s="1034" t="s">
        <v>
514</v>
      </c>
      <c r="AL21" s="1035"/>
      <c r="AM21" s="1035"/>
      <c r="AN21" s="1036"/>
      <c r="AO21" s="137">
        <v>
5.95</v>
      </c>
      <c r="AP21" s="147">
        <v>
6.23</v>
      </c>
      <c r="AQ21" s="160">
        <v>
-0.28000000000000003</v>
      </c>
      <c r="AS21" s="179"/>
      <c r="AT21" s="100"/>
    </row>
    <row r="22" spans="1:46" s="98" customFormat="1" ht="13.2" x14ac:dyDescent="0.2">
      <c r="A22" s="100"/>
      <c r="AK22" s="1034" t="s">
        <v>
515</v>
      </c>
      <c r="AL22" s="1035"/>
      <c r="AM22" s="1035"/>
      <c r="AN22" s="1036"/>
      <c r="AO22" s="138">
        <v>
100.3</v>
      </c>
      <c r="AP22" s="148">
        <v>
99.8</v>
      </c>
      <c r="AQ22" s="161">
        <v>
0.5</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
516</v>
      </c>
      <c r="AP26" s="149"/>
      <c r="AQ26" s="149"/>
      <c r="AR26" s="149"/>
      <c r="AS26" s="102"/>
      <c r="AT26" s="102"/>
    </row>
    <row r="27" spans="1:46" ht="13.2" x14ac:dyDescent="0.2">
      <c r="A27" s="103"/>
      <c r="AO27" s="108"/>
      <c r="AP27" s="108"/>
      <c r="AQ27" s="108"/>
      <c r="AR27" s="108"/>
      <c r="AS27" s="108"/>
      <c r="AT27" s="108"/>
    </row>
    <row r="28" spans="1:46" ht="16.2" x14ac:dyDescent="0.2">
      <c r="A28" s="99" t="s">
        <v>
273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
121</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9" t="s">
        <v>
88</v>
      </c>
      <c r="AP30" s="144"/>
      <c r="AQ30" s="155" t="s">
        <v>
507</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0"/>
      <c r="AP31" s="145" t="s">
        <v>
508</v>
      </c>
      <c r="AQ31" s="156" t="s">
        <v>
510</v>
      </c>
      <c r="AR31" s="170" t="s">
        <v>
154</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
517</v>
      </c>
      <c r="AL32" s="1038"/>
      <c r="AM32" s="1038"/>
      <c r="AN32" s="1039"/>
      <c r="AO32" s="135">
        <v>
3774247</v>
      </c>
      <c r="AP32" s="135">
        <v>
11380</v>
      </c>
      <c r="AQ32" s="162">
        <v>
5507</v>
      </c>
      <c r="AR32" s="172">
        <v>
106.6</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
518</v>
      </c>
      <c r="AL33" s="1038"/>
      <c r="AM33" s="1038"/>
      <c r="AN33" s="1039"/>
      <c r="AO33" s="135" t="s">
        <v>
207</v>
      </c>
      <c r="AP33" s="135" t="s">
        <v>
207</v>
      </c>
      <c r="AQ33" s="162" t="s">
        <v>
207</v>
      </c>
      <c r="AR33" s="172" t="s">
        <v>
207</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
57</v>
      </c>
      <c r="AL34" s="1038"/>
      <c r="AM34" s="1038"/>
      <c r="AN34" s="1039"/>
      <c r="AO34" s="135">
        <v>
14400</v>
      </c>
      <c r="AP34" s="135">
        <v>
43</v>
      </c>
      <c r="AQ34" s="162">
        <v>
284</v>
      </c>
      <c r="AR34" s="172">
        <v>
-84.9</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
519</v>
      </c>
      <c r="AL35" s="1038"/>
      <c r="AM35" s="1038"/>
      <c r="AN35" s="1039"/>
      <c r="AO35" s="135" t="s">
        <v>
207</v>
      </c>
      <c r="AP35" s="135" t="s">
        <v>
207</v>
      </c>
      <c r="AQ35" s="162">
        <v>
33</v>
      </c>
      <c r="AR35" s="172" t="s">
        <v>
207</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
33</v>
      </c>
      <c r="AL36" s="1038"/>
      <c r="AM36" s="1038"/>
      <c r="AN36" s="1039"/>
      <c r="AO36" s="135">
        <v>
90231</v>
      </c>
      <c r="AP36" s="135">
        <v>
272</v>
      </c>
      <c r="AQ36" s="162">
        <v>
298</v>
      </c>
      <c r="AR36" s="172">
        <v>
-8.6999999999999993</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
357</v>
      </c>
      <c r="AL37" s="1038"/>
      <c r="AM37" s="1038"/>
      <c r="AN37" s="1039"/>
      <c r="AO37" s="135">
        <v>
165293</v>
      </c>
      <c r="AP37" s="135">
        <v>
498</v>
      </c>
      <c r="AQ37" s="162">
        <v>
1746</v>
      </c>
      <c r="AR37" s="172">
        <v>
-71.5</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
520</v>
      </c>
      <c r="AL38" s="1041"/>
      <c r="AM38" s="1041"/>
      <c r="AN38" s="1042"/>
      <c r="AO38" s="139" t="s">
        <v>
207</v>
      </c>
      <c r="AP38" s="139" t="s">
        <v>
207</v>
      </c>
      <c r="AQ38" s="163" t="s">
        <v>
207</v>
      </c>
      <c r="AR38" s="161" t="s">
        <v>
207</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
86</v>
      </c>
      <c r="AL39" s="1041"/>
      <c r="AM39" s="1041"/>
      <c r="AN39" s="1042"/>
      <c r="AO39" s="135" t="s">
        <v>
207</v>
      </c>
      <c r="AP39" s="135" t="s">
        <v>
207</v>
      </c>
      <c r="AQ39" s="162">
        <v>
-16</v>
      </c>
      <c r="AR39" s="172" t="s">
        <v>
207</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
521</v>
      </c>
      <c r="AL40" s="1038"/>
      <c r="AM40" s="1038"/>
      <c r="AN40" s="1039"/>
      <c r="AO40" s="135">
        <v>
-6040792</v>
      </c>
      <c r="AP40" s="135">
        <v>
-18214</v>
      </c>
      <c r="AQ40" s="162">
        <v>
-16103</v>
      </c>
      <c r="AR40" s="172">
        <v>
13.1</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3" t="s">
        <v>
393</v>
      </c>
      <c r="AL41" s="1044"/>
      <c r="AM41" s="1044"/>
      <c r="AN41" s="1045"/>
      <c r="AO41" s="135">
        <v>
-1996621</v>
      </c>
      <c r="AP41" s="135">
        <v>
-6020</v>
      </c>
      <c r="AQ41" s="162">
        <v>
-8251</v>
      </c>
      <c r="AR41" s="172">
        <v>
-27</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
370</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
522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
523</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1" t="s">
        <v>
88</v>
      </c>
      <c r="AN49" s="1046" t="s">
        <v>
444</v>
      </c>
      <c r="AO49" s="1047"/>
      <c r="AP49" s="1047"/>
      <c r="AQ49" s="1047"/>
      <c r="AR49" s="1048"/>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2"/>
      <c r="AN50" s="131" t="s">
        <v>
496</v>
      </c>
      <c r="AO50" s="141" t="s">
        <v>
497</v>
      </c>
      <c r="AP50" s="152" t="s">
        <v>
524</v>
      </c>
      <c r="AQ50" s="165" t="s">
        <v>
389</v>
      </c>
      <c r="AR50" s="175" t="s">
        <v>
526</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
398</v>
      </c>
      <c r="AL51" s="120"/>
      <c r="AM51" s="125">
        <v>
20184169</v>
      </c>
      <c r="AN51" s="132">
        <v>
63748</v>
      </c>
      <c r="AO51" s="142">
        <v>
111.1</v>
      </c>
      <c r="AP51" s="153">
        <v>
47064</v>
      </c>
      <c r="AQ51" s="166">
        <v>
27.7</v>
      </c>
      <c r="AR51" s="176">
        <v>
83.4</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
201</v>
      </c>
      <c r="AM52" s="126">
        <v>
12706305</v>
      </c>
      <c r="AN52" s="133">
        <v>
40130</v>
      </c>
      <c r="AO52" s="143">
        <v>
92.3</v>
      </c>
      <c r="AP52" s="154">
        <v>
32508</v>
      </c>
      <c r="AQ52" s="167">
        <v>
35.5</v>
      </c>
      <c r="AR52" s="177">
        <v>
56.8</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
240</v>
      </c>
      <c r="AL53" s="120"/>
      <c r="AM53" s="125">
        <v>
16265771</v>
      </c>
      <c r="AN53" s="132">
        <v>
50557</v>
      </c>
      <c r="AO53" s="142">
        <v>
-20.7</v>
      </c>
      <c r="AP53" s="153">
        <v>
43773</v>
      </c>
      <c r="AQ53" s="166">
        <v>
-7</v>
      </c>
      <c r="AR53" s="176">
        <v>
-13.7</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
201</v>
      </c>
      <c r="AM54" s="126">
        <v>
8118242</v>
      </c>
      <c r="AN54" s="133">
        <v>
25233</v>
      </c>
      <c r="AO54" s="143">
        <v>
-37.1</v>
      </c>
      <c r="AP54" s="154">
        <v>
30346</v>
      </c>
      <c r="AQ54" s="167">
        <v>
-6.7</v>
      </c>
      <c r="AR54" s="177">
        <v>
-30.4</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
132</v>
      </c>
      <c r="AL55" s="120"/>
      <c r="AM55" s="125">
        <v>
14829712</v>
      </c>
      <c r="AN55" s="132">
        <v>
45565</v>
      </c>
      <c r="AO55" s="142">
        <v>
-9.9</v>
      </c>
      <c r="AP55" s="153">
        <v>
51565</v>
      </c>
      <c r="AQ55" s="166">
        <v>
17.8</v>
      </c>
      <c r="AR55" s="176">
        <v>
-27.7</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
201</v>
      </c>
      <c r="AM56" s="126">
        <v>
10735767</v>
      </c>
      <c r="AN56" s="133">
        <v>
32986</v>
      </c>
      <c r="AO56" s="143">
        <v>
30.7</v>
      </c>
      <c r="AP56" s="154">
        <v>
35359</v>
      </c>
      <c r="AQ56" s="167">
        <v>
16.5</v>
      </c>
      <c r="AR56" s="177">
        <v>
14.2</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
238</v>
      </c>
      <c r="AL57" s="120"/>
      <c r="AM57" s="125">
        <v>
13090817</v>
      </c>
      <c r="AN57" s="132">
        <v>
39828</v>
      </c>
      <c r="AO57" s="142">
        <v>
-12.6</v>
      </c>
      <c r="AP57" s="153">
        <v>
46686</v>
      </c>
      <c r="AQ57" s="166">
        <v>
-9.5</v>
      </c>
      <c r="AR57" s="176">
        <v>
-3.1</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
201</v>
      </c>
      <c r="AM58" s="126">
        <v>
9448657</v>
      </c>
      <c r="AN58" s="133">
        <v>
28747</v>
      </c>
      <c r="AO58" s="143">
        <v>
-12.9</v>
      </c>
      <c r="AP58" s="154">
        <v>
32595</v>
      </c>
      <c r="AQ58" s="167">
        <v>
-7.8</v>
      </c>
      <c r="AR58" s="177">
        <v>
-5.0999999999999996</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
509</v>
      </c>
      <c r="AL59" s="120"/>
      <c r="AM59" s="125">
        <v>
19710175</v>
      </c>
      <c r="AN59" s="132">
        <v>
59429</v>
      </c>
      <c r="AO59" s="142">
        <v>
49.2</v>
      </c>
      <c r="AP59" s="153">
        <v>
49796</v>
      </c>
      <c r="AQ59" s="166">
        <v>
6.7</v>
      </c>
      <c r="AR59" s="176">
        <v>
42.5</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
201</v>
      </c>
      <c r="AM60" s="126">
        <v>
13044156</v>
      </c>
      <c r="AN60" s="133">
        <v>
39330</v>
      </c>
      <c r="AO60" s="143">
        <v>
36.799999999999997</v>
      </c>
      <c r="AP60" s="154">
        <v>
37281</v>
      </c>
      <c r="AQ60" s="167">
        <v>
14.4</v>
      </c>
      <c r="AR60" s="177">
        <v>
22.4</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
527</v>
      </c>
      <c r="AL61" s="123"/>
      <c r="AM61" s="125">
        <v>
16816129</v>
      </c>
      <c r="AN61" s="132">
        <v>
51825</v>
      </c>
      <c r="AO61" s="142">
        <v>
23.4</v>
      </c>
      <c r="AP61" s="153">
        <v>
47777</v>
      </c>
      <c r="AQ61" s="168">
        <v>
7.1</v>
      </c>
      <c r="AR61" s="176">
        <v>
16.3</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
201</v>
      </c>
      <c r="AM62" s="126">
        <v>
10810625</v>
      </c>
      <c r="AN62" s="133">
        <v>
33285</v>
      </c>
      <c r="AO62" s="143">
        <v>
22</v>
      </c>
      <c r="AP62" s="154">
        <v>
33618</v>
      </c>
      <c r="AQ62" s="167">
        <v>
10.4</v>
      </c>
      <c r="AR62" s="177">
        <v>
11.6</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8pOrBcpObZIFf+tiye7IYxxeu2HGt3f+uRFqdvM9ldVHsy8dU3VRPSB70L1FE4cGAKzn5IhDAR8uc9syAIn6TQ==" saltValue="Iarz89u1KbYNayHAjizMJ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
102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KaW35N3pLKCbkWvREywPJL6ImvWsQjIeQX4s93Bh01lCI3ITa5XrEBiNM2uFP73DUS/MenO6cTFHujUopxFrA==" saltValue="SABdkfY1k+/vh1i5UId4Y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
102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dEOeO1CmcP0o9eyBNBHVNUL7HGm7NmZ4cfgO1F1jhWEDd8nT3LB7Iv+i3ZqWOpFBQaUmj77iN+C7pndMUbJeA==" saltValue="OAVE1yAs9QKWHTWDygmYB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
2</v>
      </c>
    </row>
    <row r="46" spans="2:10" ht="29.25" customHeight="1" x14ac:dyDescent="0.2">
      <c r="B46" s="184" t="s">
        <v>
5</v>
      </c>
      <c r="C46" s="188"/>
      <c r="D46" s="188"/>
      <c r="E46" s="189" t="s">
        <v>
13</v>
      </c>
      <c r="F46" s="190" t="s">
        <v>
529</v>
      </c>
      <c r="G46" s="194" t="s">
        <v>
386</v>
      </c>
      <c r="H46" s="194" t="s">
        <v>
229</v>
      </c>
      <c r="I46" s="194" t="s">
        <v>
450</v>
      </c>
      <c r="J46" s="199" t="s">
        <v>
364</v>
      </c>
    </row>
    <row r="47" spans="2:10" ht="57.75" customHeight="1" x14ac:dyDescent="0.2">
      <c r="B47" s="185"/>
      <c r="C47" s="1053" t="s">
        <v>
3</v>
      </c>
      <c r="D47" s="1053"/>
      <c r="E47" s="1054"/>
      <c r="F47" s="191">
        <v>
32.409999999999997</v>
      </c>
      <c r="G47" s="195">
        <v>
33.78</v>
      </c>
      <c r="H47" s="195">
        <v>
37.46</v>
      </c>
      <c r="I47" s="195">
        <v>
44.32</v>
      </c>
      <c r="J47" s="200">
        <v>
38.83</v>
      </c>
    </row>
    <row r="48" spans="2:10" ht="57.75" customHeight="1" x14ac:dyDescent="0.2">
      <c r="B48" s="186"/>
      <c r="C48" s="1055" t="s">
        <v>
9</v>
      </c>
      <c r="D48" s="1055"/>
      <c r="E48" s="1056"/>
      <c r="F48" s="192">
        <v>
6.21</v>
      </c>
      <c r="G48" s="196">
        <v>
3.71</v>
      </c>
      <c r="H48" s="196">
        <v>
3.82</v>
      </c>
      <c r="I48" s="196">
        <v>
3.33</v>
      </c>
      <c r="J48" s="201">
        <v>
3.37</v>
      </c>
    </row>
    <row r="49" spans="2:10" ht="57.75" customHeight="1" x14ac:dyDescent="0.2">
      <c r="B49" s="187"/>
      <c r="C49" s="1057" t="s">
        <v>
12</v>
      </c>
      <c r="D49" s="1057"/>
      <c r="E49" s="1058"/>
      <c r="F49" s="193">
        <v>
7.04</v>
      </c>
      <c r="G49" s="197">
        <v>
1.41</v>
      </c>
      <c r="H49" s="197">
        <v>
4.3499999999999996</v>
      </c>
      <c r="I49" s="197">
        <v>
4.8</v>
      </c>
      <c r="J49" s="202" t="s">
        <v>
247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zlzrI7TLEGq7lw6a5s8AxCVVa4CPRJZbFOkXUG69Y0bTCViahSjbs3DoeHTDrf5idVztnNt5zyRPEtObUDh6Q==" saltValue="Lz6B9qKqr52l/G8tFJfkRw=="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dcterms:created xsi:type="dcterms:W3CDTF">2020-08-26T00:30:38Z</dcterms:created>
  <dcterms:modified xsi:type="dcterms:W3CDTF">2020-09-29T01:37:14Z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2020-08-26T00:34:49Z</vt:filetime>
  </property>
</Properties>
</file>