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ogashima58\Desktop\経営分析\経営比較分析表（青ヶ島村）\経営比較分析表（青ヶ島村）\"/>
    </mc:Choice>
  </mc:AlternateContent>
  <workbookProtection workbookAlgorithmName="SHA-512" workbookHashValue="nlZQtT9XYMwZOaVhqXXFPpWucBhZOdR+aggunCPMwMx9jNzlCtXdo3g/m8o65TiwEvBsRLSw/mlbhe2h6fq8cw==" workbookSaltValue="WG8g2ET15riykVrlmsqu3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<sst xmlns="http://schemas.openxmlformats.org/spreadsheetml/2006/main" count="225" uniqueCount="113">
  <si>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</si>
  <si>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</si>
  <si>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</si>
  <si>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</si>
  <si>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</si>
  <si>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</si>
  <si>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</si>
  <si>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</si>
  <si>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</si>
  <si>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</si>
  <si>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</si>
  <si>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</si>
  <si>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</si>
  <si>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</si>
  <si>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</si>
  <si>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</si>
  <si>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</si>
  <si>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</si>
  <si>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</si>
  <si>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</si>
  <si>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</si>
  <si>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</si>
  <si>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</si>
  <si>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</si>
  <si>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</si>
  <si>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</si>
  <si>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</si>
  <si>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</si>
  <si>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</si>
  <si>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</si>
  <si>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</si>
  <si>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</si>
  <si>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</si>
  <si>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</si>
  <si>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</si>
  <si>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</si>
  <si>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</si>
  <si>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</si>
  <si>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</si>
  <si>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</si>
  <si>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</si>
  <si>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</si>
  <si>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</si>
  <si>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</si>
  <si>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</si>
  <si>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</si>
  <si>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</si>
  <si>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</si>
  <si>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</si>
  <si>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</si>
  <si>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</si>
  <si>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</si>
  <si>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</si>
  <si>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</si>
  <si>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</si>
  <si>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</si>
  <si>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</si>
  <si>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</si>
  <si>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</si>
  <si>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</si>
  <si>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</si>
  <si>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</si>
  <si>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</si>
  <si>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</si>
  <si>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</si>
  <si>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</si>
  <si>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</si>
  <si>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</si>
  <si>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</si>
  <si>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</si>
  <si>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</si>
  <si>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</si>
  <si>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</si>
  <si>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</si>
  <si>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</si>
  <si>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</si>
  <si>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</si>
  <si>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</si>
  <si>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</si>
  <si>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</si>
  <si>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</si>
  <si>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</si>
  <si>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</si>
  <si>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</si>
  <si>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</si>
  <si>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</si>
  <si>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</si>
  <si>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</si>
  <si>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</si>
  <si>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</si>
  <si>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</si>
  <si>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</si>
  <si>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</si>
  <si>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</si>
  <si>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</si>
  <si>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</si>
  <si>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</si>
  <si>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青ヶ島村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</si>
  <si>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</si>
  <si>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</si>
  <si>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</si>
  <si>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</si>
  <si>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</si>
  <si>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</si>
  <si>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</si>
  <si>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</si>
  <si>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</si>
  <si>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</si>
  <si>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</si>
  <si>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</si>
  <si>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人口が極端に少なく、かつ離島のため建設コストが高いことから、経営の健全性は高いとは言えない部分がある
　使用料も他の事業者と比較して割高となっている。
　また、自然条件も厳しく、強風や塩害等により施設へのダメージが大きい。日常のメンテナンスを行うことにより、大規模な修繕を抑えている。
　平成26年度から平成31年度までの期間で、貯水池、導水施設の耐震化事業を行っているため、建設事業費が増加している。</t>
    <rPh sb="1" eb="3">
      <t>ジンコウ</t>
    </rPh>
    <rPh sb="4" eb="6">
      <t>キョクタン</t>
    </rPh>
    <rPh sb="7" eb="8">
      <t>スク</t>
    </rPh>
    <rPh sb="13" eb="15">
      <t>リトウ</t>
    </rPh>
    <rPh sb="18" eb="20">
      <t>ケンセツ</t>
    </rPh>
    <rPh sb="24" eb="25">
      <t>タカ</t>
    </rPh>
    <rPh sb="31" eb="33">
      <t>ケイエイ</t>
    </rPh>
    <rPh sb="34" eb="37">
      <t>ケンゼンセイ</t>
    </rPh>
    <rPh sb="38" eb="39">
      <t>タカ</t>
    </rPh>
    <rPh sb="42" eb="43">
      <t>イ</t>
    </rPh>
    <rPh sb="46" eb="48">
      <t>ブブン</t>
    </rPh>
    <rPh sb="53" eb="56">
      <t>シヨウリョウ</t>
    </rPh>
    <rPh sb="57" eb="58">
      <t>タ</t>
    </rPh>
    <rPh sb="59" eb="62">
      <t>ジギョウシャ</t>
    </rPh>
    <rPh sb="63" eb="65">
      <t>ヒカク</t>
    </rPh>
    <rPh sb="67" eb="69">
      <t>ワリダカ</t>
    </rPh>
    <rPh sb="81" eb="83">
      <t>シゼン</t>
    </rPh>
    <rPh sb="83" eb="85">
      <t>ジョウケン</t>
    </rPh>
    <rPh sb="86" eb="87">
      <t>キビ</t>
    </rPh>
    <rPh sb="90" eb="92">
      <t>キョウフウ</t>
    </rPh>
    <rPh sb="93" eb="95">
      <t>エンガイ</t>
    </rPh>
    <rPh sb="95" eb="96">
      <t>トウ</t>
    </rPh>
    <rPh sb="99" eb="101">
      <t>シセツ</t>
    </rPh>
    <rPh sb="108" eb="109">
      <t>オオ</t>
    </rPh>
    <rPh sb="112" eb="114">
      <t>ニチジョウ</t>
    </rPh>
    <rPh sb="122" eb="123">
      <t>オコナ</t>
    </rPh>
    <rPh sb="130" eb="133">
      <t>ダイキボ</t>
    </rPh>
    <rPh sb="134" eb="136">
      <t>シュウゼン</t>
    </rPh>
    <rPh sb="137" eb="138">
      <t>オサ</t>
    </rPh>
    <rPh sb="145" eb="147">
      <t>ヘイセイ</t>
    </rPh>
    <rPh sb="149" eb="151">
      <t>ネンド</t>
    </rPh>
    <rPh sb="153" eb="155">
      <t>ヘイセイ</t>
    </rPh>
    <rPh sb="157" eb="159">
      <t>ネンド</t>
    </rPh>
    <rPh sb="162" eb="164">
      <t>キカン</t>
    </rPh>
    <rPh sb="166" eb="169">
      <t>チョスイチ</t>
    </rPh>
    <rPh sb="170" eb="172">
      <t>ドウスイ</t>
    </rPh>
    <rPh sb="172" eb="174">
      <t>シセツ</t>
    </rPh>
    <rPh sb="175" eb="178">
      <t>タイシンカ</t>
    </rPh>
    <rPh sb="178" eb="180">
      <t>ジギョウ</t>
    </rPh>
    <rPh sb="181" eb="182">
      <t>オコナ</t>
    </rPh>
    <rPh sb="189" eb="191">
      <t>ケンセツ</t>
    </rPh>
    <rPh sb="191" eb="194">
      <t>ジギョウヒ</t>
    </rPh>
    <rPh sb="195" eb="197">
      <t>ゾウカ</t>
    </rPh>
    <phoneticPr fontId="4"/>
  </si>
  <si>
    <t>①収益的収支比率
　平成26年度より貯水池耐震化事業を行っており、それにかかる調査委託料が増加したため、平成26年～28年度は低下していたが、平成29年度は一般会計からの繰入が増加したため比率も上昇した。
④企業債残高対給水収益比率
　平成28年度に、導水施設更新事業及び貯水池耐震化事業に対して起債を行ったため比率が上昇した。
⑤料金回収率
　給水人口が少ないため、給水収益以外の収入で賄われている。平成30年度は給水原価が減少したことで料金回収率も良化した。
⑥給水原価
　平成29年度に貯水池耐震事業に係る調査委託が終了した事により、平成30年度は調査委託料がなくなり給水原価が減少した。
⑦施設利用率
　平成30年度は一日平均配水量が微増したことにより、施設利用率も僅かに上昇した。
⑧有収率
　類似団体平均値以上を保っている。漏水調査等を行い、引き続き適切な管路維持を行う。</t>
    <rPh sb="1" eb="3">
      <t>シュウエキ</t>
    </rPh>
    <rPh sb="3" eb="4">
      <t>テキ</t>
    </rPh>
    <rPh sb="4" eb="6">
      <t>シュウシ</t>
    </rPh>
    <rPh sb="6" eb="8">
      <t>ヒリツ</t>
    </rPh>
    <rPh sb="10" eb="12">
      <t>ヘイセイ</t>
    </rPh>
    <rPh sb="14" eb="16">
      <t>ネンド</t>
    </rPh>
    <rPh sb="18" eb="21">
      <t>チョスイチ</t>
    </rPh>
    <rPh sb="21" eb="24">
      <t>タイシンカ</t>
    </rPh>
    <rPh sb="24" eb="26">
      <t>ジギョウ</t>
    </rPh>
    <rPh sb="27" eb="28">
      <t>オコナ</t>
    </rPh>
    <rPh sb="39" eb="41">
      <t>チョウサ</t>
    </rPh>
    <rPh sb="41" eb="44">
      <t>イタクリョウ</t>
    </rPh>
    <rPh sb="45" eb="47">
      <t>ゾウカ</t>
    </rPh>
    <rPh sb="52" eb="54">
      <t>ヘイセイ</t>
    </rPh>
    <rPh sb="56" eb="57">
      <t>ネン</t>
    </rPh>
    <rPh sb="60" eb="62">
      <t>ネンド</t>
    </rPh>
    <rPh sb="63" eb="65">
      <t>テイカ</t>
    </rPh>
    <rPh sb="71" eb="73">
      <t>ヘイセイ</t>
    </rPh>
    <rPh sb="75" eb="77">
      <t>ネンド</t>
    </rPh>
    <rPh sb="78" eb="80">
      <t>イッパン</t>
    </rPh>
    <rPh sb="80" eb="82">
      <t>カイケイ</t>
    </rPh>
    <rPh sb="85" eb="87">
      <t>クリイレ</t>
    </rPh>
    <rPh sb="88" eb="90">
      <t>ゾウカ</t>
    </rPh>
    <rPh sb="94" eb="96">
      <t>ヒリツ</t>
    </rPh>
    <rPh sb="97" eb="99">
      <t>ジョウショウ</t>
    </rPh>
    <rPh sb="105" eb="107">
      <t>キギョウ</t>
    </rPh>
    <rPh sb="107" eb="108">
      <t>サイ</t>
    </rPh>
    <rPh sb="108" eb="110">
      <t>ザンダカ</t>
    </rPh>
    <rPh sb="110" eb="111">
      <t>タイ</t>
    </rPh>
    <rPh sb="111" eb="113">
      <t>キュウスイ</t>
    </rPh>
    <rPh sb="113" eb="115">
      <t>シュウエキ</t>
    </rPh>
    <rPh sb="115" eb="117">
      <t>ヒリツ</t>
    </rPh>
    <rPh sb="119" eb="121">
      <t>ヘイセイ</t>
    </rPh>
    <rPh sb="123" eb="125">
      <t>ネンド</t>
    </rPh>
    <rPh sb="127" eb="129">
      <t>ドウスイ</t>
    </rPh>
    <rPh sb="129" eb="131">
      <t>シセツ</t>
    </rPh>
    <rPh sb="131" eb="133">
      <t>コウシン</t>
    </rPh>
    <rPh sb="133" eb="135">
      <t>ジギョウ</t>
    </rPh>
    <rPh sb="135" eb="136">
      <t>オヨ</t>
    </rPh>
    <rPh sb="137" eb="140">
      <t>チョスイチ</t>
    </rPh>
    <rPh sb="140" eb="143">
      <t>タイシンカ</t>
    </rPh>
    <rPh sb="143" eb="145">
      <t>ジギョウ</t>
    </rPh>
    <rPh sb="146" eb="147">
      <t>タイ</t>
    </rPh>
    <rPh sb="149" eb="151">
      <t>キサイ</t>
    </rPh>
    <rPh sb="152" eb="153">
      <t>オコナ</t>
    </rPh>
    <rPh sb="157" eb="159">
      <t>ヒリツ</t>
    </rPh>
    <rPh sb="160" eb="162">
      <t>ジョウショウ</t>
    </rPh>
    <rPh sb="168" eb="170">
      <t>リョウキン</t>
    </rPh>
    <rPh sb="170" eb="172">
      <t>カイシュウ</t>
    </rPh>
    <rPh sb="172" eb="173">
      <t>リツ</t>
    </rPh>
    <rPh sb="175" eb="177">
      <t>キュウスイ</t>
    </rPh>
    <rPh sb="177" eb="179">
      <t>ジンコウ</t>
    </rPh>
    <rPh sb="180" eb="181">
      <t>スク</t>
    </rPh>
    <rPh sb="186" eb="188">
      <t>キュウスイ</t>
    </rPh>
    <rPh sb="188" eb="190">
      <t>シュウエキ</t>
    </rPh>
    <rPh sb="190" eb="192">
      <t>イガイ</t>
    </rPh>
    <rPh sb="193" eb="195">
      <t>シュウニュウ</t>
    </rPh>
    <rPh sb="196" eb="197">
      <t>マカナ</t>
    </rPh>
    <rPh sb="203" eb="205">
      <t>ヘイセイ</t>
    </rPh>
    <rPh sb="207" eb="209">
      <t>ネンド</t>
    </rPh>
    <rPh sb="210" eb="212">
      <t>キュウスイ</t>
    </rPh>
    <rPh sb="212" eb="214">
      <t>ゲンカ</t>
    </rPh>
    <rPh sb="215" eb="217">
      <t>ゲンショウ</t>
    </rPh>
    <rPh sb="222" eb="224">
      <t>リョウキン</t>
    </rPh>
    <rPh sb="224" eb="226">
      <t>カイシュウ</t>
    </rPh>
    <rPh sb="226" eb="227">
      <t>リツ</t>
    </rPh>
    <rPh sb="228" eb="230">
      <t>リョウカ</t>
    </rPh>
    <rPh sb="236" eb="238">
      <t>キュウスイ</t>
    </rPh>
    <rPh sb="238" eb="240">
      <t>ゲンカ</t>
    </rPh>
    <rPh sb="242" eb="244">
      <t>ヘイセイ</t>
    </rPh>
    <rPh sb="246" eb="248">
      <t>ネンド</t>
    </rPh>
    <rPh sb="249" eb="252">
      <t>チョスイチ</t>
    </rPh>
    <rPh sb="252" eb="254">
      <t>タイシン</t>
    </rPh>
    <rPh sb="254" eb="256">
      <t>ジギョウ</t>
    </rPh>
    <rPh sb="257" eb="258">
      <t>カカ</t>
    </rPh>
    <rPh sb="259" eb="261">
      <t>チョウサ</t>
    </rPh>
    <rPh sb="261" eb="263">
      <t>イタク</t>
    </rPh>
    <rPh sb="264" eb="266">
      <t>シュウリョウ</t>
    </rPh>
    <rPh sb="268" eb="269">
      <t>コト</t>
    </rPh>
    <rPh sb="273" eb="275">
      <t>ヘイセイ</t>
    </rPh>
    <rPh sb="277" eb="279">
      <t>ネンド</t>
    </rPh>
    <rPh sb="280" eb="282">
      <t>チョウサ</t>
    </rPh>
    <rPh sb="282" eb="285">
      <t>イタクリョウ</t>
    </rPh>
    <rPh sb="290" eb="292">
      <t>キュウスイ</t>
    </rPh>
    <rPh sb="292" eb="294">
      <t>ゲンカ</t>
    </rPh>
    <rPh sb="295" eb="297">
      <t>ゲンショウ</t>
    </rPh>
    <rPh sb="303" eb="305">
      <t>シセツ</t>
    </rPh>
    <rPh sb="305" eb="307">
      <t>リヨウ</t>
    </rPh>
    <rPh sb="307" eb="308">
      <t>リツ</t>
    </rPh>
    <rPh sb="310" eb="312">
      <t>ヘイセイ</t>
    </rPh>
    <rPh sb="314" eb="316">
      <t>ネンド</t>
    </rPh>
    <rPh sb="317" eb="319">
      <t>イチニチ</t>
    </rPh>
    <rPh sb="319" eb="321">
      <t>ヘイキン</t>
    </rPh>
    <rPh sb="321" eb="323">
      <t>ハイスイ</t>
    </rPh>
    <rPh sb="323" eb="324">
      <t>リョウ</t>
    </rPh>
    <rPh sb="325" eb="327">
      <t>ビゾウ</t>
    </rPh>
    <rPh sb="335" eb="337">
      <t>シセツ</t>
    </rPh>
    <rPh sb="337" eb="339">
      <t>リヨウ</t>
    </rPh>
    <rPh sb="339" eb="340">
      <t>リツ</t>
    </rPh>
    <rPh sb="341" eb="342">
      <t>ワズ</t>
    </rPh>
    <rPh sb="344" eb="346">
      <t>ジョウショウ</t>
    </rPh>
    <rPh sb="352" eb="355">
      <t>ユウシュウリツ</t>
    </rPh>
    <rPh sb="357" eb="359">
      <t>ルイジ</t>
    </rPh>
    <rPh sb="359" eb="361">
      <t>ダンタイ</t>
    </rPh>
    <rPh sb="361" eb="363">
      <t>ヘイキン</t>
    </rPh>
    <rPh sb="363" eb="364">
      <t>アタイ</t>
    </rPh>
    <rPh sb="364" eb="366">
      <t>イジョウ</t>
    </rPh>
    <rPh sb="367" eb="368">
      <t>タモ</t>
    </rPh>
    <rPh sb="373" eb="375">
      <t>ロウスイ</t>
    </rPh>
    <rPh sb="375" eb="377">
      <t>チョウサ</t>
    </rPh>
    <rPh sb="377" eb="378">
      <t>トウ</t>
    </rPh>
    <rPh sb="379" eb="380">
      <t>オコナ</t>
    </rPh>
    <rPh sb="382" eb="383">
      <t>ヒ</t>
    </rPh>
    <rPh sb="384" eb="385">
      <t>ツヅ</t>
    </rPh>
    <rPh sb="386" eb="388">
      <t>テキセツ</t>
    </rPh>
    <rPh sb="389" eb="391">
      <t>カンロ</t>
    </rPh>
    <rPh sb="391" eb="393">
      <t>イジ</t>
    </rPh>
    <rPh sb="394" eb="395">
      <t>オコナ</t>
    </rPh>
    <phoneticPr fontId="4"/>
  </si>
  <si>
    <t>　平成27年度、平成29年度に浄水場内の導水管更新を行った。
　塩害や強い風雨の影響により、施設の老朽化が進んでいる部分もあるが、日常メンテナンスにより大規模な修繕を抑えている。</t>
    <rPh sb="1" eb="3">
      <t>ヘイセイ</t>
    </rPh>
    <rPh sb="5" eb="7">
      <t>ネンド</t>
    </rPh>
    <rPh sb="8" eb="10">
      <t>ヘイセイ</t>
    </rPh>
    <rPh sb="12" eb="14">
      <t>ネンド</t>
    </rPh>
    <rPh sb="15" eb="18">
      <t>ジョウスイジョウ</t>
    </rPh>
    <rPh sb="18" eb="19">
      <t>ナイ</t>
    </rPh>
    <rPh sb="20" eb="22">
      <t>ドウスイ</t>
    </rPh>
    <rPh sb="22" eb="23">
      <t>カン</t>
    </rPh>
    <rPh sb="23" eb="25">
      <t>コウシン</t>
    </rPh>
    <rPh sb="26" eb="27">
      <t>オコナ</t>
    </rPh>
    <rPh sb="33" eb="35">
      <t>エンガイ</t>
    </rPh>
    <rPh sb="36" eb="37">
      <t>ツヨ</t>
    </rPh>
    <rPh sb="38" eb="40">
      <t>フウウ</t>
    </rPh>
    <rPh sb="41" eb="43">
      <t>エイキョウ</t>
    </rPh>
    <rPh sb="47" eb="49">
      <t>シセツ</t>
    </rPh>
    <rPh sb="50" eb="53">
      <t>ロウキュウカ</t>
    </rPh>
    <rPh sb="54" eb="55">
      <t>スス</t>
    </rPh>
    <rPh sb="59" eb="61">
      <t>ブブン</t>
    </rPh>
    <rPh sb="66" eb="68">
      <t>ニチジョウ</t>
    </rPh>
    <rPh sb="77" eb="80">
      <t>ダイキボ</t>
    </rPh>
    <rPh sb="81" eb="83">
      <t>シュウゼン</t>
    </rPh>
    <rPh sb="84" eb="85">
      <t>オサ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</si>
</sst>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0.43</c:v>
                </c:pt>
                <c:pt idx="2" formatCode="#,##0.00;&quot;△&quot;#,##0.00">
                  <c:v>0</c:v>
                </c:pt>
                <c:pt idx="3">
                  <c:v>2.13</c:v>
                </c:pt>
                <c:pt idx="4" formatCode="#,##0.00;&quot;△&quot;#,##0.00">
                  <c:v>0</c:v>
                </c:pt>
              </c:numCache>
            </c:numRef>
          </c:val>
          <c:extLst>
            <c:ext xmlns:c16="http://schemas.microsoft.com/office/drawing/2014/chart" uri="{C3380CC4-5D6E-409C-BE32-E72D297353CC}">
              <c16:uniqueId val="{00000000-933B-48BC-BDDB-7CD9916E6E9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933B-48BC-BDDB-7CD9916E6E9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49.96</c:v>
                </c:pt>
                <c:pt idx="1">
                  <c:v>48.03</c:v>
                </c:pt>
                <c:pt idx="2">
                  <c:v>52.14</c:v>
                </c:pt>
                <c:pt idx="3">
                  <c:v>46.02</c:v>
                </c:pt>
                <c:pt idx="4">
                  <c:v>46.82</c:v>
                </c:pt>
              </c:numCache>
            </c:numRef>
          </c:val>
          <c:extLst>
            <c:ext xmlns:c16="http://schemas.microsoft.com/office/drawing/2014/chart" uri="{C3380CC4-5D6E-409C-BE32-E72D297353CC}">
              <c16:uniqueId val="{00000000-D050-4056-866C-5F89AEF4B96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D050-4056-866C-5F89AEF4B96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88.49</c:v>
                </c:pt>
                <c:pt idx="1">
                  <c:v>93.64</c:v>
                </c:pt>
                <c:pt idx="2">
                  <c:v>89.85</c:v>
                </c:pt>
                <c:pt idx="3">
                  <c:v>95.64</c:v>
                </c:pt>
                <c:pt idx="4">
                  <c:v>89.18</c:v>
                </c:pt>
              </c:numCache>
            </c:numRef>
          </c:val>
          <c:extLst>
            <c:ext xmlns:c16="http://schemas.microsoft.com/office/drawing/2014/chart" uri="{C3380CC4-5D6E-409C-BE32-E72D297353CC}">
              <c16:uniqueId val="{00000000-0CA7-4E73-B18C-3225F144983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0CA7-4E73-B18C-3225F144983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77.14</c:v>
                </c:pt>
                <c:pt idx="1">
                  <c:v>72.37</c:v>
                </c:pt>
                <c:pt idx="2">
                  <c:v>93.04</c:v>
                </c:pt>
                <c:pt idx="3">
                  <c:v>108.69</c:v>
                </c:pt>
                <c:pt idx="4">
                  <c:v>106.52</c:v>
                </c:pt>
              </c:numCache>
            </c:numRef>
          </c:val>
          <c:extLst>
            <c:ext xmlns:c16="http://schemas.microsoft.com/office/drawing/2014/chart" uri="{C3380CC4-5D6E-409C-BE32-E72D297353CC}">
              <c16:uniqueId val="{00000000-BBF3-43B9-AA9E-4B95E1A711F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BBF3-43B9-AA9E-4B95E1A711F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FC-46A6-8658-351762A11F1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FC-46A6-8658-351762A11F1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DC-4BD3-BB1B-1A911F33AF6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DC-4BD3-BB1B-1A911F33AF6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33-484F-8144-EC3162FABD9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33-484F-8144-EC3162FABD9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86-4E68-B3E8-D00DC118EB1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86-4E68-B3E8-D00DC118EB1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1344.25</c:v>
                </c:pt>
                <c:pt idx="1">
                  <c:v>1258.8599999999999</c:v>
                </c:pt>
                <c:pt idx="2">
                  <c:v>1619.88</c:v>
                </c:pt>
                <c:pt idx="3">
                  <c:v>1656.62</c:v>
                </c:pt>
                <c:pt idx="4">
                  <c:v>1611.08</c:v>
                </c:pt>
              </c:numCache>
            </c:numRef>
          </c:val>
          <c:extLst>
            <c:ext xmlns:c16="http://schemas.microsoft.com/office/drawing/2014/chart" uri="{C3380CC4-5D6E-409C-BE32-E72D297353CC}">
              <c16:uniqueId val="{00000000-46D5-4477-A864-BC4F4C44BE3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46D5-4477-A864-BC4F4C44BE3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32.19</c:v>
                </c:pt>
                <c:pt idx="1">
                  <c:v>34.92</c:v>
                </c:pt>
                <c:pt idx="2">
                  <c:v>23.29</c:v>
                </c:pt>
                <c:pt idx="3">
                  <c:v>21.39</c:v>
                </c:pt>
                <c:pt idx="4">
                  <c:v>53.2</c:v>
                </c:pt>
              </c:numCache>
            </c:numRef>
          </c:val>
          <c:extLst>
            <c:ext xmlns:c16="http://schemas.microsoft.com/office/drawing/2014/chart" uri="{C3380CC4-5D6E-409C-BE32-E72D297353CC}">
              <c16:uniqueId val="{00000000-7EFA-48F8-8C9C-8D8642A3534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7EFA-48F8-8C9C-8D8642A3534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928.07</c:v>
                </c:pt>
                <c:pt idx="1">
                  <c:v>855.61</c:v>
                </c:pt>
                <c:pt idx="2">
                  <c:v>1270.18</c:v>
                </c:pt>
                <c:pt idx="3">
                  <c:v>1386.88</c:v>
                </c:pt>
                <c:pt idx="4">
                  <c:v>581.04</c:v>
                </c:pt>
              </c:numCache>
            </c:numRef>
          </c:val>
          <c:extLst>
            <c:ext xmlns:c16="http://schemas.microsoft.com/office/drawing/2014/chart" uri="{C3380CC4-5D6E-409C-BE32-E72D297353CC}">
              <c16:uniqueId val="{00000000-3E85-44CD-8520-C1580849987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3E85-44CD-8520-C1580849987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34"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
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
データ!H6</f>
        <v>
東京都　青ヶ島村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
1</v>
      </c>
      <c r="C7" s="71"/>
      <c r="D7" s="71"/>
      <c r="E7" s="71"/>
      <c r="F7" s="71"/>
      <c r="G7" s="71"/>
      <c r="H7" s="71"/>
      <c r="I7" s="71" t="s">
        <v>
2</v>
      </c>
      <c r="J7" s="71"/>
      <c r="K7" s="71"/>
      <c r="L7" s="71"/>
      <c r="M7" s="71"/>
      <c r="N7" s="71"/>
      <c r="O7" s="71"/>
      <c r="P7" s="71" t="s">
        <v>
3</v>
      </c>
      <c r="Q7" s="71"/>
      <c r="R7" s="71"/>
      <c r="S7" s="71"/>
      <c r="T7" s="71"/>
      <c r="U7" s="71"/>
      <c r="V7" s="71"/>
      <c r="W7" s="71" t="s">
        <v>
4</v>
      </c>
      <c r="X7" s="71"/>
      <c r="Y7" s="71"/>
      <c r="Z7" s="71"/>
      <c r="AA7" s="71"/>
      <c r="AB7" s="71"/>
      <c r="AC7" s="71"/>
      <c r="AD7" s="71" t="s">
        <v>
5</v>
      </c>
      <c r="AE7" s="71"/>
      <c r="AF7" s="71"/>
      <c r="AG7" s="71"/>
      <c r="AH7" s="71"/>
      <c r="AI7" s="71"/>
      <c r="AJ7" s="71"/>
      <c r="AK7" s="2"/>
      <c r="AL7" s="71" t="s">
        <v>
6</v>
      </c>
      <c r="AM7" s="71"/>
      <c r="AN7" s="71"/>
      <c r="AO7" s="71"/>
      <c r="AP7" s="71"/>
      <c r="AQ7" s="71"/>
      <c r="AR7" s="71"/>
      <c r="AS7" s="71"/>
      <c r="AT7" s="71" t="s">
        <v>
7</v>
      </c>
      <c r="AU7" s="71"/>
      <c r="AV7" s="71"/>
      <c r="AW7" s="71"/>
      <c r="AX7" s="71"/>
      <c r="AY7" s="71"/>
      <c r="AZ7" s="71"/>
      <c r="BA7" s="71"/>
      <c r="BB7" s="71" t="s">
        <v>
8</v>
      </c>
      <c r="BC7" s="71"/>
      <c r="BD7" s="71"/>
      <c r="BE7" s="71"/>
      <c r="BF7" s="71"/>
      <c r="BG7" s="71"/>
      <c r="BH7" s="71"/>
      <c r="BI7" s="71"/>
      <c r="BJ7" s="3"/>
      <c r="BK7" s="3"/>
      <c r="BL7" s="4" t="s">
        <v>
9</v>
      </c>
      <c r="BM7" s="5"/>
      <c r="BN7" s="5"/>
      <c r="BO7" s="5"/>
      <c r="BP7" s="5"/>
      <c r="BQ7" s="5"/>
      <c r="BR7" s="5"/>
      <c r="BS7" s="5"/>
      <c r="BT7" s="5"/>
      <c r="BU7" s="5"/>
      <c r="BV7" s="5"/>
      <c r="BW7" s="5"/>
      <c r="BX7" s="5"/>
      <c r="BY7" s="6"/>
    </row>
    <row r="8" spans="1:78" ht="18.75" customHeight="1" x14ac:dyDescent="0.15">
      <c r="A8" s="2"/>
      <c r="B8" s="72" t="str">
        <f>
データ!$I$6</f>
        <v>
法非適用</v>
      </c>
      <c r="C8" s="72"/>
      <c r="D8" s="72"/>
      <c r="E8" s="72"/>
      <c r="F8" s="72"/>
      <c r="G8" s="72"/>
      <c r="H8" s="72"/>
      <c r="I8" s="72" t="str">
        <f>
データ!$J$6</f>
        <v>
水道事業</v>
      </c>
      <c r="J8" s="72"/>
      <c r="K8" s="72"/>
      <c r="L8" s="72"/>
      <c r="M8" s="72"/>
      <c r="N8" s="72"/>
      <c r="O8" s="72"/>
      <c r="P8" s="72" t="str">
        <f>
データ!$K$6</f>
        <v>
簡易水道事業</v>
      </c>
      <c r="Q8" s="72"/>
      <c r="R8" s="72"/>
      <c r="S8" s="72"/>
      <c r="T8" s="72"/>
      <c r="U8" s="72"/>
      <c r="V8" s="72"/>
      <c r="W8" s="72" t="str">
        <f>
データ!$L$6</f>
        <v>
D4</v>
      </c>
      <c r="X8" s="72"/>
      <c r="Y8" s="72"/>
      <c r="Z8" s="72"/>
      <c r="AA8" s="72"/>
      <c r="AB8" s="72"/>
      <c r="AC8" s="72"/>
      <c r="AD8" s="72" t="str">
        <f>
データ!$M$6</f>
        <v>
非設置</v>
      </c>
      <c r="AE8" s="72"/>
      <c r="AF8" s="72"/>
      <c r="AG8" s="72"/>
      <c r="AH8" s="72"/>
      <c r="AI8" s="72"/>
      <c r="AJ8" s="72"/>
      <c r="AK8" s="2"/>
      <c r="AL8" s="66">
        <f>
データ!$R$6</f>
        <v>
159</v>
      </c>
      <c r="AM8" s="66"/>
      <c r="AN8" s="66"/>
      <c r="AO8" s="66"/>
      <c r="AP8" s="66"/>
      <c r="AQ8" s="66"/>
      <c r="AR8" s="66"/>
      <c r="AS8" s="66"/>
      <c r="AT8" s="65">
        <f>
データ!$S$6</f>
        <v>
5.96</v>
      </c>
      <c r="AU8" s="65"/>
      <c r="AV8" s="65"/>
      <c r="AW8" s="65"/>
      <c r="AX8" s="65"/>
      <c r="AY8" s="65"/>
      <c r="AZ8" s="65"/>
      <c r="BA8" s="65"/>
      <c r="BB8" s="65">
        <f>
データ!$T$6</f>
        <v>
26.68</v>
      </c>
      <c r="BC8" s="65"/>
      <c r="BD8" s="65"/>
      <c r="BE8" s="65"/>
      <c r="BF8" s="65"/>
      <c r="BG8" s="65"/>
      <c r="BH8" s="65"/>
      <c r="BI8" s="65"/>
      <c r="BJ8" s="3"/>
      <c r="BK8" s="3"/>
      <c r="BL8" s="69" t="s">
        <v>
10</v>
      </c>
      <c r="BM8" s="70"/>
      <c r="BN8" s="7" t="s">
        <v>
11</v>
      </c>
      <c r="BO8" s="8"/>
      <c r="BP8" s="8"/>
      <c r="BQ8" s="8"/>
      <c r="BR8" s="8"/>
      <c r="BS8" s="8"/>
      <c r="BT8" s="8"/>
      <c r="BU8" s="8"/>
      <c r="BV8" s="8"/>
      <c r="BW8" s="8"/>
      <c r="BX8" s="8"/>
      <c r="BY8" s="9"/>
    </row>
    <row r="9" spans="1:78" ht="18.75" customHeight="1" x14ac:dyDescent="0.15">
      <c r="A9" s="2"/>
      <c r="B9" s="71" t="s">
        <v>
12</v>
      </c>
      <c r="C9" s="71"/>
      <c r="D9" s="71"/>
      <c r="E9" s="71"/>
      <c r="F9" s="71"/>
      <c r="G9" s="71"/>
      <c r="H9" s="71"/>
      <c r="I9" s="71" t="s">
        <v>
13</v>
      </c>
      <c r="J9" s="71"/>
      <c r="K9" s="71"/>
      <c r="L9" s="71"/>
      <c r="M9" s="71"/>
      <c r="N9" s="71"/>
      <c r="O9" s="71"/>
      <c r="P9" s="71" t="s">
        <v>
14</v>
      </c>
      <c r="Q9" s="71"/>
      <c r="R9" s="71"/>
      <c r="S9" s="71"/>
      <c r="T9" s="71"/>
      <c r="U9" s="71"/>
      <c r="V9" s="71"/>
      <c r="W9" s="71" t="s">
        <v>
15</v>
      </c>
      <c r="X9" s="71"/>
      <c r="Y9" s="71"/>
      <c r="Z9" s="71"/>
      <c r="AA9" s="71"/>
      <c r="AB9" s="71"/>
      <c r="AC9" s="71"/>
      <c r="AD9" s="2"/>
      <c r="AE9" s="2"/>
      <c r="AF9" s="2"/>
      <c r="AG9" s="2"/>
      <c r="AH9" s="3"/>
      <c r="AI9" s="2"/>
      <c r="AJ9" s="2"/>
      <c r="AK9" s="2"/>
      <c r="AL9" s="71" t="s">
        <v>
16</v>
      </c>
      <c r="AM9" s="71"/>
      <c r="AN9" s="71"/>
      <c r="AO9" s="71"/>
      <c r="AP9" s="71"/>
      <c r="AQ9" s="71"/>
      <c r="AR9" s="71"/>
      <c r="AS9" s="71"/>
      <c r="AT9" s="71" t="s">
        <v>
17</v>
      </c>
      <c r="AU9" s="71"/>
      <c r="AV9" s="71"/>
      <c r="AW9" s="71"/>
      <c r="AX9" s="71"/>
      <c r="AY9" s="71"/>
      <c r="AZ9" s="71"/>
      <c r="BA9" s="71"/>
      <c r="BB9" s="71" t="s">
        <v>
18</v>
      </c>
      <c r="BC9" s="71"/>
      <c r="BD9" s="71"/>
      <c r="BE9" s="71"/>
      <c r="BF9" s="71"/>
      <c r="BG9" s="71"/>
      <c r="BH9" s="71"/>
      <c r="BI9" s="71"/>
      <c r="BJ9" s="3"/>
      <c r="BK9" s="3"/>
      <c r="BL9" s="63" t="s">
        <v>
19</v>
      </c>
      <c r="BM9" s="64"/>
      <c r="BN9" s="10" t="s">
        <v>
20</v>
      </c>
      <c r="BO9" s="11"/>
      <c r="BP9" s="11"/>
      <c r="BQ9" s="11"/>
      <c r="BR9" s="11"/>
      <c r="BS9" s="11"/>
      <c r="BT9" s="11"/>
      <c r="BU9" s="11"/>
      <c r="BV9" s="11"/>
      <c r="BW9" s="11"/>
      <c r="BX9" s="11"/>
      <c r="BY9" s="12"/>
    </row>
    <row r="10" spans="1:78" ht="18.75" customHeight="1" x14ac:dyDescent="0.15">
      <c r="A10" s="2"/>
      <c r="B10" s="65" t="str">
        <f>
データ!$N$6</f>
        <v>
-</v>
      </c>
      <c r="C10" s="65"/>
      <c r="D10" s="65"/>
      <c r="E10" s="65"/>
      <c r="F10" s="65"/>
      <c r="G10" s="65"/>
      <c r="H10" s="65"/>
      <c r="I10" s="65" t="str">
        <f>
データ!$O$6</f>
        <v>
該当数値なし</v>
      </c>
      <c r="J10" s="65"/>
      <c r="K10" s="65"/>
      <c r="L10" s="65"/>
      <c r="M10" s="65"/>
      <c r="N10" s="65"/>
      <c r="O10" s="65"/>
      <c r="P10" s="65">
        <f>
データ!$P$6</f>
        <v>
100</v>
      </c>
      <c r="Q10" s="65"/>
      <c r="R10" s="65"/>
      <c r="S10" s="65"/>
      <c r="T10" s="65"/>
      <c r="U10" s="65"/>
      <c r="V10" s="65"/>
      <c r="W10" s="66">
        <f>
データ!$Q$6</f>
        <v>
4744</v>
      </c>
      <c r="X10" s="66"/>
      <c r="Y10" s="66"/>
      <c r="Z10" s="66"/>
      <c r="AA10" s="66"/>
      <c r="AB10" s="66"/>
      <c r="AC10" s="66"/>
      <c r="AD10" s="2"/>
      <c r="AE10" s="2"/>
      <c r="AF10" s="2"/>
      <c r="AG10" s="2"/>
      <c r="AH10" s="2"/>
      <c r="AI10" s="2"/>
      <c r="AJ10" s="2"/>
      <c r="AK10" s="2"/>
      <c r="AL10" s="66">
        <f>
データ!$U$6</f>
        <v>
148</v>
      </c>
      <c r="AM10" s="66"/>
      <c r="AN10" s="66"/>
      <c r="AO10" s="66"/>
      <c r="AP10" s="66"/>
      <c r="AQ10" s="66"/>
      <c r="AR10" s="66"/>
      <c r="AS10" s="66"/>
      <c r="AT10" s="65">
        <f>
データ!$V$6</f>
        <v>
0.45</v>
      </c>
      <c r="AU10" s="65"/>
      <c r="AV10" s="65"/>
      <c r="AW10" s="65"/>
      <c r="AX10" s="65"/>
      <c r="AY10" s="65"/>
      <c r="AZ10" s="65"/>
      <c r="BA10" s="65"/>
      <c r="BB10" s="65">
        <f>
データ!$W$6</f>
        <v>
328.89</v>
      </c>
      <c r="BC10" s="65"/>
      <c r="BD10" s="65"/>
      <c r="BE10" s="65"/>
      <c r="BF10" s="65"/>
      <c r="BG10" s="65"/>
      <c r="BH10" s="65"/>
      <c r="BI10" s="65"/>
      <c r="BJ10" s="2"/>
      <c r="BK10" s="2"/>
      <c r="BL10" s="67" t="s">
        <v>
21</v>
      </c>
      <c r="BM10" s="68"/>
      <c r="BN10" s="13" t="s">
        <v>
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
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
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
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
111</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
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
112</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
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
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
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15">
      <c r="B85" s="27"/>
      <c r="C85" s="27"/>
      <c r="D85" s="27"/>
      <c r="E85" s="27" t="str">
        <f>
データ!AH6</f>
        <v>
【75.60】</v>
      </c>
      <c r="F85" s="27" t="s">
        <v>
41</v>
      </c>
      <c r="G85" s="27" t="s">
        <v>
41</v>
      </c>
      <c r="H85" s="27" t="str">
        <f>
データ!BO6</f>
        <v>
【1,074.14】</v>
      </c>
      <c r="I85" s="27" t="str">
        <f>
データ!BZ6</f>
        <v>
【54.36】</v>
      </c>
      <c r="J85" s="27" t="str">
        <f>
データ!CK6</f>
        <v>
【296.40】</v>
      </c>
      <c r="K85" s="27" t="str">
        <f>
データ!CV6</f>
        <v>
【55.95】</v>
      </c>
      <c r="L85" s="27" t="str">
        <f>
データ!DG6</f>
        <v>
【73.77】</v>
      </c>
      <c r="M85" s="27" t="s">
        <v>
42</v>
      </c>
      <c r="N85" s="27" t="s">
        <v>
43</v>
      </c>
      <c r="O85" s="27" t="str">
        <f>
データ!EN6</f>
        <v>
【0.54】</v>
      </c>
    </row>
  </sheetData>
  <sheetProtection algorithmName="SHA-512" hashValue="RY2bcT3ifJMKaieZ0i8lHwKnSavuSaEuMWFYkKyqvDxmW6XlKzP9RExiypO8qyMbWaK/FuIrpsBIh2mUZxYCCw==" saltValue="kXaQvtsRxtO4qj58mEFyg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134023</v>
      </c>
      <c r="D6" s="34">
        <f t="shared" si="3"/>
        <v>47</v>
      </c>
      <c r="E6" s="34">
        <f t="shared" si="3"/>
        <v>1</v>
      </c>
      <c r="F6" s="34">
        <f t="shared" si="3"/>
        <v>0</v>
      </c>
      <c r="G6" s="34">
        <f t="shared" si="3"/>
        <v>0</v>
      </c>
      <c r="H6" s="34" t="str">
        <f t="shared" si="3"/>
        <v>東京都　青ヶ島村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4744</v>
      </c>
      <c r="R6" s="35">
        <f t="shared" si="3"/>
        <v>159</v>
      </c>
      <c r="S6" s="35">
        <f t="shared" si="3"/>
        <v>5.96</v>
      </c>
      <c r="T6" s="35">
        <f t="shared" si="3"/>
        <v>26.68</v>
      </c>
      <c r="U6" s="35">
        <f t="shared" si="3"/>
        <v>148</v>
      </c>
      <c r="V6" s="35">
        <f t="shared" si="3"/>
        <v>0.45</v>
      </c>
      <c r="W6" s="35">
        <f t="shared" si="3"/>
        <v>328.89</v>
      </c>
      <c r="X6" s="36">
        <f>IF(X7="",NA(),X7)</f>
        <v>77.14</v>
      </c>
      <c r="Y6" s="36">
        <f t="shared" ref="Y6:AG6" si="4">IF(Y7="",NA(),Y7)</f>
        <v>72.37</v>
      </c>
      <c r="Z6" s="36">
        <f t="shared" si="4"/>
        <v>93.04</v>
      </c>
      <c r="AA6" s="36">
        <f t="shared" si="4"/>
        <v>108.69</v>
      </c>
      <c r="AB6" s="36">
        <f t="shared" si="4"/>
        <v>106.52</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1344.25</v>
      </c>
      <c r="BF6" s="36">
        <f t="shared" ref="BF6:BN6" si="7">IF(BF7="",NA(),BF7)</f>
        <v>1258.8599999999999</v>
      </c>
      <c r="BG6" s="36">
        <f t="shared" si="7"/>
        <v>1619.88</v>
      </c>
      <c r="BH6" s="36">
        <f t="shared" si="7"/>
        <v>1656.62</v>
      </c>
      <c r="BI6" s="36">
        <f t="shared" si="7"/>
        <v>1611.08</v>
      </c>
      <c r="BJ6" s="36">
        <f t="shared" si="7"/>
        <v>1486.62</v>
      </c>
      <c r="BK6" s="36">
        <f t="shared" si="7"/>
        <v>1510.14</v>
      </c>
      <c r="BL6" s="36">
        <f t="shared" si="7"/>
        <v>1595.62</v>
      </c>
      <c r="BM6" s="36">
        <f t="shared" si="7"/>
        <v>1302.33</v>
      </c>
      <c r="BN6" s="36">
        <f t="shared" si="7"/>
        <v>1274.21</v>
      </c>
      <c r="BO6" s="35" t="str">
        <f>IF(BO7="","",IF(BO7="-","【-】","【"&amp;SUBSTITUTE(TEXT(BO7,"#,##0.00"),"-","△")&amp;"】"))</f>
        <v>【1,074.14】</v>
      </c>
      <c r="BP6" s="36">
        <f>IF(BP7="",NA(),BP7)</f>
        <v>32.19</v>
      </c>
      <c r="BQ6" s="36">
        <f t="shared" ref="BQ6:BY6" si="8">IF(BQ7="",NA(),BQ7)</f>
        <v>34.92</v>
      </c>
      <c r="BR6" s="36">
        <f t="shared" si="8"/>
        <v>23.29</v>
      </c>
      <c r="BS6" s="36">
        <f t="shared" si="8"/>
        <v>21.39</v>
      </c>
      <c r="BT6" s="36">
        <f t="shared" si="8"/>
        <v>53.2</v>
      </c>
      <c r="BU6" s="36">
        <f t="shared" si="8"/>
        <v>24.39</v>
      </c>
      <c r="BV6" s="36">
        <f t="shared" si="8"/>
        <v>22.67</v>
      </c>
      <c r="BW6" s="36">
        <f t="shared" si="8"/>
        <v>37.92</v>
      </c>
      <c r="BX6" s="36">
        <f t="shared" si="8"/>
        <v>40.89</v>
      </c>
      <c r="BY6" s="36">
        <f t="shared" si="8"/>
        <v>41.25</v>
      </c>
      <c r="BZ6" s="35" t="str">
        <f>IF(BZ7="","",IF(BZ7="-","【-】","【"&amp;SUBSTITUTE(TEXT(BZ7,"#,##0.00"),"-","△")&amp;"】"))</f>
        <v>【54.36】</v>
      </c>
      <c r="CA6" s="36">
        <f>IF(CA7="",NA(),CA7)</f>
        <v>928.07</v>
      </c>
      <c r="CB6" s="36">
        <f t="shared" ref="CB6:CJ6" si="9">IF(CB7="",NA(),CB7)</f>
        <v>855.61</v>
      </c>
      <c r="CC6" s="36">
        <f t="shared" si="9"/>
        <v>1270.18</v>
      </c>
      <c r="CD6" s="36">
        <f t="shared" si="9"/>
        <v>1386.88</v>
      </c>
      <c r="CE6" s="36">
        <f t="shared" si="9"/>
        <v>581.04</v>
      </c>
      <c r="CF6" s="36">
        <f t="shared" si="9"/>
        <v>734.18</v>
      </c>
      <c r="CG6" s="36">
        <f t="shared" si="9"/>
        <v>789.62</v>
      </c>
      <c r="CH6" s="36">
        <f t="shared" si="9"/>
        <v>423.18</v>
      </c>
      <c r="CI6" s="36">
        <f t="shared" si="9"/>
        <v>383.2</v>
      </c>
      <c r="CJ6" s="36">
        <f t="shared" si="9"/>
        <v>383.25</v>
      </c>
      <c r="CK6" s="35" t="str">
        <f>IF(CK7="","",IF(CK7="-","【-】","【"&amp;SUBSTITUTE(TEXT(CK7,"#,##0.00"),"-","△")&amp;"】"))</f>
        <v>【296.40】</v>
      </c>
      <c r="CL6" s="36">
        <f>IF(CL7="",NA(),CL7)</f>
        <v>49.96</v>
      </c>
      <c r="CM6" s="36">
        <f t="shared" ref="CM6:CU6" si="10">IF(CM7="",NA(),CM7)</f>
        <v>48.03</v>
      </c>
      <c r="CN6" s="36">
        <f t="shared" si="10"/>
        <v>52.14</v>
      </c>
      <c r="CO6" s="36">
        <f t="shared" si="10"/>
        <v>46.02</v>
      </c>
      <c r="CP6" s="36">
        <f t="shared" si="10"/>
        <v>46.82</v>
      </c>
      <c r="CQ6" s="36">
        <f t="shared" si="10"/>
        <v>48.36</v>
      </c>
      <c r="CR6" s="36">
        <f t="shared" si="10"/>
        <v>48.7</v>
      </c>
      <c r="CS6" s="36">
        <f t="shared" si="10"/>
        <v>46.9</v>
      </c>
      <c r="CT6" s="36">
        <f t="shared" si="10"/>
        <v>47.95</v>
      </c>
      <c r="CU6" s="36">
        <f t="shared" si="10"/>
        <v>48.26</v>
      </c>
      <c r="CV6" s="35" t="str">
        <f>IF(CV7="","",IF(CV7="-","【-】","【"&amp;SUBSTITUTE(TEXT(CV7,"#,##0.00"),"-","△")&amp;"】"))</f>
        <v>【55.95】</v>
      </c>
      <c r="CW6" s="36">
        <f>IF(CW7="",NA(),CW7)</f>
        <v>88.49</v>
      </c>
      <c r="CX6" s="36">
        <f t="shared" ref="CX6:DF6" si="11">IF(CX7="",NA(),CX7)</f>
        <v>93.64</v>
      </c>
      <c r="CY6" s="36">
        <f t="shared" si="11"/>
        <v>89.85</v>
      </c>
      <c r="CZ6" s="36">
        <f t="shared" si="11"/>
        <v>95.64</v>
      </c>
      <c r="DA6" s="36">
        <f t="shared" si="11"/>
        <v>89.18</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0.43</v>
      </c>
      <c r="EF6" s="35">
        <f t="shared" si="14"/>
        <v>0</v>
      </c>
      <c r="EG6" s="36">
        <f t="shared" si="14"/>
        <v>2.13</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134023</v>
      </c>
      <c r="D7" s="38">
        <v>47</v>
      </c>
      <c r="E7" s="38">
        <v>1</v>
      </c>
      <c r="F7" s="38">
        <v>0</v>
      </c>
      <c r="G7" s="38">
        <v>0</v>
      </c>
      <c r="H7" s="38" t="s">
        <v>97</v>
      </c>
      <c r="I7" s="38" t="s">
        <v>98</v>
      </c>
      <c r="J7" s="38" t="s">
        <v>99</v>
      </c>
      <c r="K7" s="38" t="s">
        <v>100</v>
      </c>
      <c r="L7" s="38" t="s">
        <v>101</v>
      </c>
      <c r="M7" s="38" t="s">
        <v>102</v>
      </c>
      <c r="N7" s="39" t="s">
        <v>103</v>
      </c>
      <c r="O7" s="39" t="s">
        <v>104</v>
      </c>
      <c r="P7" s="39">
        <v>100</v>
      </c>
      <c r="Q7" s="39">
        <v>4744</v>
      </c>
      <c r="R7" s="39">
        <v>159</v>
      </c>
      <c r="S7" s="39">
        <v>5.96</v>
      </c>
      <c r="T7" s="39">
        <v>26.68</v>
      </c>
      <c r="U7" s="39">
        <v>148</v>
      </c>
      <c r="V7" s="39">
        <v>0.45</v>
      </c>
      <c r="W7" s="39">
        <v>328.89</v>
      </c>
      <c r="X7" s="39">
        <v>77.14</v>
      </c>
      <c r="Y7" s="39">
        <v>72.37</v>
      </c>
      <c r="Z7" s="39">
        <v>93.04</v>
      </c>
      <c r="AA7" s="39">
        <v>108.69</v>
      </c>
      <c r="AB7" s="39">
        <v>106.52</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1344.25</v>
      </c>
      <c r="BF7" s="39">
        <v>1258.8599999999999</v>
      </c>
      <c r="BG7" s="39">
        <v>1619.88</v>
      </c>
      <c r="BH7" s="39">
        <v>1656.62</v>
      </c>
      <c r="BI7" s="39">
        <v>1611.08</v>
      </c>
      <c r="BJ7" s="39">
        <v>1486.62</v>
      </c>
      <c r="BK7" s="39">
        <v>1510.14</v>
      </c>
      <c r="BL7" s="39">
        <v>1595.62</v>
      </c>
      <c r="BM7" s="39">
        <v>1302.33</v>
      </c>
      <c r="BN7" s="39">
        <v>1274.21</v>
      </c>
      <c r="BO7" s="39">
        <v>1074.1400000000001</v>
      </c>
      <c r="BP7" s="39">
        <v>32.19</v>
      </c>
      <c r="BQ7" s="39">
        <v>34.92</v>
      </c>
      <c r="BR7" s="39">
        <v>23.29</v>
      </c>
      <c r="BS7" s="39">
        <v>21.39</v>
      </c>
      <c r="BT7" s="39">
        <v>53.2</v>
      </c>
      <c r="BU7" s="39">
        <v>24.39</v>
      </c>
      <c r="BV7" s="39">
        <v>22.67</v>
      </c>
      <c r="BW7" s="39">
        <v>37.92</v>
      </c>
      <c r="BX7" s="39">
        <v>40.89</v>
      </c>
      <c r="BY7" s="39">
        <v>41.25</v>
      </c>
      <c r="BZ7" s="39">
        <v>54.36</v>
      </c>
      <c r="CA7" s="39">
        <v>928.07</v>
      </c>
      <c r="CB7" s="39">
        <v>855.61</v>
      </c>
      <c r="CC7" s="39">
        <v>1270.18</v>
      </c>
      <c r="CD7" s="39">
        <v>1386.88</v>
      </c>
      <c r="CE7" s="39">
        <v>581.04</v>
      </c>
      <c r="CF7" s="39">
        <v>734.18</v>
      </c>
      <c r="CG7" s="39">
        <v>789.62</v>
      </c>
      <c r="CH7" s="39">
        <v>423.18</v>
      </c>
      <c r="CI7" s="39">
        <v>383.2</v>
      </c>
      <c r="CJ7" s="39">
        <v>383.25</v>
      </c>
      <c r="CK7" s="39">
        <v>296.39999999999998</v>
      </c>
      <c r="CL7" s="39">
        <v>49.96</v>
      </c>
      <c r="CM7" s="39">
        <v>48.03</v>
      </c>
      <c r="CN7" s="39">
        <v>52.14</v>
      </c>
      <c r="CO7" s="39">
        <v>46.02</v>
      </c>
      <c r="CP7" s="39">
        <v>46.82</v>
      </c>
      <c r="CQ7" s="39">
        <v>48.36</v>
      </c>
      <c r="CR7" s="39">
        <v>48.7</v>
      </c>
      <c r="CS7" s="39">
        <v>46.9</v>
      </c>
      <c r="CT7" s="39">
        <v>47.95</v>
      </c>
      <c r="CU7" s="39">
        <v>48.26</v>
      </c>
      <c r="CV7" s="39">
        <v>55.95</v>
      </c>
      <c r="CW7" s="39">
        <v>88.49</v>
      </c>
      <c r="CX7" s="39">
        <v>93.64</v>
      </c>
      <c r="CY7" s="39">
        <v>89.85</v>
      </c>
      <c r="CZ7" s="39">
        <v>95.64</v>
      </c>
      <c r="DA7" s="39">
        <v>89.18</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0.43</v>
      </c>
      <c r="EF7" s="39">
        <v>0</v>
      </c>
      <c r="EG7" s="39">
        <v>2.13</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aogashima58</cp:lastModifiedBy>
  <cp:lastPrinted>2020-01-24T01:31:36Z</cp:lastPrinted>
  <dcterms:created xsi:type="dcterms:W3CDTF">2019-12-05T04:36:26Z</dcterms:created>
  <dcterms:modified xsi:type="dcterms:W3CDTF">2020-01-24T02:30:35Z</dcterms:modified>
  <cp:category/>
</cp:coreProperties>
</file>