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1_水道事業\07_新島村　\"/>
    </mc:Choice>
  </mc:AlternateContent>
  <workbookProtection workbookAlgorithmName="SHA-512" workbookHashValue="DUfIHW3GVoQE7FW33NbdZr7c6ygl/6/NTjdX9qb8Y//usgR41Sd7us3hiimBdcnVH7QM4As/TwVPPA5Mi0uNvA==" workbookSaltValue="A83I2Okecf/e0HShe8VOyw==" workbookSpinCount="100000" lockStructure="1"/>
  <bookViews>
    <workbookView xWindow="0" yWindow="0" windowWidth="19200" windowHeight="71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<sst xmlns="http://schemas.openxmlformats.org/spreadsheetml/2006/main" count="225" uniqueCount="111">
  <si>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</si>
  <si>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</si>
  <si>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</si>
  <si>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</si>
  <si>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</si>
  <si>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</si>
  <si>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</si>
  <si>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</si>
  <si>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</si>
  <si>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</si>
  <si>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</si>
  <si>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</si>
  <si>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</si>
  <si>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</si>
  <si>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</si>
  <si>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</si>
  <si>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</si>
  <si>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</si>
  <si>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</si>
  <si>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</si>
  <si>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</si>
  <si>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</si>
  <si>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</si>
  <si>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</si>
  <si>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</si>
  <si>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</si>
  <si>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</si>
  <si>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</si>
  <si>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</si>
  <si>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</si>
  <si>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</si>
  <si>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</si>
  <si>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</si>
  <si>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</si>
  <si>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</si>
  <si>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</si>
  <si>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</si>
  <si>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</si>
  <si>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</si>
  <si>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</si>
  <si>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</si>
  <si>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</si>
  <si>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</si>
  <si>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</si>
  <si>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</si>
  <si>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</si>
  <si>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</si>
  <si>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</si>
  <si>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</si>
  <si>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</si>
  <si>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</si>
  <si>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</si>
  <si>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</si>
  <si>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</si>
  <si>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</si>
  <si>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</si>
  <si>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</si>
  <si>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</si>
  <si>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</si>
  <si>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</si>
  <si>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</si>
  <si>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</si>
  <si>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</si>
  <si>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</si>
  <si>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</si>
  <si>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</si>
  <si>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</si>
  <si>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</si>
  <si>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</si>
  <si>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</si>
  <si>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</si>
  <si>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</si>
  <si>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</si>
  <si>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</si>
  <si>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</si>
  <si>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</si>
  <si>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</si>
  <si>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</si>
  <si>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</si>
  <si>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</si>
  <si>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</si>
  <si>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</si>
  <si>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</si>
  <si>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</si>
  <si>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</si>
  <si>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</si>
  <si>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</si>
  <si>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</si>
  <si>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</si>
  <si>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</si>
  <si>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</si>
  <si>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</si>
  <si>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</si>
  <si>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</si>
  <si>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</si>
  <si>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新島村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</si>
  <si>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</si>
  <si>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</si>
  <si>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</si>
  <si>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</si>
  <si>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</si>
  <si>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</si>
  <si>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</si>
  <si>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</si>
  <si>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</si>
  <si>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</si>
  <si>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</si>
  <si>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</si>
  <si>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漏水については、事案が少ないため漏水発生の都度修繕している。管路以外の主要施設は老朽化が進んでいるため、これまでに実施した耐震診断結果等も考慮し更新計画策定を準備中。料金収入が減少傾向にある中で、施設の更新順序を付け、財政を圧迫しないよう順次進めていく。</t>
    <rPh sb="0" eb="2">
      <t>カンロ</t>
    </rPh>
    <rPh sb="3" eb="5">
      <t>ロウスイ</t>
    </rPh>
    <rPh sb="11" eb="13">
      <t>ジアン</t>
    </rPh>
    <rPh sb="14" eb="15">
      <t>スク</t>
    </rPh>
    <rPh sb="19" eb="21">
      <t>ロウスイ</t>
    </rPh>
    <rPh sb="21" eb="23">
      <t>ハッセイ</t>
    </rPh>
    <rPh sb="24" eb="26">
      <t>ツド</t>
    </rPh>
    <rPh sb="26" eb="28">
      <t>シュウゼン</t>
    </rPh>
    <rPh sb="33" eb="35">
      <t>カンロ</t>
    </rPh>
    <rPh sb="35" eb="37">
      <t>イガイ</t>
    </rPh>
    <rPh sb="38" eb="40">
      <t>シュヨウ</t>
    </rPh>
    <rPh sb="40" eb="42">
      <t>シセツ</t>
    </rPh>
    <rPh sb="43" eb="46">
      <t>ロウキュウカ</t>
    </rPh>
    <rPh sb="47" eb="48">
      <t>スス</t>
    </rPh>
    <rPh sb="60" eb="62">
      <t>ジッシ</t>
    </rPh>
    <rPh sb="64" eb="66">
      <t>タイシン</t>
    </rPh>
    <rPh sb="66" eb="68">
      <t>シンダン</t>
    </rPh>
    <rPh sb="68" eb="70">
      <t>ケッカ</t>
    </rPh>
    <rPh sb="70" eb="71">
      <t>トウ</t>
    </rPh>
    <rPh sb="72" eb="74">
      <t>コウリョ</t>
    </rPh>
    <rPh sb="75" eb="77">
      <t>コウシン</t>
    </rPh>
    <rPh sb="77" eb="79">
      <t>ケイカク</t>
    </rPh>
    <rPh sb="79" eb="81">
      <t>サクテイ</t>
    </rPh>
    <rPh sb="82" eb="85">
      <t>ジュンビチュウ</t>
    </rPh>
    <rPh sb="86" eb="88">
      <t>リョウキン</t>
    </rPh>
    <rPh sb="88" eb="90">
      <t>シュウニュウ</t>
    </rPh>
    <rPh sb="91" eb="93">
      <t>ゲンショウ</t>
    </rPh>
    <rPh sb="93" eb="95">
      <t>ケイコウ</t>
    </rPh>
    <rPh sb="98" eb="99">
      <t>ナカ</t>
    </rPh>
    <rPh sb="101" eb="103">
      <t>シセツ</t>
    </rPh>
    <rPh sb="104" eb="106">
      <t>コウシン</t>
    </rPh>
    <rPh sb="106" eb="108">
      <t>ジュンジョ</t>
    </rPh>
    <rPh sb="109" eb="110">
      <t>ツ</t>
    </rPh>
    <rPh sb="112" eb="114">
      <t>ザイセイ</t>
    </rPh>
    <rPh sb="115" eb="117">
      <t>アッパク</t>
    </rPh>
    <rPh sb="122" eb="124">
      <t>ジュンジ</t>
    </rPh>
    <rPh sb="124" eb="125">
      <t>スス</t>
    </rPh>
    <phoneticPr fontId="4"/>
  </si>
  <si>
    <t>定住人口の減少は今後も続くことが予測される。また観光人口も爆発的な増加は見込めない。各地区の主要施設については老朽化が進み、更新事業が必要不可欠である。料金収入の減少している中での施設更新時の新たな起債等で経営が厳しくなることが予測される。無理のない経営を行っていくため、事業費が平準化となるような更新計画を策定していく予定だが、長く将来的に黒字運営ができるよう料金改定も視野に入れながら更新計画の策定、定期的な更新計画の見直しを実施していく。</t>
    <rPh sb="0" eb="2">
      <t>テイジュウ</t>
    </rPh>
    <rPh sb="2" eb="4">
      <t>ジンコウ</t>
    </rPh>
    <rPh sb="5" eb="7">
      <t>ゲンショウ</t>
    </rPh>
    <rPh sb="8" eb="10">
      <t>コンゴ</t>
    </rPh>
    <rPh sb="11" eb="12">
      <t>ツヅ</t>
    </rPh>
    <rPh sb="16" eb="18">
      <t>ヨソク</t>
    </rPh>
    <rPh sb="24" eb="26">
      <t>カンコウ</t>
    </rPh>
    <rPh sb="26" eb="28">
      <t>ジンコウ</t>
    </rPh>
    <rPh sb="29" eb="32">
      <t>バクハツテキ</t>
    </rPh>
    <rPh sb="33" eb="35">
      <t>ゾウカ</t>
    </rPh>
    <rPh sb="36" eb="38">
      <t>ミコ</t>
    </rPh>
    <rPh sb="42" eb="45">
      <t>カクチク</t>
    </rPh>
    <rPh sb="46" eb="48">
      <t>シュヨウ</t>
    </rPh>
    <rPh sb="48" eb="50">
      <t>シセツ</t>
    </rPh>
    <rPh sb="55" eb="58">
      <t>ロウキュウカ</t>
    </rPh>
    <rPh sb="59" eb="60">
      <t>スス</t>
    </rPh>
    <rPh sb="62" eb="64">
      <t>コウシン</t>
    </rPh>
    <rPh sb="64" eb="66">
      <t>ジギョウ</t>
    </rPh>
    <rPh sb="67" eb="69">
      <t>ヒツヨウ</t>
    </rPh>
    <rPh sb="69" eb="72">
      <t>フカケツ</t>
    </rPh>
    <rPh sb="76" eb="78">
      <t>リョウキン</t>
    </rPh>
    <rPh sb="78" eb="80">
      <t>シュウニュウ</t>
    </rPh>
    <rPh sb="81" eb="83">
      <t>ゲンショウ</t>
    </rPh>
    <rPh sb="87" eb="88">
      <t>ナカ</t>
    </rPh>
    <rPh sb="90" eb="92">
      <t>シセツ</t>
    </rPh>
    <rPh sb="92" eb="94">
      <t>コウシン</t>
    </rPh>
    <rPh sb="94" eb="95">
      <t>ジ</t>
    </rPh>
    <rPh sb="96" eb="97">
      <t>アラ</t>
    </rPh>
    <rPh sb="99" eb="101">
      <t>キサイ</t>
    </rPh>
    <rPh sb="101" eb="102">
      <t>トウ</t>
    </rPh>
    <rPh sb="103" eb="105">
      <t>ケイエイ</t>
    </rPh>
    <rPh sb="106" eb="107">
      <t>キビ</t>
    </rPh>
    <rPh sb="114" eb="116">
      <t>ヨソク</t>
    </rPh>
    <rPh sb="120" eb="122">
      <t>ムリ</t>
    </rPh>
    <rPh sb="125" eb="127">
      <t>ケイエイ</t>
    </rPh>
    <rPh sb="128" eb="129">
      <t>オコナ</t>
    </rPh>
    <rPh sb="136" eb="139">
      <t>ジギョウヒ</t>
    </rPh>
    <rPh sb="140" eb="143">
      <t>ヘイジュンカ</t>
    </rPh>
    <rPh sb="149" eb="151">
      <t>コウシン</t>
    </rPh>
    <rPh sb="151" eb="153">
      <t>ケイカク</t>
    </rPh>
    <rPh sb="154" eb="156">
      <t>サクテイ</t>
    </rPh>
    <rPh sb="160" eb="162">
      <t>ヨテイ</t>
    </rPh>
    <rPh sb="165" eb="166">
      <t>ナガ</t>
    </rPh>
    <rPh sb="167" eb="170">
      <t>ショウライテキ</t>
    </rPh>
    <rPh sb="171" eb="173">
      <t>クロジ</t>
    </rPh>
    <rPh sb="173" eb="175">
      <t>ウンエイ</t>
    </rPh>
    <rPh sb="181" eb="183">
      <t>リョウキン</t>
    </rPh>
    <rPh sb="183" eb="185">
      <t>カイテイ</t>
    </rPh>
    <rPh sb="186" eb="188">
      <t>シヤ</t>
    </rPh>
    <rPh sb="189" eb="190">
      <t>イ</t>
    </rPh>
    <rPh sb="194" eb="196">
      <t>コウシン</t>
    </rPh>
    <rPh sb="196" eb="198">
      <t>ケイカク</t>
    </rPh>
    <rPh sb="199" eb="201">
      <t>サクテイ</t>
    </rPh>
    <rPh sb="202" eb="205">
      <t>テイキテキ</t>
    </rPh>
    <rPh sb="206" eb="208">
      <t>コウシン</t>
    </rPh>
    <rPh sb="208" eb="210">
      <t>ケイカク</t>
    </rPh>
    <rPh sb="211" eb="213">
      <t>ミナオ</t>
    </rPh>
    <rPh sb="215" eb="217">
      <t>ジッシ</t>
    </rPh>
    <phoneticPr fontId="4"/>
  </si>
  <si>
    <t>①収益的収支比率について
料金収入の減少傾向が続く中、施設更新事業を継続していたため、企業債残高が増加した。施設更新事業が起債対象事業だが、平成30年度については事業量が大きく単独費用も膨らんだため収益的収支比率はほぼ横ばい状態となっている。施設更新事業費の増加・定住人口の減少は今後も継続されるので無理のない施設更新計画が必要である。
④企業債残高対給水収益比率について
平成29年度より若郷浄水場更新工事が始まったため、企業債残高が増加した。今後も施設更新が増える見込みのため、償還額が大幅に増加しないような施設更新計画を策定し、安定的な事業経営に努める。
⑤料金回収率について
昨年度とほぼ横ばい状態であるが、定住人口減少等からくる使用水量の減少が止まらず、料金収入も減少傾向にある。施設更新も控えている中で、現行の料金体系では事業運営が厳しくなることが予想されるため、料金改定も視野に入れ検討していく必要がある。
⑥給水原価について
島しょ部の中でも新島村は比較的に水源・水質に恵まれているため、費用がかかっていない。しかし、今後控えている施設更新事業の増加により給水原価の上昇も予測される。
⑦施設利用率について
夏季観光シーズンのピーク時の配水能力を見込んで施設運営しているため、年間の施設利用率は低い値となっている。また各地区の実情を考慮すると現状維持が妥当と考える。しかし、今後の定住人口と観光人口の減少を考慮しながらダウンサイジングできる部分については、施設更新時に実施していく。
⑧有収率について
毎年90％以上と高い値を維持している。今後も維持できるような事業計画を策定し、耐震管への更新、量水器の更新を随時実施していく。</t>
    <rPh sb="1" eb="4">
      <t>シュウエキテキ</t>
    </rPh>
    <rPh sb="4" eb="6">
      <t>シュウシ</t>
    </rPh>
    <rPh sb="6" eb="8">
      <t>ヒリツ</t>
    </rPh>
    <rPh sb="13" eb="15">
      <t>リョウキン</t>
    </rPh>
    <rPh sb="15" eb="17">
      <t>シュウニュウ</t>
    </rPh>
    <rPh sb="18" eb="20">
      <t>ゲンショウ</t>
    </rPh>
    <rPh sb="20" eb="22">
      <t>ケイコウ</t>
    </rPh>
    <rPh sb="23" eb="24">
      <t>ツヅ</t>
    </rPh>
    <rPh sb="25" eb="26">
      <t>ナカ</t>
    </rPh>
    <rPh sb="27" eb="29">
      <t>シセツ</t>
    </rPh>
    <rPh sb="29" eb="31">
      <t>コウシン</t>
    </rPh>
    <rPh sb="31" eb="33">
      <t>ジギョウ</t>
    </rPh>
    <rPh sb="34" eb="36">
      <t>ケイゾク</t>
    </rPh>
    <rPh sb="43" eb="45">
      <t>キギョウ</t>
    </rPh>
    <rPh sb="45" eb="46">
      <t>サイ</t>
    </rPh>
    <rPh sb="46" eb="48">
      <t>ザンダカ</t>
    </rPh>
    <rPh sb="49" eb="51">
      <t>ゾウカ</t>
    </rPh>
    <rPh sb="54" eb="56">
      <t>シセツ</t>
    </rPh>
    <rPh sb="56" eb="58">
      <t>コウシン</t>
    </rPh>
    <rPh sb="58" eb="60">
      <t>ジギョウ</t>
    </rPh>
    <rPh sb="61" eb="63">
      <t>キサイ</t>
    </rPh>
    <rPh sb="63" eb="65">
      <t>タイショウ</t>
    </rPh>
    <rPh sb="65" eb="67">
      <t>ジギョウ</t>
    </rPh>
    <rPh sb="70" eb="72">
      <t>ヘイセイ</t>
    </rPh>
    <rPh sb="74" eb="76">
      <t>ネンド</t>
    </rPh>
    <rPh sb="81" eb="83">
      <t>ジギョウ</t>
    </rPh>
    <rPh sb="83" eb="84">
      <t>リョウ</t>
    </rPh>
    <rPh sb="85" eb="86">
      <t>オオ</t>
    </rPh>
    <rPh sb="88" eb="90">
      <t>タンドク</t>
    </rPh>
    <rPh sb="90" eb="92">
      <t>ヒヨウ</t>
    </rPh>
    <rPh sb="93" eb="94">
      <t>フク</t>
    </rPh>
    <rPh sb="99" eb="102">
      <t>シュウエキテキ</t>
    </rPh>
    <rPh sb="102" eb="104">
      <t>シュウシ</t>
    </rPh>
    <rPh sb="104" eb="106">
      <t>ヒリツ</t>
    </rPh>
    <rPh sb="109" eb="110">
      <t>ヨコ</t>
    </rPh>
    <rPh sb="112" eb="114">
      <t>ジョウタイ</t>
    </rPh>
    <rPh sb="121" eb="123">
      <t>シセツ</t>
    </rPh>
    <rPh sb="123" eb="125">
      <t>コウシン</t>
    </rPh>
    <rPh sb="125" eb="128">
      <t>ジギョウヒ</t>
    </rPh>
    <rPh sb="129" eb="131">
      <t>ゾウカ</t>
    </rPh>
    <rPh sb="132" eb="134">
      <t>テイジュウ</t>
    </rPh>
    <rPh sb="134" eb="136">
      <t>ジンコウ</t>
    </rPh>
    <rPh sb="137" eb="139">
      <t>ゲンショウ</t>
    </rPh>
    <rPh sb="140" eb="142">
      <t>コンゴ</t>
    </rPh>
    <rPh sb="143" eb="145">
      <t>ケイゾク</t>
    </rPh>
    <rPh sb="150" eb="152">
      <t>ムリ</t>
    </rPh>
    <rPh sb="155" eb="157">
      <t>シセツ</t>
    </rPh>
    <rPh sb="157" eb="159">
      <t>コウシン</t>
    </rPh>
    <rPh sb="159" eb="161">
      <t>ケイカク</t>
    </rPh>
    <rPh sb="162" eb="164">
      <t>ヒツヨウ</t>
    </rPh>
    <rPh sb="170" eb="172">
      <t>キギョウ</t>
    </rPh>
    <rPh sb="172" eb="173">
      <t>サイ</t>
    </rPh>
    <rPh sb="173" eb="175">
      <t>ザンダカ</t>
    </rPh>
    <rPh sb="175" eb="176">
      <t>タイ</t>
    </rPh>
    <rPh sb="176" eb="178">
      <t>キュウスイ</t>
    </rPh>
    <rPh sb="178" eb="180">
      <t>シュウエキ</t>
    </rPh>
    <rPh sb="180" eb="182">
      <t>ヒリツ</t>
    </rPh>
    <rPh sb="187" eb="189">
      <t>ヘイセイ</t>
    </rPh>
    <rPh sb="191" eb="193">
      <t>ネンド</t>
    </rPh>
    <rPh sb="195" eb="196">
      <t>ワカ</t>
    </rPh>
    <rPh sb="196" eb="197">
      <t>ゴウ</t>
    </rPh>
    <rPh sb="197" eb="200">
      <t>ジョウスイジョウ</t>
    </rPh>
    <rPh sb="200" eb="202">
      <t>コウシン</t>
    </rPh>
    <rPh sb="202" eb="204">
      <t>コウジ</t>
    </rPh>
    <rPh sb="205" eb="206">
      <t>ハジ</t>
    </rPh>
    <rPh sb="212" eb="214">
      <t>キギョウ</t>
    </rPh>
    <rPh sb="214" eb="215">
      <t>サイ</t>
    </rPh>
    <rPh sb="215" eb="217">
      <t>ザンダカ</t>
    </rPh>
    <rPh sb="218" eb="220">
      <t>ゾウカ</t>
    </rPh>
    <rPh sb="223" eb="225">
      <t>コンゴ</t>
    </rPh>
    <rPh sb="226" eb="228">
      <t>シセツ</t>
    </rPh>
    <rPh sb="228" eb="230">
      <t>コウシン</t>
    </rPh>
    <rPh sb="231" eb="232">
      <t>フ</t>
    </rPh>
    <rPh sb="234" eb="236">
      <t>ミコ</t>
    </rPh>
    <rPh sb="241" eb="243">
      <t>ショウカン</t>
    </rPh>
    <rPh sb="243" eb="244">
      <t>ガク</t>
    </rPh>
    <rPh sb="245" eb="247">
      <t>オオハバ</t>
    </rPh>
    <rPh sb="248" eb="250">
      <t>ゾウカ</t>
    </rPh>
    <rPh sb="256" eb="258">
      <t>シセツ</t>
    </rPh>
    <rPh sb="258" eb="260">
      <t>コウシン</t>
    </rPh>
    <rPh sb="260" eb="262">
      <t>ケイカク</t>
    </rPh>
    <rPh sb="263" eb="265">
      <t>サクテイ</t>
    </rPh>
    <rPh sb="267" eb="270">
      <t>アンテイテキ</t>
    </rPh>
    <rPh sb="271" eb="273">
      <t>ジギョウ</t>
    </rPh>
    <rPh sb="273" eb="275">
      <t>ケイエイ</t>
    </rPh>
    <rPh sb="276" eb="277">
      <t>ツト</t>
    </rPh>
    <rPh sb="282" eb="284">
      <t>リョウキン</t>
    </rPh>
    <rPh sb="284" eb="286">
      <t>カイシュウ</t>
    </rPh>
    <rPh sb="286" eb="287">
      <t>リツ</t>
    </rPh>
    <rPh sb="292" eb="295">
      <t>サクネンド</t>
    </rPh>
    <rPh sb="298" eb="299">
      <t>ヨコ</t>
    </rPh>
    <rPh sb="301" eb="303">
      <t>ジョウタイ</t>
    </rPh>
    <rPh sb="308" eb="310">
      <t>テイジュウ</t>
    </rPh>
    <rPh sb="310" eb="312">
      <t>ジンコウ</t>
    </rPh>
    <rPh sb="312" eb="314">
      <t>ゲンショウ</t>
    </rPh>
    <rPh sb="314" eb="315">
      <t>トウ</t>
    </rPh>
    <rPh sb="319" eb="321">
      <t>シヨウ</t>
    </rPh>
    <rPh sb="321" eb="323">
      <t>スイリョウ</t>
    </rPh>
    <rPh sb="324" eb="326">
      <t>ゲンショウ</t>
    </rPh>
    <rPh sb="327" eb="328">
      <t>ト</t>
    </rPh>
    <rPh sb="332" eb="334">
      <t>リョウキン</t>
    </rPh>
    <rPh sb="334" eb="336">
      <t>シュウニュウ</t>
    </rPh>
    <rPh sb="337" eb="339">
      <t>ゲンショウ</t>
    </rPh>
    <rPh sb="339" eb="341">
      <t>ケイコウ</t>
    </rPh>
    <rPh sb="345" eb="347">
      <t>シセツ</t>
    </rPh>
    <rPh sb="347" eb="349">
      <t>コウシン</t>
    </rPh>
    <rPh sb="350" eb="351">
      <t>ヒカ</t>
    </rPh>
    <rPh sb="355" eb="356">
      <t>ナカ</t>
    </rPh>
    <rPh sb="358" eb="360">
      <t>ゲンコウ</t>
    </rPh>
    <rPh sb="361" eb="363">
      <t>リョウキン</t>
    </rPh>
    <rPh sb="363" eb="365">
      <t>タイケイ</t>
    </rPh>
    <rPh sb="367" eb="369">
      <t>ジギョウ</t>
    </rPh>
    <rPh sb="369" eb="371">
      <t>ウンエイ</t>
    </rPh>
    <rPh sb="372" eb="373">
      <t>キビ</t>
    </rPh>
    <rPh sb="380" eb="382">
      <t>ヨソウ</t>
    </rPh>
    <rPh sb="388" eb="390">
      <t>リョウキン</t>
    </rPh>
    <rPh sb="390" eb="392">
      <t>カイテイ</t>
    </rPh>
    <rPh sb="393" eb="395">
      <t>シヤ</t>
    </rPh>
    <rPh sb="396" eb="397">
      <t>イ</t>
    </rPh>
    <rPh sb="398" eb="400">
      <t>ケントウ</t>
    </rPh>
    <rPh sb="404" eb="406">
      <t>ヒツヨウ</t>
    </rPh>
    <rPh sb="412" eb="414">
      <t>キュウスイ</t>
    </rPh>
    <rPh sb="414" eb="416">
      <t>ゲンカ</t>
    </rPh>
    <rPh sb="421" eb="422">
      <t>トウ</t>
    </rPh>
    <rPh sb="424" eb="425">
      <t>ブ</t>
    </rPh>
    <rPh sb="426" eb="427">
      <t>ナカ</t>
    </rPh>
    <rPh sb="429" eb="432">
      <t>ニイジマムラ</t>
    </rPh>
    <rPh sb="433" eb="436">
      <t>ヒカクテキ</t>
    </rPh>
    <rPh sb="437" eb="439">
      <t>スイゲン</t>
    </rPh>
    <rPh sb="440" eb="442">
      <t>スイシツ</t>
    </rPh>
    <rPh sb="443" eb="444">
      <t>メグ</t>
    </rPh>
    <rPh sb="452" eb="454">
      <t>ヒヨウ</t>
    </rPh>
    <rPh sb="467" eb="469">
      <t>コンゴ</t>
    </rPh>
    <rPh sb="469" eb="470">
      <t>ヒカ</t>
    </rPh>
    <rPh sb="474" eb="476">
      <t>シセツ</t>
    </rPh>
    <rPh sb="476" eb="478">
      <t>コウシン</t>
    </rPh>
    <rPh sb="478" eb="480">
      <t>ジギョウ</t>
    </rPh>
    <rPh sb="481" eb="483">
      <t>ゾウカ</t>
    </rPh>
    <rPh sb="486" eb="488">
      <t>キュウスイ</t>
    </rPh>
    <rPh sb="488" eb="490">
      <t>ゲンカ</t>
    </rPh>
    <rPh sb="491" eb="493">
      <t>ジョウショウ</t>
    </rPh>
    <rPh sb="494" eb="496">
      <t>ヨソク</t>
    </rPh>
    <rPh sb="502" eb="504">
      <t>シセツ</t>
    </rPh>
    <rPh sb="504" eb="506">
      <t>リヨウ</t>
    </rPh>
    <rPh sb="506" eb="507">
      <t>リツ</t>
    </rPh>
    <rPh sb="512" eb="514">
      <t>カキ</t>
    </rPh>
    <rPh sb="514" eb="516">
      <t>カンコウ</t>
    </rPh>
    <rPh sb="524" eb="525">
      <t>ジ</t>
    </rPh>
    <rPh sb="526" eb="528">
      <t>ハイスイ</t>
    </rPh>
    <rPh sb="528" eb="530">
      <t>ノウリョク</t>
    </rPh>
    <rPh sb="531" eb="533">
      <t>ミコ</t>
    </rPh>
    <rPh sb="535" eb="537">
      <t>シセツ</t>
    </rPh>
    <rPh sb="537" eb="539">
      <t>ウンエイ</t>
    </rPh>
    <rPh sb="546" eb="548">
      <t>ネンカン</t>
    </rPh>
    <rPh sb="549" eb="551">
      <t>シセツ</t>
    </rPh>
    <rPh sb="551" eb="553">
      <t>リヨウ</t>
    </rPh>
    <rPh sb="553" eb="554">
      <t>リツ</t>
    </rPh>
    <rPh sb="555" eb="556">
      <t>ヒク</t>
    </rPh>
    <rPh sb="557" eb="558">
      <t>アタイ</t>
    </rPh>
    <rPh sb="567" eb="570">
      <t>カクチク</t>
    </rPh>
    <rPh sb="571" eb="573">
      <t>ジツジョウ</t>
    </rPh>
    <rPh sb="574" eb="576">
      <t>コウリョ</t>
    </rPh>
    <rPh sb="579" eb="581">
      <t>ゲンジョウ</t>
    </rPh>
    <rPh sb="581" eb="583">
      <t>イジ</t>
    </rPh>
    <rPh sb="584" eb="586">
      <t>ダトウ</t>
    </rPh>
    <rPh sb="587" eb="588">
      <t>カンガ</t>
    </rPh>
    <rPh sb="595" eb="597">
      <t>コンゴ</t>
    </rPh>
    <rPh sb="598" eb="600">
      <t>テイジュウ</t>
    </rPh>
    <rPh sb="600" eb="602">
      <t>ジンコウ</t>
    </rPh>
    <rPh sb="603" eb="605">
      <t>カンコウ</t>
    </rPh>
    <rPh sb="605" eb="607">
      <t>ジンコウ</t>
    </rPh>
    <rPh sb="608" eb="610">
      <t>ゲンショウ</t>
    </rPh>
    <rPh sb="611" eb="613">
      <t>コウリョ</t>
    </rPh>
    <rPh sb="628" eb="630">
      <t>ブブン</t>
    </rPh>
    <rPh sb="636" eb="638">
      <t>シセツ</t>
    </rPh>
    <rPh sb="638" eb="640">
      <t>コウシン</t>
    </rPh>
    <rPh sb="640" eb="641">
      <t>ジ</t>
    </rPh>
    <rPh sb="642" eb="644">
      <t>ジッシ</t>
    </rPh>
    <rPh sb="651" eb="654">
      <t>ユウシュウリツ</t>
    </rPh>
    <rPh sb="659" eb="661">
      <t>マイトシ</t>
    </rPh>
    <rPh sb="664" eb="666">
      <t>イジョウ</t>
    </rPh>
    <rPh sb="667" eb="668">
      <t>タカ</t>
    </rPh>
    <rPh sb="669" eb="670">
      <t>アタイ</t>
    </rPh>
    <rPh sb="671" eb="673">
      <t>イジ</t>
    </rPh>
    <rPh sb="678" eb="680">
      <t>コンゴ</t>
    </rPh>
    <rPh sb="681" eb="683">
      <t>イジ</t>
    </rPh>
    <rPh sb="689" eb="691">
      <t>ジギョウ</t>
    </rPh>
    <rPh sb="691" eb="693">
      <t>ケイカク</t>
    </rPh>
    <rPh sb="694" eb="696">
      <t>サクテイ</t>
    </rPh>
    <rPh sb="698" eb="700">
      <t>タイシン</t>
    </rPh>
    <rPh sb="700" eb="701">
      <t>カン</t>
    </rPh>
    <rPh sb="703" eb="705">
      <t>コウシン</t>
    </rPh>
    <rPh sb="706" eb="709">
      <t>リョウスイキ</t>
    </rPh>
    <rPh sb="710" eb="712">
      <t>コウシン</t>
    </rPh>
    <rPh sb="713" eb="715">
      <t>ズイジ</t>
    </rPh>
    <rPh sb="715" eb="71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</si>
</sst>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1.82</c:v>
                </c:pt>
                <c:pt idx="1">
                  <c:v>0.62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015-4187-997B-F900DFE4ED8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7015-4187-997B-F900DFE4ED8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33.65</c:v>
                </c:pt>
                <c:pt idx="1">
                  <c:v>38.36</c:v>
                </c:pt>
                <c:pt idx="2">
                  <c:v>37.840000000000003</c:v>
                </c:pt>
                <c:pt idx="3">
                  <c:v>37.74</c:v>
                </c:pt>
                <c:pt idx="4">
                  <c:v>36.49</c:v>
                </c:pt>
              </c:numCache>
            </c:numRef>
          </c:val>
          <c:extLst>
            <c:ext xmlns:c16="http://schemas.microsoft.com/office/drawing/2014/chart" uri="{C3380CC4-5D6E-409C-BE32-E72D297353CC}">
              <c16:uniqueId val="{00000000-15F6-4159-88C4-8D8452F32EE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15F6-4159-88C4-8D8452F32EE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93.03</c:v>
                </c:pt>
                <c:pt idx="1">
                  <c:v>93.02</c:v>
                </c:pt>
                <c:pt idx="2">
                  <c:v>93.03</c:v>
                </c:pt>
                <c:pt idx="3">
                  <c:v>93.05</c:v>
                </c:pt>
                <c:pt idx="4">
                  <c:v>93.02</c:v>
                </c:pt>
              </c:numCache>
            </c:numRef>
          </c:val>
          <c:extLst>
            <c:ext xmlns:c16="http://schemas.microsoft.com/office/drawing/2014/chart" uri="{C3380CC4-5D6E-409C-BE32-E72D297353CC}">
              <c16:uniqueId val="{00000000-2A36-400A-B912-FCBFB724677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2A36-400A-B912-FCBFB724677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c:v>
                </c:pt>
                <c:pt idx="1">
                  <c:v>93.97</c:v>
                </c:pt>
                <c:pt idx="2">
                  <c:v>95.01</c:v>
                </c:pt>
                <c:pt idx="3">
                  <c:v>99.74</c:v>
                </c:pt>
                <c:pt idx="4">
                  <c:v>99.25</c:v>
                </c:pt>
              </c:numCache>
            </c:numRef>
          </c:val>
          <c:extLst>
            <c:ext xmlns:c16="http://schemas.microsoft.com/office/drawing/2014/chart" uri="{C3380CC4-5D6E-409C-BE32-E72D297353CC}">
              <c16:uniqueId val="{00000000-89B9-4764-8F69-FD5DA5E6642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89B9-4764-8F69-FD5DA5E6642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BD-4239-9776-209736F50AE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BD-4239-9776-209736F50AE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4A-452D-AC55-05A985C399F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4A-452D-AC55-05A985C399F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BD-4A53-96CE-97BEA19DA2C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BD-4A53-96CE-97BEA19DA2C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D7-4C95-BFC4-68E346B3D5B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D7-4C95-BFC4-68E346B3D5B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262</c:v>
                </c:pt>
                <c:pt idx="1">
                  <c:v>228.15</c:v>
                </c:pt>
                <c:pt idx="2">
                  <c:v>207.24</c:v>
                </c:pt>
                <c:pt idx="3">
                  <c:v>251.22</c:v>
                </c:pt>
                <c:pt idx="4">
                  <c:v>347.38</c:v>
                </c:pt>
              </c:numCache>
            </c:numRef>
          </c:val>
          <c:extLst>
            <c:ext xmlns:c16="http://schemas.microsoft.com/office/drawing/2014/chart" uri="{C3380CC4-5D6E-409C-BE32-E72D297353CC}">
              <c16:uniqueId val="{00000000-1CFC-45BD-9906-BF1A8439CAE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1CFC-45BD-9906-BF1A8439CAE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81.41</c:v>
                </c:pt>
                <c:pt idx="1">
                  <c:v>91.48</c:v>
                </c:pt>
                <c:pt idx="2">
                  <c:v>92.6</c:v>
                </c:pt>
                <c:pt idx="3">
                  <c:v>96.8</c:v>
                </c:pt>
                <c:pt idx="4">
                  <c:v>95.49</c:v>
                </c:pt>
              </c:numCache>
            </c:numRef>
          </c:val>
          <c:extLst>
            <c:ext xmlns:c16="http://schemas.microsoft.com/office/drawing/2014/chart" uri="{C3380CC4-5D6E-409C-BE32-E72D297353CC}">
              <c16:uniqueId val="{00000000-F3E7-4672-A707-C8747A7AAFB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F3E7-4672-A707-C8747A7AAFB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183.9</c:v>
                </c:pt>
                <c:pt idx="1">
                  <c:v>165.28</c:v>
                </c:pt>
                <c:pt idx="2">
                  <c:v>164.11</c:v>
                </c:pt>
                <c:pt idx="3">
                  <c:v>155.88999999999999</c:v>
                </c:pt>
                <c:pt idx="4">
                  <c:v>159.94</c:v>
                </c:pt>
              </c:numCache>
            </c:numRef>
          </c:val>
          <c:extLst>
            <c:ext xmlns:c16="http://schemas.microsoft.com/office/drawing/2014/chart" uri="{C3380CC4-5D6E-409C-BE32-E72D297353CC}">
              <c16:uniqueId val="{00000000-0C12-43FB-9EB8-0646840EE26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0C12-43FB-9EB8-0646840EE26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70" zoomScaleNormal="70" workbookViewId="0">
      <selection activeCell="BL66" sqref="BL66:BZ82"/>
    </sheetView>
  </sheetViews>
  <sheetFormatPr defaultColWidth="2.54296875" defaultRowHeight="13" x14ac:dyDescent="0.2"/>
  <cols>
    <col min="1" max="1" width="2.54296875" customWidth="1"/>
    <col min="2" max="62" width="3.7265625" customWidth="1"/>
    <col min="64" max="77" width="3.1796875" customWidth="1"/>
    <col min="78" max="78" width="20"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
データ!H6</f>
        <v>
東京都　新島村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2"/>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2">
      <c r="A8" s="2"/>
      <c r="B8" s="49" t="str">
        <f>
データ!$I$6</f>
        <v>
法非適用</v>
      </c>
      <c r="C8" s="49"/>
      <c r="D8" s="49"/>
      <c r="E8" s="49"/>
      <c r="F8" s="49"/>
      <c r="G8" s="49"/>
      <c r="H8" s="49"/>
      <c r="I8" s="49" t="str">
        <f>
データ!$J$6</f>
        <v>
水道事業</v>
      </c>
      <c r="J8" s="49"/>
      <c r="K8" s="49"/>
      <c r="L8" s="49"/>
      <c r="M8" s="49"/>
      <c r="N8" s="49"/>
      <c r="O8" s="49"/>
      <c r="P8" s="49" t="str">
        <f>
データ!$K$6</f>
        <v>
簡易水道事業</v>
      </c>
      <c r="Q8" s="49"/>
      <c r="R8" s="49"/>
      <c r="S8" s="49"/>
      <c r="T8" s="49"/>
      <c r="U8" s="49"/>
      <c r="V8" s="49"/>
      <c r="W8" s="49" t="str">
        <f>
データ!$L$6</f>
        <v>
D3</v>
      </c>
      <c r="X8" s="49"/>
      <c r="Y8" s="49"/>
      <c r="Z8" s="49"/>
      <c r="AA8" s="49"/>
      <c r="AB8" s="49"/>
      <c r="AC8" s="49"/>
      <c r="AD8" s="49" t="str">
        <f>
データ!$M$6</f>
        <v>
非設置</v>
      </c>
      <c r="AE8" s="49"/>
      <c r="AF8" s="49"/>
      <c r="AG8" s="49"/>
      <c r="AH8" s="49"/>
      <c r="AI8" s="49"/>
      <c r="AJ8" s="49"/>
      <c r="AK8" s="2"/>
      <c r="AL8" s="50">
        <f>
データ!$R$6</f>
        <v>
2722</v>
      </c>
      <c r="AM8" s="50"/>
      <c r="AN8" s="50"/>
      <c r="AO8" s="50"/>
      <c r="AP8" s="50"/>
      <c r="AQ8" s="50"/>
      <c r="AR8" s="50"/>
      <c r="AS8" s="50"/>
      <c r="AT8" s="46">
        <f>
データ!$S$6</f>
        <v>
27.54</v>
      </c>
      <c r="AU8" s="46"/>
      <c r="AV8" s="46"/>
      <c r="AW8" s="46"/>
      <c r="AX8" s="46"/>
      <c r="AY8" s="46"/>
      <c r="AZ8" s="46"/>
      <c r="BA8" s="46"/>
      <c r="BB8" s="46">
        <f>
データ!$T$6</f>
        <v>
98.84</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2">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2"/>
      <c r="AE9" s="2"/>
      <c r="AF9" s="2"/>
      <c r="AG9" s="2"/>
      <c r="AH9" s="3"/>
      <c r="AI9" s="2"/>
      <c r="AJ9" s="2"/>
      <c r="AK9" s="2"/>
      <c r="AL9" s="45" t="s">
        <v>
16</v>
      </c>
      <c r="AM9" s="45"/>
      <c r="AN9" s="45"/>
      <c r="AO9" s="45"/>
      <c r="AP9" s="45"/>
      <c r="AQ9" s="45"/>
      <c r="AR9" s="45"/>
      <c r="AS9" s="45"/>
      <c r="AT9" s="45" t="s">
        <v>
17</v>
      </c>
      <c r="AU9" s="45"/>
      <c r="AV9" s="45"/>
      <c r="AW9" s="45"/>
      <c r="AX9" s="45"/>
      <c r="AY9" s="45"/>
      <c r="AZ9" s="45"/>
      <c r="BA9" s="45"/>
      <c r="BB9" s="45" t="s">
        <v>
18</v>
      </c>
      <c r="BC9" s="45"/>
      <c r="BD9" s="45"/>
      <c r="BE9" s="45"/>
      <c r="BF9" s="45"/>
      <c r="BG9" s="45"/>
      <c r="BH9" s="45"/>
      <c r="BI9" s="45"/>
      <c r="BJ9" s="3"/>
      <c r="BK9" s="3"/>
      <c r="BL9" s="51" t="s">
        <v>
19</v>
      </c>
      <c r="BM9" s="52"/>
      <c r="BN9" s="10" t="s">
        <v>
20</v>
      </c>
      <c r="BO9" s="11"/>
      <c r="BP9" s="11"/>
      <c r="BQ9" s="11"/>
      <c r="BR9" s="11"/>
      <c r="BS9" s="11"/>
      <c r="BT9" s="11"/>
      <c r="BU9" s="11"/>
      <c r="BV9" s="11"/>
      <c r="BW9" s="11"/>
      <c r="BX9" s="11"/>
      <c r="BY9" s="12"/>
    </row>
    <row r="10" spans="1:78" ht="18.75" customHeight="1" x14ac:dyDescent="0.2">
      <c r="A10" s="2"/>
      <c r="B10" s="46" t="str">
        <f>
データ!$N$6</f>
        <v>
-</v>
      </c>
      <c r="C10" s="46"/>
      <c r="D10" s="46"/>
      <c r="E10" s="46"/>
      <c r="F10" s="46"/>
      <c r="G10" s="46"/>
      <c r="H10" s="46"/>
      <c r="I10" s="46" t="str">
        <f>
データ!$O$6</f>
        <v>
該当数値なし</v>
      </c>
      <c r="J10" s="46"/>
      <c r="K10" s="46"/>
      <c r="L10" s="46"/>
      <c r="M10" s="46"/>
      <c r="N10" s="46"/>
      <c r="O10" s="46"/>
      <c r="P10" s="46">
        <f>
データ!$P$6</f>
        <v>
98.59</v>
      </c>
      <c r="Q10" s="46"/>
      <c r="R10" s="46"/>
      <c r="S10" s="46"/>
      <c r="T10" s="46"/>
      <c r="U10" s="46"/>
      <c r="V10" s="46"/>
      <c r="W10" s="50">
        <f>
データ!$Q$6</f>
        <v>
2260</v>
      </c>
      <c r="X10" s="50"/>
      <c r="Y10" s="50"/>
      <c r="Z10" s="50"/>
      <c r="AA10" s="50"/>
      <c r="AB10" s="50"/>
      <c r="AC10" s="50"/>
      <c r="AD10" s="2"/>
      <c r="AE10" s="2"/>
      <c r="AF10" s="2"/>
      <c r="AG10" s="2"/>
      <c r="AH10" s="2"/>
      <c r="AI10" s="2"/>
      <c r="AJ10" s="2"/>
      <c r="AK10" s="2"/>
      <c r="AL10" s="50">
        <f>
データ!$U$6</f>
        <v>
2655</v>
      </c>
      <c r="AM10" s="50"/>
      <c r="AN10" s="50"/>
      <c r="AO10" s="50"/>
      <c r="AP10" s="50"/>
      <c r="AQ10" s="50"/>
      <c r="AR10" s="50"/>
      <c r="AS10" s="50"/>
      <c r="AT10" s="46">
        <f>
データ!$V$6</f>
        <v>
5.78</v>
      </c>
      <c r="AU10" s="46"/>
      <c r="AV10" s="46"/>
      <c r="AW10" s="46"/>
      <c r="AX10" s="46"/>
      <c r="AY10" s="46"/>
      <c r="AZ10" s="46"/>
      <c r="BA10" s="46"/>
      <c r="BB10" s="46">
        <f>
データ!$W$6</f>
        <v>
459.34</v>
      </c>
      <c r="BC10" s="46"/>
      <c r="BD10" s="46"/>
      <c r="BE10" s="46"/>
      <c r="BF10" s="46"/>
      <c r="BG10" s="46"/>
      <c r="BH10" s="46"/>
      <c r="BI10" s="46"/>
      <c r="BJ10" s="2"/>
      <c r="BK10" s="2"/>
      <c r="BL10" s="53" t="s">
        <v>
21</v>
      </c>
      <c r="BM10" s="54"/>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
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
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5" t="s">
        <v>
25</v>
      </c>
      <c r="BM14" s="56"/>
      <c r="BN14" s="56"/>
      <c r="BO14" s="56"/>
      <c r="BP14" s="56"/>
      <c r="BQ14" s="56"/>
      <c r="BR14" s="56"/>
      <c r="BS14" s="56"/>
      <c r="BT14" s="56"/>
      <c r="BU14" s="56"/>
      <c r="BV14" s="56"/>
      <c r="BW14" s="56"/>
      <c r="BX14" s="56"/>
      <c r="BY14" s="56"/>
      <c r="BZ14" s="57"/>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
110</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
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
108</v>
      </c>
      <c r="BM47" s="78"/>
      <c r="BN47" s="78"/>
      <c r="BO47" s="78"/>
      <c r="BP47" s="78"/>
      <c r="BQ47" s="78"/>
      <c r="BR47" s="78"/>
      <c r="BS47" s="78"/>
      <c r="BT47" s="78"/>
      <c r="BU47" s="78"/>
      <c r="BV47" s="78"/>
      <c r="BW47" s="78"/>
      <c r="BX47" s="78"/>
      <c r="BY47" s="78"/>
      <c r="BZ47" s="7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2">
      <c r="A60" s="2"/>
      <c r="B60" s="66" t="s">
        <v>
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7"/>
      <c r="BM60" s="78"/>
      <c r="BN60" s="78"/>
      <c r="BO60" s="78"/>
      <c r="BP60" s="78"/>
      <c r="BQ60" s="78"/>
      <c r="BR60" s="78"/>
      <c r="BS60" s="78"/>
      <c r="BT60" s="78"/>
      <c r="BU60" s="78"/>
      <c r="BV60" s="78"/>
      <c r="BW60" s="78"/>
      <c r="BX60" s="78"/>
      <c r="BY60" s="78"/>
      <c r="BZ60" s="79"/>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7"/>
      <c r="BM61" s="78"/>
      <c r="BN61" s="78"/>
      <c r="BO61" s="78"/>
      <c r="BP61" s="78"/>
      <c r="BQ61" s="78"/>
      <c r="BR61" s="78"/>
      <c r="BS61" s="78"/>
      <c r="BT61" s="78"/>
      <c r="BU61" s="78"/>
      <c r="BV61" s="78"/>
      <c r="BW61" s="78"/>
      <c r="BX61" s="78"/>
      <c r="BY61" s="78"/>
      <c r="BZ61" s="7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
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
109</v>
      </c>
      <c r="BM66" s="78"/>
      <c r="BN66" s="78"/>
      <c r="BO66" s="78"/>
      <c r="BP66" s="78"/>
      <c r="BQ66" s="78"/>
      <c r="BR66" s="78"/>
      <c r="BS66" s="78"/>
      <c r="BT66" s="78"/>
      <c r="BU66" s="78"/>
      <c r="BV66" s="78"/>
      <c r="BW66" s="78"/>
      <c r="BX66" s="78"/>
      <c r="BY66" s="78"/>
      <c r="BZ66" s="7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【75.60】</v>
      </c>
      <c r="F85" s="27" t="s">
        <v>
41</v>
      </c>
      <c r="G85" s="27" t="s">
        <v>
41</v>
      </c>
      <c r="H85" s="27" t="str">
        <f>
データ!BO6</f>
        <v>
【1,074.14】</v>
      </c>
      <c r="I85" s="27" t="str">
        <f>
データ!BZ6</f>
        <v>
【54.36】</v>
      </c>
      <c r="J85" s="27" t="str">
        <f>
データ!CK6</f>
        <v>
【296.40】</v>
      </c>
      <c r="K85" s="27" t="str">
        <f>
データ!CV6</f>
        <v>
【55.95】</v>
      </c>
      <c r="L85" s="27" t="str">
        <f>
データ!DG6</f>
        <v>
【73.77】</v>
      </c>
      <c r="M85" s="27" t="s">
        <v>
41</v>
      </c>
      <c r="N85" s="27" t="s">
        <v>
41</v>
      </c>
      <c r="O85" s="27" t="str">
        <f>
データ!EN6</f>
        <v>
【0.54】</v>
      </c>
    </row>
  </sheetData>
  <sheetProtection algorithmName="SHA-512" hashValue="/4aj9LV+BQH06/I6wS8JcSBgO4zHRqkqLSLmlC7LH2l4gLI1Wr/D1NJCKK+UwWBaWLB9EYSwDPvlH5h1dLpIQQ==" saltValue="IW+0n5hZwne30czaM9Ea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8164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0" t="s">
        <v>51</v>
      </c>
      <c r="I3" s="71"/>
      <c r="J3" s="71"/>
      <c r="K3" s="71"/>
      <c r="L3" s="71"/>
      <c r="M3" s="71"/>
      <c r="N3" s="71"/>
      <c r="O3" s="71"/>
      <c r="P3" s="71"/>
      <c r="Q3" s="71"/>
      <c r="R3" s="71"/>
      <c r="S3" s="71"/>
      <c r="T3" s="71"/>
      <c r="U3" s="71"/>
      <c r="V3" s="71"/>
      <c r="W3" s="72"/>
      <c r="X3" s="76" t="s">
        <v>52</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53</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2">
      <c r="A4" s="29" t="s">
        <v>54</v>
      </c>
      <c r="B4" s="31"/>
      <c r="C4" s="31"/>
      <c r="D4" s="31"/>
      <c r="E4" s="31"/>
      <c r="F4" s="31"/>
      <c r="G4" s="31"/>
      <c r="H4" s="73"/>
      <c r="I4" s="74"/>
      <c r="J4" s="74"/>
      <c r="K4" s="74"/>
      <c r="L4" s="74"/>
      <c r="M4" s="74"/>
      <c r="N4" s="74"/>
      <c r="O4" s="74"/>
      <c r="P4" s="74"/>
      <c r="Q4" s="74"/>
      <c r="R4" s="74"/>
      <c r="S4" s="74"/>
      <c r="T4" s="74"/>
      <c r="U4" s="74"/>
      <c r="V4" s="74"/>
      <c r="W4" s="75"/>
      <c r="X4" s="69" t="s">
        <v>55</v>
      </c>
      <c r="Y4" s="69"/>
      <c r="Z4" s="69"/>
      <c r="AA4" s="69"/>
      <c r="AB4" s="69"/>
      <c r="AC4" s="69"/>
      <c r="AD4" s="69"/>
      <c r="AE4" s="69"/>
      <c r="AF4" s="69"/>
      <c r="AG4" s="69"/>
      <c r="AH4" s="69"/>
      <c r="AI4" s="69" t="s">
        <v>56</v>
      </c>
      <c r="AJ4" s="69"/>
      <c r="AK4" s="69"/>
      <c r="AL4" s="69"/>
      <c r="AM4" s="69"/>
      <c r="AN4" s="69"/>
      <c r="AO4" s="69"/>
      <c r="AP4" s="69"/>
      <c r="AQ4" s="69"/>
      <c r="AR4" s="69"/>
      <c r="AS4" s="69"/>
      <c r="AT4" s="69" t="s">
        <v>57</v>
      </c>
      <c r="AU4" s="69"/>
      <c r="AV4" s="69"/>
      <c r="AW4" s="69"/>
      <c r="AX4" s="69"/>
      <c r="AY4" s="69"/>
      <c r="AZ4" s="69"/>
      <c r="BA4" s="69"/>
      <c r="BB4" s="69"/>
      <c r="BC4" s="69"/>
      <c r="BD4" s="69"/>
      <c r="BE4" s="69" t="s">
        <v>58</v>
      </c>
      <c r="BF4" s="69"/>
      <c r="BG4" s="69"/>
      <c r="BH4" s="69"/>
      <c r="BI4" s="69"/>
      <c r="BJ4" s="69"/>
      <c r="BK4" s="69"/>
      <c r="BL4" s="69"/>
      <c r="BM4" s="69"/>
      <c r="BN4" s="69"/>
      <c r="BO4" s="69"/>
      <c r="BP4" s="69" t="s">
        <v>59</v>
      </c>
      <c r="BQ4" s="69"/>
      <c r="BR4" s="69"/>
      <c r="BS4" s="69"/>
      <c r="BT4" s="69"/>
      <c r="BU4" s="69"/>
      <c r="BV4" s="69"/>
      <c r="BW4" s="69"/>
      <c r="BX4" s="69"/>
      <c r="BY4" s="69"/>
      <c r="BZ4" s="69"/>
      <c r="CA4" s="69" t="s">
        <v>60</v>
      </c>
      <c r="CB4" s="69"/>
      <c r="CC4" s="69"/>
      <c r="CD4" s="69"/>
      <c r="CE4" s="69"/>
      <c r="CF4" s="69"/>
      <c r="CG4" s="69"/>
      <c r="CH4" s="69"/>
      <c r="CI4" s="69"/>
      <c r="CJ4" s="69"/>
      <c r="CK4" s="69"/>
      <c r="CL4" s="69" t="s">
        <v>61</v>
      </c>
      <c r="CM4" s="69"/>
      <c r="CN4" s="69"/>
      <c r="CO4" s="69"/>
      <c r="CP4" s="69"/>
      <c r="CQ4" s="69"/>
      <c r="CR4" s="69"/>
      <c r="CS4" s="69"/>
      <c r="CT4" s="69"/>
      <c r="CU4" s="69"/>
      <c r="CV4" s="69"/>
      <c r="CW4" s="69" t="s">
        <v>62</v>
      </c>
      <c r="CX4" s="69"/>
      <c r="CY4" s="69"/>
      <c r="CZ4" s="69"/>
      <c r="DA4" s="69"/>
      <c r="DB4" s="69"/>
      <c r="DC4" s="69"/>
      <c r="DD4" s="69"/>
      <c r="DE4" s="69"/>
      <c r="DF4" s="69"/>
      <c r="DG4" s="69"/>
      <c r="DH4" s="69" t="s">
        <v>63</v>
      </c>
      <c r="DI4" s="69"/>
      <c r="DJ4" s="69"/>
      <c r="DK4" s="69"/>
      <c r="DL4" s="69"/>
      <c r="DM4" s="69"/>
      <c r="DN4" s="69"/>
      <c r="DO4" s="69"/>
      <c r="DP4" s="69"/>
      <c r="DQ4" s="69"/>
      <c r="DR4" s="69"/>
      <c r="DS4" s="69" t="s">
        <v>64</v>
      </c>
      <c r="DT4" s="69"/>
      <c r="DU4" s="69"/>
      <c r="DV4" s="69"/>
      <c r="DW4" s="69"/>
      <c r="DX4" s="69"/>
      <c r="DY4" s="69"/>
      <c r="DZ4" s="69"/>
      <c r="EA4" s="69"/>
      <c r="EB4" s="69"/>
      <c r="EC4" s="69"/>
      <c r="ED4" s="69" t="s">
        <v>65</v>
      </c>
      <c r="EE4" s="69"/>
      <c r="EF4" s="69"/>
      <c r="EG4" s="69"/>
      <c r="EH4" s="69"/>
      <c r="EI4" s="69"/>
      <c r="EJ4" s="69"/>
      <c r="EK4" s="69"/>
      <c r="EL4" s="69"/>
      <c r="EM4" s="69"/>
      <c r="EN4" s="69"/>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2018</v>
      </c>
      <c r="C6" s="34">
        <f t="shared" ref="C6:W6" si="3">C7</f>
        <v>133639</v>
      </c>
      <c r="D6" s="34">
        <f t="shared" si="3"/>
        <v>47</v>
      </c>
      <c r="E6" s="34">
        <f t="shared" si="3"/>
        <v>1</v>
      </c>
      <c r="F6" s="34">
        <f t="shared" si="3"/>
        <v>0</v>
      </c>
      <c r="G6" s="34">
        <f t="shared" si="3"/>
        <v>0</v>
      </c>
      <c r="H6" s="34" t="str">
        <f t="shared" si="3"/>
        <v>東京都　新島村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98.59</v>
      </c>
      <c r="Q6" s="35">
        <f t="shared" si="3"/>
        <v>2260</v>
      </c>
      <c r="R6" s="35">
        <f t="shared" si="3"/>
        <v>2722</v>
      </c>
      <c r="S6" s="35">
        <f t="shared" si="3"/>
        <v>27.54</v>
      </c>
      <c r="T6" s="35">
        <f t="shared" si="3"/>
        <v>98.84</v>
      </c>
      <c r="U6" s="35">
        <f t="shared" si="3"/>
        <v>2655</v>
      </c>
      <c r="V6" s="35">
        <f t="shared" si="3"/>
        <v>5.78</v>
      </c>
      <c r="W6" s="35">
        <f t="shared" si="3"/>
        <v>459.34</v>
      </c>
      <c r="X6" s="36">
        <f>IF(X7="",NA(),X7)</f>
        <v>84</v>
      </c>
      <c r="Y6" s="36">
        <f t="shared" ref="Y6:AG6" si="4">IF(Y7="",NA(),Y7)</f>
        <v>93.97</v>
      </c>
      <c r="Z6" s="36">
        <f t="shared" si="4"/>
        <v>95.01</v>
      </c>
      <c r="AA6" s="36">
        <f t="shared" si="4"/>
        <v>99.74</v>
      </c>
      <c r="AB6" s="36">
        <f t="shared" si="4"/>
        <v>99.25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262</v>
      </c>
      <c r="BF6" s="36">
        <f t="shared" ref="BF6:BN6" si="7">IF(BF7="",NA(),BF7)</f>
        <v>228.15</v>
      </c>
      <c r="BG6" s="36">
        <f t="shared" si="7"/>
        <v>207.24</v>
      </c>
      <c r="BH6" s="36">
        <f t="shared" si="7"/>
        <v>251.22</v>
      </c>
      <c r="BI6" s="36">
        <f t="shared" si="7"/>
        <v>347.38</v>
      </c>
      <c r="BJ6" s="36">
        <f t="shared" si="7"/>
        <v>1125.69</v>
      </c>
      <c r="BK6" s="36">
        <f t="shared" si="7"/>
        <v>1134.67</v>
      </c>
      <c r="BL6" s="36">
        <f t="shared" si="7"/>
        <v>1144.79</v>
      </c>
      <c r="BM6" s="36">
        <f t="shared" si="7"/>
        <v>1061.58</v>
      </c>
      <c r="BN6" s="36">
        <f t="shared" si="7"/>
        <v>1007.7</v>
      </c>
      <c r="BO6" s="35" t="str">
        <f>IF(BO7="","",IF(BO7="-","【-】","【"&amp;SUBSTITUTE(TEXT(BO7,"#,##0.00"),"-","△")&amp;"】"))</f>
        <v>【1,074.14】</v>
      </c>
      <c r="BP6" s="36">
        <f>IF(BP7="",NA(),BP7)</f>
        <v>81.41</v>
      </c>
      <c r="BQ6" s="36">
        <f t="shared" ref="BQ6:BY6" si="8">IF(BQ7="",NA(),BQ7)</f>
        <v>91.48</v>
      </c>
      <c r="BR6" s="36">
        <f t="shared" si="8"/>
        <v>92.6</v>
      </c>
      <c r="BS6" s="36">
        <f t="shared" si="8"/>
        <v>96.8</v>
      </c>
      <c r="BT6" s="36">
        <f t="shared" si="8"/>
        <v>95.49</v>
      </c>
      <c r="BU6" s="36">
        <f t="shared" si="8"/>
        <v>46.48</v>
      </c>
      <c r="BV6" s="36">
        <f t="shared" si="8"/>
        <v>40.6</v>
      </c>
      <c r="BW6" s="36">
        <f t="shared" si="8"/>
        <v>56.04</v>
      </c>
      <c r="BX6" s="36">
        <f t="shared" si="8"/>
        <v>58.52</v>
      </c>
      <c r="BY6" s="36">
        <f t="shared" si="8"/>
        <v>59.22</v>
      </c>
      <c r="BZ6" s="35" t="str">
        <f>IF(BZ7="","",IF(BZ7="-","【-】","【"&amp;SUBSTITUTE(TEXT(BZ7,"#,##0.00"),"-","△")&amp;"】"))</f>
        <v>【54.36】</v>
      </c>
      <c r="CA6" s="36">
        <f>IF(CA7="",NA(),CA7)</f>
        <v>183.9</v>
      </c>
      <c r="CB6" s="36">
        <f t="shared" ref="CB6:CJ6" si="9">IF(CB7="",NA(),CB7)</f>
        <v>165.28</v>
      </c>
      <c r="CC6" s="36">
        <f t="shared" si="9"/>
        <v>164.11</v>
      </c>
      <c r="CD6" s="36">
        <f t="shared" si="9"/>
        <v>155.88999999999999</v>
      </c>
      <c r="CE6" s="36">
        <f t="shared" si="9"/>
        <v>159.94</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33.65</v>
      </c>
      <c r="CM6" s="36">
        <f t="shared" ref="CM6:CU6" si="10">IF(CM7="",NA(),CM7)</f>
        <v>38.36</v>
      </c>
      <c r="CN6" s="36">
        <f t="shared" si="10"/>
        <v>37.840000000000003</v>
      </c>
      <c r="CO6" s="36">
        <f t="shared" si="10"/>
        <v>37.74</v>
      </c>
      <c r="CP6" s="36">
        <f t="shared" si="10"/>
        <v>36.49</v>
      </c>
      <c r="CQ6" s="36">
        <f t="shared" si="10"/>
        <v>57.43</v>
      </c>
      <c r="CR6" s="36">
        <f t="shared" si="10"/>
        <v>57.29</v>
      </c>
      <c r="CS6" s="36">
        <f t="shared" si="10"/>
        <v>55.9</v>
      </c>
      <c r="CT6" s="36">
        <f t="shared" si="10"/>
        <v>57.3</v>
      </c>
      <c r="CU6" s="36">
        <f t="shared" si="10"/>
        <v>56.76</v>
      </c>
      <c r="CV6" s="35" t="str">
        <f>IF(CV7="","",IF(CV7="-","【-】","【"&amp;SUBSTITUTE(TEXT(CV7,"#,##0.00"),"-","△")&amp;"】"))</f>
        <v>【55.95】</v>
      </c>
      <c r="CW6" s="36">
        <f>IF(CW7="",NA(),CW7)</f>
        <v>93.03</v>
      </c>
      <c r="CX6" s="36">
        <f t="shared" ref="CX6:DF6" si="11">IF(CX7="",NA(),CX7)</f>
        <v>93.02</v>
      </c>
      <c r="CY6" s="36">
        <f t="shared" si="11"/>
        <v>93.03</v>
      </c>
      <c r="CZ6" s="36">
        <f t="shared" si="11"/>
        <v>93.05</v>
      </c>
      <c r="DA6" s="36">
        <f t="shared" si="11"/>
        <v>93.02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1.82</v>
      </c>
      <c r="EE6" s="36">
        <f t="shared" ref="EE6:EM6" si="14">IF(EE7="",NA(),EE7)</f>
        <v>0.62</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133639</v>
      </c>
      <c r="D7" s="38">
        <v>47</v>
      </c>
      <c r="E7" s="38">
        <v>1</v>
      </c>
      <c r="F7" s="38">
        <v>0</v>
      </c>
      <c r="G7" s="38">
        <v>0</v>
      </c>
      <c r="H7" s="38" t="s">
        <v>95</v>
      </c>
      <c r="I7" s="38" t="s">
        <v>96</v>
      </c>
      <c r="J7" s="38" t="s">
        <v>97</v>
      </c>
      <c r="K7" s="38" t="s">
        <v>98</v>
      </c>
      <c r="L7" s="38" t="s">
        <v>99</v>
      </c>
      <c r="M7" s="38" t="s">
        <v>100</v>
      </c>
      <c r="N7" s="39" t="s">
        <v>101</v>
      </c>
      <c r="O7" s="39" t="s">
        <v>102</v>
      </c>
      <c r="P7" s="39">
        <v>98.59</v>
      </c>
      <c r="Q7" s="39">
        <v>2260</v>
      </c>
      <c r="R7" s="39">
        <v>2722</v>
      </c>
      <c r="S7" s="39">
        <v>27.54</v>
      </c>
      <c r="T7" s="39">
        <v>98.84</v>
      </c>
      <c r="U7" s="39">
        <v>2655</v>
      </c>
      <c r="V7" s="39">
        <v>5.78</v>
      </c>
      <c r="W7" s="39">
        <v>459.34</v>
      </c>
      <c r="X7" s="39">
        <v>84</v>
      </c>
      <c r="Y7" s="39">
        <v>93.97</v>
      </c>
      <c r="Z7" s="39">
        <v>95.01</v>
      </c>
      <c r="AA7" s="39">
        <v>99.74</v>
      </c>
      <c r="AB7" s="39">
        <v>99.25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262</v>
      </c>
      <c r="BF7" s="39">
        <v>228.15</v>
      </c>
      <c r="BG7" s="39">
        <v>207.24</v>
      </c>
      <c r="BH7" s="39">
        <v>251.22</v>
      </c>
      <c r="BI7" s="39">
        <v>347.38</v>
      </c>
      <c r="BJ7" s="39">
        <v>1125.69</v>
      </c>
      <c r="BK7" s="39">
        <v>1134.67</v>
      </c>
      <c r="BL7" s="39">
        <v>1144.79</v>
      </c>
      <c r="BM7" s="39">
        <v>1061.58</v>
      </c>
      <c r="BN7" s="39">
        <v>1007.7</v>
      </c>
      <c r="BO7" s="39">
        <v>1074.1400000000001</v>
      </c>
      <c r="BP7" s="39">
        <v>81.41</v>
      </c>
      <c r="BQ7" s="39">
        <v>91.48</v>
      </c>
      <c r="BR7" s="39">
        <v>92.6</v>
      </c>
      <c r="BS7" s="39">
        <v>96.8</v>
      </c>
      <c r="BT7" s="39">
        <v>95.49</v>
      </c>
      <c r="BU7" s="39">
        <v>46.48</v>
      </c>
      <c r="BV7" s="39">
        <v>40.6</v>
      </c>
      <c r="BW7" s="39">
        <v>56.04</v>
      </c>
      <c r="BX7" s="39">
        <v>58.52</v>
      </c>
      <c r="BY7" s="39">
        <v>59.22</v>
      </c>
      <c r="BZ7" s="39">
        <v>54.36</v>
      </c>
      <c r="CA7" s="39">
        <v>183.9</v>
      </c>
      <c r="CB7" s="39">
        <v>165.28</v>
      </c>
      <c r="CC7" s="39">
        <v>164.11</v>
      </c>
      <c r="CD7" s="39">
        <v>155.88999999999999</v>
      </c>
      <c r="CE7" s="39">
        <v>159.94</v>
      </c>
      <c r="CF7" s="39">
        <v>376.61</v>
      </c>
      <c r="CG7" s="39">
        <v>440.03</v>
      </c>
      <c r="CH7" s="39">
        <v>304.35000000000002</v>
      </c>
      <c r="CI7" s="39">
        <v>296.3</v>
      </c>
      <c r="CJ7" s="39">
        <v>292.89999999999998</v>
      </c>
      <c r="CK7" s="39">
        <v>296.39999999999998</v>
      </c>
      <c r="CL7" s="39">
        <v>33.65</v>
      </c>
      <c r="CM7" s="39">
        <v>38.36</v>
      </c>
      <c r="CN7" s="39">
        <v>37.840000000000003</v>
      </c>
      <c r="CO7" s="39">
        <v>37.74</v>
      </c>
      <c r="CP7" s="39">
        <v>36.49</v>
      </c>
      <c r="CQ7" s="39">
        <v>57.43</v>
      </c>
      <c r="CR7" s="39">
        <v>57.29</v>
      </c>
      <c r="CS7" s="39">
        <v>55.9</v>
      </c>
      <c r="CT7" s="39">
        <v>57.3</v>
      </c>
      <c r="CU7" s="39">
        <v>56.76</v>
      </c>
      <c r="CV7" s="39">
        <v>55.95</v>
      </c>
      <c r="CW7" s="39">
        <v>93.03</v>
      </c>
      <c r="CX7" s="39">
        <v>93.02</v>
      </c>
      <c r="CY7" s="39">
        <v>93.03</v>
      </c>
      <c r="CZ7" s="39">
        <v>93.05</v>
      </c>
      <c r="DA7" s="39">
        <v>93.02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1.82</v>
      </c>
      <c r="EE7" s="39">
        <v>0.62</v>
      </c>
      <c r="EF7" s="39">
        <v>0</v>
      </c>
      <c r="EG7" s="39">
        <v>0</v>
      </c>
      <c r="EH7" s="39">
        <v>0</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2020-02-05T02:20:46Z</cp:lastPrinted>
  <dcterms:created xsi:type="dcterms:W3CDTF">2019-12-05T04:36:23Z</dcterms:created>
  <dcterms:modified xsi:type="dcterms:W3CDTF">2020-02-05T02:21:19Z</dcterms:modified>
  <cp:category/>
</cp:coreProperties>
</file>