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wbun\まちづくり課\下水道係\管理係\経営比較分析表\Ｒ１\20200115 FW【東京都市町村課 依頼1.31金〆】公営企業に係る経営比較分析表（平成30年度決算）の分析等について\提出\"/>
    </mc:Choice>
  </mc:AlternateContent>
  <workbookProtection workbookAlgorithmName="SHA-512" workbookHashValue="34n7gvsrQAfJ9HjZmmgvo2SfhBt4tdTZXItuNTDZcQvKySwv/yUmfXks4+E/AcAKecAytEMe5mFz5R+QcESyjg==" workbookSaltValue="7omitnaGEGV33ZvRfo7nX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<sst xmlns="http://schemas.openxmlformats.org/spreadsheetml/2006/main" count="233" uniqueCount="114">
  <si>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</si>
  <si>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</si>
  <si>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</si>
  <si>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</si>
  <si>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</si>
  <si>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</si>
  <si>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</si>
  <si>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</si>
  <si>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</si>
  <si>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</si>
  <si>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</si>
  <si>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</si>
  <si>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</si>
  <si>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</si>
  <si>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</si>
  <si>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</si>
  <si>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</si>
  <si>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</si>
  <si>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</si>
  <si>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</si>
  <si>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</si>
  <si>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</si>
  <si>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</si>
  <si>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</si>
  <si>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</si>
  <si>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</si>
  <si>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</si>
  <si>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</si>
  <si>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</si>
  <si>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</si>
  <si>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</si>
  <si>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</si>
  <si>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</si>
  <si>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</si>
  <si>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</si>
  <si>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</si>
  <si>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</si>
  <si>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</si>
  <si>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</si>
  <si>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</si>
  <si>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</si>
  <si>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</si>
  <si>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</si>
  <si>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</si>
  <si>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</si>
  <si>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</si>
  <si>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</si>
  <si>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</si>
  <si>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</si>
  <si>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</si>
  <si>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</si>
  <si>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</si>
  <si>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</si>
  <si>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</si>
  <si>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</si>
  <si>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</si>
  <si>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</si>
  <si>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</si>
  <si>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</si>
  <si>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</si>
  <si>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</si>
  <si>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</si>
  <si>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</si>
  <si>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</si>
  <si>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</si>
  <si>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</si>
  <si>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</si>
  <si>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</si>
  <si>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</si>
  <si>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</si>
  <si>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</si>
  <si>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</si>
  <si>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</si>
  <si>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</si>
  <si>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</si>
  <si>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</si>
  <si>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</si>
  <si>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</si>
  <si>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</si>
  <si>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</si>
  <si>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</si>
  <si>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</si>
  <si>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</si>
  <si>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</si>
  <si>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</si>
  <si>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</si>
  <si>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</si>
  <si>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</si>
  <si>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</si>
  <si>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</si>
  <si>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</si>
  <si>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</si>
  <si>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</si>
  <si>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</si>
  <si>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</si>
  <si>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</si>
  <si>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</si>
  <si>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</si>
  <si>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日の出町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</si>
  <si>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</si>
  <si>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</si>
  <si>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</si>
  <si>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</si>
  <si>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</si>
  <si>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</si>
  <si>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</si>
  <si>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</si>
  <si>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</si>
  <si>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</si>
  <si>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</si>
  <si>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</si>
  <si>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日の出町下水道事業は、使用料収入のおよそ５０％を大口数社が占めており、その使用料は各事業所の特性から年度ごとに大きく増減します。今年度は使用料収入は減少しましたが、⑤経費回収率⑥汚水処理原価とも、昨年並みになっております。　　　　　地方債償還金は平成２５年度をピークに減少しており、今後その減少額も大きく増大することから、⑤経費回収率、⑥汚水処理原価は更に改善が見込まれます。</t>
    <rPh sb="0" eb="1">
      <t>ヒ</t>
    </rPh>
    <rPh sb="2" eb="4">
      <t>デマチ</t>
    </rPh>
    <rPh sb="4" eb="7">
      <t>ゲスイドウ</t>
    </rPh>
    <rPh sb="7" eb="9">
      <t>ジギョウ</t>
    </rPh>
    <rPh sb="11" eb="14">
      <t>シヨウリョウ</t>
    </rPh>
    <rPh sb="14" eb="16">
      <t>シュウニュウ</t>
    </rPh>
    <rPh sb="24" eb="26">
      <t>オオグチ</t>
    </rPh>
    <rPh sb="26" eb="28">
      <t>スウシャ</t>
    </rPh>
    <rPh sb="29" eb="30">
      <t>シ</t>
    </rPh>
    <rPh sb="37" eb="40">
      <t>シヨウリョウ</t>
    </rPh>
    <rPh sb="41" eb="42">
      <t>カク</t>
    </rPh>
    <rPh sb="42" eb="45">
      <t>ジギョウショ</t>
    </rPh>
    <rPh sb="46" eb="48">
      <t>トクセイ</t>
    </rPh>
    <rPh sb="50" eb="52">
      <t>ネンド</t>
    </rPh>
    <rPh sb="55" eb="56">
      <t>オオ</t>
    </rPh>
    <rPh sb="58" eb="60">
      <t>ゾウゲン</t>
    </rPh>
    <rPh sb="64" eb="67">
      <t>コンネンド</t>
    </rPh>
    <rPh sb="68" eb="71">
      <t>シヨウリョウ</t>
    </rPh>
    <rPh sb="71" eb="73">
      <t>シュウニュウ</t>
    </rPh>
    <rPh sb="74" eb="76">
      <t>ゲンショウ</t>
    </rPh>
    <rPh sb="83" eb="85">
      <t>ケイヒ</t>
    </rPh>
    <rPh sb="85" eb="87">
      <t>カイシュウ</t>
    </rPh>
    <rPh sb="87" eb="88">
      <t>リツ</t>
    </rPh>
    <rPh sb="89" eb="91">
      <t>オスイ</t>
    </rPh>
    <rPh sb="91" eb="93">
      <t>ショリ</t>
    </rPh>
    <rPh sb="93" eb="95">
      <t>ゲンカ</t>
    </rPh>
    <rPh sb="98" eb="100">
      <t>サクネン</t>
    </rPh>
    <rPh sb="100" eb="101">
      <t>ナ</t>
    </rPh>
    <rPh sb="116" eb="119">
      <t>チホウサイ</t>
    </rPh>
    <rPh sb="119" eb="121">
      <t>ショウカン</t>
    </rPh>
    <rPh sb="121" eb="122">
      <t>キン</t>
    </rPh>
    <rPh sb="123" eb="125">
      <t>ヘイセイ</t>
    </rPh>
    <rPh sb="127" eb="128">
      <t>ネン</t>
    </rPh>
    <rPh sb="128" eb="129">
      <t>ド</t>
    </rPh>
    <rPh sb="134" eb="136">
      <t>ゲンショウ</t>
    </rPh>
    <rPh sb="141" eb="143">
      <t>コンゴ</t>
    </rPh>
    <phoneticPr fontId="4"/>
  </si>
  <si>
    <t>日の出町の管渠施設は布設より３５年目を迎えます。令和２年度から６年度に、ストックマネジメント計画を策定し、老朽化した下水道施設を計画的に改築・更新を行うことで、持続的に下水道機能を確保します。</t>
    <rPh sb="0" eb="1">
      <t>ヒ</t>
    </rPh>
    <rPh sb="2" eb="4">
      <t>デマチ</t>
    </rPh>
    <rPh sb="5" eb="7">
      <t>カンキョ</t>
    </rPh>
    <rPh sb="7" eb="9">
      <t>シセツ</t>
    </rPh>
    <rPh sb="10" eb="12">
      <t>フセツ</t>
    </rPh>
    <rPh sb="16" eb="18">
      <t>ネンメ</t>
    </rPh>
    <rPh sb="19" eb="20">
      <t>ムカ</t>
    </rPh>
    <rPh sb="24" eb="25">
      <t>レイ</t>
    </rPh>
    <rPh sb="25" eb="26">
      <t>ワ</t>
    </rPh>
    <rPh sb="27" eb="29">
      <t>ネンド</t>
    </rPh>
    <rPh sb="32" eb="34">
      <t>ネンド</t>
    </rPh>
    <rPh sb="46" eb="48">
      <t>ケイカク</t>
    </rPh>
    <rPh sb="49" eb="51">
      <t>サクテイ</t>
    </rPh>
    <rPh sb="53" eb="56">
      <t>ロウキュウカ</t>
    </rPh>
    <rPh sb="58" eb="61">
      <t>ゲスイドウ</t>
    </rPh>
    <rPh sb="61" eb="63">
      <t>シセツ</t>
    </rPh>
    <rPh sb="64" eb="67">
      <t>ケイカクテキ</t>
    </rPh>
    <rPh sb="68" eb="70">
      <t>カイチク</t>
    </rPh>
    <rPh sb="71" eb="73">
      <t>コウシン</t>
    </rPh>
    <rPh sb="74" eb="75">
      <t>オコナ</t>
    </rPh>
    <rPh sb="80" eb="83">
      <t>ジゾクテキ</t>
    </rPh>
    <rPh sb="84" eb="87">
      <t>ゲスイドウ</t>
    </rPh>
    <rPh sb="87" eb="89">
      <t>キノウ</t>
    </rPh>
    <rPh sb="90" eb="92">
      <t>カクホ</t>
    </rPh>
    <phoneticPr fontId="4"/>
  </si>
  <si>
    <t>維持管理及び建設事業は、令和２年度からのストックマネジメント計画策定により、計画的な維持管理と施設更新、負担の平準化を目指します。　　　　また、水洗化率１００％を目指し、未接続世帯への戸別訪問を実施し、経営安定化に努めます。</t>
    <rPh sb="0" eb="2">
      <t>イジ</t>
    </rPh>
    <rPh sb="2" eb="4">
      <t>カンリ</t>
    </rPh>
    <rPh sb="4" eb="5">
      <t>オヨ</t>
    </rPh>
    <rPh sb="6" eb="8">
      <t>ケンセツ</t>
    </rPh>
    <rPh sb="8" eb="10">
      <t>ジギョウ</t>
    </rPh>
    <rPh sb="12" eb="13">
      <t>レイ</t>
    </rPh>
    <rPh sb="13" eb="14">
      <t>ワ</t>
    </rPh>
    <rPh sb="15" eb="17">
      <t>ネンド</t>
    </rPh>
    <rPh sb="30" eb="32">
      <t>ケイカク</t>
    </rPh>
    <rPh sb="32" eb="34">
      <t>サクテイ</t>
    </rPh>
    <rPh sb="38" eb="41">
      <t>ケイカクテキ</t>
    </rPh>
    <rPh sb="42" eb="44">
      <t>イジ</t>
    </rPh>
    <rPh sb="44" eb="46">
      <t>カンリ</t>
    </rPh>
    <rPh sb="47" eb="49">
      <t>シセツ</t>
    </rPh>
    <rPh sb="49" eb="51">
      <t>コウシン</t>
    </rPh>
    <rPh sb="52" eb="54">
      <t>フタン</t>
    </rPh>
    <rPh sb="55" eb="58">
      <t>ヘイジュンカ</t>
    </rPh>
    <rPh sb="59" eb="61">
      <t>メザ</t>
    </rPh>
    <rPh sb="72" eb="75">
      <t>スイセンカ</t>
    </rPh>
    <rPh sb="75" eb="76">
      <t>リツ</t>
    </rPh>
    <rPh sb="81" eb="83">
      <t>メザ</t>
    </rPh>
    <rPh sb="85" eb="88">
      <t>ミセツゾク</t>
    </rPh>
    <rPh sb="88" eb="90">
      <t>セタイ</t>
    </rPh>
    <rPh sb="92" eb="94">
      <t>コベツ</t>
    </rPh>
    <rPh sb="94" eb="96">
      <t>ホウモン</t>
    </rPh>
    <rPh sb="97" eb="99">
      <t>ジッシ</t>
    </rPh>
    <rPh sb="101" eb="103">
      <t>ケイエイ</t>
    </rPh>
    <rPh sb="103" eb="106">
      <t>アンテイカ</t>
    </rPh>
    <rPh sb="107" eb="10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</si>
</sst>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ED-4DCB-BDE1-BFF1ACBCF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72192"/>
        <c:axId val="29326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ED-4DCB-BDE1-BFF1ACBCF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72192"/>
        <c:axId val="293269840"/>
      </c:lineChart>
      <c:dateAx>
        <c:axId val="29327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269840"/>
        <c:crosses val="autoZero"/>
        <c:auto val="1"/>
        <c:lblOffset val="100"/>
        <c:baseTimeUnit val="years"/>
      </c:dateAx>
      <c:valAx>
        <c:axId val="29326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27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81-4034-A4EC-E0807BFC8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97312"/>
        <c:axId val="29540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81-4034-A4EC-E0807BFC8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97312"/>
        <c:axId val="295401232"/>
      </c:lineChart>
      <c:dateAx>
        <c:axId val="29539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401232"/>
        <c:crosses val="autoZero"/>
        <c:auto val="1"/>
        <c:lblOffset val="100"/>
        <c:baseTimeUnit val="years"/>
      </c:dateAx>
      <c:valAx>
        <c:axId val="29540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39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97.3</c:v>
                </c:pt>
                <c:pt idx="1">
                  <c:v>97.53</c:v>
                </c:pt>
                <c:pt idx="2">
                  <c:v>97.46</c:v>
                </c:pt>
                <c:pt idx="3">
                  <c:v>97.52</c:v>
                </c:pt>
                <c:pt idx="4">
                  <c:v>97.51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38-49BA-B802-DA2B90D87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02080"/>
        <c:axId val="29510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38-49BA-B802-DA2B90D87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102080"/>
        <c:axId val="295103256"/>
      </c:lineChart>
      <c:dateAx>
        <c:axId val="29510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103256"/>
        <c:crosses val="autoZero"/>
        <c:auto val="1"/>
        <c:lblOffset val="100"/>
        <c:baseTimeUnit val="years"/>
      </c:dateAx>
      <c:valAx>
        <c:axId val="29510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10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85.61</c:v>
                </c:pt>
                <c:pt idx="1">
                  <c:v>77.510000000000005</c:v>
                </c:pt>
                <c:pt idx="2">
                  <c:v>77.25</c:v>
                </c:pt>
                <c:pt idx="3">
                  <c:v>90.96</c:v>
                </c:pt>
                <c:pt idx="4">
                  <c:v>91.31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4E-4E9C-8F51-4080250BB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70232"/>
        <c:axId val="2951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4E-4E9C-8F51-4080250BB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70232"/>
        <c:axId val="295100512"/>
      </c:lineChart>
      <c:dateAx>
        <c:axId val="293270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100512"/>
        <c:crosses val="autoZero"/>
        <c:auto val="1"/>
        <c:lblOffset val="100"/>
        <c:baseTimeUnit val="years"/>
      </c:dateAx>
      <c:valAx>
        <c:axId val="2951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270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7-48EC-B793-0B30693B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00120"/>
        <c:axId val="29509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27-48EC-B793-0B30693B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100120"/>
        <c:axId val="295098160"/>
      </c:lineChart>
      <c:dateAx>
        <c:axId val="295100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098160"/>
        <c:crosses val="autoZero"/>
        <c:auto val="1"/>
        <c:lblOffset val="100"/>
        <c:baseTimeUnit val="years"/>
      </c:dateAx>
      <c:valAx>
        <c:axId val="29509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100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EB-4BE6-BAB4-5C9A7FB16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98552"/>
        <c:axId val="29509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EB-4BE6-BAB4-5C9A7FB16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98552"/>
        <c:axId val="295097376"/>
      </c:lineChart>
      <c:dateAx>
        <c:axId val="295098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097376"/>
        <c:crosses val="autoZero"/>
        <c:auto val="1"/>
        <c:lblOffset val="100"/>
        <c:baseTimeUnit val="years"/>
      </c:dateAx>
      <c:valAx>
        <c:axId val="29509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098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2F-4606-AFD5-5B02ABAB2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96200"/>
        <c:axId val="295102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2F-4606-AFD5-5B02ABAB2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96200"/>
        <c:axId val="295102472"/>
      </c:lineChart>
      <c:dateAx>
        <c:axId val="295096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102472"/>
        <c:crosses val="autoZero"/>
        <c:auto val="1"/>
        <c:lblOffset val="100"/>
        <c:baseTimeUnit val="years"/>
      </c:dateAx>
      <c:valAx>
        <c:axId val="295102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096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7B-4D02-9932-7D35BD69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02408"/>
        <c:axId val="29539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7B-4D02-9932-7D35BD69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402408"/>
        <c:axId val="295399664"/>
      </c:lineChart>
      <c:dateAx>
        <c:axId val="295402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399664"/>
        <c:crosses val="autoZero"/>
        <c:auto val="1"/>
        <c:lblOffset val="100"/>
        <c:baseTimeUnit val="years"/>
      </c:dateAx>
      <c:valAx>
        <c:axId val="29539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402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984.3</c:v>
                </c:pt>
                <c:pt idx="1">
                  <c:v>995.47</c:v>
                </c:pt>
                <c:pt idx="2">
                  <c:v>917.72</c:v>
                </c:pt>
                <c:pt idx="3">
                  <c:v>575.73</c:v>
                </c:pt>
                <c:pt idx="4">
                  <c:v>489.73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58-45EF-A322-BF5393209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00448"/>
        <c:axId val="29539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58-45EF-A322-BF5393209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400448"/>
        <c:axId val="295395352"/>
      </c:lineChart>
      <c:dateAx>
        <c:axId val="29540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395352"/>
        <c:crosses val="autoZero"/>
        <c:auto val="1"/>
        <c:lblOffset val="100"/>
        <c:baseTimeUnit val="years"/>
      </c:dateAx>
      <c:valAx>
        <c:axId val="295395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40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81.180000000000007</c:v>
                </c:pt>
                <c:pt idx="1">
                  <c:v>71.040000000000006</c:v>
                </c:pt>
                <c:pt idx="2">
                  <c:v>70.91</c:v>
                </c:pt>
                <c:pt idx="3">
                  <c:v>91.6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A4-440B-9AEF-35DCF7C55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98880"/>
        <c:axId val="29540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A4-440B-9AEF-35DCF7C55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98880"/>
        <c:axId val="295400056"/>
      </c:lineChart>
      <c:dateAx>
        <c:axId val="29539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400056"/>
        <c:crosses val="autoZero"/>
        <c:auto val="1"/>
        <c:lblOffset val="100"/>
        <c:baseTimeUnit val="years"/>
      </c:dateAx>
      <c:valAx>
        <c:axId val="29540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39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222.3</c:v>
                </c:pt>
                <c:pt idx="1">
                  <c:v>244.32</c:v>
                </c:pt>
                <c:pt idx="2">
                  <c:v>248.27</c:v>
                </c:pt>
                <c:pt idx="3">
                  <c:v>194.82</c:v>
                </c:pt>
                <c:pt idx="4">
                  <c:v>177.07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6-4B7D-BEA5-F8C112177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95744"/>
        <c:axId val="29540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96-4B7D-BEA5-F8C112177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95744"/>
        <c:axId val="295401624"/>
      </c:lineChart>
      <c:dateAx>
        <c:axId val="29539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401624"/>
        <c:crosses val="autoZero"/>
        <c:auto val="1"/>
        <c:lblOffset val="100"/>
        <c:baseTimeUnit val="years"/>
      </c:dateAx>
      <c:valAx>
        <c:axId val="29540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39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43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
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
データ!H6</f>
        <v>
東京都　日の出町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
1</v>
      </c>
      <c r="C7" s="64"/>
      <c r="D7" s="64"/>
      <c r="E7" s="64"/>
      <c r="F7" s="64"/>
      <c r="G7" s="64"/>
      <c r="H7" s="64"/>
      <c r="I7" s="64" t="s">
        <v>
2</v>
      </c>
      <c r="J7" s="64"/>
      <c r="K7" s="64"/>
      <c r="L7" s="64"/>
      <c r="M7" s="64"/>
      <c r="N7" s="64"/>
      <c r="O7" s="64"/>
      <c r="P7" s="64" t="s">
        <v>
3</v>
      </c>
      <c r="Q7" s="64"/>
      <c r="R7" s="64"/>
      <c r="S7" s="64"/>
      <c r="T7" s="64"/>
      <c r="U7" s="64"/>
      <c r="V7" s="64"/>
      <c r="W7" s="64" t="s">
        <v>
4</v>
      </c>
      <c r="X7" s="64"/>
      <c r="Y7" s="64"/>
      <c r="Z7" s="64"/>
      <c r="AA7" s="64"/>
      <c r="AB7" s="64"/>
      <c r="AC7" s="64"/>
      <c r="AD7" s="64" t="s">
        <v>
5</v>
      </c>
      <c r="AE7" s="64"/>
      <c r="AF7" s="64"/>
      <c r="AG7" s="64"/>
      <c r="AH7" s="64"/>
      <c r="AI7" s="64"/>
      <c r="AJ7" s="64"/>
      <c r="AK7" s="3"/>
      <c r="AL7" s="64" t="s">
        <v>
6</v>
      </c>
      <c r="AM7" s="64"/>
      <c r="AN7" s="64"/>
      <c r="AO7" s="64"/>
      <c r="AP7" s="64"/>
      <c r="AQ7" s="64"/>
      <c r="AR7" s="64"/>
      <c r="AS7" s="64"/>
      <c r="AT7" s="64" t="s">
        <v>
7</v>
      </c>
      <c r="AU7" s="64"/>
      <c r="AV7" s="64"/>
      <c r="AW7" s="64"/>
      <c r="AX7" s="64"/>
      <c r="AY7" s="64"/>
      <c r="AZ7" s="64"/>
      <c r="BA7" s="64"/>
      <c r="BB7" s="64" t="s">
        <v>
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
データ!I6</f>
        <v>
法非適用</v>
      </c>
      <c r="C8" s="71"/>
      <c r="D8" s="71"/>
      <c r="E8" s="71"/>
      <c r="F8" s="71"/>
      <c r="G8" s="71"/>
      <c r="H8" s="71"/>
      <c r="I8" s="71" t="str">
        <f>
データ!J6</f>
        <v>
下水道事業</v>
      </c>
      <c r="J8" s="71"/>
      <c r="K8" s="71"/>
      <c r="L8" s="71"/>
      <c r="M8" s="71"/>
      <c r="N8" s="71"/>
      <c r="O8" s="71"/>
      <c r="P8" s="71" t="str">
        <f>
データ!K6</f>
        <v>
公共下水道</v>
      </c>
      <c r="Q8" s="71"/>
      <c r="R8" s="71"/>
      <c r="S8" s="71"/>
      <c r="T8" s="71"/>
      <c r="U8" s="71"/>
      <c r="V8" s="71"/>
      <c r="W8" s="71" t="str">
        <f>
データ!L6</f>
        <v>
Cc2</v>
      </c>
      <c r="X8" s="71"/>
      <c r="Y8" s="71"/>
      <c r="Z8" s="71"/>
      <c r="AA8" s="71"/>
      <c r="AB8" s="71"/>
      <c r="AC8" s="71"/>
      <c r="AD8" s="72" t="str">
        <f>
データ!$M$6</f>
        <v>
非設置</v>
      </c>
      <c r="AE8" s="72"/>
      <c r="AF8" s="72"/>
      <c r="AG8" s="72"/>
      <c r="AH8" s="72"/>
      <c r="AI8" s="72"/>
      <c r="AJ8" s="72"/>
      <c r="AK8" s="3"/>
      <c r="AL8" s="68">
        <f>
データ!S6</f>
        <v>
16732</v>
      </c>
      <c r="AM8" s="68"/>
      <c r="AN8" s="68"/>
      <c r="AO8" s="68"/>
      <c r="AP8" s="68"/>
      <c r="AQ8" s="68"/>
      <c r="AR8" s="68"/>
      <c r="AS8" s="68"/>
      <c r="AT8" s="67">
        <f>
データ!T6</f>
        <v>
28.07</v>
      </c>
      <c r="AU8" s="67"/>
      <c r="AV8" s="67"/>
      <c r="AW8" s="67"/>
      <c r="AX8" s="67"/>
      <c r="AY8" s="67"/>
      <c r="AZ8" s="67"/>
      <c r="BA8" s="67"/>
      <c r="BB8" s="67">
        <f>
データ!U6</f>
        <v>
596.08000000000004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
10</v>
      </c>
      <c r="BM8" s="70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
12</v>
      </c>
      <c r="C9" s="64"/>
      <c r="D9" s="64"/>
      <c r="E9" s="64"/>
      <c r="F9" s="64"/>
      <c r="G9" s="64"/>
      <c r="H9" s="64"/>
      <c r="I9" s="64" t="s">
        <v>
13</v>
      </c>
      <c r="J9" s="64"/>
      <c r="K9" s="64"/>
      <c r="L9" s="64"/>
      <c r="M9" s="64"/>
      <c r="N9" s="64"/>
      <c r="O9" s="64"/>
      <c r="P9" s="64" t="s">
        <v>
14</v>
      </c>
      <c r="Q9" s="64"/>
      <c r="R9" s="64"/>
      <c r="S9" s="64"/>
      <c r="T9" s="64"/>
      <c r="U9" s="64"/>
      <c r="V9" s="64"/>
      <c r="W9" s="64" t="s">
        <v>
15</v>
      </c>
      <c r="X9" s="64"/>
      <c r="Y9" s="64"/>
      <c r="Z9" s="64"/>
      <c r="AA9" s="64"/>
      <c r="AB9" s="64"/>
      <c r="AC9" s="64"/>
      <c r="AD9" s="64" t="s">
        <v>
16</v>
      </c>
      <c r="AE9" s="64"/>
      <c r="AF9" s="64"/>
      <c r="AG9" s="64"/>
      <c r="AH9" s="64"/>
      <c r="AI9" s="64"/>
      <c r="AJ9" s="64"/>
      <c r="AK9" s="3"/>
      <c r="AL9" s="64" t="s">
        <v>
17</v>
      </c>
      <c r="AM9" s="64"/>
      <c r="AN9" s="64"/>
      <c r="AO9" s="64"/>
      <c r="AP9" s="64"/>
      <c r="AQ9" s="64"/>
      <c r="AR9" s="64"/>
      <c r="AS9" s="64"/>
      <c r="AT9" s="64" t="s">
        <v>
18</v>
      </c>
      <c r="AU9" s="64"/>
      <c r="AV9" s="64"/>
      <c r="AW9" s="64"/>
      <c r="AX9" s="64"/>
      <c r="AY9" s="64"/>
      <c r="AZ9" s="64"/>
      <c r="BA9" s="64"/>
      <c r="BB9" s="64" t="s">
        <v>
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
20</v>
      </c>
      <c r="BM9" s="66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
データ!N6</f>
        <v>
-</v>
      </c>
      <c r="C10" s="67"/>
      <c r="D10" s="67"/>
      <c r="E10" s="67"/>
      <c r="F10" s="67"/>
      <c r="G10" s="67"/>
      <c r="H10" s="67"/>
      <c r="I10" s="67" t="str">
        <f>
データ!O6</f>
        <v>
該当数値なし</v>
      </c>
      <c r="J10" s="67"/>
      <c r="K10" s="67"/>
      <c r="L10" s="67"/>
      <c r="M10" s="67"/>
      <c r="N10" s="67"/>
      <c r="O10" s="67"/>
      <c r="P10" s="67">
        <f>
データ!P6</f>
        <v>
99.97</v>
      </c>
      <c r="Q10" s="67"/>
      <c r="R10" s="67"/>
      <c r="S10" s="67"/>
      <c r="T10" s="67"/>
      <c r="U10" s="67"/>
      <c r="V10" s="67"/>
      <c r="W10" s="67">
        <f>
データ!Q6</f>
        <v>
85.77</v>
      </c>
      <c r="X10" s="67"/>
      <c r="Y10" s="67"/>
      <c r="Z10" s="67"/>
      <c r="AA10" s="67"/>
      <c r="AB10" s="67"/>
      <c r="AC10" s="67"/>
      <c r="AD10" s="68">
        <f>
データ!R6</f>
        <v>
1976</v>
      </c>
      <c r="AE10" s="68"/>
      <c r="AF10" s="68"/>
      <c r="AG10" s="68"/>
      <c r="AH10" s="68"/>
      <c r="AI10" s="68"/>
      <c r="AJ10" s="68"/>
      <c r="AK10" s="2"/>
      <c r="AL10" s="68">
        <f>
データ!V6</f>
        <v>
16700</v>
      </c>
      <c r="AM10" s="68"/>
      <c r="AN10" s="68"/>
      <c r="AO10" s="68"/>
      <c r="AP10" s="68"/>
      <c r="AQ10" s="68"/>
      <c r="AR10" s="68"/>
      <c r="AS10" s="68"/>
      <c r="AT10" s="67">
        <f>
データ!W6</f>
        <v>
5.27</v>
      </c>
      <c r="AU10" s="67"/>
      <c r="AV10" s="67"/>
      <c r="AW10" s="67"/>
      <c r="AX10" s="67"/>
      <c r="AY10" s="67"/>
      <c r="AZ10" s="67"/>
      <c r="BA10" s="67"/>
      <c r="BB10" s="67">
        <f>
データ!X6</f>
        <v>
3168.88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
22</v>
      </c>
      <c r="BM10" s="58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
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
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
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
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
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
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
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
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
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【682.78】</v>
      </c>
      <c r="I86" s="26" t="str">
        <f>
データ!CA6</f>
        <v>
【100.91】</v>
      </c>
      <c r="J86" s="26" t="str">
        <f>
データ!CL6</f>
        <v>
【136.86】</v>
      </c>
      <c r="K86" s="26" t="str">
        <f>
データ!CW6</f>
        <v>
【58.98】</v>
      </c>
      <c r="L86" s="26" t="str">
        <f>
データ!DH6</f>
        <v>
【95.20】</v>
      </c>
      <c r="M86" s="26" t="s">
        <v>
44</v>
      </c>
      <c r="N86" s="26" t="s">
        <v>
44</v>
      </c>
      <c r="O86" s="26" t="str">
        <f>
データ!EO6</f>
        <v>
【0.23】</v>
      </c>
    </row>
  </sheetData>
  <sheetProtection algorithmName="SHA-512" hashValue="eVPnbQ4SE6nozEB36++kuF0+W+T+E1LwDQlZxndg3MLAcSmNuBd7qHzN+s4K3ngWRyb8bQ3jLARDDywxS60M+A==" saltValue="xE6oqJaiVz/50T7UTVxY2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133051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東京都　日の出町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99.97</v>
      </c>
      <c r="Q6" s="34">
        <f t="shared" si="3"/>
        <v>85.77</v>
      </c>
      <c r="R6" s="34">
        <f t="shared" si="3"/>
        <v>1976</v>
      </c>
      <c r="S6" s="34">
        <f t="shared" si="3"/>
        <v>16732</v>
      </c>
      <c r="T6" s="34">
        <f t="shared" si="3"/>
        <v>28.07</v>
      </c>
      <c r="U6" s="34">
        <f t="shared" si="3"/>
        <v>596.08000000000004</v>
      </c>
      <c r="V6" s="34">
        <f t="shared" si="3"/>
        <v>16700</v>
      </c>
      <c r="W6" s="34">
        <f t="shared" si="3"/>
        <v>5.27</v>
      </c>
      <c r="X6" s="34">
        <f t="shared" si="3"/>
        <v>3168.88</v>
      </c>
      <c r="Y6" s="35">
        <f>IF(Y7="",NA(),Y7)</f>
        <v>85.61</v>
      </c>
      <c r="Z6" s="35">
        <f t="shared" ref="Z6:AH6" si="4">IF(Z7="",NA(),Z7)</f>
        <v>77.510000000000005</v>
      </c>
      <c r="AA6" s="35">
        <f t="shared" si="4"/>
        <v>77.25</v>
      </c>
      <c r="AB6" s="35">
        <f t="shared" si="4"/>
        <v>90.96</v>
      </c>
      <c r="AC6" s="35">
        <f t="shared" si="4"/>
        <v>91.31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984.3</v>
      </c>
      <c r="BG6" s="35">
        <f t="shared" ref="BG6:BO6" si="7">IF(BG7="",NA(),BG7)</f>
        <v>995.47</v>
      </c>
      <c r="BH6" s="35">
        <f t="shared" si="7"/>
        <v>917.72</v>
      </c>
      <c r="BI6" s="35">
        <f t="shared" si="7"/>
        <v>575.73</v>
      </c>
      <c r="BJ6" s="35">
        <f t="shared" si="7"/>
        <v>489.73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81.180000000000007</v>
      </c>
      <c r="BR6" s="35">
        <f t="shared" ref="BR6:BZ6" si="8">IF(BR7="",NA(),BR7)</f>
        <v>71.040000000000006</v>
      </c>
      <c r="BS6" s="35">
        <f t="shared" si="8"/>
        <v>70.91</v>
      </c>
      <c r="BT6" s="35">
        <f t="shared" si="8"/>
        <v>91.6</v>
      </c>
      <c r="BU6" s="35">
        <f t="shared" si="8"/>
        <v>100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222.3</v>
      </c>
      <c r="CC6" s="35">
        <f t="shared" ref="CC6:CK6" si="9">IF(CC7="",NA(),CC7)</f>
        <v>244.32</v>
      </c>
      <c r="CD6" s="35">
        <f t="shared" si="9"/>
        <v>248.27</v>
      </c>
      <c r="CE6" s="35">
        <f t="shared" si="9"/>
        <v>194.82</v>
      </c>
      <c r="CF6" s="35">
        <f t="shared" si="9"/>
        <v>177.07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97.3</v>
      </c>
      <c r="CY6" s="35">
        <f t="shared" ref="CY6:DG6" si="11">IF(CY7="",NA(),CY7)</f>
        <v>97.53</v>
      </c>
      <c r="CZ6" s="35">
        <f t="shared" si="11"/>
        <v>97.46</v>
      </c>
      <c r="DA6" s="35">
        <f t="shared" si="11"/>
        <v>97.52</v>
      </c>
      <c r="DB6" s="35">
        <f t="shared" si="11"/>
        <v>97.51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133051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99.97</v>
      </c>
      <c r="Q7" s="38">
        <v>85.77</v>
      </c>
      <c r="R7" s="38">
        <v>1976</v>
      </c>
      <c r="S7" s="38">
        <v>16732</v>
      </c>
      <c r="T7" s="38">
        <v>28.07</v>
      </c>
      <c r="U7" s="38">
        <v>596.08000000000004</v>
      </c>
      <c r="V7" s="38">
        <v>16700</v>
      </c>
      <c r="W7" s="38">
        <v>5.27</v>
      </c>
      <c r="X7" s="38">
        <v>3168.88</v>
      </c>
      <c r="Y7" s="38">
        <v>85.61</v>
      </c>
      <c r="Z7" s="38">
        <v>77.510000000000005</v>
      </c>
      <c r="AA7" s="38">
        <v>77.25</v>
      </c>
      <c r="AB7" s="38">
        <v>90.96</v>
      </c>
      <c r="AC7" s="38">
        <v>91.31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984.3</v>
      </c>
      <c r="BG7" s="38">
        <v>995.47</v>
      </c>
      <c r="BH7" s="38">
        <v>917.72</v>
      </c>
      <c r="BI7" s="38">
        <v>575.73</v>
      </c>
      <c r="BJ7" s="38">
        <v>489.73</v>
      </c>
      <c r="BK7" s="38">
        <v>1136.5</v>
      </c>
      <c r="BL7" s="38">
        <v>1118.56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81.180000000000007</v>
      </c>
      <c r="BR7" s="38">
        <v>71.040000000000006</v>
      </c>
      <c r="BS7" s="38">
        <v>70.91</v>
      </c>
      <c r="BT7" s="38">
        <v>91.6</v>
      </c>
      <c r="BU7" s="38">
        <v>100</v>
      </c>
      <c r="BV7" s="38">
        <v>71.650000000000006</v>
      </c>
      <c r="BW7" s="38">
        <v>72.33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222.3</v>
      </c>
      <c r="CC7" s="38">
        <v>244.32</v>
      </c>
      <c r="CD7" s="38">
        <v>248.27</v>
      </c>
      <c r="CE7" s="38">
        <v>194.82</v>
      </c>
      <c r="CF7" s="38">
        <v>177.07</v>
      </c>
      <c r="CG7" s="38">
        <v>217.82</v>
      </c>
      <c r="CH7" s="38">
        <v>215.28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54.44</v>
      </c>
      <c r="CS7" s="38">
        <v>54.67</v>
      </c>
      <c r="CT7" s="38">
        <v>53.51</v>
      </c>
      <c r="CU7" s="38">
        <v>53.5</v>
      </c>
      <c r="CV7" s="38">
        <v>52.58</v>
      </c>
      <c r="CW7" s="38">
        <v>58.98</v>
      </c>
      <c r="CX7" s="38">
        <v>97.3</v>
      </c>
      <c r="CY7" s="38">
        <v>97.53</v>
      </c>
      <c r="CZ7" s="38">
        <v>97.46</v>
      </c>
      <c r="DA7" s="38">
        <v>97.52</v>
      </c>
      <c r="DB7" s="38">
        <v>97.51</v>
      </c>
      <c r="DC7" s="38">
        <v>84.2</v>
      </c>
      <c r="DD7" s="38">
        <v>83.8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0.11</v>
      </c>
      <c r="EL7" s="38">
        <v>0.15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築茂 ちあき</cp:lastModifiedBy>
  <cp:lastPrinted>2020-01-17T06:05:41Z</cp:lastPrinted>
  <dcterms:created xsi:type="dcterms:W3CDTF">2019-12-05T05:03:38Z</dcterms:created>
  <dcterms:modified xsi:type="dcterms:W3CDTF">2020-01-17T06:07:06Z</dcterms:modified>
  <cp:category/>
</cp:coreProperties>
</file>