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99d_財政課事業別\予算担当\照会・回答\02都照会・回答\公営企業関係\定例的な調査\10公営企業経営比較分析表の作成について\02_回答\"/>
    </mc:Choice>
  </mc:AlternateContent>
  <workbookProtection workbookAlgorithmName="SHA-512" workbookHashValue="FiE/2zH3LEe1xTITeFcrFE3N7i0VtDlqcjo0GyuZdI4O+hkb5Dd9r6bh6WmEP2jAADIecrKIEfBPeOVNSXxH5Q==" workbookSaltValue="l6csMJ10X5uAYj4zi5ZQZQ==" workbookSpinCount="100000" lockStructure="1"/>
  <bookViews>
    <workbookView xWindow="0" yWindow="0" windowWidth="24000" windowHeight="8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<sst xmlns="http://schemas.openxmlformats.org/spreadsheetml/2006/main" count="233" uniqueCount="114">
  <si>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</si>
  <si>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</si>
  <si>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</si>
  <si>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</si>
  <si>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</si>
  <si>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</si>
  <si>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</si>
  <si>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</si>
  <si>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</si>
  <si>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</si>
  <si>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</si>
  <si>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</si>
  <si>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</si>
  <si>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</si>
  <si>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</si>
  <si>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</si>
  <si>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</si>
  <si>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</si>
  <si>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</si>
  <si>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</si>
  <si>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</si>
  <si>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</si>
  <si>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</si>
  <si>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</si>
  <si>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</si>
  <si>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</si>
  <si>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</si>
  <si>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</si>
  <si>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</si>
  <si>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</si>
  <si>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</si>
  <si>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</si>
  <si>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</si>
  <si>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</si>
  <si>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</si>
  <si>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</si>
  <si>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</si>
  <si>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</si>
  <si>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</si>
  <si>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</si>
  <si>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</si>
  <si>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</si>
  <si>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</si>
  <si>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</si>
  <si>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</si>
  <si>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</si>
  <si>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</si>
  <si>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</si>
  <si>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</si>
  <si>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</si>
  <si>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</si>
  <si>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</si>
  <si>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</si>
  <si>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</si>
  <si>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</si>
  <si>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</si>
  <si>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</si>
  <si>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</si>
  <si>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</si>
  <si>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</si>
  <si>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</si>
  <si>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</si>
  <si>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</si>
  <si>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</si>
  <si>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</si>
  <si>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</si>
  <si>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</si>
  <si>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</si>
  <si>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</si>
  <si>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</si>
  <si>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</si>
  <si>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</si>
  <si>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</si>
  <si>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</si>
  <si>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</si>
  <si>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</si>
  <si>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</si>
  <si>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</si>
  <si>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</si>
  <si>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</si>
  <si>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</si>
  <si>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</si>
  <si>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</si>
  <si>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</si>
  <si>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</si>
  <si>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</si>
  <si>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</si>
  <si>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</si>
  <si>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</si>
  <si>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</si>
  <si>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</si>
  <si>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</si>
  <si>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</si>
  <si>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</si>
  <si>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</si>
  <si>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</si>
  <si>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</si>
  <si>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</si>
  <si>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西東京市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</si>
  <si>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</si>
  <si>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</si>
  <si>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</si>
  <si>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</si>
  <si>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</si>
  <si>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</si>
  <si>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</si>
  <si>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</si>
  <si>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</si>
  <si>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</si>
  <si>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</si>
  <si>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</si>
  <si>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を超えました。企業債の償還が順調に進んでいることもありますが、平成30年度は、平成31年４月１日から公営企業会計に移行したことで、打切決算になったことも影響しています。これまで出納整理期間内に支払っていた金額が未払金となったため、収支が一時的に黒字になったともいえます。この数値については、公営企業会計としての初の決算を迎える令和元年度の決算数値に注視する必要があります。
　④企業債残高対事業規模比率は、類似団体と比べて低い比率に留まっており、企業債残高も年々減少しています。
　⑤経費回収率は、企業債の償還が進んでいることから、年々改善されてきています。平成30年度は100％を超えましたが、打切決算のため、汚水処理に要する経費（支出）の支払額が減少したことにより、一時的に100％を超えたものと捉えています。
　⑥汚水処理原価についても、打切決算による処理費用の支払額が減少したことにより、大きく下がりました。
　⑧水洗化率については、年々上昇しており、100％に近づいています。</t>
    <rPh sb="2" eb="5">
      <t>シュウエキテキ</t>
    </rPh>
    <rPh sb="5" eb="7">
      <t>シュウシ</t>
    </rPh>
    <rPh sb="7" eb="9">
      <t>ヒリツ</t>
    </rPh>
    <rPh sb="16" eb="17">
      <t>コ</t>
    </rPh>
    <rPh sb="26" eb="28">
      <t>ショウカン</t>
    </rPh>
    <rPh sb="29" eb="31">
      <t>ジュンチョウ</t>
    </rPh>
    <rPh sb="32" eb="33">
      <t>スス</t>
    </rPh>
    <rPh sb="46" eb="48">
      <t>ヘイセイ</t>
    </rPh>
    <rPh sb="50" eb="52">
      <t>ネンド</t>
    </rPh>
    <rPh sb="54" eb="56">
      <t>ヘイセイ</t>
    </rPh>
    <rPh sb="58" eb="59">
      <t>ネン</t>
    </rPh>
    <rPh sb="60" eb="61">
      <t>ガツ</t>
    </rPh>
    <rPh sb="62" eb="63">
      <t>ニチ</t>
    </rPh>
    <rPh sb="65" eb="67">
      <t>コウエイ</t>
    </rPh>
    <rPh sb="67" eb="69">
      <t>キギョウ</t>
    </rPh>
    <rPh sb="69" eb="71">
      <t>カイケイ</t>
    </rPh>
    <rPh sb="72" eb="74">
      <t>イコウ</t>
    </rPh>
    <rPh sb="80" eb="82">
      <t>ウチキ</t>
    </rPh>
    <rPh sb="82" eb="84">
      <t>ケッサン</t>
    </rPh>
    <rPh sb="91" eb="93">
      <t>エイキョウ</t>
    </rPh>
    <rPh sb="103" eb="105">
      <t>スイトウ</t>
    </rPh>
    <rPh sb="105" eb="107">
      <t>セイリ</t>
    </rPh>
    <rPh sb="107" eb="109">
      <t>キカン</t>
    </rPh>
    <rPh sb="109" eb="110">
      <t>ナイ</t>
    </rPh>
    <rPh sb="111" eb="113">
      <t>シハラ</t>
    </rPh>
    <rPh sb="117" eb="119">
      <t>キンガク</t>
    </rPh>
    <rPh sb="120" eb="123">
      <t>ミバライキン</t>
    </rPh>
    <rPh sb="130" eb="132">
      <t>シュウシ</t>
    </rPh>
    <rPh sb="133" eb="136">
      <t>イチジテキ</t>
    </rPh>
    <rPh sb="137" eb="139">
      <t>クロジ</t>
    </rPh>
    <rPh sb="152" eb="154">
      <t>スウチ</t>
    </rPh>
    <rPh sb="160" eb="166">
      <t>コウエイキギョウカイケイ</t>
    </rPh>
    <rPh sb="170" eb="171">
      <t>ハツ</t>
    </rPh>
    <rPh sb="172" eb="174">
      <t>ケッサン</t>
    </rPh>
    <rPh sb="175" eb="176">
      <t>ムカ</t>
    </rPh>
    <rPh sb="178" eb="180">
      <t>レイワ</t>
    </rPh>
    <rPh sb="180" eb="182">
      <t>ガンネン</t>
    </rPh>
    <rPh sb="182" eb="183">
      <t>ド</t>
    </rPh>
    <rPh sb="184" eb="186">
      <t>ケッサン</t>
    </rPh>
    <rPh sb="186" eb="188">
      <t>スウチ</t>
    </rPh>
    <rPh sb="189" eb="191">
      <t>チュウシ</t>
    </rPh>
    <rPh sb="193" eb="195">
      <t>ヒツヨウ</t>
    </rPh>
    <rPh sb="204" eb="206">
      <t>キギョウ</t>
    </rPh>
    <rPh sb="206" eb="207">
      <t>サイ</t>
    </rPh>
    <rPh sb="207" eb="209">
      <t>ザンダカ</t>
    </rPh>
    <rPh sb="209" eb="210">
      <t>タイ</t>
    </rPh>
    <rPh sb="210" eb="212">
      <t>ジギョウ</t>
    </rPh>
    <rPh sb="212" eb="214">
      <t>キボ</t>
    </rPh>
    <rPh sb="214" eb="216">
      <t>ヒリツ</t>
    </rPh>
    <rPh sb="218" eb="220">
      <t>ルイジ</t>
    </rPh>
    <rPh sb="220" eb="222">
      <t>ダンタイ</t>
    </rPh>
    <rPh sb="223" eb="224">
      <t>クラ</t>
    </rPh>
    <rPh sb="226" eb="227">
      <t>ヒク</t>
    </rPh>
    <rPh sb="228" eb="230">
      <t>ヒリツ</t>
    </rPh>
    <rPh sb="231" eb="232">
      <t>トド</t>
    </rPh>
    <rPh sb="238" eb="240">
      <t>キギョウ</t>
    </rPh>
    <rPh sb="240" eb="241">
      <t>サイ</t>
    </rPh>
    <rPh sb="241" eb="243">
      <t>ザンダカ</t>
    </rPh>
    <rPh sb="244" eb="246">
      <t>ネンネン</t>
    </rPh>
    <rPh sb="246" eb="248">
      <t>ゲンショウ</t>
    </rPh>
    <rPh sb="257" eb="259">
      <t>ケイヒ</t>
    </rPh>
    <rPh sb="259" eb="261">
      <t>カイシュウ</t>
    </rPh>
    <rPh sb="261" eb="262">
      <t>リツ</t>
    </rPh>
    <rPh sb="294" eb="296">
      <t>ヘイセイ</t>
    </rPh>
    <rPh sb="298" eb="300">
      <t>ネンド</t>
    </rPh>
    <rPh sb="306" eb="307">
      <t>コ</t>
    </rPh>
    <rPh sb="313" eb="315">
      <t>ウチキ</t>
    </rPh>
    <rPh sb="315" eb="317">
      <t>ケッサン</t>
    </rPh>
    <rPh sb="321" eb="323">
      <t>オスイ</t>
    </rPh>
    <rPh sb="323" eb="325">
      <t>ショリ</t>
    </rPh>
    <rPh sb="326" eb="327">
      <t>ヨウ</t>
    </rPh>
    <rPh sb="329" eb="331">
      <t>ケイヒ</t>
    </rPh>
    <rPh sb="332" eb="334">
      <t>シシュツ</t>
    </rPh>
    <rPh sb="336" eb="338">
      <t>シハライ</t>
    </rPh>
    <rPh sb="338" eb="339">
      <t>ガク</t>
    </rPh>
    <rPh sb="340" eb="342">
      <t>ゲンショウ</t>
    </rPh>
    <rPh sb="350" eb="353">
      <t>イチジテキ</t>
    </rPh>
    <rPh sb="359" eb="360">
      <t>コ</t>
    </rPh>
    <rPh sb="365" eb="366">
      <t>トラ</t>
    </rPh>
    <rPh sb="375" eb="377">
      <t>オスイ</t>
    </rPh>
    <rPh sb="377" eb="379">
      <t>ショリ</t>
    </rPh>
    <rPh sb="379" eb="381">
      <t>ゲンカ</t>
    </rPh>
    <rPh sb="387" eb="389">
      <t>ウチキ</t>
    </rPh>
    <rPh sb="389" eb="391">
      <t>ケッサン</t>
    </rPh>
    <rPh sb="394" eb="396">
      <t>ショリ</t>
    </rPh>
    <rPh sb="396" eb="398">
      <t>ヒヨウ</t>
    </rPh>
    <rPh sb="399" eb="401">
      <t>シハラ</t>
    </rPh>
    <rPh sb="401" eb="402">
      <t>ガク</t>
    </rPh>
    <rPh sb="403" eb="405">
      <t>ゲンショウ</t>
    </rPh>
    <rPh sb="413" eb="414">
      <t>オオ</t>
    </rPh>
    <rPh sb="416" eb="417">
      <t>サ</t>
    </rPh>
    <rPh sb="426" eb="429">
      <t>スイセンカ</t>
    </rPh>
    <rPh sb="429" eb="430">
      <t>リツ</t>
    </rPh>
    <rPh sb="436" eb="438">
      <t>ネンネン</t>
    </rPh>
    <rPh sb="438" eb="440">
      <t>ジョウショウ</t>
    </rPh>
    <rPh sb="450" eb="451">
      <t>チカ</t>
    </rPh>
    <phoneticPr fontId="4"/>
  </si>
  <si>
    <t>　本市の下水道事業は、昭和49年に供用を開始しており、今後、標準耐用年数50年を経過する管きょが出てきます。
　これまでは、管きょの調査や清掃等による維持管理が主で、大規模な更新等は行ってきていませんが、老朽化が進む下水道ストックの適切な維持管理、改築等を行っていくため、ストックマネジメント計画の策定に向けての取り組みを開始しています。</t>
    <rPh sb="156" eb="157">
      <t>ト</t>
    </rPh>
    <rPh sb="158" eb="159">
      <t>ク</t>
    </rPh>
    <rPh sb="161" eb="163">
      <t>カイシ</t>
    </rPh>
    <phoneticPr fontId="4"/>
  </si>
  <si>
    <t>　平成29年度決算の数値との比較で改善された①収益的収支比率、⑤経費回収率、⑥汚水処理原価については、公営企業会計移行のため、打切決算による、一過性の感は否めないものの、企業債の償還が進んでいることから、①収益的収支比率や⑤経費回収率は改善してきています。しかし、使用料収入だけでは汚水の処理費用を賄いきれておらず、一般会計からの繰出金に依存している状態となっています。
　今後ストックマネジメント計画を策定し、改築・更新工事を進めることで、多額の費用が必要となります。その状況を踏まえながら、公共下水道プランの改定の中で費用の平準化などの下水道ストックへの投資・財政計画を立てるとともに、下水道使用料の適正な水準についても検討していく必要があります。</t>
    <rPh sb="1" eb="3">
      <t>ヘイセイ</t>
    </rPh>
    <rPh sb="5" eb="7">
      <t>ネンド</t>
    </rPh>
    <rPh sb="7" eb="9">
      <t>ケッサン</t>
    </rPh>
    <rPh sb="10" eb="12">
      <t>スウチ</t>
    </rPh>
    <rPh sb="14" eb="16">
      <t>ヒカク</t>
    </rPh>
    <rPh sb="17" eb="19">
      <t>カイゼン</t>
    </rPh>
    <rPh sb="71" eb="74">
      <t>イッカセイ</t>
    </rPh>
    <rPh sb="75" eb="76">
      <t>カン</t>
    </rPh>
    <rPh sb="77" eb="78">
      <t>イナ</t>
    </rPh>
    <rPh sb="85" eb="87">
      <t>キギョウ</t>
    </rPh>
    <rPh sb="87" eb="88">
      <t>サイ</t>
    </rPh>
    <rPh sb="89" eb="91">
      <t>ショウカン</t>
    </rPh>
    <rPh sb="92" eb="93">
      <t>スス</t>
    </rPh>
    <rPh sb="187" eb="189">
      <t>コンゴ</t>
    </rPh>
    <rPh sb="199" eb="201">
      <t>ケイカク</t>
    </rPh>
    <rPh sb="202" eb="204">
      <t>サクテイ</t>
    </rPh>
    <rPh sb="206" eb="208">
      <t>カイチク</t>
    </rPh>
    <rPh sb="209" eb="211">
      <t>コウシン</t>
    </rPh>
    <rPh sb="211" eb="213">
      <t>コウジ</t>
    </rPh>
    <rPh sb="214" eb="215">
      <t>スス</t>
    </rPh>
    <rPh sb="221" eb="223">
      <t>タガク</t>
    </rPh>
    <rPh sb="224" eb="226">
      <t>ヒヨウ</t>
    </rPh>
    <rPh sb="227" eb="229">
      <t>ヒツヨウ</t>
    </rPh>
    <rPh sb="237" eb="239">
      <t>ジョウキョウ</t>
    </rPh>
    <rPh sb="240" eb="241">
      <t>フ</t>
    </rPh>
    <rPh sb="247" eb="249">
      <t>コウキョウ</t>
    </rPh>
    <rPh sb="249" eb="252">
      <t>ゲスイドウ</t>
    </rPh>
    <rPh sb="256" eb="258">
      <t>カイテイ</t>
    </rPh>
    <rPh sb="259" eb="260">
      <t>ナカ</t>
    </rPh>
    <rPh sb="261" eb="263">
      <t>ヒヨウ</t>
    </rPh>
    <rPh sb="264" eb="267">
      <t>ヘイジュンカ</t>
    </rPh>
    <rPh sb="270" eb="273">
      <t>ゲスイドウ</t>
    </rPh>
    <rPh sb="279" eb="281">
      <t>トウシ</t>
    </rPh>
    <rPh sb="282" eb="284">
      <t>ザイセイ</t>
    </rPh>
    <rPh sb="284" eb="286">
      <t>ケイカク</t>
    </rPh>
    <rPh sb="287" eb="288">
      <t>タ</t>
    </rPh>
    <rPh sb="295" eb="298">
      <t>ゲスイドウ</t>
    </rPh>
    <rPh sb="298" eb="301">
      <t>シヨウリョウ</t>
    </rPh>
    <rPh sb="302" eb="304">
      <t>テキセイ</t>
    </rPh>
    <rPh sb="305" eb="307">
      <t>スイジュン</t>
    </rPh>
    <rPh sb="312" eb="314">
      <t>ケントウ</t>
    </rPh>
    <rPh sb="318" eb="3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</si>
</sst>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0.01</c:v>
                </c:pt>
                <c:pt idx="4" formatCode="#,##0.00;&quot;△&quot;#,##0.00;&quot;-&quot;">
                  <c:v>0.04</c:v>
                </c:pt>
              </c:numCache>
            </c:numRef>
          </c:val>
          <c:extLst>
            <c:ext xmlns:c16="http://schemas.microsoft.com/office/drawing/2014/chart" uri="{C3380CC4-5D6E-409C-BE32-E72D297353CC}">
              <c16:uniqueId val="{00000000-F198-479E-9BA6-729B379913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F198-479E-9BA6-729B379913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53-4D27-ACEB-71F57C1A97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E053-4D27-ACEB-71F57C1A97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c:v>
                </c:pt>
                <c:pt idx="1">
                  <c:v>97.1</c:v>
                </c:pt>
                <c:pt idx="2">
                  <c:v>97.19</c:v>
                </c:pt>
                <c:pt idx="3">
                  <c:v>97.3</c:v>
                </c:pt>
                <c:pt idx="4">
                  <c:v>97.36</c:v>
                </c:pt>
              </c:numCache>
            </c:numRef>
          </c:val>
          <c:extLst>
            <c:ext xmlns:c16="http://schemas.microsoft.com/office/drawing/2014/chart" uri="{C3380CC4-5D6E-409C-BE32-E72D297353CC}">
              <c16:uniqueId val="{00000000-593E-4846-842C-EB4A430A25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593E-4846-842C-EB4A430A25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83.57</c:v>
                </c:pt>
                <c:pt idx="1">
                  <c:v>85.86</c:v>
                </c:pt>
                <c:pt idx="2">
                  <c:v>88.23</c:v>
                </c:pt>
                <c:pt idx="3">
                  <c:v>93.42</c:v>
                </c:pt>
                <c:pt idx="4">
                  <c:v>106.77</c:v>
                </c:pt>
              </c:numCache>
            </c:numRef>
          </c:val>
          <c:extLst>
            <c:ext xmlns:c16="http://schemas.microsoft.com/office/drawing/2014/chart" uri="{C3380CC4-5D6E-409C-BE32-E72D297353CC}">
              <c16:uniqueId val="{00000000-86F5-4FC7-9054-528704DD30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5-4FC7-9054-528704DD30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C4-44B0-8C63-8F5679825C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4-44B0-8C63-8F5679825C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ED-42F7-8A1C-873111795B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ED-42F7-8A1C-873111795B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B-4F22-8822-3DCAC4AC35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B-4F22-8822-3DCAC4AC35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4-4294-8A5A-DBB4309C15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4-4294-8A5A-DBB4309C15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410.6</c:v>
                </c:pt>
                <c:pt idx="1">
                  <c:v>362.12</c:v>
                </c:pt>
                <c:pt idx="2">
                  <c:v>325.13</c:v>
                </c:pt>
                <c:pt idx="3">
                  <c:v>292</c:v>
                </c:pt>
                <c:pt idx="4">
                  <c:v>290.45999999999998</c:v>
                </c:pt>
              </c:numCache>
            </c:numRef>
          </c:val>
          <c:extLst>
            <c:ext xmlns:c16="http://schemas.microsoft.com/office/drawing/2014/chart" uri="{C3380CC4-5D6E-409C-BE32-E72D297353CC}">
              <c16:uniqueId val="{00000000-B971-4996-8FBD-9623192A6C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B971-4996-8FBD-9623192A6C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75.19</c:v>
                </c:pt>
                <c:pt idx="1">
                  <c:v>78.510000000000005</c:v>
                </c:pt>
                <c:pt idx="2">
                  <c:v>82</c:v>
                </c:pt>
                <c:pt idx="3">
                  <c:v>89.46</c:v>
                </c:pt>
                <c:pt idx="4">
                  <c:v>103.58</c:v>
                </c:pt>
              </c:numCache>
            </c:numRef>
          </c:val>
          <c:extLst>
            <c:ext xmlns:c16="http://schemas.microsoft.com/office/drawing/2014/chart" uri="{C3380CC4-5D6E-409C-BE32-E72D297353CC}">
              <c16:uniqueId val="{00000000-26DB-44F0-AFF1-65D5F574D5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26DB-44F0-AFF1-65D5F574D5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140.54</c:v>
                </c:pt>
                <c:pt idx="1">
                  <c:v>134.5</c:v>
                </c:pt>
                <c:pt idx="2">
                  <c:v>128.38</c:v>
                </c:pt>
                <c:pt idx="3">
                  <c:v>117.29</c:v>
                </c:pt>
                <c:pt idx="4">
                  <c:v>92.99</c:v>
                </c:pt>
              </c:numCache>
            </c:numRef>
          </c:val>
          <c:extLst>
            <c:ext xmlns:c16="http://schemas.microsoft.com/office/drawing/2014/chart" uri="{C3380CC4-5D6E-409C-BE32-E72D297353CC}">
              <c16:uniqueId val="{00000000-F019-4035-86FB-FA7B481331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F019-4035-86FB-FA7B481331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西東京市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Aa</v>
      </c>
      <c r="X8" s="48"/>
      <c r="Y8" s="48"/>
      <c r="Z8" s="48"/>
      <c r="AA8" s="48"/>
      <c r="AB8" s="48"/>
      <c r="AC8" s="48"/>
      <c r="AD8" s="49" t="str">
        <f>
データ!$M$6</f>
        <v>
非設置</v>
      </c>
      <c r="AE8" s="49"/>
      <c r="AF8" s="49"/>
      <c r="AG8" s="49"/>
      <c r="AH8" s="49"/>
      <c r="AI8" s="49"/>
      <c r="AJ8" s="49"/>
      <c r="AK8" s="3"/>
      <c r="AL8" s="50">
        <f>
データ!S6</f>
        <v>
202817</v>
      </c>
      <c r="AM8" s="50"/>
      <c r="AN8" s="50"/>
      <c r="AO8" s="50"/>
      <c r="AP8" s="50"/>
      <c r="AQ8" s="50"/>
      <c r="AR8" s="50"/>
      <c r="AS8" s="50"/>
      <c r="AT8" s="45">
        <f>
データ!T6</f>
        <v>
15.75</v>
      </c>
      <c r="AU8" s="45"/>
      <c r="AV8" s="45"/>
      <c r="AW8" s="45"/>
      <c r="AX8" s="45"/>
      <c r="AY8" s="45"/>
      <c r="AZ8" s="45"/>
      <c r="BA8" s="45"/>
      <c r="BB8" s="45">
        <f>
データ!U6</f>
        <v>
12877.27</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91.65</v>
      </c>
      <c r="X10" s="45"/>
      <c r="Y10" s="45"/>
      <c r="Z10" s="45"/>
      <c r="AA10" s="45"/>
      <c r="AB10" s="45"/>
      <c r="AC10" s="45"/>
      <c r="AD10" s="50">
        <f>
データ!R6</f>
        <v>
1583</v>
      </c>
      <c r="AE10" s="50"/>
      <c r="AF10" s="50"/>
      <c r="AG10" s="50"/>
      <c r="AH10" s="50"/>
      <c r="AI10" s="50"/>
      <c r="AJ10" s="50"/>
      <c r="AK10" s="2"/>
      <c r="AL10" s="50">
        <f>
データ!V6</f>
        <v>
203221</v>
      </c>
      <c r="AM10" s="50"/>
      <c r="AN10" s="50"/>
      <c r="AO10" s="50"/>
      <c r="AP10" s="50"/>
      <c r="AQ10" s="50"/>
      <c r="AR10" s="50"/>
      <c r="AS10" s="50"/>
      <c r="AT10" s="45">
        <f>
データ!W6</f>
        <v>
15.85</v>
      </c>
      <c r="AU10" s="45"/>
      <c r="AV10" s="45"/>
      <c r="AW10" s="45"/>
      <c r="AX10" s="45"/>
      <c r="AY10" s="45"/>
      <c r="AZ10" s="45"/>
      <c r="BA10" s="45"/>
      <c r="BB10" s="45">
        <f>
データ!X6</f>
        <v>
12821.51</v>
      </c>
      <c r="BC10" s="45"/>
      <c r="BD10" s="45"/>
      <c r="BE10" s="45"/>
      <c r="BF10" s="45"/>
      <c r="BG10" s="45"/>
      <c r="BH10" s="45"/>
      <c r="BI10" s="45"/>
      <c r="BJ10" s="2"/>
      <c r="BK10" s="2"/>
      <c r="BL10" s="74" t="s">
        <v>
22</v>
      </c>
      <c r="BM10" s="75"/>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
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
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
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SMZFrJ2vF/72arj9dD8lICwVY0FQh3nB8F7dLneGirJy+9EidsGwKXDggcKBn0gBQNwNc6mLgVWseGQi0+edCg==" saltValue="+sAMzsZcuPl3zgXk2qQc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132292</v>
      </c>
      <c r="D6" s="33">
        <f t="shared" si="3"/>
        <v>47</v>
      </c>
      <c r="E6" s="33">
        <f t="shared" si="3"/>
        <v>17</v>
      </c>
      <c r="F6" s="33">
        <f t="shared" si="3"/>
        <v>1</v>
      </c>
      <c r="G6" s="33">
        <f t="shared" si="3"/>
        <v>0</v>
      </c>
      <c r="H6" s="33" t="str">
        <f t="shared" si="3"/>
        <v>東京都　西東京市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100</v>
      </c>
      <c r="Q6" s="34">
        <f t="shared" si="3"/>
        <v>91.65</v>
      </c>
      <c r="R6" s="34">
        <f t="shared" si="3"/>
        <v>1583</v>
      </c>
      <c r="S6" s="34">
        <f t="shared" si="3"/>
        <v>202817</v>
      </c>
      <c r="T6" s="34">
        <f t="shared" si="3"/>
        <v>15.75</v>
      </c>
      <c r="U6" s="34">
        <f t="shared" si="3"/>
        <v>12877.27</v>
      </c>
      <c r="V6" s="34">
        <f t="shared" si="3"/>
        <v>203221</v>
      </c>
      <c r="W6" s="34">
        <f t="shared" si="3"/>
        <v>15.85</v>
      </c>
      <c r="X6" s="34">
        <f t="shared" si="3"/>
        <v>12821.51</v>
      </c>
      <c r="Y6" s="35">
        <f>IF(Y7="",NA(),Y7)</f>
        <v>83.57</v>
      </c>
      <c r="Z6" s="35">
        <f t="shared" ref="Z6:AH6" si="4">IF(Z7="",NA(),Z7)</f>
        <v>85.86</v>
      </c>
      <c r="AA6" s="35">
        <f t="shared" si="4"/>
        <v>88.23</v>
      </c>
      <c r="AB6" s="35">
        <f t="shared" si="4"/>
        <v>93.42</v>
      </c>
      <c r="AC6" s="35">
        <f t="shared" si="4"/>
        <v>106.77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410.6</v>
      </c>
      <c r="BG6" s="35">
        <f t="shared" ref="BG6:BO6" si="7">IF(BG7="",NA(),BG7)</f>
        <v>362.12</v>
      </c>
      <c r="BH6" s="35">
        <f t="shared" si="7"/>
        <v>325.13</v>
      </c>
      <c r="BI6" s="35">
        <f t="shared" si="7"/>
        <v>292</v>
      </c>
      <c r="BJ6" s="35">
        <f t="shared" si="7"/>
        <v>290.45999999999998</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75.19</v>
      </c>
      <c r="BR6" s="35">
        <f t="shared" ref="BR6:BZ6" si="8">IF(BR7="",NA(),BR7)</f>
        <v>78.510000000000005</v>
      </c>
      <c r="BS6" s="35">
        <f t="shared" si="8"/>
        <v>82</v>
      </c>
      <c r="BT6" s="35">
        <f t="shared" si="8"/>
        <v>89.46</v>
      </c>
      <c r="BU6" s="35">
        <f t="shared" si="8"/>
        <v>103.58</v>
      </c>
      <c r="BV6" s="35">
        <f t="shared" si="8"/>
        <v>85.64</v>
      </c>
      <c r="BW6" s="35">
        <f t="shared" si="8"/>
        <v>94.3</v>
      </c>
      <c r="BX6" s="35">
        <f t="shared" si="8"/>
        <v>95.76</v>
      </c>
      <c r="BY6" s="35">
        <f t="shared" si="8"/>
        <v>100.74</v>
      </c>
      <c r="BZ6" s="35">
        <f t="shared" si="8"/>
        <v>100.34</v>
      </c>
      <c r="CA6" s="34" t="str">
        <f>IF(CA7="","",IF(CA7="-","【-】","【"&amp;SUBSTITUTE(TEXT(CA7,"#,##0.00"),"-","△")&amp;"】"))</f>
        <v>【100.91】</v>
      </c>
      <c r="CB6" s="35">
        <f>IF(CB7="",NA(),CB7)</f>
        <v>140.54</v>
      </c>
      <c r="CC6" s="35">
        <f t="shared" ref="CC6:CK6" si="9">IF(CC7="",NA(),CC7)</f>
        <v>134.5</v>
      </c>
      <c r="CD6" s="35">
        <f t="shared" si="9"/>
        <v>128.38</v>
      </c>
      <c r="CE6" s="35">
        <f t="shared" si="9"/>
        <v>117.29</v>
      </c>
      <c r="CF6" s="35">
        <f t="shared" si="9"/>
        <v>92.99</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97</v>
      </c>
      <c r="CY6" s="35">
        <f t="shared" ref="CY6:DG6" si="11">IF(CY7="",NA(),CY7)</f>
        <v>97.1</v>
      </c>
      <c r="CZ6" s="35">
        <f t="shared" si="11"/>
        <v>97.19</v>
      </c>
      <c r="DA6" s="35">
        <f t="shared" si="11"/>
        <v>97.3</v>
      </c>
      <c r="DB6" s="35">
        <f t="shared" si="11"/>
        <v>97.36</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5">
        <f t="shared" si="14"/>
        <v>0.04</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132292</v>
      </c>
      <c r="D7" s="37">
        <v>47</v>
      </c>
      <c r="E7" s="37">
        <v>17</v>
      </c>
      <c r="F7" s="37">
        <v>1</v>
      </c>
      <c r="G7" s="37">
        <v>0</v>
      </c>
      <c r="H7" s="37" t="s">
        <v>98</v>
      </c>
      <c r="I7" s="37" t="s">
        <v>99</v>
      </c>
      <c r="J7" s="37" t="s">
        <v>100</v>
      </c>
      <c r="K7" s="37" t="s">
        <v>101</v>
      </c>
      <c r="L7" s="37" t="s">
        <v>102</v>
      </c>
      <c r="M7" s="37" t="s">
        <v>103</v>
      </c>
      <c r="N7" s="38" t="s">
        <v>104</v>
      </c>
      <c r="O7" s="38" t="s">
        <v>105</v>
      </c>
      <c r="P7" s="38">
        <v>100</v>
      </c>
      <c r="Q7" s="38">
        <v>91.65</v>
      </c>
      <c r="R7" s="38">
        <v>1583</v>
      </c>
      <c r="S7" s="38">
        <v>202817</v>
      </c>
      <c r="T7" s="38">
        <v>15.75</v>
      </c>
      <c r="U7" s="38">
        <v>12877.27</v>
      </c>
      <c r="V7" s="38">
        <v>203221</v>
      </c>
      <c r="W7" s="38">
        <v>15.85</v>
      </c>
      <c r="X7" s="38">
        <v>12821.51</v>
      </c>
      <c r="Y7" s="38">
        <v>83.57</v>
      </c>
      <c r="Z7" s="38">
        <v>85.86</v>
      </c>
      <c r="AA7" s="38">
        <v>88.23</v>
      </c>
      <c r="AB7" s="38">
        <v>93.42</v>
      </c>
      <c r="AC7" s="38">
        <v>106.77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410.6</v>
      </c>
      <c r="BG7" s="38">
        <v>362.12</v>
      </c>
      <c r="BH7" s="38">
        <v>325.13</v>
      </c>
      <c r="BI7" s="38">
        <v>292</v>
      </c>
      <c r="BJ7" s="38">
        <v>290.45999999999998</v>
      </c>
      <c r="BK7" s="38">
        <v>665.11</v>
      </c>
      <c r="BL7" s="38">
        <v>642.57000000000005</v>
      </c>
      <c r="BM7" s="38">
        <v>599.92999999999995</v>
      </c>
      <c r="BN7" s="38">
        <v>573.73</v>
      </c>
      <c r="BO7" s="38">
        <v>514.27</v>
      </c>
      <c r="BP7" s="38">
        <v>682.78</v>
      </c>
      <c r="BQ7" s="38">
        <v>75.19</v>
      </c>
      <c r="BR7" s="38">
        <v>78.510000000000005</v>
      </c>
      <c r="BS7" s="38">
        <v>82</v>
      </c>
      <c r="BT7" s="38">
        <v>89.46</v>
      </c>
      <c r="BU7" s="38">
        <v>103.58</v>
      </c>
      <c r="BV7" s="38">
        <v>85.64</v>
      </c>
      <c r="BW7" s="38">
        <v>94.3</v>
      </c>
      <c r="BX7" s="38">
        <v>95.76</v>
      </c>
      <c r="BY7" s="38">
        <v>100.74</v>
      </c>
      <c r="BZ7" s="38">
        <v>100.34</v>
      </c>
      <c r="CA7" s="38">
        <v>100.91</v>
      </c>
      <c r="CB7" s="38">
        <v>140.54</v>
      </c>
      <c r="CC7" s="38">
        <v>134.5</v>
      </c>
      <c r="CD7" s="38">
        <v>128.38</v>
      </c>
      <c r="CE7" s="38">
        <v>117.29</v>
      </c>
      <c r="CF7" s="38">
        <v>92.99</v>
      </c>
      <c r="CG7" s="38">
        <v>133</v>
      </c>
      <c r="CH7" s="38">
        <v>120.18</v>
      </c>
      <c r="CI7" s="38">
        <v>119</v>
      </c>
      <c r="CJ7" s="38">
        <v>112.75</v>
      </c>
      <c r="CK7" s="38">
        <v>113.49</v>
      </c>
      <c r="CL7" s="38">
        <v>136.86000000000001</v>
      </c>
      <c r="CM7" s="38" t="s">
        <v>104</v>
      </c>
      <c r="CN7" s="38" t="s">
        <v>104</v>
      </c>
      <c r="CO7" s="38" t="s">
        <v>104</v>
      </c>
      <c r="CP7" s="38" t="s">
        <v>104</v>
      </c>
      <c r="CQ7" s="38" t="s">
        <v>104</v>
      </c>
      <c r="CR7" s="38">
        <v>64.81</v>
      </c>
      <c r="CS7" s="38">
        <v>64.81</v>
      </c>
      <c r="CT7" s="38">
        <v>64.66</v>
      </c>
      <c r="CU7" s="38">
        <v>64.650000000000006</v>
      </c>
      <c r="CV7" s="38">
        <v>62.96</v>
      </c>
      <c r="CW7" s="38">
        <v>58.98</v>
      </c>
      <c r="CX7" s="38">
        <v>97</v>
      </c>
      <c r="CY7" s="38">
        <v>97.1</v>
      </c>
      <c r="CZ7" s="38">
        <v>97.19</v>
      </c>
      <c r="DA7" s="38">
        <v>97.3</v>
      </c>
      <c r="DB7" s="38">
        <v>97.36</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0.04</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stx_zaisei02</cp:lastModifiedBy>
  <cp:lastPrinted>2020-01-24T06:09:21Z</cp:lastPrinted>
  <dcterms:created xsi:type="dcterms:W3CDTF">2019-12-05T05:03:37Z</dcterms:created>
  <dcterms:modified xsi:type="dcterms:W3CDTF">2020-01-27T05:06:18Z</dcterms:modified>
  <cp:category/>
</cp:coreProperties>
</file>