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4321\Desktop\調査回答中\20200115_Fw 【東京都市町村課：依頼（131（金）〆）】公営企業に係る経営比較分析表（平成30年度決算）の分析等について\経営比較分析表（羽村市）\"/>
    </mc:Choice>
  </mc:AlternateContent>
  <workbookProtection workbookAlgorithmName="SHA-512" workbookHashValue="pDp+dKXstzEBd2oQvXsyPxXAnlGHYkPBxIT5b8TsJFeaq63gP8IWstwSVEFrsfAY/MJMFbDvpnJU5WeDJtwMtQ==" workbookSaltValue="rg+yEmTHDv3JR05yMlI58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<sst xmlns="http://schemas.openxmlformats.org/spreadsheetml/2006/main" count="233" uniqueCount="114">
  <si>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</si>
  <si>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</si>
  <si>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</si>
  <si>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</si>
  <si>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</si>
  <si>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</si>
  <si>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</si>
  <si>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</si>
  <si>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</si>
  <si>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</si>
  <si>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</si>
  <si>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</si>
  <si>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</si>
  <si>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</si>
  <si>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</si>
  <si>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</si>
  <si>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</si>
  <si>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</si>
  <si>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</si>
  <si>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</si>
  <si>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</si>
  <si>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</si>
  <si>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</si>
  <si>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</si>
  <si>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</si>
  <si>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</si>
  <si>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</si>
  <si>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</si>
  <si>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</si>
  <si>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</si>
  <si>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</si>
  <si>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</si>
  <si>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</si>
  <si>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</si>
  <si>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</si>
  <si>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</si>
  <si>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</si>
  <si>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</si>
  <si>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</si>
  <si>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</si>
  <si>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</si>
  <si>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</si>
  <si>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</si>
  <si>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</si>
  <si>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</si>
  <si>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</si>
  <si>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</si>
  <si>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</si>
  <si>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</si>
  <si>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</si>
  <si>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</si>
  <si>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</si>
  <si>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</si>
  <si>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</si>
  <si>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</si>
  <si>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</si>
  <si>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</si>
  <si>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</si>
  <si>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</si>
  <si>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</si>
  <si>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</si>
  <si>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</si>
  <si>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</si>
  <si>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</si>
  <si>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</si>
  <si>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</si>
  <si>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</si>
  <si>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</si>
  <si>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</si>
  <si>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</si>
  <si>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</si>
  <si>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</si>
  <si>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</si>
  <si>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</si>
  <si>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</si>
  <si>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</si>
  <si>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</si>
  <si>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</si>
  <si>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</si>
  <si>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</si>
  <si>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</si>
  <si>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</si>
  <si>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</si>
  <si>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</si>
  <si>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</si>
  <si>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</si>
  <si>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</si>
  <si>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</si>
  <si>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</si>
  <si>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</si>
  <si>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</si>
  <si>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</si>
  <si>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</si>
  <si>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</si>
  <si>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</si>
  <si>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</si>
  <si>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</si>
  <si>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</si>
  <si>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</si>
  <si>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</si>
  <si>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</si>
  <si>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</si>
  <si>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</si>
  <si>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</si>
  <si>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</si>
  <si>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</si>
  <si>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</si>
  <si>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</si>
  <si>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</si>
  <si>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</si>
  <si>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</si>
  <si>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については、管渠の多くは、昭和50年代に整備されており、布設から40年以上が経過し、老朽化が進んでいる。このため、効率的な整備と適切な維持管理を行うために、点検調査や工事等の予防保全対応のための計画を作成してきた。
　当市は、この計画に基づき、汚水管をテレビカメラにより点検、調査し不良個所の内面補修工事を実施することで、汚水管の長寿命化を図っている。</t>
    <rPh sb="2" eb="4">
      <t>カンキョ</t>
    </rPh>
    <rPh sb="4" eb="6">
      <t>カイゼン</t>
    </rPh>
    <rPh sb="6" eb="7">
      <t>リツ</t>
    </rPh>
    <rPh sb="13" eb="15">
      <t>カンキョ</t>
    </rPh>
    <rPh sb="16" eb="17">
      <t>オオ</t>
    </rPh>
    <rPh sb="20" eb="22">
      <t>ショウワ</t>
    </rPh>
    <rPh sb="24" eb="26">
      <t>ネンダイ</t>
    </rPh>
    <rPh sb="27" eb="29">
      <t>セイビ</t>
    </rPh>
    <rPh sb="35" eb="37">
      <t>フセツ</t>
    </rPh>
    <rPh sb="41" eb="44">
      <t>ネンイジョウ</t>
    </rPh>
    <rPh sb="45" eb="47">
      <t>ケイカ</t>
    </rPh>
    <rPh sb="49" eb="52">
      <t>ロウキュウカ</t>
    </rPh>
    <rPh sb="53" eb="54">
      <t>スス</t>
    </rPh>
    <rPh sb="64" eb="67">
      <t>コウリツテキ</t>
    </rPh>
    <rPh sb="68" eb="70">
      <t>セイビ</t>
    </rPh>
    <rPh sb="71" eb="73">
      <t>テキセツ</t>
    </rPh>
    <rPh sb="74" eb="76">
      <t>イジ</t>
    </rPh>
    <rPh sb="76" eb="78">
      <t>カンリ</t>
    </rPh>
    <rPh sb="79" eb="80">
      <t>オコナ</t>
    </rPh>
    <rPh sb="85" eb="87">
      <t>テンケン</t>
    </rPh>
    <rPh sb="87" eb="89">
      <t>チョウサ</t>
    </rPh>
    <rPh sb="90" eb="92">
      <t>コウジ</t>
    </rPh>
    <rPh sb="92" eb="93">
      <t>トウ</t>
    </rPh>
    <rPh sb="94" eb="96">
      <t>ヨボウ</t>
    </rPh>
    <rPh sb="96" eb="98">
      <t>ホゼン</t>
    </rPh>
    <rPh sb="98" eb="100">
      <t>タイオウ</t>
    </rPh>
    <rPh sb="104" eb="106">
      <t>ケイカク</t>
    </rPh>
    <rPh sb="107" eb="109">
      <t>サクセイ</t>
    </rPh>
    <rPh sb="116" eb="118">
      <t>トウシ</t>
    </rPh>
    <rPh sb="122" eb="124">
      <t>ケイカク</t>
    </rPh>
    <rPh sb="125" eb="126">
      <t>モト</t>
    </rPh>
    <rPh sb="129" eb="131">
      <t>オスイ</t>
    </rPh>
    <rPh sb="131" eb="132">
      <t>カン</t>
    </rPh>
    <rPh sb="142" eb="144">
      <t>テンケン</t>
    </rPh>
    <rPh sb="145" eb="147">
      <t>チョウサ</t>
    </rPh>
    <rPh sb="148" eb="150">
      <t>フリョウ</t>
    </rPh>
    <rPh sb="150" eb="152">
      <t>カショ</t>
    </rPh>
    <rPh sb="153" eb="155">
      <t>ナイメン</t>
    </rPh>
    <rPh sb="155" eb="157">
      <t>ホシュウ</t>
    </rPh>
    <rPh sb="157" eb="159">
      <t>コウジ</t>
    </rPh>
    <rPh sb="160" eb="162">
      <t>ジッシ</t>
    </rPh>
    <rPh sb="168" eb="170">
      <t>オスイ</t>
    </rPh>
    <rPh sb="170" eb="171">
      <t>カン</t>
    </rPh>
    <rPh sb="172" eb="173">
      <t>チョウ</t>
    </rPh>
    <rPh sb="173" eb="176">
      <t>ジュミョウカ</t>
    </rPh>
    <rPh sb="177" eb="178">
      <t>ハカ</t>
    </rPh>
    <phoneticPr fontId="4"/>
  </si>
  <si>
    <t>　下水道使用料収入については、大口使用者の動向や、人口減少、節水型社会への移行などの要因により、減少傾向となっており、料金体系の具体的な検討が必要となってきている。当市の普及率は99.62%であることから、下水道使用料の伸びは見込めないが、引き続き大口使用者の動向を注視していく。
　一方、今後は管渠の老朽化に伴う内面補修工事などの増加が予想され、この費用の財源を確保していくことが不可欠となってくる。
　下水道の拡張整備期からすでに維持管理の時期となり、これまで以上に事業の計画的で効率的な実施とともに適正な施設整備や工事コストの縮減に努め、安定的な事業運営を図る必要があることから、当市は、令和2年4月1日の地方公営企業法全部適用に向けて準備を進めている。また、令和元年度から、下水道ストックマネジメント計画の策定に着手しており、一層の経営の健全化に取り組んでいく。</t>
    <rPh sb="1" eb="4">
      <t>ゲスイドウ</t>
    </rPh>
    <rPh sb="4" eb="7">
      <t>シヨウリョウ</t>
    </rPh>
    <rPh sb="7" eb="9">
      <t>シュウニュウ</t>
    </rPh>
    <rPh sb="15" eb="17">
      <t>オオクチ</t>
    </rPh>
    <rPh sb="17" eb="20">
      <t>シヨウシャ</t>
    </rPh>
    <rPh sb="21" eb="23">
      <t>ドウコウ</t>
    </rPh>
    <rPh sb="25" eb="27">
      <t>ジンコウ</t>
    </rPh>
    <rPh sb="27" eb="29">
      <t>ゲンショウ</t>
    </rPh>
    <rPh sb="30" eb="33">
      <t>セッスイガタ</t>
    </rPh>
    <rPh sb="33" eb="35">
      <t>シャカイ</t>
    </rPh>
    <rPh sb="37" eb="39">
      <t>イコウ</t>
    </rPh>
    <rPh sb="42" eb="44">
      <t>ヨウイン</t>
    </rPh>
    <rPh sb="48" eb="50">
      <t>ゲンショウ</t>
    </rPh>
    <rPh sb="50" eb="52">
      <t>ケイコウ</t>
    </rPh>
    <rPh sb="59" eb="61">
      <t>リョウキン</t>
    </rPh>
    <rPh sb="61" eb="63">
      <t>タイケイ</t>
    </rPh>
    <rPh sb="64" eb="67">
      <t>グタイテキ</t>
    </rPh>
    <rPh sb="68" eb="70">
      <t>ケントウ</t>
    </rPh>
    <rPh sb="71" eb="73">
      <t>ヒツヨウ</t>
    </rPh>
    <rPh sb="82" eb="84">
      <t>トウシ</t>
    </rPh>
    <rPh sb="85" eb="87">
      <t>フキュウ</t>
    </rPh>
    <rPh sb="87" eb="88">
      <t>リツ</t>
    </rPh>
    <rPh sb="103" eb="106">
      <t>ゲスイドウ</t>
    </rPh>
    <rPh sb="106" eb="109">
      <t>シヨウリョウ</t>
    </rPh>
    <rPh sb="110" eb="111">
      <t>ノ</t>
    </rPh>
    <rPh sb="113" eb="115">
      <t>ミコ</t>
    </rPh>
    <rPh sb="120" eb="121">
      <t>ヒ</t>
    </rPh>
    <rPh sb="122" eb="123">
      <t>ツヅ</t>
    </rPh>
    <rPh sb="124" eb="126">
      <t>オオクチ</t>
    </rPh>
    <rPh sb="126" eb="129">
      <t>シヨウシャ</t>
    </rPh>
    <rPh sb="130" eb="132">
      <t>ドウコウ</t>
    </rPh>
    <rPh sb="133" eb="135">
      <t>チュウシ</t>
    </rPh>
    <rPh sb="142" eb="144">
      <t>イッポウ</t>
    </rPh>
    <rPh sb="145" eb="147">
      <t>コンゴ</t>
    </rPh>
    <rPh sb="148" eb="150">
      <t>カンキョ</t>
    </rPh>
    <rPh sb="151" eb="154">
      <t>ロウキュウカ</t>
    </rPh>
    <rPh sb="155" eb="156">
      <t>トモナ</t>
    </rPh>
    <rPh sb="157" eb="159">
      <t>ナイメン</t>
    </rPh>
    <rPh sb="159" eb="161">
      <t>ホシュウ</t>
    </rPh>
    <rPh sb="161" eb="163">
      <t>コウジ</t>
    </rPh>
    <rPh sb="166" eb="168">
      <t>ゾウカ</t>
    </rPh>
    <rPh sb="169" eb="171">
      <t>ヨソウ</t>
    </rPh>
    <rPh sb="176" eb="178">
      <t>ヒヨウ</t>
    </rPh>
    <rPh sb="179" eb="181">
      <t>ザイゲン</t>
    </rPh>
    <rPh sb="182" eb="184">
      <t>カクホ</t>
    </rPh>
    <rPh sb="191" eb="194">
      <t>フカケツ</t>
    </rPh>
    <rPh sb="203" eb="206">
      <t>ゲスイドウ</t>
    </rPh>
    <rPh sb="207" eb="209">
      <t>カクチョウ</t>
    </rPh>
    <rPh sb="209" eb="211">
      <t>セイビ</t>
    </rPh>
    <rPh sb="211" eb="212">
      <t>キ</t>
    </rPh>
    <rPh sb="217" eb="219">
      <t>イジ</t>
    </rPh>
    <rPh sb="219" eb="221">
      <t>カンリ</t>
    </rPh>
    <rPh sb="222" eb="224">
      <t>ジキ</t>
    </rPh>
    <rPh sb="232" eb="234">
      <t>イジョウ</t>
    </rPh>
    <rPh sb="235" eb="237">
      <t>ジギョウ</t>
    </rPh>
    <rPh sb="238" eb="241">
      <t>ケイカクテキ</t>
    </rPh>
    <rPh sb="242" eb="245">
      <t>コウリツテキ</t>
    </rPh>
    <rPh sb="246" eb="248">
      <t>ジッシ</t>
    </rPh>
    <rPh sb="252" eb="254">
      <t>テキセイ</t>
    </rPh>
    <rPh sb="255" eb="257">
      <t>シセツ</t>
    </rPh>
    <rPh sb="257" eb="259">
      <t>セイビ</t>
    </rPh>
    <rPh sb="260" eb="262">
      <t>コウジ</t>
    </rPh>
    <rPh sb="266" eb="268">
      <t>シュクゲン</t>
    </rPh>
    <rPh sb="269" eb="270">
      <t>ツト</t>
    </rPh>
    <rPh sb="272" eb="275">
      <t>アンテイテキ</t>
    </rPh>
    <rPh sb="276" eb="278">
      <t>ジギョウ</t>
    </rPh>
    <rPh sb="278" eb="280">
      <t>ウンエイ</t>
    </rPh>
    <rPh sb="281" eb="282">
      <t>ハカ</t>
    </rPh>
    <rPh sb="283" eb="285">
      <t>ヒツヨウ</t>
    </rPh>
    <rPh sb="293" eb="295">
      <t>トウシ</t>
    </rPh>
    <rPh sb="297" eb="299">
      <t>レイワ</t>
    </rPh>
    <rPh sb="300" eb="301">
      <t>ネン</t>
    </rPh>
    <rPh sb="302" eb="303">
      <t>ガツ</t>
    </rPh>
    <rPh sb="304" eb="305">
      <t>ヒ</t>
    </rPh>
    <rPh sb="306" eb="308">
      <t>チホウ</t>
    </rPh>
    <rPh sb="308" eb="310">
      <t>コウエイ</t>
    </rPh>
    <rPh sb="310" eb="312">
      <t>キギョウ</t>
    </rPh>
    <rPh sb="312" eb="313">
      <t>ホウ</t>
    </rPh>
    <rPh sb="313" eb="315">
      <t>ゼンブ</t>
    </rPh>
    <rPh sb="315" eb="317">
      <t>テキヨウ</t>
    </rPh>
    <rPh sb="318" eb="319">
      <t>ム</t>
    </rPh>
    <rPh sb="321" eb="323">
      <t>ジュンビ</t>
    </rPh>
    <rPh sb="324" eb="325">
      <t>スス</t>
    </rPh>
    <rPh sb="333" eb="335">
      <t>レイワ</t>
    </rPh>
    <rPh sb="335" eb="336">
      <t>ガン</t>
    </rPh>
    <rPh sb="336" eb="338">
      <t>ネンド</t>
    </rPh>
    <rPh sb="341" eb="344">
      <t>ゲスイドウ</t>
    </rPh>
    <rPh sb="354" eb="356">
      <t>ケイカク</t>
    </rPh>
    <rPh sb="357" eb="359">
      <t>サクテイ</t>
    </rPh>
    <rPh sb="360" eb="362">
      <t>チャクシュ</t>
    </rPh>
    <rPh sb="367" eb="369">
      <t>イッソウ</t>
    </rPh>
    <rPh sb="370" eb="372">
      <t>ケイエイ</t>
    </rPh>
    <rPh sb="373" eb="376">
      <t>ケンゼンカ</t>
    </rPh>
    <rPh sb="377" eb="378">
      <t>ト</t>
    </rPh>
    <rPh sb="379" eb="380">
      <t>ク</t>
    </rPh>
    <phoneticPr fontId="4"/>
  </si>
  <si>
    <t>　①収益的収支比率は、平成30年度は100%を上回ることができた。この主な要因は、企業債償還費用が減少していることによるものである。令和2年度から地方公営企業法を適用することから、今後の推移について、事業運営の面からも注視していく。
　④企業債残高対事業規模比率は、平成26年以降減少傾向にあり、類似団体の平均値より低くなっている。これは、企業債償還のピークが過ぎたことから年々残高が減少していることによるものである。
　⑤経費回収率は、100%を上回ることができたが、汚水排水量の推移に注視し、適正な下水道使用料の確保について検討していく。
　⑥汚水処理原価は、類似団体の平均値よりも下回っているが、今後も汚水処理費の動向に注視していく。
　⑧水洗化率は、99.95%となっており、類似団体の平均値より高い数値となっている。これは汚水処理が適切に行われていることを表している。</t>
    <rPh sb="2" eb="5">
      <t>シュウエキテキ</t>
    </rPh>
    <rPh sb="5" eb="7">
      <t>シュウシ</t>
    </rPh>
    <rPh sb="7" eb="9">
      <t>ヒリツ</t>
    </rPh>
    <rPh sb="11" eb="13">
      <t>ヘイセイ</t>
    </rPh>
    <rPh sb="15" eb="17">
      <t>ネンド</t>
    </rPh>
    <rPh sb="23" eb="25">
      <t>ウワマワ</t>
    </rPh>
    <rPh sb="35" eb="36">
      <t>オモ</t>
    </rPh>
    <rPh sb="37" eb="39">
      <t>ヨウイン</t>
    </rPh>
    <rPh sb="41" eb="43">
      <t>キギョウ</t>
    </rPh>
    <rPh sb="43" eb="44">
      <t>サイ</t>
    </rPh>
    <rPh sb="44" eb="46">
      <t>ショウカン</t>
    </rPh>
    <rPh sb="46" eb="48">
      <t>ヒヨウ</t>
    </rPh>
    <rPh sb="49" eb="51">
      <t>ゲンショウ</t>
    </rPh>
    <rPh sb="66" eb="68">
      <t>レイワ</t>
    </rPh>
    <rPh sb="69" eb="71">
      <t>ネンド</t>
    </rPh>
    <rPh sb="73" eb="75">
      <t>チホウ</t>
    </rPh>
    <rPh sb="75" eb="77">
      <t>コウエイ</t>
    </rPh>
    <rPh sb="77" eb="79">
      <t>キギョウ</t>
    </rPh>
    <rPh sb="79" eb="80">
      <t>ホウ</t>
    </rPh>
    <rPh sb="81" eb="83">
      <t>テキヨウ</t>
    </rPh>
    <rPh sb="90" eb="92">
      <t>コンゴ</t>
    </rPh>
    <rPh sb="93" eb="95">
      <t>スイイ</t>
    </rPh>
    <rPh sb="100" eb="102">
      <t>ジギョウ</t>
    </rPh>
    <rPh sb="102" eb="104">
      <t>ウンエイ</t>
    </rPh>
    <rPh sb="105" eb="106">
      <t>メン</t>
    </rPh>
    <rPh sb="109" eb="111">
      <t>チュウシ</t>
    </rPh>
    <rPh sb="119" eb="121">
      <t>キギョウ</t>
    </rPh>
    <rPh sb="121" eb="122">
      <t>サイ</t>
    </rPh>
    <rPh sb="122" eb="124">
      <t>ザンダカ</t>
    </rPh>
    <rPh sb="124" eb="125">
      <t>タイ</t>
    </rPh>
    <rPh sb="125" eb="127">
      <t>ジギョウ</t>
    </rPh>
    <rPh sb="127" eb="129">
      <t>キボ</t>
    </rPh>
    <rPh sb="129" eb="131">
      <t>ヒリツ</t>
    </rPh>
    <rPh sb="133" eb="135">
      <t>ヘイセイ</t>
    </rPh>
    <rPh sb="137" eb="140">
      <t>ネンイコウ</t>
    </rPh>
    <rPh sb="140" eb="142">
      <t>ゲンショウ</t>
    </rPh>
    <rPh sb="142" eb="144">
      <t>ケイコウ</t>
    </rPh>
    <rPh sb="148" eb="150">
      <t>ルイジ</t>
    </rPh>
    <rPh sb="150" eb="152">
      <t>ダンタイ</t>
    </rPh>
    <rPh sb="153" eb="156">
      <t>ヘイキンチ</t>
    </rPh>
    <rPh sb="158" eb="159">
      <t>ヒク</t>
    </rPh>
    <rPh sb="170" eb="172">
      <t>キギョウ</t>
    </rPh>
    <rPh sb="173" eb="175">
      <t>ショウカン</t>
    </rPh>
    <rPh sb="180" eb="181">
      <t>ス</t>
    </rPh>
    <rPh sb="187" eb="189">
      <t>ネンネン</t>
    </rPh>
    <rPh sb="189" eb="191">
      <t>ザンダカ</t>
    </rPh>
    <rPh sb="192" eb="194">
      <t>ゲンショウ</t>
    </rPh>
    <rPh sb="212" eb="214">
      <t>ケイヒ</t>
    </rPh>
    <rPh sb="214" eb="216">
      <t>カイシュウ</t>
    </rPh>
    <rPh sb="216" eb="217">
      <t>リツ</t>
    </rPh>
    <rPh sb="224" eb="226">
      <t>ウワマワ</t>
    </rPh>
    <rPh sb="235" eb="237">
      <t>オスイ</t>
    </rPh>
    <rPh sb="237" eb="239">
      <t>ハイスイ</t>
    </rPh>
    <rPh sb="239" eb="240">
      <t>リョウ</t>
    </rPh>
    <rPh sb="241" eb="243">
      <t>スイイ</t>
    </rPh>
    <rPh sb="244" eb="246">
      <t>チュウシ</t>
    </rPh>
    <rPh sb="248" eb="250">
      <t>テキセイ</t>
    </rPh>
    <rPh sb="251" eb="254">
      <t>ゲスイドウ</t>
    </rPh>
    <rPh sb="254" eb="257">
      <t>シヨウリョウ</t>
    </rPh>
    <rPh sb="258" eb="260">
      <t>カクホ</t>
    </rPh>
    <rPh sb="264" eb="266">
      <t>ケントウ</t>
    </rPh>
    <rPh sb="274" eb="276">
      <t>オスイ</t>
    </rPh>
    <rPh sb="276" eb="278">
      <t>ショリ</t>
    </rPh>
    <rPh sb="278" eb="280">
      <t>ゲンカ</t>
    </rPh>
    <rPh sb="282" eb="284">
      <t>ルイジ</t>
    </rPh>
    <rPh sb="284" eb="286">
      <t>ダンタイ</t>
    </rPh>
    <rPh sb="287" eb="290">
      <t>ヘイキンチ</t>
    </rPh>
    <rPh sb="293" eb="295">
      <t>シタマワ</t>
    </rPh>
    <rPh sb="301" eb="303">
      <t>コンゴ</t>
    </rPh>
    <rPh sb="304" eb="306">
      <t>オスイ</t>
    </rPh>
    <rPh sb="306" eb="308">
      <t>ショリ</t>
    </rPh>
    <rPh sb="308" eb="309">
      <t>ヒ</t>
    </rPh>
    <rPh sb="310" eb="312">
      <t>ドウコウ</t>
    </rPh>
    <rPh sb="313" eb="315">
      <t>チュウシ</t>
    </rPh>
    <rPh sb="323" eb="326">
      <t>スイセンカ</t>
    </rPh>
    <rPh sb="326" eb="327">
      <t>リツ</t>
    </rPh>
    <rPh sb="342" eb="344">
      <t>ルイジ</t>
    </rPh>
    <rPh sb="344" eb="346">
      <t>ダンタイ</t>
    </rPh>
    <rPh sb="347" eb="350">
      <t>ヘイキンチ</t>
    </rPh>
    <rPh sb="352" eb="353">
      <t>タカ</t>
    </rPh>
    <rPh sb="354" eb="356">
      <t>スウチ</t>
    </rPh>
    <rPh sb="366" eb="368">
      <t>オスイ</t>
    </rPh>
    <rPh sb="368" eb="370">
      <t>ショリ</t>
    </rPh>
    <rPh sb="371" eb="373">
      <t>テキセツ</t>
    </rPh>
    <rPh sb="374" eb="375">
      <t>オコナ</t>
    </rPh>
    <rPh sb="383" eb="384">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</si>
</sst>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37-4DB7-9320-83516408FE4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c:ext xmlns:c16="http://schemas.microsoft.com/office/drawing/2014/chart" uri="{C3380CC4-5D6E-409C-BE32-E72D297353CC}">
              <c16:uniqueId val="{00000001-C137-4DB7-9320-83516408FE4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E7-4FE2-B22F-ECF5E6431F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c:ext xmlns:c16="http://schemas.microsoft.com/office/drawing/2014/chart" uri="{C3380CC4-5D6E-409C-BE32-E72D297353CC}">
              <c16:uniqueId val="{00000001-C9E7-4FE2-B22F-ECF5E6431F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99.93</c:v>
                </c:pt>
                <c:pt idx="1">
                  <c:v>99.94</c:v>
                </c:pt>
                <c:pt idx="2">
                  <c:v>99.95</c:v>
                </c:pt>
                <c:pt idx="3">
                  <c:v>99.95</c:v>
                </c:pt>
                <c:pt idx="4">
                  <c:v>99.95</c:v>
                </c:pt>
              </c:numCache>
            </c:numRef>
          </c:val>
          <c:extLst>
            <c:ext xmlns:c16="http://schemas.microsoft.com/office/drawing/2014/chart" uri="{C3380CC4-5D6E-409C-BE32-E72D297353CC}">
              <c16:uniqueId val="{00000000-33F3-42B5-8DDE-DD657FA8D5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c:ext xmlns:c16="http://schemas.microsoft.com/office/drawing/2014/chart" uri="{C3380CC4-5D6E-409C-BE32-E72D297353CC}">
              <c16:uniqueId val="{00000001-33F3-42B5-8DDE-DD657FA8D5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104.75</c:v>
                </c:pt>
                <c:pt idx="1">
                  <c:v>101</c:v>
                </c:pt>
                <c:pt idx="2">
                  <c:v>99.97</c:v>
                </c:pt>
                <c:pt idx="3">
                  <c:v>96.61</c:v>
                </c:pt>
                <c:pt idx="4">
                  <c:v>105.83</c:v>
                </c:pt>
              </c:numCache>
            </c:numRef>
          </c:val>
          <c:extLst>
            <c:ext xmlns:c16="http://schemas.microsoft.com/office/drawing/2014/chart" uri="{C3380CC4-5D6E-409C-BE32-E72D297353CC}">
              <c16:uniqueId val="{00000000-A433-4EA1-82B4-C6E73C835D7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33-4EA1-82B4-C6E73C835D7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41-4053-BA9C-0791D682EA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41-4053-BA9C-0791D682EA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26-437F-A6D1-6378C5E2AB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6-437F-A6D1-6378C5E2AB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20-4113-B7F1-BB37DC5455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20-4113-B7F1-BB37DC5455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2B-43B1-B005-C39A7E20F0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2B-43B1-B005-C39A7E20F0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262.07</c:v>
                </c:pt>
                <c:pt idx="1">
                  <c:v>216.23</c:v>
                </c:pt>
                <c:pt idx="2">
                  <c:v>187.41</c:v>
                </c:pt>
                <c:pt idx="3">
                  <c:v>184.69</c:v>
                </c:pt>
                <c:pt idx="4">
                  <c:v>179.48</c:v>
                </c:pt>
              </c:numCache>
            </c:numRef>
          </c:val>
          <c:extLst>
            <c:ext xmlns:c16="http://schemas.microsoft.com/office/drawing/2014/chart" uri="{C3380CC4-5D6E-409C-BE32-E72D297353CC}">
              <c16:uniqueId val="{00000000-E185-47BA-93A9-AD8C5606805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c:ext xmlns:c16="http://schemas.microsoft.com/office/drawing/2014/chart" uri="{C3380CC4-5D6E-409C-BE32-E72D297353CC}">
              <c16:uniqueId val="{00000001-E185-47BA-93A9-AD8C5606805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108.2</c:v>
                </c:pt>
                <c:pt idx="1">
                  <c:v>104.47</c:v>
                </c:pt>
                <c:pt idx="2">
                  <c:v>102.06</c:v>
                </c:pt>
                <c:pt idx="3">
                  <c:v>98.05</c:v>
                </c:pt>
                <c:pt idx="4">
                  <c:v>111.28</c:v>
                </c:pt>
              </c:numCache>
            </c:numRef>
          </c:val>
          <c:extLst>
            <c:ext xmlns:c16="http://schemas.microsoft.com/office/drawing/2014/chart" uri="{C3380CC4-5D6E-409C-BE32-E72D297353CC}">
              <c16:uniqueId val="{00000000-CD0E-4236-AFC8-315EA04563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c:ext xmlns:c16="http://schemas.microsoft.com/office/drawing/2014/chart" uri="{C3380CC4-5D6E-409C-BE32-E72D297353CC}">
              <c16:uniqueId val="{00000001-CD0E-4236-AFC8-315EA04563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97.48</c:v>
                </c:pt>
                <c:pt idx="1">
                  <c:v>100.7</c:v>
                </c:pt>
                <c:pt idx="2">
                  <c:v>102.58</c:v>
                </c:pt>
                <c:pt idx="3">
                  <c:v>100.4</c:v>
                </c:pt>
                <c:pt idx="4">
                  <c:v>87.34</c:v>
                </c:pt>
              </c:numCache>
            </c:numRef>
          </c:val>
          <c:extLst>
            <c:ext xmlns:c16="http://schemas.microsoft.com/office/drawing/2014/chart" uri="{C3380CC4-5D6E-409C-BE32-E72D297353CC}">
              <c16:uniqueId val="{00000000-006C-4536-B4FD-021B04F2A6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c:ext xmlns:c16="http://schemas.microsoft.com/office/drawing/2014/chart" uri="{C3380CC4-5D6E-409C-BE32-E72D297353CC}">
              <c16:uniqueId val="{00000001-006C-4536-B4FD-021B04F2A6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9" zoomScaleNormal="100" workbookViewId="0">
      <selection activeCell="BE12" sqref="BE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
データ!H6</f>
        <v>
東京都　羽村市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
1</v>
      </c>
      <c r="C7" s="70"/>
      <c r="D7" s="70"/>
      <c r="E7" s="70"/>
      <c r="F7" s="70"/>
      <c r="G7" s="70"/>
      <c r="H7" s="70"/>
      <c r="I7" s="70" t="s">
        <v>
2</v>
      </c>
      <c r="J7" s="70"/>
      <c r="K7" s="70"/>
      <c r="L7" s="70"/>
      <c r="M7" s="70"/>
      <c r="N7" s="70"/>
      <c r="O7" s="70"/>
      <c r="P7" s="70" t="s">
        <v>
3</v>
      </c>
      <c r="Q7" s="70"/>
      <c r="R7" s="70"/>
      <c r="S7" s="70"/>
      <c r="T7" s="70"/>
      <c r="U7" s="70"/>
      <c r="V7" s="70"/>
      <c r="W7" s="70" t="s">
        <v>
4</v>
      </c>
      <c r="X7" s="70"/>
      <c r="Y7" s="70"/>
      <c r="Z7" s="70"/>
      <c r="AA7" s="70"/>
      <c r="AB7" s="70"/>
      <c r="AC7" s="70"/>
      <c r="AD7" s="70" t="s">
        <v>
5</v>
      </c>
      <c r="AE7" s="70"/>
      <c r="AF7" s="70"/>
      <c r="AG7" s="70"/>
      <c r="AH7" s="70"/>
      <c r="AI7" s="70"/>
      <c r="AJ7" s="70"/>
      <c r="AK7" s="3"/>
      <c r="AL7" s="70" t="s">
        <v>
6</v>
      </c>
      <c r="AM7" s="70"/>
      <c r="AN7" s="70"/>
      <c r="AO7" s="70"/>
      <c r="AP7" s="70"/>
      <c r="AQ7" s="70"/>
      <c r="AR7" s="70"/>
      <c r="AS7" s="70"/>
      <c r="AT7" s="70" t="s">
        <v>
7</v>
      </c>
      <c r="AU7" s="70"/>
      <c r="AV7" s="70"/>
      <c r="AW7" s="70"/>
      <c r="AX7" s="70"/>
      <c r="AY7" s="70"/>
      <c r="AZ7" s="70"/>
      <c r="BA7" s="70"/>
      <c r="BB7" s="70" t="s">
        <v>
8</v>
      </c>
      <c r="BC7" s="70"/>
      <c r="BD7" s="70"/>
      <c r="BE7" s="70"/>
      <c r="BF7" s="70"/>
      <c r="BG7" s="70"/>
      <c r="BH7" s="70"/>
      <c r="BI7" s="70"/>
      <c r="BJ7" s="3"/>
      <c r="BK7" s="3"/>
      <c r="BL7" s="4" t="s">
        <v>
9</v>
      </c>
      <c r="BM7" s="5"/>
      <c r="BN7" s="5"/>
      <c r="BO7" s="5"/>
      <c r="BP7" s="5"/>
      <c r="BQ7" s="5"/>
      <c r="BR7" s="5"/>
      <c r="BS7" s="5"/>
      <c r="BT7" s="5"/>
      <c r="BU7" s="5"/>
      <c r="BV7" s="5"/>
      <c r="BW7" s="5"/>
      <c r="BX7" s="5"/>
      <c r="BY7" s="6"/>
    </row>
    <row r="8" spans="1:78" ht="18.75" customHeight="1" x14ac:dyDescent="0.15">
      <c r="A8" s="2"/>
      <c r="B8" s="77" t="str">
        <f>
データ!I6</f>
        <v>
法非適用</v>
      </c>
      <c r="C8" s="77"/>
      <c r="D8" s="77"/>
      <c r="E8" s="77"/>
      <c r="F8" s="77"/>
      <c r="G8" s="77"/>
      <c r="H8" s="77"/>
      <c r="I8" s="77" t="str">
        <f>
データ!J6</f>
        <v>
下水道事業</v>
      </c>
      <c r="J8" s="77"/>
      <c r="K8" s="77"/>
      <c r="L8" s="77"/>
      <c r="M8" s="77"/>
      <c r="N8" s="77"/>
      <c r="O8" s="77"/>
      <c r="P8" s="77" t="str">
        <f>
データ!K6</f>
        <v>
公共下水道</v>
      </c>
      <c r="Q8" s="77"/>
      <c r="R8" s="77"/>
      <c r="S8" s="77"/>
      <c r="T8" s="77"/>
      <c r="U8" s="77"/>
      <c r="V8" s="77"/>
      <c r="W8" s="77" t="str">
        <f>
データ!L6</f>
        <v>
Bc1</v>
      </c>
      <c r="X8" s="77"/>
      <c r="Y8" s="77"/>
      <c r="Z8" s="77"/>
      <c r="AA8" s="77"/>
      <c r="AB8" s="77"/>
      <c r="AC8" s="77"/>
      <c r="AD8" s="78" t="str">
        <f>
データ!$M$6</f>
        <v>
非設置</v>
      </c>
      <c r="AE8" s="78"/>
      <c r="AF8" s="78"/>
      <c r="AG8" s="78"/>
      <c r="AH8" s="78"/>
      <c r="AI8" s="78"/>
      <c r="AJ8" s="78"/>
      <c r="AK8" s="3"/>
      <c r="AL8" s="74">
        <f>
データ!S6</f>
        <v>
55607</v>
      </c>
      <c r="AM8" s="74"/>
      <c r="AN8" s="74"/>
      <c r="AO8" s="74"/>
      <c r="AP8" s="74"/>
      <c r="AQ8" s="74"/>
      <c r="AR8" s="74"/>
      <c r="AS8" s="74"/>
      <c r="AT8" s="73">
        <f>
データ!T6</f>
        <v>
9.9</v>
      </c>
      <c r="AU8" s="73"/>
      <c r="AV8" s="73"/>
      <c r="AW8" s="73"/>
      <c r="AX8" s="73"/>
      <c r="AY8" s="73"/>
      <c r="AZ8" s="73"/>
      <c r="BA8" s="73"/>
      <c r="BB8" s="73">
        <f>
データ!U6</f>
        <v>
5616.87</v>
      </c>
      <c r="BC8" s="73"/>
      <c r="BD8" s="73"/>
      <c r="BE8" s="73"/>
      <c r="BF8" s="73"/>
      <c r="BG8" s="73"/>
      <c r="BH8" s="73"/>
      <c r="BI8" s="73"/>
      <c r="BJ8" s="3"/>
      <c r="BK8" s="3"/>
      <c r="BL8" s="75" t="s">
        <v>
10</v>
      </c>
      <c r="BM8" s="76"/>
      <c r="BN8" s="7" t="s">
        <v>
11</v>
      </c>
      <c r="BO8" s="8"/>
      <c r="BP8" s="8"/>
      <c r="BQ8" s="8"/>
      <c r="BR8" s="8"/>
      <c r="BS8" s="8"/>
      <c r="BT8" s="8"/>
      <c r="BU8" s="8"/>
      <c r="BV8" s="8"/>
      <c r="BW8" s="8"/>
      <c r="BX8" s="8"/>
      <c r="BY8" s="9"/>
    </row>
    <row r="9" spans="1:78" ht="18.75" customHeight="1" x14ac:dyDescent="0.15">
      <c r="A9" s="2"/>
      <c r="B9" s="70" t="s">
        <v>
12</v>
      </c>
      <c r="C9" s="70"/>
      <c r="D9" s="70"/>
      <c r="E9" s="70"/>
      <c r="F9" s="70"/>
      <c r="G9" s="70"/>
      <c r="H9" s="70"/>
      <c r="I9" s="70" t="s">
        <v>
13</v>
      </c>
      <c r="J9" s="70"/>
      <c r="K9" s="70"/>
      <c r="L9" s="70"/>
      <c r="M9" s="70"/>
      <c r="N9" s="70"/>
      <c r="O9" s="70"/>
      <c r="P9" s="70" t="s">
        <v>
14</v>
      </c>
      <c r="Q9" s="70"/>
      <c r="R9" s="70"/>
      <c r="S9" s="70"/>
      <c r="T9" s="70"/>
      <c r="U9" s="70"/>
      <c r="V9" s="70"/>
      <c r="W9" s="70" t="s">
        <v>
15</v>
      </c>
      <c r="X9" s="70"/>
      <c r="Y9" s="70"/>
      <c r="Z9" s="70"/>
      <c r="AA9" s="70"/>
      <c r="AB9" s="70"/>
      <c r="AC9" s="70"/>
      <c r="AD9" s="70" t="s">
        <v>
16</v>
      </c>
      <c r="AE9" s="70"/>
      <c r="AF9" s="70"/>
      <c r="AG9" s="70"/>
      <c r="AH9" s="70"/>
      <c r="AI9" s="70"/>
      <c r="AJ9" s="70"/>
      <c r="AK9" s="3"/>
      <c r="AL9" s="70" t="s">
        <v>
17</v>
      </c>
      <c r="AM9" s="70"/>
      <c r="AN9" s="70"/>
      <c r="AO9" s="70"/>
      <c r="AP9" s="70"/>
      <c r="AQ9" s="70"/>
      <c r="AR9" s="70"/>
      <c r="AS9" s="70"/>
      <c r="AT9" s="70" t="s">
        <v>
18</v>
      </c>
      <c r="AU9" s="70"/>
      <c r="AV9" s="70"/>
      <c r="AW9" s="70"/>
      <c r="AX9" s="70"/>
      <c r="AY9" s="70"/>
      <c r="AZ9" s="70"/>
      <c r="BA9" s="70"/>
      <c r="BB9" s="70" t="s">
        <v>
19</v>
      </c>
      <c r="BC9" s="70"/>
      <c r="BD9" s="70"/>
      <c r="BE9" s="70"/>
      <c r="BF9" s="70"/>
      <c r="BG9" s="70"/>
      <c r="BH9" s="70"/>
      <c r="BI9" s="70"/>
      <c r="BJ9" s="3"/>
      <c r="BK9" s="3"/>
      <c r="BL9" s="71" t="s">
        <v>
20</v>
      </c>
      <c r="BM9" s="72"/>
      <c r="BN9" s="10" t="s">
        <v>
21</v>
      </c>
      <c r="BO9" s="11"/>
      <c r="BP9" s="11"/>
      <c r="BQ9" s="11"/>
      <c r="BR9" s="11"/>
      <c r="BS9" s="11"/>
      <c r="BT9" s="11"/>
      <c r="BU9" s="11"/>
      <c r="BV9" s="11"/>
      <c r="BW9" s="11"/>
      <c r="BX9" s="11"/>
      <c r="BY9" s="12"/>
    </row>
    <row r="10" spans="1:78" ht="18.75" customHeight="1" x14ac:dyDescent="0.15">
      <c r="A10" s="2"/>
      <c r="B10" s="73" t="str">
        <f>
データ!N6</f>
        <v>
-</v>
      </c>
      <c r="C10" s="73"/>
      <c r="D10" s="73"/>
      <c r="E10" s="73"/>
      <c r="F10" s="73"/>
      <c r="G10" s="73"/>
      <c r="H10" s="73"/>
      <c r="I10" s="73" t="str">
        <f>
データ!O6</f>
        <v>
該当数値なし</v>
      </c>
      <c r="J10" s="73"/>
      <c r="K10" s="73"/>
      <c r="L10" s="73"/>
      <c r="M10" s="73"/>
      <c r="N10" s="73"/>
      <c r="O10" s="73"/>
      <c r="P10" s="73">
        <f>
データ!P6</f>
        <v>
99.62</v>
      </c>
      <c r="Q10" s="73"/>
      <c r="R10" s="73"/>
      <c r="S10" s="73"/>
      <c r="T10" s="73"/>
      <c r="U10" s="73"/>
      <c r="V10" s="73"/>
      <c r="W10" s="73">
        <f>
データ!Q6</f>
        <v>
93.83</v>
      </c>
      <c r="X10" s="73"/>
      <c r="Y10" s="73"/>
      <c r="Z10" s="73"/>
      <c r="AA10" s="73"/>
      <c r="AB10" s="73"/>
      <c r="AC10" s="73"/>
      <c r="AD10" s="74">
        <f>
データ!R6</f>
        <v>
1157</v>
      </c>
      <c r="AE10" s="74"/>
      <c r="AF10" s="74"/>
      <c r="AG10" s="74"/>
      <c r="AH10" s="74"/>
      <c r="AI10" s="74"/>
      <c r="AJ10" s="74"/>
      <c r="AK10" s="2"/>
      <c r="AL10" s="74">
        <f>
データ!V6</f>
        <v>
55352</v>
      </c>
      <c r="AM10" s="74"/>
      <c r="AN10" s="74"/>
      <c r="AO10" s="74"/>
      <c r="AP10" s="74"/>
      <c r="AQ10" s="74"/>
      <c r="AR10" s="74"/>
      <c r="AS10" s="74"/>
      <c r="AT10" s="73">
        <f>
データ!W6</f>
        <v>
8.0299999999999994</v>
      </c>
      <c r="AU10" s="73"/>
      <c r="AV10" s="73"/>
      <c r="AW10" s="73"/>
      <c r="AX10" s="73"/>
      <c r="AY10" s="73"/>
      <c r="AZ10" s="73"/>
      <c r="BA10" s="73"/>
      <c r="BB10" s="73">
        <f>
データ!X6</f>
        <v>
6893.15</v>
      </c>
      <c r="BC10" s="73"/>
      <c r="BD10" s="73"/>
      <c r="BE10" s="73"/>
      <c r="BF10" s="73"/>
      <c r="BG10" s="73"/>
      <c r="BH10" s="73"/>
      <c r="BI10" s="73"/>
      <c r="BJ10" s="2"/>
      <c r="BK10" s="2"/>
      <c r="BL10" s="63" t="s">
        <v>
22</v>
      </c>
      <c r="BM10" s="64"/>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
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
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
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
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
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
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
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
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
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【682.78】</v>
      </c>
      <c r="I86" s="26" t="str">
        <f>
データ!CA6</f>
        <v>
【100.91】</v>
      </c>
      <c r="J86" s="26" t="str">
        <f>
データ!CL6</f>
        <v>
【136.86】</v>
      </c>
      <c r="K86" s="26" t="str">
        <f>
データ!CW6</f>
        <v>
【58.98】</v>
      </c>
      <c r="L86" s="26" t="str">
        <f>
データ!DH6</f>
        <v>
【95.20】</v>
      </c>
      <c r="M86" s="26" t="s">
        <v>
44</v>
      </c>
      <c r="N86" s="26" t="s">
        <v>
44</v>
      </c>
      <c r="O86" s="26" t="str">
        <f>
データ!EO6</f>
        <v>
【0.23】</v>
      </c>
    </row>
  </sheetData>
  <sheetProtection algorithmName="SHA-512" hashValue="QlpGmQ/bsrwz0vcFN0YmFLK9GShMYKxwfJpbISrG18+q9wf8NcGu5FGrIorklIr7Nr4kS0clJF0Qnuqu0IuLiA==" saltValue="tpZJILDhZMUQFaZCDcNl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132276</v>
      </c>
      <c r="D6" s="33">
        <f t="shared" si="3"/>
        <v>47</v>
      </c>
      <c r="E6" s="33">
        <f t="shared" si="3"/>
        <v>17</v>
      </c>
      <c r="F6" s="33">
        <f t="shared" si="3"/>
        <v>1</v>
      </c>
      <c r="G6" s="33">
        <f t="shared" si="3"/>
        <v>0</v>
      </c>
      <c r="H6" s="33" t="str">
        <f t="shared" si="3"/>
        <v>東京都　羽村市</v>
      </c>
      <c r="I6" s="33" t="str">
        <f t="shared" si="3"/>
        <v>法非適用</v>
      </c>
      <c r="J6" s="33" t="str">
        <f t="shared" si="3"/>
        <v>下水道事業</v>
      </c>
      <c r="K6" s="33" t="str">
        <f t="shared" si="3"/>
        <v>公共下水道</v>
      </c>
      <c r="L6" s="33" t="str">
        <f t="shared" si="3"/>
        <v>Bc1</v>
      </c>
      <c r="M6" s="33" t="str">
        <f t="shared" si="3"/>
        <v>非設置</v>
      </c>
      <c r="N6" s="34" t="str">
        <f t="shared" si="3"/>
        <v>-</v>
      </c>
      <c r="O6" s="34" t="str">
        <f t="shared" si="3"/>
        <v>該当数値なし</v>
      </c>
      <c r="P6" s="34">
        <f t="shared" si="3"/>
        <v>99.62</v>
      </c>
      <c r="Q6" s="34">
        <f t="shared" si="3"/>
        <v>93.83</v>
      </c>
      <c r="R6" s="34">
        <f t="shared" si="3"/>
        <v>1157</v>
      </c>
      <c r="S6" s="34">
        <f t="shared" si="3"/>
        <v>55607</v>
      </c>
      <c r="T6" s="34">
        <f t="shared" si="3"/>
        <v>9.9</v>
      </c>
      <c r="U6" s="34">
        <f t="shared" si="3"/>
        <v>5616.87</v>
      </c>
      <c r="V6" s="34">
        <f t="shared" si="3"/>
        <v>55352</v>
      </c>
      <c r="W6" s="34">
        <f t="shared" si="3"/>
        <v>8.0299999999999994</v>
      </c>
      <c r="X6" s="34">
        <f t="shared" si="3"/>
        <v>6893.15</v>
      </c>
      <c r="Y6" s="35">
        <f>IF(Y7="",NA(),Y7)</f>
        <v>104.75</v>
      </c>
      <c r="Z6" s="35">
        <f t="shared" ref="Z6:AH6" si="4">IF(Z7="",NA(),Z7)</f>
        <v>101</v>
      </c>
      <c r="AA6" s="35">
        <f t="shared" si="4"/>
        <v>99.97</v>
      </c>
      <c r="AB6" s="35">
        <f t="shared" si="4"/>
        <v>96.61</v>
      </c>
      <c r="AC6" s="35">
        <f t="shared" si="4"/>
        <v>105.83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262.07</v>
      </c>
      <c r="BG6" s="35">
        <f t="shared" ref="BG6:BO6" si="7">IF(BG7="",NA(),BG7)</f>
        <v>216.23</v>
      </c>
      <c r="BH6" s="35">
        <f t="shared" si="7"/>
        <v>187.41</v>
      </c>
      <c r="BI6" s="35">
        <f t="shared" si="7"/>
        <v>184.69</v>
      </c>
      <c r="BJ6" s="35">
        <f t="shared" si="7"/>
        <v>179.48</v>
      </c>
      <c r="BK6" s="35">
        <f t="shared" si="7"/>
        <v>658.6</v>
      </c>
      <c r="BL6" s="35">
        <f t="shared" si="7"/>
        <v>664.04</v>
      </c>
      <c r="BM6" s="35">
        <f t="shared" si="7"/>
        <v>625.12</v>
      </c>
      <c r="BN6" s="35">
        <f t="shared" si="7"/>
        <v>610.16999999999996</v>
      </c>
      <c r="BO6" s="35">
        <f t="shared" si="7"/>
        <v>605.9</v>
      </c>
      <c r="BP6" s="34" t="str">
        <f>IF(BP7="","",IF(BP7="-","【-】","【"&amp;SUBSTITUTE(TEXT(BP7,"#,##0.00"),"-","△")&amp;"】"))</f>
        <v>【682.78】</v>
      </c>
      <c r="BQ6" s="35">
        <f>IF(BQ7="",NA(),BQ7)</f>
        <v>108.2</v>
      </c>
      <c r="BR6" s="35">
        <f t="shared" ref="BR6:BZ6" si="8">IF(BR7="",NA(),BR7)</f>
        <v>104.47</v>
      </c>
      <c r="BS6" s="35">
        <f t="shared" si="8"/>
        <v>102.06</v>
      </c>
      <c r="BT6" s="35">
        <f t="shared" si="8"/>
        <v>98.05</v>
      </c>
      <c r="BU6" s="35">
        <f t="shared" si="8"/>
        <v>111.28</v>
      </c>
      <c r="BV6" s="35">
        <f t="shared" si="8"/>
        <v>88.44</v>
      </c>
      <c r="BW6" s="35">
        <f t="shared" si="8"/>
        <v>86.2</v>
      </c>
      <c r="BX6" s="35">
        <f t="shared" si="8"/>
        <v>89.74</v>
      </c>
      <c r="BY6" s="35">
        <f t="shared" si="8"/>
        <v>88.37</v>
      </c>
      <c r="BZ6" s="35">
        <f t="shared" si="8"/>
        <v>89.41</v>
      </c>
      <c r="CA6" s="34" t="str">
        <f>IF(CA7="","",IF(CA7="-","【-】","【"&amp;SUBSTITUTE(TEXT(CA7,"#,##0.00"),"-","△")&amp;"】"))</f>
        <v>【100.91】</v>
      </c>
      <c r="CB6" s="35">
        <f>IF(CB7="",NA(),CB7)</f>
        <v>97.48</v>
      </c>
      <c r="CC6" s="35">
        <f t="shared" ref="CC6:CK6" si="9">IF(CC7="",NA(),CC7)</f>
        <v>100.7</v>
      </c>
      <c r="CD6" s="35">
        <f t="shared" si="9"/>
        <v>102.58</v>
      </c>
      <c r="CE6" s="35">
        <f t="shared" si="9"/>
        <v>100.4</v>
      </c>
      <c r="CF6" s="35">
        <f t="shared" si="9"/>
        <v>87.34</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59.27</v>
      </c>
      <c r="CS6" s="35">
        <f t="shared" si="10"/>
        <v>62.64</v>
      </c>
      <c r="CT6" s="35">
        <f t="shared" si="10"/>
        <v>58.12</v>
      </c>
      <c r="CU6" s="35">
        <f t="shared" si="10"/>
        <v>58.83</v>
      </c>
      <c r="CV6" s="35">
        <f t="shared" si="10"/>
        <v>56.51</v>
      </c>
      <c r="CW6" s="34" t="str">
        <f>IF(CW7="","",IF(CW7="-","【-】","【"&amp;SUBSTITUTE(TEXT(CW7,"#,##0.00"),"-","△")&amp;"】"))</f>
        <v>【58.98】</v>
      </c>
      <c r="CX6" s="35">
        <f>IF(CX7="",NA(),CX7)</f>
        <v>99.93</v>
      </c>
      <c r="CY6" s="35">
        <f t="shared" ref="CY6:DG6" si="11">IF(CY7="",NA(),CY7)</f>
        <v>99.94</v>
      </c>
      <c r="CZ6" s="35">
        <f t="shared" si="11"/>
        <v>99.95</v>
      </c>
      <c r="DA6" s="35">
        <f t="shared" si="11"/>
        <v>99.95</v>
      </c>
      <c r="DB6" s="35">
        <f t="shared" si="11"/>
        <v>99.95</v>
      </c>
      <c r="DC6" s="35">
        <f t="shared" si="11"/>
        <v>92.82</v>
      </c>
      <c r="DD6" s="35">
        <f t="shared" si="11"/>
        <v>92.98</v>
      </c>
      <c r="DE6" s="35">
        <f t="shared" si="11"/>
        <v>93.07</v>
      </c>
      <c r="DF6" s="35">
        <f t="shared" si="11"/>
        <v>92.9</v>
      </c>
      <c r="DG6" s="35">
        <f t="shared" si="11"/>
        <v>93.91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5" s="36" customFormat="1" x14ac:dyDescent="0.15">
      <c r="A7" s="28"/>
      <c r="B7" s="37">
        <v>2018</v>
      </c>
      <c r="C7" s="37">
        <v>132276</v>
      </c>
      <c r="D7" s="37">
        <v>47</v>
      </c>
      <c r="E7" s="37">
        <v>17</v>
      </c>
      <c r="F7" s="37">
        <v>1</v>
      </c>
      <c r="G7" s="37">
        <v>0</v>
      </c>
      <c r="H7" s="37" t="s">
        <v>98</v>
      </c>
      <c r="I7" s="37" t="s">
        <v>99</v>
      </c>
      <c r="J7" s="37" t="s">
        <v>100</v>
      </c>
      <c r="K7" s="37" t="s">
        <v>101</v>
      </c>
      <c r="L7" s="37" t="s">
        <v>102</v>
      </c>
      <c r="M7" s="37" t="s">
        <v>103</v>
      </c>
      <c r="N7" s="38" t="s">
        <v>104</v>
      </c>
      <c r="O7" s="38" t="s">
        <v>105</v>
      </c>
      <c r="P7" s="38">
        <v>99.62</v>
      </c>
      <c r="Q7" s="38">
        <v>93.83</v>
      </c>
      <c r="R7" s="38">
        <v>1157</v>
      </c>
      <c r="S7" s="38">
        <v>55607</v>
      </c>
      <c r="T7" s="38">
        <v>9.9</v>
      </c>
      <c r="U7" s="38">
        <v>5616.87</v>
      </c>
      <c r="V7" s="38">
        <v>55352</v>
      </c>
      <c r="W7" s="38">
        <v>8.0299999999999994</v>
      </c>
      <c r="X7" s="38">
        <v>6893.15</v>
      </c>
      <c r="Y7" s="38">
        <v>104.75</v>
      </c>
      <c r="Z7" s="38">
        <v>101</v>
      </c>
      <c r="AA7" s="38">
        <v>99.97</v>
      </c>
      <c r="AB7" s="38">
        <v>96.61</v>
      </c>
      <c r="AC7" s="38">
        <v>105.83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262.07</v>
      </c>
      <c r="BG7" s="38">
        <v>216.23</v>
      </c>
      <c r="BH7" s="38">
        <v>187.41</v>
      </c>
      <c r="BI7" s="38">
        <v>184.69</v>
      </c>
      <c r="BJ7" s="38">
        <v>179.48</v>
      </c>
      <c r="BK7" s="38">
        <v>658.6</v>
      </c>
      <c r="BL7" s="38">
        <v>664.04</v>
      </c>
      <c r="BM7" s="38">
        <v>625.12</v>
      </c>
      <c r="BN7" s="38">
        <v>610.16999999999996</v>
      </c>
      <c r="BO7" s="38">
        <v>605.9</v>
      </c>
      <c r="BP7" s="38">
        <v>682.78</v>
      </c>
      <c r="BQ7" s="38">
        <v>108.2</v>
      </c>
      <c r="BR7" s="38">
        <v>104.47</v>
      </c>
      <c r="BS7" s="38">
        <v>102.06</v>
      </c>
      <c r="BT7" s="38">
        <v>98.05</v>
      </c>
      <c r="BU7" s="38">
        <v>111.28</v>
      </c>
      <c r="BV7" s="38">
        <v>88.44</v>
      </c>
      <c r="BW7" s="38">
        <v>86.2</v>
      </c>
      <c r="BX7" s="38">
        <v>89.74</v>
      </c>
      <c r="BY7" s="38">
        <v>88.37</v>
      </c>
      <c r="BZ7" s="38">
        <v>89.41</v>
      </c>
      <c r="CA7" s="38">
        <v>100.91</v>
      </c>
      <c r="CB7" s="38">
        <v>97.48</v>
      </c>
      <c r="CC7" s="38">
        <v>100.7</v>
      </c>
      <c r="CD7" s="38">
        <v>102.58</v>
      </c>
      <c r="CE7" s="38">
        <v>100.4</v>
      </c>
      <c r="CF7" s="38">
        <v>87.34</v>
      </c>
      <c r="CG7" s="38">
        <v>147.15</v>
      </c>
      <c r="CH7" s="38">
        <v>146.47999999999999</v>
      </c>
      <c r="CI7" s="38">
        <v>141.24</v>
      </c>
      <c r="CJ7" s="38">
        <v>143.05000000000001</v>
      </c>
      <c r="CK7" s="38">
        <v>142.05000000000001</v>
      </c>
      <c r="CL7" s="38">
        <v>136.86000000000001</v>
      </c>
      <c r="CM7" s="38" t="s">
        <v>104</v>
      </c>
      <c r="CN7" s="38" t="s">
        <v>104</v>
      </c>
      <c r="CO7" s="38" t="s">
        <v>104</v>
      </c>
      <c r="CP7" s="38" t="s">
        <v>104</v>
      </c>
      <c r="CQ7" s="38" t="s">
        <v>104</v>
      </c>
      <c r="CR7" s="38">
        <v>59.27</v>
      </c>
      <c r="CS7" s="38">
        <v>62.64</v>
      </c>
      <c r="CT7" s="38">
        <v>58.12</v>
      </c>
      <c r="CU7" s="38">
        <v>58.83</v>
      </c>
      <c r="CV7" s="38">
        <v>56.51</v>
      </c>
      <c r="CW7" s="38">
        <v>58.98</v>
      </c>
      <c r="CX7" s="38">
        <v>99.93</v>
      </c>
      <c r="CY7" s="38">
        <v>99.94</v>
      </c>
      <c r="CZ7" s="38">
        <v>99.95</v>
      </c>
      <c r="DA7" s="38">
        <v>99.95</v>
      </c>
      <c r="DB7" s="38">
        <v>99.95</v>
      </c>
      <c r="DC7" s="38">
        <v>92.82</v>
      </c>
      <c r="DD7" s="38">
        <v>92.98</v>
      </c>
      <c r="DE7" s="38">
        <v>93.07</v>
      </c>
      <c r="DF7" s="38">
        <v>92.9</v>
      </c>
      <c r="DG7" s="38">
        <v>93.91</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7.0000000000000007E-2</v>
      </c>
      <c r="EL7" s="38">
        <v>0.1</v>
      </c>
      <c r="EM7" s="38">
        <v>0.14000000000000001</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534321</cp:lastModifiedBy>
  <cp:lastPrinted>2020-01-22T08:42:10Z</cp:lastPrinted>
  <dcterms:created xsi:type="dcterms:W3CDTF">2019-12-05T05:03:35Z</dcterms:created>
  <dcterms:modified xsi:type="dcterms:W3CDTF">2020-01-27T00:47:25Z</dcterms:modified>
  <cp:category/>
</cp:coreProperties>
</file>