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庶務係②【起債・予算・決算・その他】\経営比較分析表\R1\"/>
    </mc:Choice>
  </mc:AlternateContent>
  <workbookProtection workbookAlgorithmName="SHA-512" workbookHashValue="TsfrV4VfDIheEcw4NH7n5rPYZAYArUPeCLT8XUxHY/UkAUVAM4oWSsENK21SpEgRFLPJwZBdkwy8Suo/BLmB1g==" workbookSaltValue="ODeKx1EI+HJ5LlCwM3ldC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<sst xmlns="http://schemas.openxmlformats.org/spreadsheetml/2006/main" count="312" uniqueCount="111">
  <si>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</si>
  <si>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</si>
  <si>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</si>
  <si>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</si>
  <si>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</si>
  <si>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</si>
  <si>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</si>
  <si>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</si>
  <si>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</si>
  <si>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</si>
  <si>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</si>
  <si>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</si>
  <si>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</si>
  <si>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</si>
  <si>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</si>
  <si>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</si>
  <si>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</si>
  <si>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</si>
  <si>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</si>
  <si>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</si>
  <si>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</si>
  <si>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</si>
  <si>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</si>
  <si>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</si>
  <si>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</si>
  <si>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</si>
  <si>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</si>
  <si>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</si>
  <si>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</si>
  <si>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</si>
  <si>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</si>
  <si>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</si>
  <si>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</si>
  <si>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</si>
  <si>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</si>
  <si>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</si>
  <si>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</si>
  <si>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</si>
  <si>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</si>
  <si>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</si>
  <si>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</si>
  <si>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</si>
  <si>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</si>
  <si>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</si>
  <si>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</si>
  <si>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</si>
  <si>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</si>
  <si>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</si>
  <si>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</si>
  <si>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</si>
  <si>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</si>
  <si>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</si>
  <si>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</si>
  <si>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</si>
  <si>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</si>
  <si>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</si>
  <si>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</si>
  <si>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</si>
  <si>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</si>
  <si>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</si>
  <si>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</si>
  <si>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</si>
  <si>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</si>
  <si>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</si>
  <si>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</si>
  <si>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</si>
  <si>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</si>
  <si>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</si>
  <si>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</si>
  <si>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</si>
  <si>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</si>
  <si>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</si>
  <si>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</si>
  <si>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</si>
  <si>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</si>
  <si>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</si>
  <si>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</si>
  <si>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</si>
  <si>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</si>
  <si>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</si>
  <si>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</si>
  <si>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</si>
  <si>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</si>
  <si>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</si>
  <si>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</si>
  <si>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</si>
  <si>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</si>
  <si>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</si>
  <si>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</si>
  <si>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</si>
  <si>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</si>
  <si>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</si>
  <si>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</si>
  <si>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</si>
  <si>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</si>
  <si>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</si>
  <si>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清瀬市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</si>
  <si>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</si>
  <si>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</si>
  <si>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</si>
  <si>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</si>
  <si>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</si>
  <si>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</si>
  <si>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</si>
  <si>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</si>
  <si>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</si>
  <si>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</si>
  <si>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</si>
  <si>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平成30年4月より地方公営企業法の適用を受けたため、各指標は前年度から皆増となっている。
経営の健全性・効率性を表す①経常収支比率は100％以上となっており、②累積欠損金比率も0％であることから、単年度の事業収支は黒字となっており経営の健全性に問題はない。
1980年代の集中的な建設投資による企業債償還の影響から③流動比率は100％を下回る数値となっているものの、④企業債残高対事業規模比率は全国平均や類似団体平均と比較しても大きく下回っており、事業規模に対して無理のない借入れによる事業運営を行っていることがわかる。
⑥汚水処理原価は全国平均や類似団体平均よりも下回っており適切な数値と言えるが、⑧水洗化率についてはほぼ100％となっているものの、一方で⑤経費回収率が100％に届いていないことから、今後も未接続世帯の解消を図り使用料収入の確保に努めるとともに、汚水処理コストの削減及び使用料水準の適正化を図る取り組みが必要である。</t>
    <rPh sb="0" eb="2">
      <t>ヘイセイ</t>
    </rPh>
    <rPh sb="4" eb="5">
      <t>ネン</t>
    </rPh>
    <rPh sb="6" eb="7">
      <t>ガツ</t>
    </rPh>
    <rPh sb="9" eb="11">
      <t>チホウ</t>
    </rPh>
    <rPh sb="11" eb="13">
      <t>コウエイ</t>
    </rPh>
    <rPh sb="13" eb="15">
      <t>キギョウ</t>
    </rPh>
    <rPh sb="15" eb="16">
      <t>ホウ</t>
    </rPh>
    <rPh sb="17" eb="19">
      <t>テキヨウ</t>
    </rPh>
    <rPh sb="20" eb="21">
      <t>ウ</t>
    </rPh>
    <rPh sb="26" eb="29">
      <t>カクシヒョウ</t>
    </rPh>
    <rPh sb="30" eb="33">
      <t>ゼンネンド</t>
    </rPh>
    <rPh sb="35" eb="36">
      <t>ミンナ</t>
    </rPh>
    <rPh sb="36" eb="37">
      <t>ゾウ</t>
    </rPh>
    <rPh sb="45" eb="47">
      <t>ケイエイ</t>
    </rPh>
    <rPh sb="48" eb="51">
      <t>ケンゼンセイ</t>
    </rPh>
    <rPh sb="52" eb="55">
      <t>コウリツセイ</t>
    </rPh>
    <rPh sb="56" eb="57">
      <t>アラワ</t>
    </rPh>
    <rPh sb="59" eb="61">
      <t>ケイジョウ</t>
    </rPh>
    <rPh sb="61" eb="63">
      <t>シュウシ</t>
    </rPh>
    <rPh sb="63" eb="65">
      <t>ヒリツ</t>
    </rPh>
    <rPh sb="70" eb="72">
      <t>イジョウ</t>
    </rPh>
    <rPh sb="80" eb="82">
      <t>ルイセキ</t>
    </rPh>
    <rPh sb="82" eb="84">
      <t>ケッソン</t>
    </rPh>
    <rPh sb="84" eb="85">
      <t>キン</t>
    </rPh>
    <rPh sb="85" eb="87">
      <t>ヒリツ</t>
    </rPh>
    <rPh sb="98" eb="101">
      <t>タンネンド</t>
    </rPh>
    <rPh sb="102" eb="104">
      <t>ジギョウ</t>
    </rPh>
    <rPh sb="104" eb="106">
      <t>シュウシ</t>
    </rPh>
    <rPh sb="107" eb="109">
      <t>クロジ</t>
    </rPh>
    <rPh sb="115" eb="117">
      <t>ケイエイ</t>
    </rPh>
    <rPh sb="118" eb="121">
      <t>ケンゼンセイ</t>
    </rPh>
    <rPh sb="122" eb="124">
      <t>モンダイ</t>
    </rPh>
    <rPh sb="133" eb="135">
      <t>ネンダイ</t>
    </rPh>
    <rPh sb="136" eb="139">
      <t>シュウチュウテキ</t>
    </rPh>
    <rPh sb="140" eb="142">
      <t>ケンセツ</t>
    </rPh>
    <rPh sb="142" eb="144">
      <t>トウシ</t>
    </rPh>
    <rPh sb="147" eb="149">
      <t>キギョウ</t>
    </rPh>
    <rPh sb="149" eb="150">
      <t>サイ</t>
    </rPh>
    <rPh sb="150" eb="152">
      <t>ショウカン</t>
    </rPh>
    <rPh sb="153" eb="155">
      <t>エイキョウ</t>
    </rPh>
    <rPh sb="158" eb="160">
      <t>リュウドウ</t>
    </rPh>
    <rPh sb="160" eb="162">
      <t>ヒリツ</t>
    </rPh>
    <rPh sb="168" eb="170">
      <t>シタマワ</t>
    </rPh>
    <rPh sb="171" eb="173">
      <t>スウチ</t>
    </rPh>
    <rPh sb="184" eb="186">
      <t>キギョウ</t>
    </rPh>
    <rPh sb="186" eb="187">
      <t>サイ</t>
    </rPh>
    <rPh sb="187" eb="189">
      <t>ザンダカ</t>
    </rPh>
    <rPh sb="189" eb="190">
      <t>タイ</t>
    </rPh>
    <rPh sb="190" eb="192">
      <t>ジギョウ</t>
    </rPh>
    <rPh sb="192" eb="194">
      <t>キボ</t>
    </rPh>
    <rPh sb="194" eb="196">
      <t>ヒリツ</t>
    </rPh>
    <rPh sb="197" eb="199">
      <t>ゼンコク</t>
    </rPh>
    <rPh sb="199" eb="201">
      <t>ヘイキン</t>
    </rPh>
    <rPh sb="202" eb="204">
      <t>ルイジ</t>
    </rPh>
    <rPh sb="204" eb="206">
      <t>ダンタイ</t>
    </rPh>
    <rPh sb="206" eb="208">
      <t>ヘイキン</t>
    </rPh>
    <rPh sb="209" eb="211">
      <t>ヒカク</t>
    </rPh>
    <rPh sb="214" eb="215">
      <t>オオ</t>
    </rPh>
    <rPh sb="217" eb="219">
      <t>シタマワ</t>
    </rPh>
    <rPh sb="224" eb="226">
      <t>ジギョウ</t>
    </rPh>
    <rPh sb="226" eb="228">
      <t>キボ</t>
    </rPh>
    <rPh sb="229" eb="230">
      <t>タイ</t>
    </rPh>
    <rPh sb="232" eb="234">
      <t>ムリ</t>
    </rPh>
    <rPh sb="237" eb="239">
      <t>カリイ</t>
    </rPh>
    <rPh sb="243" eb="245">
      <t>ジギョウ</t>
    </rPh>
    <rPh sb="245" eb="247">
      <t>ウンエイ</t>
    </rPh>
    <rPh sb="248" eb="249">
      <t>オコナ</t>
    </rPh>
    <rPh sb="262" eb="264">
      <t>オスイ</t>
    </rPh>
    <rPh sb="264" eb="266">
      <t>ショリ</t>
    </rPh>
    <rPh sb="266" eb="268">
      <t>ゲンカ</t>
    </rPh>
    <rPh sb="269" eb="271">
      <t>ゼンコク</t>
    </rPh>
    <rPh sb="271" eb="273">
      <t>ヘイキン</t>
    </rPh>
    <rPh sb="274" eb="276">
      <t>ルイジ</t>
    </rPh>
    <rPh sb="276" eb="278">
      <t>ダンタイ</t>
    </rPh>
    <rPh sb="278" eb="280">
      <t>ヘイキン</t>
    </rPh>
    <rPh sb="283" eb="285">
      <t>シタマワ</t>
    </rPh>
    <rPh sb="289" eb="291">
      <t>テキセツ</t>
    </rPh>
    <rPh sb="292" eb="294">
      <t>スウチ</t>
    </rPh>
    <rPh sb="295" eb="296">
      <t>イ</t>
    </rPh>
    <rPh sb="301" eb="304">
      <t>スイセンカ</t>
    </rPh>
    <rPh sb="304" eb="305">
      <t>リツ</t>
    </rPh>
    <rPh sb="326" eb="328">
      <t>イッポウ</t>
    </rPh>
    <rPh sb="330" eb="332">
      <t>ケイヒ</t>
    </rPh>
    <rPh sb="332" eb="334">
      <t>カイシュウ</t>
    </rPh>
    <rPh sb="334" eb="335">
      <t>リツ</t>
    </rPh>
    <rPh sb="341" eb="342">
      <t>トド</t>
    </rPh>
    <rPh sb="352" eb="354">
      <t>コンゴ</t>
    </rPh>
    <rPh sb="355" eb="358">
      <t>ミセツゾク</t>
    </rPh>
    <rPh sb="358" eb="360">
      <t>セタイ</t>
    </rPh>
    <rPh sb="361" eb="363">
      <t>カイショウ</t>
    </rPh>
    <rPh sb="364" eb="365">
      <t>ハカ</t>
    </rPh>
    <rPh sb="366" eb="369">
      <t>シヨウリョウ</t>
    </rPh>
    <rPh sb="369" eb="371">
      <t>シュウニュウ</t>
    </rPh>
    <rPh sb="372" eb="374">
      <t>カクホ</t>
    </rPh>
    <rPh sb="375" eb="376">
      <t>ツト</t>
    </rPh>
    <rPh sb="383" eb="385">
      <t>オスイ</t>
    </rPh>
    <rPh sb="385" eb="387">
      <t>ショリ</t>
    </rPh>
    <rPh sb="391" eb="393">
      <t>サクゲン</t>
    </rPh>
    <rPh sb="393" eb="394">
      <t>オヨ</t>
    </rPh>
    <rPh sb="395" eb="398">
      <t>シヨウリョウ</t>
    </rPh>
    <rPh sb="398" eb="400">
      <t>スイジュン</t>
    </rPh>
    <rPh sb="401" eb="404">
      <t>テキセイカ</t>
    </rPh>
    <rPh sb="405" eb="406">
      <t>ハカ</t>
    </rPh>
    <rPh sb="407" eb="408">
      <t>ト</t>
    </rPh>
    <rPh sb="409" eb="410">
      <t>ク</t>
    </rPh>
    <rPh sb="412" eb="414">
      <t>ヒツヨウ</t>
    </rPh>
    <phoneticPr fontId="4"/>
  </si>
  <si>
    <t>　少子高齢化や節水型社会への変化などの要因により下水道使用料収入の減収が予想される一方で、老朽化した下水道施設の更新時期を迎え、下水道財政は年々厳しい状況となることが見込まれている。
　こうした状況の中、平成30年度から財務適用した公営企業会計による経営状況や資産の把握、さらに令和2年度に策定する「下水道事業経営戦略」に基づき、持続的で安定した下水道サービスを提供と健全で効率的な事業運営の実施を目指していく。</t>
    <rPh sb="1" eb="3">
      <t>ショウシ</t>
    </rPh>
    <rPh sb="3" eb="6">
      <t>コウレイカ</t>
    </rPh>
    <rPh sb="7" eb="10">
      <t>セッスイガタ</t>
    </rPh>
    <rPh sb="10" eb="12">
      <t>シャカイ</t>
    </rPh>
    <rPh sb="14" eb="16">
      <t>ヘンカ</t>
    </rPh>
    <rPh sb="19" eb="21">
      <t>ヨウイン</t>
    </rPh>
    <rPh sb="24" eb="27">
      <t>ゲスイドウ</t>
    </rPh>
    <rPh sb="27" eb="30">
      <t>シヨウリョウ</t>
    </rPh>
    <rPh sb="30" eb="32">
      <t>シュウニュウ</t>
    </rPh>
    <rPh sb="33" eb="35">
      <t>ゲンシュウ</t>
    </rPh>
    <rPh sb="36" eb="38">
      <t>ヨソウ</t>
    </rPh>
    <rPh sb="41" eb="43">
      <t>イッポウ</t>
    </rPh>
    <rPh sb="45" eb="48">
      <t>ロウキュウカ</t>
    </rPh>
    <rPh sb="50" eb="53">
      <t>ゲスイドウ</t>
    </rPh>
    <rPh sb="53" eb="55">
      <t>シセツ</t>
    </rPh>
    <rPh sb="56" eb="58">
      <t>コウシン</t>
    </rPh>
    <rPh sb="58" eb="60">
      <t>ジキ</t>
    </rPh>
    <rPh sb="61" eb="62">
      <t>ムカ</t>
    </rPh>
    <rPh sb="64" eb="67">
      <t>ゲスイドウ</t>
    </rPh>
    <rPh sb="67" eb="69">
      <t>ザイセイ</t>
    </rPh>
    <rPh sb="70" eb="72">
      <t>ネンネン</t>
    </rPh>
    <rPh sb="72" eb="73">
      <t>キビ</t>
    </rPh>
    <rPh sb="75" eb="77">
      <t>ジョウキョウ</t>
    </rPh>
    <rPh sb="83" eb="85">
      <t>ミコ</t>
    </rPh>
    <rPh sb="97" eb="99">
      <t>ジョウキョウ</t>
    </rPh>
    <rPh sb="100" eb="101">
      <t>ナカ</t>
    </rPh>
    <rPh sb="102" eb="104">
      <t>ヘイセイ</t>
    </rPh>
    <rPh sb="106" eb="108">
      <t>ネンド</t>
    </rPh>
    <rPh sb="110" eb="112">
      <t>ザイム</t>
    </rPh>
    <rPh sb="112" eb="114">
      <t>テキヨウ</t>
    </rPh>
    <rPh sb="116" eb="118">
      <t>コウエイ</t>
    </rPh>
    <rPh sb="118" eb="120">
      <t>キギョウ</t>
    </rPh>
    <rPh sb="120" eb="122">
      <t>カイケイ</t>
    </rPh>
    <rPh sb="125" eb="127">
      <t>ケイエイ</t>
    </rPh>
    <rPh sb="127" eb="129">
      <t>ジョウキョウ</t>
    </rPh>
    <rPh sb="130" eb="132">
      <t>シサン</t>
    </rPh>
    <rPh sb="133" eb="135">
      <t>ハアク</t>
    </rPh>
    <rPh sb="139" eb="141">
      <t>レイワ</t>
    </rPh>
    <rPh sb="142" eb="144">
      <t>ネンド</t>
    </rPh>
    <rPh sb="145" eb="147">
      <t>サクテイ</t>
    </rPh>
    <rPh sb="150" eb="153">
      <t>ゲスイドウ</t>
    </rPh>
    <rPh sb="153" eb="155">
      <t>ジギョウ</t>
    </rPh>
    <rPh sb="155" eb="157">
      <t>ケイエイ</t>
    </rPh>
    <rPh sb="157" eb="159">
      <t>センリャク</t>
    </rPh>
    <rPh sb="161" eb="162">
      <t>モト</t>
    </rPh>
    <rPh sb="196" eb="198">
      <t>ジッシ</t>
    </rPh>
    <rPh sb="199" eb="201">
      <t>メザ</t>
    </rPh>
    <phoneticPr fontId="4"/>
  </si>
  <si>
    <t>　本市の公共下水道は昭和51年度から整備に着手し、平成30年度末現在、全体管渠のうち約62%が30年を経過した状況となっている。
　今後は、老朽化が進む膨大な下水道施設（ストック）を適切に維持管理し、道路陥没や機能不全等の事故を未然に防ぐとともに、持続的に安定した下水道サービスを提供するため、平成28年度に策定した「清瀬市下水道ストックマネジメント計画」に基づき、計画的に点検・調査及び改築・修繕を実施し、これら下水道施設の長寿命化を図っていく。
　なお、平成29年度からは、緊急輸送路下や避難所・福祉施設からのルート等の重要な幹線の下水道施設について、点検・調査を開始し、また、老朽化したマンホール蓋の交換工事を順次行っている。
　</t>
    <rPh sb="4" eb="6">
      <t>コウキョウ</t>
    </rPh>
    <rPh sb="10" eb="12">
      <t>ショウワ</t>
    </rPh>
    <rPh sb="14" eb="16">
      <t>ネンド</t>
    </rPh>
    <rPh sb="18" eb="20">
      <t>セイビ</t>
    </rPh>
    <rPh sb="21" eb="23">
      <t>チャクシュ</t>
    </rPh>
    <rPh sb="25" eb="27">
      <t>ヘイセイ</t>
    </rPh>
    <rPh sb="29" eb="31">
      <t>ネンド</t>
    </rPh>
    <rPh sb="31" eb="32">
      <t>マツ</t>
    </rPh>
    <rPh sb="32" eb="34">
      <t>ゲンザイ</t>
    </rPh>
    <rPh sb="55" eb="57">
      <t>ジョウキョウ</t>
    </rPh>
    <rPh sb="305" eb="307">
      <t>コウジ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</si>
</sst>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F41-4228-B353-BA6295938B2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c:v>
                </c:pt>
              </c:numCache>
            </c:numRef>
          </c:val>
          <c:smooth val="0"/>
          <c:extLst>
            <c:ext xmlns:c16="http://schemas.microsoft.com/office/drawing/2014/chart" uri="{C3380CC4-5D6E-409C-BE32-E72D297353CC}">
              <c16:uniqueId val="{00000001-9F41-4228-B353-BA6295938B2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B1-465D-BBCF-A883C640F74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70.33</c:v>
                </c:pt>
              </c:numCache>
            </c:numRef>
          </c:val>
          <c:smooth val="0"/>
          <c:extLst>
            <c:ext xmlns:c16="http://schemas.microsoft.com/office/drawing/2014/chart" uri="{C3380CC4-5D6E-409C-BE32-E72D297353CC}">
              <c16:uniqueId val="{00000001-F8B1-465D-BBCF-A883C640F74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99.5</c:v>
                </c:pt>
              </c:numCache>
            </c:numRef>
          </c:val>
          <c:extLst>
            <c:ext xmlns:c16="http://schemas.microsoft.com/office/drawing/2014/chart" uri="{C3380CC4-5D6E-409C-BE32-E72D297353CC}">
              <c16:uniqueId val="{00000000-8BF4-4071-A083-69D4991B8B3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95.85</c:v>
                </c:pt>
              </c:numCache>
            </c:numRef>
          </c:val>
          <c:smooth val="0"/>
          <c:extLst>
            <c:ext xmlns:c16="http://schemas.microsoft.com/office/drawing/2014/chart" uri="{C3380CC4-5D6E-409C-BE32-E72D297353CC}">
              <c16:uniqueId val="{00000001-8BF4-4071-A083-69D4991B8B3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108.24</c:v>
                </c:pt>
              </c:numCache>
            </c:numRef>
          </c:val>
          <c:extLst>
            <c:ext xmlns:c16="http://schemas.microsoft.com/office/drawing/2014/chart" uri="{C3380CC4-5D6E-409C-BE32-E72D297353CC}">
              <c16:uniqueId val="{00000000-F5B1-4202-AE6E-3898D662681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106.41</c:v>
                </c:pt>
              </c:numCache>
            </c:numRef>
          </c:val>
          <c:smooth val="0"/>
          <c:extLst>
            <c:ext xmlns:c16="http://schemas.microsoft.com/office/drawing/2014/chart" uri="{C3380CC4-5D6E-409C-BE32-E72D297353CC}">
              <c16:uniqueId val="{00000001-F5B1-4202-AE6E-3898D662681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3.4</c:v>
                </c:pt>
              </c:numCache>
            </c:numRef>
          </c:val>
          <c:extLst>
            <c:ext xmlns:c16="http://schemas.microsoft.com/office/drawing/2014/chart" uri="{C3380CC4-5D6E-409C-BE32-E72D297353CC}">
              <c16:uniqueId val="{00000000-938C-4D66-BE08-058BA1B5EC3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8.36</c:v>
                </c:pt>
              </c:numCache>
            </c:numRef>
          </c:val>
          <c:smooth val="0"/>
          <c:extLst>
            <c:ext xmlns:c16="http://schemas.microsoft.com/office/drawing/2014/chart" uri="{C3380CC4-5D6E-409C-BE32-E72D297353CC}">
              <c16:uniqueId val="{00000001-938C-4D66-BE08-058BA1B5EC3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1D2-490B-92F9-93E8114B97A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3.83</c:v>
                </c:pt>
              </c:numCache>
            </c:numRef>
          </c:val>
          <c:smooth val="0"/>
          <c:extLst>
            <c:ext xmlns:c16="http://schemas.microsoft.com/office/drawing/2014/chart" uri="{C3380CC4-5D6E-409C-BE32-E72D297353CC}">
              <c16:uniqueId val="{00000001-31D2-490B-92F9-93E8114B97A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CB8-4557-8B9D-F73FE8DDB18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0.5</c:v>
                </c:pt>
              </c:numCache>
            </c:numRef>
          </c:val>
          <c:smooth val="0"/>
          <c:extLst>
            <c:ext xmlns:c16="http://schemas.microsoft.com/office/drawing/2014/chart" uri="{C3380CC4-5D6E-409C-BE32-E72D297353CC}">
              <c16:uniqueId val="{00000001-4CB8-4557-8B9D-F73FE8DDB18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72.819999999999993</c:v>
                </c:pt>
              </c:numCache>
            </c:numRef>
          </c:val>
          <c:extLst>
            <c:ext xmlns:c16="http://schemas.microsoft.com/office/drawing/2014/chart" uri="{C3380CC4-5D6E-409C-BE32-E72D297353CC}">
              <c16:uniqueId val="{00000000-D690-49D2-891D-395FB8E6C5B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33.130000000000003</c:v>
                </c:pt>
              </c:numCache>
            </c:numRef>
          </c:val>
          <c:smooth val="0"/>
          <c:extLst>
            <c:ext xmlns:c16="http://schemas.microsoft.com/office/drawing/2014/chart" uri="{C3380CC4-5D6E-409C-BE32-E72D297353CC}">
              <c16:uniqueId val="{00000001-D690-49D2-891D-395FB8E6C5B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247.88</c:v>
                </c:pt>
              </c:numCache>
            </c:numRef>
          </c:val>
          <c:extLst>
            <c:ext xmlns:c16="http://schemas.microsoft.com/office/drawing/2014/chart" uri="{C3380CC4-5D6E-409C-BE32-E72D297353CC}">
              <c16:uniqueId val="{00000000-AC13-4DFE-B5EC-D3D83165B60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733.93</c:v>
                </c:pt>
              </c:numCache>
            </c:numRef>
          </c:val>
          <c:smooth val="0"/>
          <c:extLst>
            <c:ext xmlns:c16="http://schemas.microsoft.com/office/drawing/2014/chart" uri="{C3380CC4-5D6E-409C-BE32-E72D297353CC}">
              <c16:uniqueId val="{00000001-AC13-4DFE-B5EC-D3D83165B60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94.65</c:v>
                </c:pt>
              </c:numCache>
            </c:numRef>
          </c:val>
          <c:extLst>
            <c:ext xmlns:c16="http://schemas.microsoft.com/office/drawing/2014/chart" uri="{C3380CC4-5D6E-409C-BE32-E72D297353CC}">
              <c16:uniqueId val="{00000000-04CE-4BA1-808E-18F529CC882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94.59</c:v>
                </c:pt>
              </c:numCache>
            </c:numRef>
          </c:val>
          <c:smooth val="0"/>
          <c:extLst>
            <c:ext xmlns:c16="http://schemas.microsoft.com/office/drawing/2014/chart" uri="{C3380CC4-5D6E-409C-BE32-E72D297353CC}">
              <c16:uniqueId val="{00000001-04CE-4BA1-808E-18F529CC882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124.93</c:v>
                </c:pt>
              </c:numCache>
            </c:numRef>
          </c:val>
          <c:extLst>
            <c:ext xmlns:c16="http://schemas.microsoft.com/office/drawing/2014/chart" uri="{C3380CC4-5D6E-409C-BE32-E72D297353CC}">
              <c16:uniqueId val="{00000000-64C1-494D-9A79-22E2B609E83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131.22</c:v>
                </c:pt>
              </c:numCache>
            </c:numRef>
          </c:val>
          <c:smooth val="0"/>
          <c:extLst>
            <c:ext xmlns:c16="http://schemas.microsoft.com/office/drawing/2014/chart" uri="{C3380CC4-5D6E-409C-BE32-E72D297353CC}">
              <c16:uniqueId val="{00000001-64C1-494D-9A79-22E2B609E83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38" zoomScaleNormal="100" workbookViewId="0">
      <selection activeCell="CC59" sqref="CC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
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
データ!H6</f>
        <v>
東京都　清瀬市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
1</v>
      </c>
      <c r="C7" s="44"/>
      <c r="D7" s="44"/>
      <c r="E7" s="44"/>
      <c r="F7" s="44"/>
      <c r="G7" s="44"/>
      <c r="H7" s="44"/>
      <c r="I7" s="44" t="s">
        <v>
2</v>
      </c>
      <c r="J7" s="44"/>
      <c r="K7" s="44"/>
      <c r="L7" s="44"/>
      <c r="M7" s="44"/>
      <c r="N7" s="44"/>
      <c r="O7" s="44"/>
      <c r="P7" s="44" t="s">
        <v>
3</v>
      </c>
      <c r="Q7" s="44"/>
      <c r="R7" s="44"/>
      <c r="S7" s="44"/>
      <c r="T7" s="44"/>
      <c r="U7" s="44"/>
      <c r="V7" s="44"/>
      <c r="W7" s="44" t="s">
        <v>
4</v>
      </c>
      <c r="X7" s="44"/>
      <c r="Y7" s="44"/>
      <c r="Z7" s="44"/>
      <c r="AA7" s="44"/>
      <c r="AB7" s="44"/>
      <c r="AC7" s="44"/>
      <c r="AD7" s="44" t="s">
        <v>
5</v>
      </c>
      <c r="AE7" s="44"/>
      <c r="AF7" s="44"/>
      <c r="AG7" s="44"/>
      <c r="AH7" s="44"/>
      <c r="AI7" s="44"/>
      <c r="AJ7" s="44"/>
      <c r="AK7" s="3"/>
      <c r="AL7" s="44" t="s">
        <v>
6</v>
      </c>
      <c r="AM7" s="44"/>
      <c r="AN7" s="44"/>
      <c r="AO7" s="44"/>
      <c r="AP7" s="44"/>
      <c r="AQ7" s="44"/>
      <c r="AR7" s="44"/>
      <c r="AS7" s="44"/>
      <c r="AT7" s="44" t="s">
        <v>
7</v>
      </c>
      <c r="AU7" s="44"/>
      <c r="AV7" s="44"/>
      <c r="AW7" s="44"/>
      <c r="AX7" s="44"/>
      <c r="AY7" s="44"/>
      <c r="AZ7" s="44"/>
      <c r="BA7" s="44"/>
      <c r="BB7" s="44" t="s">
        <v>
8</v>
      </c>
      <c r="BC7" s="44"/>
      <c r="BD7" s="44"/>
      <c r="BE7" s="44"/>
      <c r="BF7" s="44"/>
      <c r="BG7" s="44"/>
      <c r="BH7" s="44"/>
      <c r="BI7" s="44"/>
      <c r="BJ7" s="3"/>
      <c r="BK7" s="3"/>
      <c r="BL7" s="4" t="s">
        <v>
9</v>
      </c>
      <c r="BM7" s="5"/>
      <c r="BN7" s="5"/>
      <c r="BO7" s="5"/>
      <c r="BP7" s="5"/>
      <c r="BQ7" s="5"/>
      <c r="BR7" s="5"/>
      <c r="BS7" s="5"/>
      <c r="BT7" s="5"/>
      <c r="BU7" s="5"/>
      <c r="BV7" s="5"/>
      <c r="BW7" s="5"/>
      <c r="BX7" s="5"/>
      <c r="BY7" s="6"/>
    </row>
    <row r="8" spans="1:78" ht="18.75" customHeight="1" x14ac:dyDescent="0.15">
      <c r="A8" s="2"/>
      <c r="B8" s="48" t="str">
        <f>
データ!I6</f>
        <v>
法適用</v>
      </c>
      <c r="C8" s="48"/>
      <c r="D8" s="48"/>
      <c r="E8" s="48"/>
      <c r="F8" s="48"/>
      <c r="G8" s="48"/>
      <c r="H8" s="48"/>
      <c r="I8" s="48" t="str">
        <f>
データ!J6</f>
        <v>
下水道事業</v>
      </c>
      <c r="J8" s="48"/>
      <c r="K8" s="48"/>
      <c r="L8" s="48"/>
      <c r="M8" s="48"/>
      <c r="N8" s="48"/>
      <c r="O8" s="48"/>
      <c r="P8" s="48" t="str">
        <f>
データ!K6</f>
        <v>
公共下水道</v>
      </c>
      <c r="Q8" s="48"/>
      <c r="R8" s="48"/>
      <c r="S8" s="48"/>
      <c r="T8" s="48"/>
      <c r="U8" s="48"/>
      <c r="V8" s="48"/>
      <c r="W8" s="48" t="str">
        <f>
データ!L6</f>
        <v>
Bb1</v>
      </c>
      <c r="X8" s="48"/>
      <c r="Y8" s="48"/>
      <c r="Z8" s="48"/>
      <c r="AA8" s="48"/>
      <c r="AB8" s="48"/>
      <c r="AC8" s="48"/>
      <c r="AD8" s="49" t="str">
        <f>
データ!$M$6</f>
        <v>
非設置</v>
      </c>
      <c r="AE8" s="49"/>
      <c r="AF8" s="49"/>
      <c r="AG8" s="49"/>
      <c r="AH8" s="49"/>
      <c r="AI8" s="49"/>
      <c r="AJ8" s="49"/>
      <c r="AK8" s="3"/>
      <c r="AL8" s="50">
        <f>
データ!S6</f>
        <v>
74737</v>
      </c>
      <c r="AM8" s="50"/>
      <c r="AN8" s="50"/>
      <c r="AO8" s="50"/>
      <c r="AP8" s="50"/>
      <c r="AQ8" s="50"/>
      <c r="AR8" s="50"/>
      <c r="AS8" s="50"/>
      <c r="AT8" s="45">
        <f>
データ!T6</f>
        <v>
10.23</v>
      </c>
      <c r="AU8" s="45"/>
      <c r="AV8" s="45"/>
      <c r="AW8" s="45"/>
      <c r="AX8" s="45"/>
      <c r="AY8" s="45"/>
      <c r="AZ8" s="45"/>
      <c r="BA8" s="45"/>
      <c r="BB8" s="45">
        <f>
データ!U6</f>
        <v>
7305.67</v>
      </c>
      <c r="BC8" s="45"/>
      <c r="BD8" s="45"/>
      <c r="BE8" s="45"/>
      <c r="BF8" s="45"/>
      <c r="BG8" s="45"/>
      <c r="BH8" s="45"/>
      <c r="BI8" s="45"/>
      <c r="BJ8" s="3"/>
      <c r="BK8" s="3"/>
      <c r="BL8" s="46" t="s">
        <v>
10</v>
      </c>
      <c r="BM8" s="47"/>
      <c r="BN8" s="7" t="s">
        <v>
11</v>
      </c>
      <c r="BO8" s="8"/>
      <c r="BP8" s="8"/>
      <c r="BQ8" s="8"/>
      <c r="BR8" s="8"/>
      <c r="BS8" s="8"/>
      <c r="BT8" s="8"/>
      <c r="BU8" s="8"/>
      <c r="BV8" s="8"/>
      <c r="BW8" s="8"/>
      <c r="BX8" s="8"/>
      <c r="BY8" s="9"/>
    </row>
    <row r="9" spans="1:78" ht="18.75" customHeight="1" x14ac:dyDescent="0.15">
      <c r="A9" s="2"/>
      <c r="B9" s="44" t="s">
        <v>
12</v>
      </c>
      <c r="C9" s="44"/>
      <c r="D9" s="44"/>
      <c r="E9" s="44"/>
      <c r="F9" s="44"/>
      <c r="G9" s="44"/>
      <c r="H9" s="44"/>
      <c r="I9" s="44" t="s">
        <v>
13</v>
      </c>
      <c r="J9" s="44"/>
      <c r="K9" s="44"/>
      <c r="L9" s="44"/>
      <c r="M9" s="44"/>
      <c r="N9" s="44"/>
      <c r="O9" s="44"/>
      <c r="P9" s="44" t="s">
        <v>
14</v>
      </c>
      <c r="Q9" s="44"/>
      <c r="R9" s="44"/>
      <c r="S9" s="44"/>
      <c r="T9" s="44"/>
      <c r="U9" s="44"/>
      <c r="V9" s="44"/>
      <c r="W9" s="44" t="s">
        <v>
15</v>
      </c>
      <c r="X9" s="44"/>
      <c r="Y9" s="44"/>
      <c r="Z9" s="44"/>
      <c r="AA9" s="44"/>
      <c r="AB9" s="44"/>
      <c r="AC9" s="44"/>
      <c r="AD9" s="44" t="s">
        <v>
16</v>
      </c>
      <c r="AE9" s="44"/>
      <c r="AF9" s="44"/>
      <c r="AG9" s="44"/>
      <c r="AH9" s="44"/>
      <c r="AI9" s="44"/>
      <c r="AJ9" s="44"/>
      <c r="AK9" s="3"/>
      <c r="AL9" s="44" t="s">
        <v>
17</v>
      </c>
      <c r="AM9" s="44"/>
      <c r="AN9" s="44"/>
      <c r="AO9" s="44"/>
      <c r="AP9" s="44"/>
      <c r="AQ9" s="44"/>
      <c r="AR9" s="44"/>
      <c r="AS9" s="44"/>
      <c r="AT9" s="44" t="s">
        <v>
18</v>
      </c>
      <c r="AU9" s="44"/>
      <c r="AV9" s="44"/>
      <c r="AW9" s="44"/>
      <c r="AX9" s="44"/>
      <c r="AY9" s="44"/>
      <c r="AZ9" s="44"/>
      <c r="BA9" s="44"/>
      <c r="BB9" s="44" t="s">
        <v>
19</v>
      </c>
      <c r="BC9" s="44"/>
      <c r="BD9" s="44"/>
      <c r="BE9" s="44"/>
      <c r="BF9" s="44"/>
      <c r="BG9" s="44"/>
      <c r="BH9" s="44"/>
      <c r="BI9" s="44"/>
      <c r="BJ9" s="3"/>
      <c r="BK9" s="3"/>
      <c r="BL9" s="51" t="s">
        <v>
20</v>
      </c>
      <c r="BM9" s="52"/>
      <c r="BN9" s="10" t="s">
        <v>
21</v>
      </c>
      <c r="BO9" s="11"/>
      <c r="BP9" s="11"/>
      <c r="BQ9" s="11"/>
      <c r="BR9" s="11"/>
      <c r="BS9" s="11"/>
      <c r="BT9" s="11"/>
      <c r="BU9" s="11"/>
      <c r="BV9" s="11"/>
      <c r="BW9" s="11"/>
      <c r="BX9" s="11"/>
      <c r="BY9" s="12"/>
    </row>
    <row r="10" spans="1:78" ht="18.75" customHeight="1" x14ac:dyDescent="0.15">
      <c r="A10" s="2"/>
      <c r="B10" s="45" t="str">
        <f>
データ!N6</f>
        <v>
-</v>
      </c>
      <c r="C10" s="45"/>
      <c r="D10" s="45"/>
      <c r="E10" s="45"/>
      <c r="F10" s="45"/>
      <c r="G10" s="45"/>
      <c r="H10" s="45"/>
      <c r="I10" s="45">
        <f>
データ!O6</f>
        <v>
64.56</v>
      </c>
      <c r="J10" s="45"/>
      <c r="K10" s="45"/>
      <c r="L10" s="45"/>
      <c r="M10" s="45"/>
      <c r="N10" s="45"/>
      <c r="O10" s="45"/>
      <c r="P10" s="45">
        <f>
データ!P6</f>
        <v>
99.99</v>
      </c>
      <c r="Q10" s="45"/>
      <c r="R10" s="45"/>
      <c r="S10" s="45"/>
      <c r="T10" s="45"/>
      <c r="U10" s="45"/>
      <c r="V10" s="45"/>
      <c r="W10" s="45">
        <f>
データ!Q6</f>
        <v>
91.94</v>
      </c>
      <c r="X10" s="45"/>
      <c r="Y10" s="45"/>
      <c r="Z10" s="45"/>
      <c r="AA10" s="45"/>
      <c r="AB10" s="45"/>
      <c r="AC10" s="45"/>
      <c r="AD10" s="50">
        <f>
データ!R6</f>
        <v>
1883</v>
      </c>
      <c r="AE10" s="50"/>
      <c r="AF10" s="50"/>
      <c r="AG10" s="50"/>
      <c r="AH10" s="50"/>
      <c r="AI10" s="50"/>
      <c r="AJ10" s="50"/>
      <c r="AK10" s="2"/>
      <c r="AL10" s="50">
        <f>
データ!V6</f>
        <v>
74709</v>
      </c>
      <c r="AM10" s="50"/>
      <c r="AN10" s="50"/>
      <c r="AO10" s="50"/>
      <c r="AP10" s="50"/>
      <c r="AQ10" s="50"/>
      <c r="AR10" s="50"/>
      <c r="AS10" s="50"/>
      <c r="AT10" s="45">
        <f>
データ!W6</f>
        <v>
8.75</v>
      </c>
      <c r="AU10" s="45"/>
      <c r="AV10" s="45"/>
      <c r="AW10" s="45"/>
      <c r="AX10" s="45"/>
      <c r="AY10" s="45"/>
      <c r="AZ10" s="45"/>
      <c r="BA10" s="45"/>
      <c r="BB10" s="45">
        <f>
データ!X6</f>
        <v>
8538.17</v>
      </c>
      <c r="BC10" s="45"/>
      <c r="BD10" s="45"/>
      <c r="BE10" s="45"/>
      <c r="BF10" s="45"/>
      <c r="BG10" s="45"/>
      <c r="BH10" s="45"/>
      <c r="BI10" s="45"/>
      <c r="BJ10" s="2"/>
      <c r="BK10" s="2"/>
      <c r="BL10" s="68" t="s">
        <v>
22</v>
      </c>
      <c r="BM10" s="6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
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
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
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
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
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
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
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
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
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【108.69】</v>
      </c>
      <c r="F85" s="26" t="str">
        <f>
データ!AT6</f>
        <v>
【3.28】</v>
      </c>
      <c r="G85" s="26" t="str">
        <f>
データ!BE6</f>
        <v>
【69.49】</v>
      </c>
      <c r="H85" s="26" t="str">
        <f>
データ!BP6</f>
        <v>
【682.78】</v>
      </c>
      <c r="I85" s="26" t="str">
        <f>
データ!CA6</f>
        <v>
【100.91】</v>
      </c>
      <c r="J85" s="26" t="str">
        <f>
データ!CL6</f>
        <v>
【136.86】</v>
      </c>
      <c r="K85" s="26" t="str">
        <f>
データ!CW6</f>
        <v>
【58.98】</v>
      </c>
      <c r="L85" s="26" t="str">
        <f>
データ!DH6</f>
        <v>
【95.20】</v>
      </c>
      <c r="M85" s="26" t="str">
        <f>
データ!DS6</f>
        <v>
【38.60】</v>
      </c>
      <c r="N85" s="26" t="str">
        <f>
データ!ED6</f>
        <v>
【5.64】</v>
      </c>
      <c r="O85" s="26" t="str">
        <f>
データ!EO6</f>
        <v>
【0.23】</v>
      </c>
    </row>
  </sheetData>
  <sheetProtection algorithmName="SHA-512" hashValue="TaU0cVy8zXxWbWfoE24bp4xQEJwuxSf9g+HVbo3KgRijwq/kjq7HDZpRyRVREdW/E40VUY/OccIkpUrpAYi9vA==" saltValue="2VvnJ/Vfk5KsDoeBuh9OT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132217</v>
      </c>
      <c r="D6" s="33">
        <f t="shared" si="3"/>
        <v>46</v>
      </c>
      <c r="E6" s="33">
        <f t="shared" si="3"/>
        <v>17</v>
      </c>
      <c r="F6" s="33">
        <f t="shared" si="3"/>
        <v>1</v>
      </c>
      <c r="G6" s="33">
        <f t="shared" si="3"/>
        <v>0</v>
      </c>
      <c r="H6" s="33" t="str">
        <f t="shared" si="3"/>
        <v>東京都　清瀬市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64.56</v>
      </c>
      <c r="P6" s="34">
        <f t="shared" si="3"/>
        <v>99.99</v>
      </c>
      <c r="Q6" s="34">
        <f t="shared" si="3"/>
        <v>91.94</v>
      </c>
      <c r="R6" s="34">
        <f t="shared" si="3"/>
        <v>1883</v>
      </c>
      <c r="S6" s="34">
        <f t="shared" si="3"/>
        <v>74737</v>
      </c>
      <c r="T6" s="34">
        <f t="shared" si="3"/>
        <v>10.23</v>
      </c>
      <c r="U6" s="34">
        <f t="shared" si="3"/>
        <v>7305.67</v>
      </c>
      <c r="V6" s="34">
        <f t="shared" si="3"/>
        <v>74709</v>
      </c>
      <c r="W6" s="34">
        <f t="shared" si="3"/>
        <v>8.75</v>
      </c>
      <c r="X6" s="34">
        <f t="shared" si="3"/>
        <v>8538.17</v>
      </c>
      <c r="Y6" s="35" t="str">
        <f>IF(Y7="",NA(),Y7)</f>
        <v>-</v>
      </c>
      <c r="Z6" s="35" t="str">
        <f t="shared" ref="Z6:AH6" si="4">IF(Z7="",NA(),Z7)</f>
        <v>-</v>
      </c>
      <c r="AA6" s="35" t="str">
        <f t="shared" si="4"/>
        <v>-</v>
      </c>
      <c r="AB6" s="35" t="str">
        <f t="shared" si="4"/>
        <v>-</v>
      </c>
      <c r="AC6" s="35">
        <f t="shared" si="4"/>
        <v>108.24</v>
      </c>
      <c r="AD6" s="35" t="str">
        <f t="shared" si="4"/>
        <v>-</v>
      </c>
      <c r="AE6" s="35" t="str">
        <f t="shared" si="4"/>
        <v>-</v>
      </c>
      <c r="AF6" s="35" t="str">
        <f t="shared" si="4"/>
        <v>-</v>
      </c>
      <c r="AG6" s="35" t="str">
        <f t="shared" si="4"/>
        <v>-</v>
      </c>
      <c r="AH6" s="35">
        <f t="shared" si="4"/>
        <v>106.41</v>
      </c>
      <c r="AI6" s="34" t="str">
        <f>IF(AI7="","",IF(AI7="-","【-】","【"&amp;SUBSTITUTE(TEXT(AI7,"#,##0.00"),"-","△")&amp;"】"))</f>
        <v>【108.69】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0.5</v>
      </c>
      <c r="AT6" s="34" t="str">
        <f>IF(AT7="","",IF(AT7="-","【-】","【"&amp;SUBSTITUTE(TEXT(AT7,"#,##0.00"),"-","△")&amp;"】"))</f>
        <v>【3.28】</v>
      </c>
      <c r="AU6" s="35" t="str">
        <f>IF(AU7="",NA(),AU7)</f>
        <v>-</v>
      </c>
      <c r="AV6" s="35" t="str">
        <f t="shared" ref="AV6:BD6" si="6">IF(AV7="",NA(),AV7)</f>
        <v>-</v>
      </c>
      <c r="AW6" s="35" t="str">
        <f t="shared" si="6"/>
        <v>-</v>
      </c>
      <c r="AX6" s="35" t="str">
        <f t="shared" si="6"/>
        <v>-</v>
      </c>
      <c r="AY6" s="35">
        <f t="shared" si="6"/>
        <v>72.819999999999993</v>
      </c>
      <c r="AZ6" s="35" t="str">
        <f t="shared" si="6"/>
        <v>-</v>
      </c>
      <c r="BA6" s="35" t="str">
        <f t="shared" si="6"/>
        <v>-</v>
      </c>
      <c r="BB6" s="35" t="str">
        <f t="shared" si="6"/>
        <v>-</v>
      </c>
      <c r="BC6" s="35" t="str">
        <f t="shared" si="6"/>
        <v>-</v>
      </c>
      <c r="BD6" s="35">
        <f t="shared" si="6"/>
        <v>33.130000000000003</v>
      </c>
      <c r="BE6" s="34" t="str">
        <f>IF(BE7="","",IF(BE7="-","【-】","【"&amp;SUBSTITUTE(TEXT(BE7,"#,##0.00"),"-","△")&amp;"】"))</f>
        <v>【69.49】</v>
      </c>
      <c r="BF6" s="35" t="str">
        <f>IF(BF7="",NA(),BF7)</f>
        <v>-</v>
      </c>
      <c r="BG6" s="35" t="str">
        <f t="shared" ref="BG6:BO6" si="7">IF(BG7="",NA(),BG7)</f>
        <v>-</v>
      </c>
      <c r="BH6" s="35" t="str">
        <f t="shared" si="7"/>
        <v>-</v>
      </c>
      <c r="BI6" s="35" t="str">
        <f t="shared" si="7"/>
        <v>-</v>
      </c>
      <c r="BJ6" s="35">
        <f t="shared" si="7"/>
        <v>247.88</v>
      </c>
      <c r="BK6" s="35" t="str">
        <f t="shared" si="7"/>
        <v>-</v>
      </c>
      <c r="BL6" s="35" t="str">
        <f t="shared" si="7"/>
        <v>-</v>
      </c>
      <c r="BM6" s="35" t="str">
        <f t="shared" si="7"/>
        <v>-</v>
      </c>
      <c r="BN6" s="35" t="str">
        <f t="shared" si="7"/>
        <v>-</v>
      </c>
      <c r="BO6" s="35">
        <f t="shared" si="7"/>
        <v>733.93</v>
      </c>
      <c r="BP6" s="34" t="str">
        <f>IF(BP7="","",IF(BP7="-","【-】","【"&amp;SUBSTITUTE(TEXT(BP7,"#,##0.00"),"-","△")&amp;"】"))</f>
        <v>【682.78】</v>
      </c>
      <c r="BQ6" s="35" t="str">
        <f>IF(BQ7="",NA(),BQ7)</f>
        <v>-</v>
      </c>
      <c r="BR6" s="35" t="str">
        <f t="shared" ref="BR6:BZ6" si="8">IF(BR7="",NA(),BR7)</f>
        <v>-</v>
      </c>
      <c r="BS6" s="35" t="str">
        <f t="shared" si="8"/>
        <v>-</v>
      </c>
      <c r="BT6" s="35" t="str">
        <f t="shared" si="8"/>
        <v>-</v>
      </c>
      <c r="BU6" s="35">
        <f t="shared" si="8"/>
        <v>94.65</v>
      </c>
      <c r="BV6" s="35" t="str">
        <f t="shared" si="8"/>
        <v>-</v>
      </c>
      <c r="BW6" s="35" t="str">
        <f t="shared" si="8"/>
        <v>-</v>
      </c>
      <c r="BX6" s="35" t="str">
        <f t="shared" si="8"/>
        <v>-</v>
      </c>
      <c r="BY6" s="35" t="str">
        <f t="shared" si="8"/>
        <v>-</v>
      </c>
      <c r="BZ6" s="35">
        <f t="shared" si="8"/>
        <v>94.59</v>
      </c>
      <c r="CA6" s="34" t="str">
        <f>IF(CA7="","",IF(CA7="-","【-】","【"&amp;SUBSTITUTE(TEXT(CA7,"#,##0.00"),"-","△")&amp;"】"))</f>
        <v>【100.91】</v>
      </c>
      <c r="CB6" s="35" t="str">
        <f>IF(CB7="",NA(),CB7)</f>
        <v>-</v>
      </c>
      <c r="CC6" s="35" t="str">
        <f t="shared" ref="CC6:CK6" si="9">IF(CC7="",NA(),CC7)</f>
        <v>-</v>
      </c>
      <c r="CD6" s="35" t="str">
        <f t="shared" si="9"/>
        <v>-</v>
      </c>
      <c r="CE6" s="35" t="str">
        <f t="shared" si="9"/>
        <v>-</v>
      </c>
      <c r="CF6" s="35">
        <f t="shared" si="9"/>
        <v>124.93</v>
      </c>
      <c r="CG6" s="35" t="str">
        <f t="shared" si="9"/>
        <v>-</v>
      </c>
      <c r="CH6" s="35" t="str">
        <f t="shared" si="9"/>
        <v>-</v>
      </c>
      <c r="CI6" s="35" t="str">
        <f t="shared" si="9"/>
        <v>-</v>
      </c>
      <c r="CJ6" s="35" t="str">
        <f t="shared" si="9"/>
        <v>-</v>
      </c>
      <c r="CK6" s="35">
        <f t="shared" si="9"/>
        <v>131.22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70.33</v>
      </c>
      <c r="CW6" s="34" t="str">
        <f>IF(CW7="","",IF(CW7="-","【-】","【"&amp;SUBSTITUTE(TEXT(CW7,"#,##0.00"),"-","△")&amp;"】"))</f>
        <v>【58.98】</v>
      </c>
      <c r="CX6" s="35" t="str">
        <f>IF(CX7="",NA(),CX7)</f>
        <v>-</v>
      </c>
      <c r="CY6" s="35" t="str">
        <f t="shared" ref="CY6:DG6" si="11">IF(CY7="",NA(),CY7)</f>
        <v>-</v>
      </c>
      <c r="CZ6" s="35" t="str">
        <f t="shared" si="11"/>
        <v>-</v>
      </c>
      <c r="DA6" s="35" t="str">
        <f t="shared" si="11"/>
        <v>-</v>
      </c>
      <c r="DB6" s="35">
        <f t="shared" si="11"/>
        <v>99.5</v>
      </c>
      <c r="DC6" s="35" t="str">
        <f t="shared" si="11"/>
        <v>-</v>
      </c>
      <c r="DD6" s="35" t="str">
        <f t="shared" si="11"/>
        <v>-</v>
      </c>
      <c r="DE6" s="35" t="str">
        <f t="shared" si="11"/>
        <v>-</v>
      </c>
      <c r="DF6" s="35" t="str">
        <f t="shared" si="11"/>
        <v>-</v>
      </c>
      <c r="DG6" s="35">
        <f t="shared" si="11"/>
        <v>95.85</v>
      </c>
      <c r="DH6" s="34" t="str">
        <f>IF(DH7="","",IF(DH7="-","【-】","【"&amp;SUBSTITUTE(TEXT(DH7,"#,##0.00"),"-","△")&amp;"】"))</f>
        <v>【95.20】</v>
      </c>
      <c r="DI6" s="35" t="str">
        <f>IF(DI7="",NA(),DI7)</f>
        <v>-</v>
      </c>
      <c r="DJ6" s="35" t="str">
        <f t="shared" ref="DJ6:DR6" si="12">IF(DJ7="",NA(),DJ7)</f>
        <v>-</v>
      </c>
      <c r="DK6" s="35" t="str">
        <f t="shared" si="12"/>
        <v>-</v>
      </c>
      <c r="DL6" s="35" t="str">
        <f t="shared" si="12"/>
        <v>-</v>
      </c>
      <c r="DM6" s="35">
        <f t="shared" si="12"/>
        <v>3.4</v>
      </c>
      <c r="DN6" s="35" t="str">
        <f t="shared" si="12"/>
        <v>-</v>
      </c>
      <c r="DO6" s="35" t="str">
        <f t="shared" si="12"/>
        <v>-</v>
      </c>
      <c r="DP6" s="35" t="str">
        <f t="shared" si="12"/>
        <v>-</v>
      </c>
      <c r="DQ6" s="35" t="str">
        <f t="shared" si="12"/>
        <v>-</v>
      </c>
      <c r="DR6" s="35">
        <f t="shared" si="12"/>
        <v>8.36</v>
      </c>
      <c r="DS6" s="34" t="str">
        <f>IF(DS7="","",IF(DS7="-","【-】","【"&amp;SUBSTITUTE(TEXT(DS7,"#,##0.00"),"-","△")&amp;"】"))</f>
        <v>【38.60】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3.83</v>
      </c>
      <c r="ED6" s="34" t="str">
        <f>IF(ED7="","",IF(ED7="-","【-】","【"&amp;SUBSTITUTE(TEXT(ED7,"#,##0.00"),"-","△")&amp;"】"))</f>
        <v>【5.64】</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v>
      </c>
      <c r="EO6" s="34" t="str">
        <f>IF(EO7="","",IF(EO7="-","【-】","【"&amp;SUBSTITUTE(TEXT(EO7,"#,##0.00"),"-","△")&amp;"】"))</f>
        <v>【0.23】</v>
      </c>
    </row>
    <row r="7" spans="1:148" s="36" customFormat="1" x14ac:dyDescent="0.15">
      <c r="A7" s="28"/>
      <c r="B7" s="37">
        <v>2018</v>
      </c>
      <c r="C7" s="37">
        <v>132217</v>
      </c>
      <c r="D7" s="37">
        <v>46</v>
      </c>
      <c r="E7" s="37">
        <v>17</v>
      </c>
      <c r="F7" s="37">
        <v>1</v>
      </c>
      <c r="G7" s="37">
        <v>0</v>
      </c>
      <c r="H7" s="37" t="s">
        <v>96</v>
      </c>
      <c r="I7" s="37" t="s">
        <v>97</v>
      </c>
      <c r="J7" s="37" t="s">
        <v>98</v>
      </c>
      <c r="K7" s="37" t="s">
        <v>99</v>
      </c>
      <c r="L7" s="37" t="s">
        <v>100</v>
      </c>
      <c r="M7" s="37" t="s">
        <v>101</v>
      </c>
      <c r="N7" s="38" t="s">
        <v>102</v>
      </c>
      <c r="O7" s="38">
        <v>64.56</v>
      </c>
      <c r="P7" s="38">
        <v>99.99</v>
      </c>
      <c r="Q7" s="38">
        <v>91.94</v>
      </c>
      <c r="R7" s="38">
        <v>1883</v>
      </c>
      <c r="S7" s="38">
        <v>74737</v>
      </c>
      <c r="T7" s="38">
        <v>10.23</v>
      </c>
      <c r="U7" s="38">
        <v>7305.67</v>
      </c>
      <c r="V7" s="38">
        <v>74709</v>
      </c>
      <c r="W7" s="38">
        <v>8.75</v>
      </c>
      <c r="X7" s="38">
        <v>8538.17</v>
      </c>
      <c r="Y7" s="38" t="s">
        <v>102</v>
      </c>
      <c r="Z7" s="38" t="s">
        <v>102</v>
      </c>
      <c r="AA7" s="38" t="s">
        <v>102</v>
      </c>
      <c r="AB7" s="38" t="s">
        <v>102</v>
      </c>
      <c r="AC7" s="38">
        <v>108.24</v>
      </c>
      <c r="AD7" s="38" t="s">
        <v>102</v>
      </c>
      <c r="AE7" s="38" t="s">
        <v>102</v>
      </c>
      <c r="AF7" s="38" t="s">
        <v>102</v>
      </c>
      <c r="AG7" s="38" t="s">
        <v>102</v>
      </c>
      <c r="AH7" s="38">
        <v>106.41</v>
      </c>
      <c r="AI7" s="38">
        <v>108.69</v>
      </c>
      <c r="AJ7" s="38" t="s">
        <v>102</v>
      </c>
      <c r="AK7" s="38" t="s">
        <v>102</v>
      </c>
      <c r="AL7" s="38" t="s">
        <v>102</v>
      </c>
      <c r="AM7" s="38" t="s">
        <v>102</v>
      </c>
      <c r="AN7" s="38">
        <v>0</v>
      </c>
      <c r="AO7" s="38" t="s">
        <v>102</v>
      </c>
      <c r="AP7" s="38" t="s">
        <v>102</v>
      </c>
      <c r="AQ7" s="38" t="s">
        <v>102</v>
      </c>
      <c r="AR7" s="38" t="s">
        <v>102</v>
      </c>
      <c r="AS7" s="38">
        <v>0.5</v>
      </c>
      <c r="AT7" s="38">
        <v>3.28</v>
      </c>
      <c r="AU7" s="38" t="s">
        <v>102</v>
      </c>
      <c r="AV7" s="38" t="s">
        <v>102</v>
      </c>
      <c r="AW7" s="38" t="s">
        <v>102</v>
      </c>
      <c r="AX7" s="38" t="s">
        <v>102</v>
      </c>
      <c r="AY7" s="38">
        <v>72.819999999999993</v>
      </c>
      <c r="AZ7" s="38" t="s">
        <v>102</v>
      </c>
      <c r="BA7" s="38" t="s">
        <v>102</v>
      </c>
      <c r="BB7" s="38" t="s">
        <v>102</v>
      </c>
      <c r="BC7" s="38" t="s">
        <v>102</v>
      </c>
      <c r="BD7" s="38">
        <v>33.130000000000003</v>
      </c>
      <c r="BE7" s="38">
        <v>69.489999999999995</v>
      </c>
      <c r="BF7" s="38" t="s">
        <v>102</v>
      </c>
      <c r="BG7" s="38" t="s">
        <v>102</v>
      </c>
      <c r="BH7" s="38" t="s">
        <v>102</v>
      </c>
      <c r="BI7" s="38" t="s">
        <v>102</v>
      </c>
      <c r="BJ7" s="38">
        <v>247.88</v>
      </c>
      <c r="BK7" s="38" t="s">
        <v>102</v>
      </c>
      <c r="BL7" s="38" t="s">
        <v>102</v>
      </c>
      <c r="BM7" s="38" t="s">
        <v>102</v>
      </c>
      <c r="BN7" s="38" t="s">
        <v>102</v>
      </c>
      <c r="BO7" s="38">
        <v>733.93</v>
      </c>
      <c r="BP7" s="38">
        <v>682.78</v>
      </c>
      <c r="BQ7" s="38" t="s">
        <v>102</v>
      </c>
      <c r="BR7" s="38" t="s">
        <v>102</v>
      </c>
      <c r="BS7" s="38" t="s">
        <v>102</v>
      </c>
      <c r="BT7" s="38" t="s">
        <v>102</v>
      </c>
      <c r="BU7" s="38">
        <v>94.65</v>
      </c>
      <c r="BV7" s="38" t="s">
        <v>102</v>
      </c>
      <c r="BW7" s="38" t="s">
        <v>102</v>
      </c>
      <c r="BX7" s="38" t="s">
        <v>102</v>
      </c>
      <c r="BY7" s="38" t="s">
        <v>102</v>
      </c>
      <c r="BZ7" s="38">
        <v>94.59</v>
      </c>
      <c r="CA7" s="38">
        <v>100.91</v>
      </c>
      <c r="CB7" s="38" t="s">
        <v>102</v>
      </c>
      <c r="CC7" s="38" t="s">
        <v>102</v>
      </c>
      <c r="CD7" s="38" t="s">
        <v>102</v>
      </c>
      <c r="CE7" s="38" t="s">
        <v>102</v>
      </c>
      <c r="CF7" s="38">
        <v>124.93</v>
      </c>
      <c r="CG7" s="38" t="s">
        <v>102</v>
      </c>
      <c r="CH7" s="38" t="s">
        <v>102</v>
      </c>
      <c r="CI7" s="38" t="s">
        <v>102</v>
      </c>
      <c r="CJ7" s="38" t="s">
        <v>102</v>
      </c>
      <c r="CK7" s="38">
        <v>131.22</v>
      </c>
      <c r="CL7" s="38">
        <v>136.86000000000001</v>
      </c>
      <c r="CM7" s="38" t="s">
        <v>102</v>
      </c>
      <c r="CN7" s="38" t="s">
        <v>102</v>
      </c>
      <c r="CO7" s="38" t="s">
        <v>102</v>
      </c>
      <c r="CP7" s="38" t="s">
        <v>102</v>
      </c>
      <c r="CQ7" s="38" t="s">
        <v>102</v>
      </c>
      <c r="CR7" s="38" t="s">
        <v>102</v>
      </c>
      <c r="CS7" s="38" t="s">
        <v>102</v>
      </c>
      <c r="CT7" s="38" t="s">
        <v>102</v>
      </c>
      <c r="CU7" s="38" t="s">
        <v>102</v>
      </c>
      <c r="CV7" s="38">
        <v>70.33</v>
      </c>
      <c r="CW7" s="38">
        <v>58.98</v>
      </c>
      <c r="CX7" s="38" t="s">
        <v>102</v>
      </c>
      <c r="CY7" s="38" t="s">
        <v>102</v>
      </c>
      <c r="CZ7" s="38" t="s">
        <v>102</v>
      </c>
      <c r="DA7" s="38" t="s">
        <v>102</v>
      </c>
      <c r="DB7" s="38">
        <v>99.5</v>
      </c>
      <c r="DC7" s="38" t="s">
        <v>102</v>
      </c>
      <c r="DD7" s="38" t="s">
        <v>102</v>
      </c>
      <c r="DE7" s="38" t="s">
        <v>102</v>
      </c>
      <c r="DF7" s="38" t="s">
        <v>102</v>
      </c>
      <c r="DG7" s="38">
        <v>95.85</v>
      </c>
      <c r="DH7" s="38">
        <v>95.2</v>
      </c>
      <c r="DI7" s="38" t="s">
        <v>102</v>
      </c>
      <c r="DJ7" s="38" t="s">
        <v>102</v>
      </c>
      <c r="DK7" s="38" t="s">
        <v>102</v>
      </c>
      <c r="DL7" s="38" t="s">
        <v>102</v>
      </c>
      <c r="DM7" s="38">
        <v>3.4</v>
      </c>
      <c r="DN7" s="38" t="s">
        <v>102</v>
      </c>
      <c r="DO7" s="38" t="s">
        <v>102</v>
      </c>
      <c r="DP7" s="38" t="s">
        <v>102</v>
      </c>
      <c r="DQ7" s="38" t="s">
        <v>102</v>
      </c>
      <c r="DR7" s="38">
        <v>8.36</v>
      </c>
      <c r="DS7" s="38">
        <v>38.6</v>
      </c>
      <c r="DT7" s="38" t="s">
        <v>102</v>
      </c>
      <c r="DU7" s="38" t="s">
        <v>102</v>
      </c>
      <c r="DV7" s="38" t="s">
        <v>102</v>
      </c>
      <c r="DW7" s="38" t="s">
        <v>102</v>
      </c>
      <c r="DX7" s="38">
        <v>0</v>
      </c>
      <c r="DY7" s="38" t="s">
        <v>102</v>
      </c>
      <c r="DZ7" s="38" t="s">
        <v>102</v>
      </c>
      <c r="EA7" s="38" t="s">
        <v>102</v>
      </c>
      <c r="EB7" s="38" t="s">
        <v>102</v>
      </c>
      <c r="EC7" s="38">
        <v>3.83</v>
      </c>
      <c r="ED7" s="38">
        <v>5.64</v>
      </c>
      <c r="EE7" s="38" t="s">
        <v>102</v>
      </c>
      <c r="EF7" s="38" t="s">
        <v>102</v>
      </c>
      <c r="EG7" s="38" t="s">
        <v>102</v>
      </c>
      <c r="EH7" s="38" t="s">
        <v>102</v>
      </c>
      <c r="EI7" s="38">
        <v>0</v>
      </c>
      <c r="EJ7" s="38" t="s">
        <v>102</v>
      </c>
      <c r="EK7" s="38" t="s">
        <v>102</v>
      </c>
      <c r="EL7" s="38" t="s">
        <v>102</v>
      </c>
      <c r="EM7" s="38" t="s">
        <v>102</v>
      </c>
      <c r="EN7" s="38">
        <v>0.3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清瀬市役所</cp:lastModifiedBy>
  <cp:lastPrinted>2020-01-24T07:33:01Z</cp:lastPrinted>
  <dcterms:created xsi:type="dcterms:W3CDTF">2019-12-05T04:43:31Z</dcterms:created>
  <dcterms:modified xsi:type="dcterms:W3CDTF">2020-01-24T07:44:19Z</dcterms:modified>
  <cp:category/>
</cp:coreProperties>
</file>