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下水道課\一般職用\共通ファイル\公営企業会計マニュアル等\経営分析表関係\R2.1.15 Fw【東京都市町村課：依頼（131（金）〆）】公営企業に係る経営比較分析表（平成30年度決算）の分析等について\"/>
    </mc:Choice>
  </mc:AlternateContent>
  <workbookProtection workbookAlgorithmName="SHA-512" workbookHashValue="NwuNrUaUAu8qgFM1lfOTbS9hE0Ayj7lBpGrihyUz172SuYX7FbbQ4G2yUhCPTTiRO3+ssAEG7JM67VnUr3/lvA==" workbookSaltValue="RdH8gkjs4lpX0AuCtylb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<sst xmlns="http://schemas.openxmlformats.org/spreadsheetml/2006/main" count="233" uniqueCount="115">
  <si>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</si>
  <si>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</si>
  <si>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</si>
  <si>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</si>
  <si>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</si>
  <si>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</si>
  <si>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</si>
  <si>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</si>
  <si>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</si>
  <si>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</si>
  <si>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</si>
  <si>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</si>
  <si>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</si>
  <si>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</si>
  <si>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</si>
  <si>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</si>
  <si>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</si>
  <si>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</si>
  <si>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</si>
  <si>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</si>
  <si>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</si>
  <si>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</si>
  <si>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</si>
  <si>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</si>
  <si>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</si>
  <si>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</si>
  <si>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</si>
  <si>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</si>
  <si>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</si>
  <si>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</si>
  <si>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</si>
  <si>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</si>
  <si>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</si>
  <si>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</si>
  <si>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</si>
  <si>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</si>
  <si>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</si>
  <si>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</si>
  <si>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</si>
  <si>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</si>
  <si>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</si>
  <si>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</si>
  <si>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</si>
  <si>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</si>
  <si>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</si>
  <si>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</si>
  <si>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</si>
  <si>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</si>
  <si>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</si>
  <si>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</si>
  <si>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</si>
  <si>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</si>
  <si>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</si>
  <si>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</si>
  <si>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</si>
  <si>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</si>
  <si>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</si>
  <si>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</si>
  <si>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</si>
  <si>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</si>
  <si>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</si>
  <si>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</si>
  <si>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</si>
  <si>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</si>
  <si>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</si>
  <si>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</si>
  <si>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</si>
  <si>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</si>
  <si>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</si>
  <si>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</si>
  <si>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</si>
  <si>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</si>
  <si>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</si>
  <si>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</si>
  <si>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</si>
  <si>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</si>
  <si>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</si>
  <si>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</si>
  <si>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</si>
  <si>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</si>
  <si>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</si>
  <si>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</si>
  <si>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</si>
  <si>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</si>
  <si>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</si>
  <si>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</si>
  <si>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</si>
  <si>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</si>
  <si>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</si>
  <si>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</si>
  <si>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</si>
  <si>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</si>
  <si>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</si>
  <si>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</si>
  <si>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</si>
  <si>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</si>
  <si>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</si>
  <si>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</si>
  <si>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</si>
  <si>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国立市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</si>
  <si>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</si>
  <si>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</si>
  <si>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</si>
  <si>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</si>
  <si>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</si>
  <si>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</si>
  <si>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</si>
  <si>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</si>
  <si>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</si>
  <si>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</si>
  <si>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</si>
  <si>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</si>
  <si>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①収益的収支比率は、おおよそ70％台で推移し、⑤経費回収率は90％台で推移しており、いずれも100％に満たない状況で単年度の収支が赤字であることを示している。平成24年度に繰入金の赤字部分の削減を図るため、下水道使用料の改定を含め方策を検討したが、下水道使用料の改定は行わず、平成25年度から資本費平準化債を導入したことにより、下水道使用料で賄うべき汚水経費に係る繰入金の赤字部分は削減され⑤経費回収率は100％に近い数値となったが、赤字経営で財源の確保が必要であることは変わっていない状況が続いている。しかし、今後は、地方債の償還が進んでいることから、経費節減に努めることで赤字経営の改善が見込まれる。
　</t>
    </r>
    <r>
      <rPr>
        <sz val="11"/>
        <color theme="1"/>
        <rFont val="ＭＳ ゴシック"/>
        <family val="3"/>
        <charset val="128"/>
      </rPr>
      <t>④企業債残高対事業規模比率は、類似団体及び平成30年度全国平均と比べて国立市は低い数値となっており、料金収入に対する企業債残高の割合は低い。
　⑥汚水処理原価は、類似団体及び平成30年度全国平均と比べて国立市は低い水準で汚水処理原価は安価と判断できる。
　⑧水洗化率は、類似団体及び平成30年度全国平均と比べて国立市は高い水準となっているが、今後も水洗化促進の戸別訪問、啓発チラシの配布等普及活動を行っていく。</t>
    </r>
    <rPh sb="59" eb="62">
      <t>タンネンド</t>
    </rPh>
    <rPh sb="63" eb="65">
      <t>シュウシ</t>
    </rPh>
    <rPh sb="74" eb="75">
      <t>シメ</t>
    </rPh>
    <rPh sb="247" eb="248">
      <t>ツヅ</t>
    </rPh>
    <rPh sb="289" eb="291">
      <t>アカジ</t>
    </rPh>
    <rPh sb="291" eb="293">
      <t>ケイエイ</t>
    </rPh>
    <rPh sb="294" eb="296">
      <t>カイゼン</t>
    </rPh>
    <rPh sb="306" eb="308">
      <t>キギョウ</t>
    </rPh>
    <rPh sb="308" eb="309">
      <t>サイ</t>
    </rPh>
    <rPh sb="309" eb="311">
      <t>ザンダカ</t>
    </rPh>
    <rPh sb="311" eb="312">
      <t>タイ</t>
    </rPh>
    <rPh sb="312" eb="314">
      <t>ジギョウ</t>
    </rPh>
    <rPh sb="314" eb="316">
      <t>キボ</t>
    </rPh>
    <rPh sb="316" eb="318">
      <t>ヒリツ</t>
    </rPh>
    <rPh sb="320" eb="322">
      <t>ルイジ</t>
    </rPh>
    <rPh sb="322" eb="324">
      <t>ダンタイ</t>
    </rPh>
    <rPh sb="324" eb="325">
      <t>オヨ</t>
    </rPh>
    <rPh sb="326" eb="328">
      <t>ヘイセイ</t>
    </rPh>
    <rPh sb="330" eb="331">
      <t>ネン</t>
    </rPh>
    <rPh sb="331" eb="332">
      <t>ド</t>
    </rPh>
    <rPh sb="332" eb="334">
      <t>ゼンコク</t>
    </rPh>
    <rPh sb="334" eb="336">
      <t>ヘイキン</t>
    </rPh>
    <rPh sb="337" eb="338">
      <t>クラ</t>
    </rPh>
    <rPh sb="340" eb="343">
      <t>クニタチシ</t>
    </rPh>
    <rPh sb="344" eb="345">
      <t>ヒク</t>
    </rPh>
    <rPh sb="346" eb="348">
      <t>スウチ</t>
    </rPh>
    <rPh sb="372" eb="373">
      <t>ヒク</t>
    </rPh>
    <rPh sb="410" eb="411">
      <t>ヒク</t>
    </rPh>
    <rPh sb="412" eb="414">
      <t>スイジュン</t>
    </rPh>
    <rPh sb="415" eb="417">
      <t>オスイ</t>
    </rPh>
    <rPh sb="417" eb="419">
      <t>ショリ</t>
    </rPh>
    <rPh sb="419" eb="421">
      <t>ゲンカ</t>
    </rPh>
    <rPh sb="422" eb="424">
      <t>アンカ</t>
    </rPh>
    <rPh sb="425" eb="427">
      <t>ハンダン</t>
    </rPh>
    <rPh sb="434" eb="437">
      <t>スイセンカ</t>
    </rPh>
    <rPh sb="437" eb="438">
      <t>リツ</t>
    </rPh>
    <rPh sb="464" eb="465">
      <t>タカ</t>
    </rPh>
    <rPh sb="466" eb="468">
      <t>スイジュン</t>
    </rPh>
    <rPh sb="476" eb="478">
      <t>コンゴ</t>
    </rPh>
    <rPh sb="479" eb="482">
      <t>スイセンカ</t>
    </rPh>
    <rPh sb="482" eb="484">
      <t>ソクシン</t>
    </rPh>
    <rPh sb="485" eb="487">
      <t>コベツ</t>
    </rPh>
    <rPh sb="487" eb="489">
      <t>ホウモン</t>
    </rPh>
    <rPh sb="490" eb="492">
      <t>ケイハツ</t>
    </rPh>
    <rPh sb="496" eb="498">
      <t>ハイフ</t>
    </rPh>
    <rPh sb="498" eb="499">
      <t>トウ</t>
    </rPh>
    <rPh sb="499" eb="501">
      <t>フキュウ</t>
    </rPh>
    <rPh sb="501" eb="503">
      <t>カツドウ</t>
    </rPh>
    <rPh sb="504" eb="505">
      <t>オコナ</t>
    </rPh>
    <phoneticPr fontId="4"/>
  </si>
  <si>
    <t>　今後について、建設改良事業は事業内容を検討し補助金等の制度を活用しながら企業債の発行額の圧縮に努め、資本費平準化債についても事業の執行状況を勘案しながらの発行額の圧縮に努めていくこととする。老朽化対策についても、財政を圧迫しないように計画的に行っていくことを予定としている。また、令和2年度から、下水道会計の健全化、経営の効率化、経営内容の明確化及び透明性の向上を図るため、地方公営企業法を適用する予定としている。
　</t>
    <rPh sb="1" eb="3">
      <t>コンゴ</t>
    </rPh>
    <rPh sb="8" eb="10">
      <t>ケンセツ</t>
    </rPh>
    <rPh sb="10" eb="12">
      <t>カイリョウ</t>
    </rPh>
    <rPh sb="12" eb="14">
      <t>ジギョウ</t>
    </rPh>
    <rPh sb="15" eb="17">
      <t>ジギョウ</t>
    </rPh>
    <rPh sb="17" eb="19">
      <t>ナイヨウ</t>
    </rPh>
    <rPh sb="20" eb="22">
      <t>ケントウ</t>
    </rPh>
    <rPh sb="23" eb="26">
      <t>ホジョキン</t>
    </rPh>
    <rPh sb="26" eb="27">
      <t>トウ</t>
    </rPh>
    <rPh sb="28" eb="30">
      <t>セイド</t>
    </rPh>
    <rPh sb="31" eb="33">
      <t>カツヨウ</t>
    </rPh>
    <rPh sb="37" eb="39">
      <t>キギョウ</t>
    </rPh>
    <rPh sb="39" eb="40">
      <t>サイ</t>
    </rPh>
    <rPh sb="41" eb="44">
      <t>ハッコウガク</t>
    </rPh>
    <rPh sb="45" eb="47">
      <t>アッシュク</t>
    </rPh>
    <rPh sb="48" eb="49">
      <t>ツト</t>
    </rPh>
    <rPh sb="51" eb="53">
      <t>シホン</t>
    </rPh>
    <rPh sb="53" eb="54">
      <t>ヒ</t>
    </rPh>
    <rPh sb="54" eb="57">
      <t>ヘイジュンカ</t>
    </rPh>
    <rPh sb="57" eb="58">
      <t>サイ</t>
    </rPh>
    <rPh sb="63" eb="65">
      <t>ジギョウ</t>
    </rPh>
    <rPh sb="66" eb="68">
      <t>シッコウ</t>
    </rPh>
    <rPh sb="68" eb="70">
      <t>ジョウキョウ</t>
    </rPh>
    <rPh sb="71" eb="73">
      <t>カンアン</t>
    </rPh>
    <rPh sb="82" eb="84">
      <t>アッシュク</t>
    </rPh>
    <rPh sb="85" eb="86">
      <t>ツト</t>
    </rPh>
    <rPh sb="141" eb="143">
      <t>レイワ</t>
    </rPh>
    <rPh sb="144" eb="146">
      <t>ネンド</t>
    </rPh>
    <rPh sb="188" eb="190">
      <t>チホウ</t>
    </rPh>
    <rPh sb="200" eb="202">
      <t>ヨテイ</t>
    </rPh>
    <phoneticPr fontId="4"/>
  </si>
  <si>
    <t>　国立市の公共下水道は、昭和45（1970）年から下水道事業に着手した管きょと事業着手以前（昭和36年～昭和44年）に布設した管きょを含めると、総管きょ延長は約221㎞になる。標準的な耐用年数は50年とされていて、すでに耐用年数を超えている管きょが出てきている。このことから、平成29年度にストックマネジメント基本計画を策定し点検調査を行った。その結果により、平成30年度に実施計画を策定し、令和元年度には実施設計を行っている。令和2年度からは改築工事を行っていくことを予定している。</t>
    <rPh sb="138" eb="140">
      <t>ヘイセイ</t>
    </rPh>
    <rPh sb="142" eb="143">
      <t>ネン</t>
    </rPh>
    <rPh sb="143" eb="144">
      <t>ド</t>
    </rPh>
    <rPh sb="155" eb="157">
      <t>キホン</t>
    </rPh>
    <rPh sb="157" eb="159">
      <t>ケイカク</t>
    </rPh>
    <rPh sb="160" eb="162">
      <t>サクテイ</t>
    </rPh>
    <rPh sb="163" eb="165">
      <t>テンケン</t>
    </rPh>
    <rPh sb="165" eb="167">
      <t>チョウサ</t>
    </rPh>
    <rPh sb="168" eb="169">
      <t>オコナ</t>
    </rPh>
    <rPh sb="174" eb="176">
      <t>ケッカ</t>
    </rPh>
    <rPh sb="180" eb="182">
      <t>ヘイセイ</t>
    </rPh>
    <rPh sb="184" eb="186">
      <t>ネンド</t>
    </rPh>
    <rPh sb="187" eb="189">
      <t>ジッシ</t>
    </rPh>
    <rPh sb="189" eb="191">
      <t>ケイカク</t>
    </rPh>
    <rPh sb="192" eb="194">
      <t>サクテイ</t>
    </rPh>
    <rPh sb="196" eb="198">
      <t>レイワ</t>
    </rPh>
    <rPh sb="198" eb="199">
      <t>ガン</t>
    </rPh>
    <rPh sb="199" eb="201">
      <t>ネンド</t>
    </rPh>
    <rPh sb="203" eb="205">
      <t>ジッシ</t>
    </rPh>
    <rPh sb="205" eb="207">
      <t>セッケイ</t>
    </rPh>
    <rPh sb="222" eb="224">
      <t>カイチク</t>
    </rPh>
    <rPh sb="224" eb="226">
      <t>コウジ</t>
    </rPh>
    <rPh sb="227" eb="228">
      <t>オコナ</t>
    </rPh>
    <rPh sb="235" eb="23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</si>
</sst>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0.14000000000000001</c:v>
                </c:pt>
                <c:pt idx="3">
                  <c:v>0</c:v>
                </c:pt>
                <c:pt idx="4">
                  <c:v>0</c:v>
                </c:pt>
              </c:numCache>
            </c:numRef>
          </c:val>
          <c:extLst>
            <c:ext xmlns:c16="http://schemas.microsoft.com/office/drawing/2014/chart" uri="{C3380CC4-5D6E-409C-BE32-E72D297353CC}">
              <c16:uniqueId val="{00000000-42F6-4063-A071-62CE1FB8B7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0.15</c:v>
                </c:pt>
                <c:pt idx="2">
                  <c:v>4.88</c:v>
                </c:pt>
                <c:pt idx="3">
                  <c:v>0.2</c:v>
                </c:pt>
                <c:pt idx="4">
                  <c:v>0.3</c:v>
                </c:pt>
              </c:numCache>
            </c:numRef>
          </c:val>
          <c:smooth val="0"/>
          <c:extLst>
            <c:ext xmlns:c16="http://schemas.microsoft.com/office/drawing/2014/chart" uri="{C3380CC4-5D6E-409C-BE32-E72D297353CC}">
              <c16:uniqueId val="{00000001-42F6-4063-A071-62CE1FB8B7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5D-4A81-B5E8-C789FCAA9E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83.47</c:v>
                </c:pt>
                <c:pt idx="1">
                  <c:v>86.69</c:v>
                </c:pt>
                <c:pt idx="2">
                  <c:v>80.16</c:v>
                </c:pt>
                <c:pt idx="3">
                  <c:v>73.599999999999994</c:v>
                </c:pt>
                <c:pt idx="4">
                  <c:v>70.33</c:v>
                </c:pt>
              </c:numCache>
            </c:numRef>
          </c:val>
          <c:smooth val="0"/>
          <c:extLst>
            <c:ext xmlns:c16="http://schemas.microsoft.com/office/drawing/2014/chart" uri="{C3380CC4-5D6E-409C-BE32-E72D297353CC}">
              <c16:uniqueId val="{00000001-BE5D-4A81-B5E8-C789FCAA9E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99.77</c:v>
                </c:pt>
                <c:pt idx="1">
                  <c:v>99.82</c:v>
                </c:pt>
                <c:pt idx="2">
                  <c:v>99.83</c:v>
                </c:pt>
                <c:pt idx="3">
                  <c:v>99.8</c:v>
                </c:pt>
                <c:pt idx="4">
                  <c:v>99.81</c:v>
                </c:pt>
              </c:numCache>
            </c:numRef>
          </c:val>
          <c:extLst>
            <c:ext xmlns:c16="http://schemas.microsoft.com/office/drawing/2014/chart" uri="{C3380CC4-5D6E-409C-BE32-E72D297353CC}">
              <c16:uniqueId val="{00000000-D983-46D0-AD8D-949EC9C9DA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96.07</c:v>
                </c:pt>
                <c:pt idx="1">
                  <c:v>96.14</c:v>
                </c:pt>
                <c:pt idx="2">
                  <c:v>96.19</c:v>
                </c:pt>
                <c:pt idx="3">
                  <c:v>96.4</c:v>
                </c:pt>
                <c:pt idx="4">
                  <c:v>95.85</c:v>
                </c:pt>
              </c:numCache>
            </c:numRef>
          </c:val>
          <c:smooth val="0"/>
          <c:extLst>
            <c:ext xmlns:c16="http://schemas.microsoft.com/office/drawing/2014/chart" uri="{C3380CC4-5D6E-409C-BE32-E72D297353CC}">
              <c16:uniqueId val="{00000001-D983-46D0-AD8D-949EC9C9DA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80.069999999999993</c:v>
                </c:pt>
                <c:pt idx="1">
                  <c:v>76.650000000000006</c:v>
                </c:pt>
                <c:pt idx="2">
                  <c:v>74.87</c:v>
                </c:pt>
                <c:pt idx="3">
                  <c:v>76.88</c:v>
                </c:pt>
                <c:pt idx="4">
                  <c:v>79.64</c:v>
                </c:pt>
              </c:numCache>
            </c:numRef>
          </c:val>
          <c:extLst>
            <c:ext xmlns:c16="http://schemas.microsoft.com/office/drawing/2014/chart" uri="{C3380CC4-5D6E-409C-BE32-E72D297353CC}">
              <c16:uniqueId val="{00000000-F793-4370-BA64-93250F6BDE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93-4370-BA64-93250F6BDE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77-4AE8-9C24-B5C5B4E2322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77-4AE8-9C24-B5C5B4E2322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F6-475E-8E9E-8AC09E272B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6-475E-8E9E-8AC09E272B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46-4966-932B-1B71DDC404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46-4966-932B-1B71DDC404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89-4E95-BCAB-9FBB7ED0D1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89-4E95-BCAB-9FBB7ED0D1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403.79</c:v>
                </c:pt>
                <c:pt idx="1">
                  <c:v>376.84</c:v>
                </c:pt>
                <c:pt idx="2">
                  <c:v>347.87</c:v>
                </c:pt>
                <c:pt idx="3">
                  <c:v>345.28</c:v>
                </c:pt>
                <c:pt idx="4">
                  <c:v>301.35000000000002</c:v>
                </c:pt>
              </c:numCache>
            </c:numRef>
          </c:val>
          <c:extLst>
            <c:ext xmlns:c16="http://schemas.microsoft.com/office/drawing/2014/chart" uri="{C3380CC4-5D6E-409C-BE32-E72D297353CC}">
              <c16:uniqueId val="{00000000-3D34-4941-A51D-27A6AABE38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839.9</c:v>
                </c:pt>
                <c:pt idx="1">
                  <c:v>775.45</c:v>
                </c:pt>
                <c:pt idx="2">
                  <c:v>786.46</c:v>
                </c:pt>
                <c:pt idx="3">
                  <c:v>707.12</c:v>
                </c:pt>
                <c:pt idx="4">
                  <c:v>733.93</c:v>
                </c:pt>
              </c:numCache>
            </c:numRef>
          </c:val>
          <c:smooth val="0"/>
          <c:extLst>
            <c:ext xmlns:c16="http://schemas.microsoft.com/office/drawing/2014/chart" uri="{C3380CC4-5D6E-409C-BE32-E72D297353CC}">
              <c16:uniqueId val="{00000001-3D34-4941-A51D-27A6AABE38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96.92</c:v>
                </c:pt>
                <c:pt idx="1">
                  <c:v>98.3</c:v>
                </c:pt>
                <c:pt idx="2">
                  <c:v>97.01</c:v>
                </c:pt>
                <c:pt idx="3">
                  <c:v>97.94</c:v>
                </c:pt>
                <c:pt idx="4">
                  <c:v>98.97</c:v>
                </c:pt>
              </c:numCache>
            </c:numRef>
          </c:val>
          <c:extLst>
            <c:ext xmlns:c16="http://schemas.microsoft.com/office/drawing/2014/chart" uri="{C3380CC4-5D6E-409C-BE32-E72D297353CC}">
              <c16:uniqueId val="{00000000-22CE-40CE-9803-50B00C60358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87.66</c:v>
                </c:pt>
                <c:pt idx="1">
                  <c:v>86.34</c:v>
                </c:pt>
                <c:pt idx="2">
                  <c:v>84.89</c:v>
                </c:pt>
                <c:pt idx="3">
                  <c:v>93.62</c:v>
                </c:pt>
                <c:pt idx="4">
                  <c:v>94.59</c:v>
                </c:pt>
              </c:numCache>
            </c:numRef>
          </c:val>
          <c:smooth val="0"/>
          <c:extLst>
            <c:ext xmlns:c16="http://schemas.microsoft.com/office/drawing/2014/chart" uri="{C3380CC4-5D6E-409C-BE32-E72D297353CC}">
              <c16:uniqueId val="{00000001-22CE-40CE-9803-50B00C60358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127.08</c:v>
                </c:pt>
                <c:pt idx="1">
                  <c:v>125.38</c:v>
                </c:pt>
                <c:pt idx="2">
                  <c:v>127.73</c:v>
                </c:pt>
                <c:pt idx="3">
                  <c:v>125.25</c:v>
                </c:pt>
                <c:pt idx="4">
                  <c:v>123.54</c:v>
                </c:pt>
              </c:numCache>
            </c:numRef>
          </c:val>
          <c:extLst>
            <c:ext xmlns:c16="http://schemas.microsoft.com/office/drawing/2014/chart" uri="{C3380CC4-5D6E-409C-BE32-E72D297353CC}">
              <c16:uniqueId val="{00000000-B1E4-4E5B-85F7-2DBD0C44E3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145.18</c:v>
                </c:pt>
                <c:pt idx="1">
                  <c:v>147.52000000000001</c:v>
                </c:pt>
                <c:pt idx="2">
                  <c:v>146.26</c:v>
                </c:pt>
                <c:pt idx="3">
                  <c:v>136.47</c:v>
                </c:pt>
                <c:pt idx="4">
                  <c:v>131.22</c:v>
                </c:pt>
              </c:numCache>
            </c:numRef>
          </c:val>
          <c:smooth val="0"/>
          <c:extLst>
            <c:ext xmlns:c16="http://schemas.microsoft.com/office/drawing/2014/chart" uri="{C3380CC4-5D6E-409C-BE32-E72D297353CC}">
              <c16:uniqueId val="{00000001-B1E4-4E5B-85F7-2DBD0C44E3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7"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
データ!H6</f>
        <v>
東京都　国立市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
1</v>
      </c>
      <c r="C7" s="70"/>
      <c r="D7" s="70"/>
      <c r="E7" s="70"/>
      <c r="F7" s="70"/>
      <c r="G7" s="70"/>
      <c r="H7" s="70"/>
      <c r="I7" s="70" t="s">
        <v>
2</v>
      </c>
      <c r="J7" s="70"/>
      <c r="K7" s="70"/>
      <c r="L7" s="70"/>
      <c r="M7" s="70"/>
      <c r="N7" s="70"/>
      <c r="O7" s="70"/>
      <c r="P7" s="70" t="s">
        <v>
3</v>
      </c>
      <c r="Q7" s="70"/>
      <c r="R7" s="70"/>
      <c r="S7" s="70"/>
      <c r="T7" s="70"/>
      <c r="U7" s="70"/>
      <c r="V7" s="70"/>
      <c r="W7" s="70" t="s">
        <v>
4</v>
      </c>
      <c r="X7" s="70"/>
      <c r="Y7" s="70"/>
      <c r="Z7" s="70"/>
      <c r="AA7" s="70"/>
      <c r="AB7" s="70"/>
      <c r="AC7" s="70"/>
      <c r="AD7" s="70" t="s">
        <v>
5</v>
      </c>
      <c r="AE7" s="70"/>
      <c r="AF7" s="70"/>
      <c r="AG7" s="70"/>
      <c r="AH7" s="70"/>
      <c r="AI7" s="70"/>
      <c r="AJ7" s="70"/>
      <c r="AK7" s="3"/>
      <c r="AL7" s="70" t="s">
        <v>
6</v>
      </c>
      <c r="AM7" s="70"/>
      <c r="AN7" s="70"/>
      <c r="AO7" s="70"/>
      <c r="AP7" s="70"/>
      <c r="AQ7" s="70"/>
      <c r="AR7" s="70"/>
      <c r="AS7" s="70"/>
      <c r="AT7" s="70" t="s">
        <v>
7</v>
      </c>
      <c r="AU7" s="70"/>
      <c r="AV7" s="70"/>
      <c r="AW7" s="70"/>
      <c r="AX7" s="70"/>
      <c r="AY7" s="70"/>
      <c r="AZ7" s="70"/>
      <c r="BA7" s="70"/>
      <c r="BB7" s="70" t="s">
        <v>
8</v>
      </c>
      <c r="BC7" s="70"/>
      <c r="BD7" s="70"/>
      <c r="BE7" s="70"/>
      <c r="BF7" s="70"/>
      <c r="BG7" s="70"/>
      <c r="BH7" s="70"/>
      <c r="BI7" s="70"/>
      <c r="BJ7" s="3"/>
      <c r="BK7" s="3"/>
      <c r="BL7" s="4" t="s">
        <v>
9</v>
      </c>
      <c r="BM7" s="5"/>
      <c r="BN7" s="5"/>
      <c r="BO7" s="5"/>
      <c r="BP7" s="5"/>
      <c r="BQ7" s="5"/>
      <c r="BR7" s="5"/>
      <c r="BS7" s="5"/>
      <c r="BT7" s="5"/>
      <c r="BU7" s="5"/>
      <c r="BV7" s="5"/>
      <c r="BW7" s="5"/>
      <c r="BX7" s="5"/>
      <c r="BY7" s="6"/>
    </row>
    <row r="8" spans="1:78" ht="18.75" customHeight="1" x14ac:dyDescent="0.15">
      <c r="A8" s="2"/>
      <c r="B8" s="77" t="str">
        <f>
データ!I6</f>
        <v>
法非適用</v>
      </c>
      <c r="C8" s="77"/>
      <c r="D8" s="77"/>
      <c r="E8" s="77"/>
      <c r="F8" s="77"/>
      <c r="G8" s="77"/>
      <c r="H8" s="77"/>
      <c r="I8" s="77" t="str">
        <f>
データ!J6</f>
        <v>
下水道事業</v>
      </c>
      <c r="J8" s="77"/>
      <c r="K8" s="77"/>
      <c r="L8" s="77"/>
      <c r="M8" s="77"/>
      <c r="N8" s="77"/>
      <c r="O8" s="77"/>
      <c r="P8" s="77" t="str">
        <f>
データ!K6</f>
        <v>
公共下水道</v>
      </c>
      <c r="Q8" s="77"/>
      <c r="R8" s="77"/>
      <c r="S8" s="77"/>
      <c r="T8" s="77"/>
      <c r="U8" s="77"/>
      <c r="V8" s="77"/>
      <c r="W8" s="77" t="str">
        <f>
データ!L6</f>
        <v>
Bb1</v>
      </c>
      <c r="X8" s="77"/>
      <c r="Y8" s="77"/>
      <c r="Z8" s="77"/>
      <c r="AA8" s="77"/>
      <c r="AB8" s="77"/>
      <c r="AC8" s="77"/>
      <c r="AD8" s="78" t="str">
        <f>
データ!$M$6</f>
        <v>
非設置</v>
      </c>
      <c r="AE8" s="78"/>
      <c r="AF8" s="78"/>
      <c r="AG8" s="78"/>
      <c r="AH8" s="78"/>
      <c r="AI8" s="78"/>
      <c r="AJ8" s="78"/>
      <c r="AK8" s="3"/>
      <c r="AL8" s="74">
        <f>
データ!S6</f>
        <v>
76038</v>
      </c>
      <c r="AM8" s="74"/>
      <c r="AN8" s="74"/>
      <c r="AO8" s="74"/>
      <c r="AP8" s="74"/>
      <c r="AQ8" s="74"/>
      <c r="AR8" s="74"/>
      <c r="AS8" s="74"/>
      <c r="AT8" s="73">
        <f>
データ!T6</f>
        <v>
8.15</v>
      </c>
      <c r="AU8" s="73"/>
      <c r="AV8" s="73"/>
      <c r="AW8" s="73"/>
      <c r="AX8" s="73"/>
      <c r="AY8" s="73"/>
      <c r="AZ8" s="73"/>
      <c r="BA8" s="73"/>
      <c r="BB8" s="73">
        <f>
データ!U6</f>
        <v>
9329.82</v>
      </c>
      <c r="BC8" s="73"/>
      <c r="BD8" s="73"/>
      <c r="BE8" s="73"/>
      <c r="BF8" s="73"/>
      <c r="BG8" s="73"/>
      <c r="BH8" s="73"/>
      <c r="BI8" s="73"/>
      <c r="BJ8" s="3"/>
      <c r="BK8" s="3"/>
      <c r="BL8" s="75" t="s">
        <v>
10</v>
      </c>
      <c r="BM8" s="76"/>
      <c r="BN8" s="7" t="s">
        <v>
11</v>
      </c>
      <c r="BO8" s="8"/>
      <c r="BP8" s="8"/>
      <c r="BQ8" s="8"/>
      <c r="BR8" s="8"/>
      <c r="BS8" s="8"/>
      <c r="BT8" s="8"/>
      <c r="BU8" s="8"/>
      <c r="BV8" s="8"/>
      <c r="BW8" s="8"/>
      <c r="BX8" s="8"/>
      <c r="BY8" s="9"/>
    </row>
    <row r="9" spans="1:78" ht="18.75" customHeight="1" x14ac:dyDescent="0.15">
      <c r="A9" s="2"/>
      <c r="B9" s="70" t="s">
        <v>
12</v>
      </c>
      <c r="C9" s="70"/>
      <c r="D9" s="70"/>
      <c r="E9" s="70"/>
      <c r="F9" s="70"/>
      <c r="G9" s="70"/>
      <c r="H9" s="70"/>
      <c r="I9" s="70" t="s">
        <v>
13</v>
      </c>
      <c r="J9" s="70"/>
      <c r="K9" s="70"/>
      <c r="L9" s="70"/>
      <c r="M9" s="70"/>
      <c r="N9" s="70"/>
      <c r="O9" s="70"/>
      <c r="P9" s="70" t="s">
        <v>
14</v>
      </c>
      <c r="Q9" s="70"/>
      <c r="R9" s="70"/>
      <c r="S9" s="70"/>
      <c r="T9" s="70"/>
      <c r="U9" s="70"/>
      <c r="V9" s="70"/>
      <c r="W9" s="70" t="s">
        <v>
15</v>
      </c>
      <c r="X9" s="70"/>
      <c r="Y9" s="70"/>
      <c r="Z9" s="70"/>
      <c r="AA9" s="70"/>
      <c r="AB9" s="70"/>
      <c r="AC9" s="70"/>
      <c r="AD9" s="70" t="s">
        <v>
16</v>
      </c>
      <c r="AE9" s="70"/>
      <c r="AF9" s="70"/>
      <c r="AG9" s="70"/>
      <c r="AH9" s="70"/>
      <c r="AI9" s="70"/>
      <c r="AJ9" s="70"/>
      <c r="AK9" s="3"/>
      <c r="AL9" s="70" t="s">
        <v>
17</v>
      </c>
      <c r="AM9" s="70"/>
      <c r="AN9" s="70"/>
      <c r="AO9" s="70"/>
      <c r="AP9" s="70"/>
      <c r="AQ9" s="70"/>
      <c r="AR9" s="70"/>
      <c r="AS9" s="70"/>
      <c r="AT9" s="70" t="s">
        <v>
18</v>
      </c>
      <c r="AU9" s="70"/>
      <c r="AV9" s="70"/>
      <c r="AW9" s="70"/>
      <c r="AX9" s="70"/>
      <c r="AY9" s="70"/>
      <c r="AZ9" s="70"/>
      <c r="BA9" s="70"/>
      <c r="BB9" s="70" t="s">
        <v>
19</v>
      </c>
      <c r="BC9" s="70"/>
      <c r="BD9" s="70"/>
      <c r="BE9" s="70"/>
      <c r="BF9" s="70"/>
      <c r="BG9" s="70"/>
      <c r="BH9" s="70"/>
      <c r="BI9" s="70"/>
      <c r="BJ9" s="3"/>
      <c r="BK9" s="3"/>
      <c r="BL9" s="71" t="s">
        <v>
20</v>
      </c>
      <c r="BM9" s="72"/>
      <c r="BN9" s="10" t="s">
        <v>
21</v>
      </c>
      <c r="BO9" s="11"/>
      <c r="BP9" s="11"/>
      <c r="BQ9" s="11"/>
      <c r="BR9" s="11"/>
      <c r="BS9" s="11"/>
      <c r="BT9" s="11"/>
      <c r="BU9" s="11"/>
      <c r="BV9" s="11"/>
      <c r="BW9" s="11"/>
      <c r="BX9" s="11"/>
      <c r="BY9" s="12"/>
    </row>
    <row r="10" spans="1:78" ht="18.75" customHeight="1" x14ac:dyDescent="0.15">
      <c r="A10" s="2"/>
      <c r="B10" s="73" t="str">
        <f>
データ!N6</f>
        <v>
-</v>
      </c>
      <c r="C10" s="73"/>
      <c r="D10" s="73"/>
      <c r="E10" s="73"/>
      <c r="F10" s="73"/>
      <c r="G10" s="73"/>
      <c r="H10" s="73"/>
      <c r="I10" s="73" t="str">
        <f>
データ!O6</f>
        <v>
該当数値なし</v>
      </c>
      <c r="J10" s="73"/>
      <c r="K10" s="73"/>
      <c r="L10" s="73"/>
      <c r="M10" s="73"/>
      <c r="N10" s="73"/>
      <c r="O10" s="73"/>
      <c r="P10" s="73">
        <f>
データ!P6</f>
        <v>
100</v>
      </c>
      <c r="Q10" s="73"/>
      <c r="R10" s="73"/>
      <c r="S10" s="73"/>
      <c r="T10" s="73"/>
      <c r="U10" s="73"/>
      <c r="V10" s="73"/>
      <c r="W10" s="73">
        <f>
データ!Q6</f>
        <v>
100</v>
      </c>
      <c r="X10" s="73"/>
      <c r="Y10" s="73"/>
      <c r="Z10" s="73"/>
      <c r="AA10" s="73"/>
      <c r="AB10" s="73"/>
      <c r="AC10" s="73"/>
      <c r="AD10" s="74">
        <f>
データ!R6</f>
        <v>
1771</v>
      </c>
      <c r="AE10" s="74"/>
      <c r="AF10" s="74"/>
      <c r="AG10" s="74"/>
      <c r="AH10" s="74"/>
      <c r="AI10" s="74"/>
      <c r="AJ10" s="74"/>
      <c r="AK10" s="2"/>
      <c r="AL10" s="74">
        <f>
データ!V6</f>
        <v>
75984</v>
      </c>
      <c r="AM10" s="74"/>
      <c r="AN10" s="74"/>
      <c r="AO10" s="74"/>
      <c r="AP10" s="74"/>
      <c r="AQ10" s="74"/>
      <c r="AR10" s="74"/>
      <c r="AS10" s="74"/>
      <c r="AT10" s="73">
        <f>
データ!W6</f>
        <v>
7.92</v>
      </c>
      <c r="AU10" s="73"/>
      <c r="AV10" s="73"/>
      <c r="AW10" s="73"/>
      <c r="AX10" s="73"/>
      <c r="AY10" s="73"/>
      <c r="AZ10" s="73"/>
      <c r="BA10" s="73"/>
      <c r="BB10" s="73">
        <f>
データ!X6</f>
        <v>
9593.94</v>
      </c>
      <c r="BC10" s="73"/>
      <c r="BD10" s="73"/>
      <c r="BE10" s="73"/>
      <c r="BF10" s="73"/>
      <c r="BG10" s="73"/>
      <c r="BH10" s="73"/>
      <c r="BI10" s="73"/>
      <c r="BJ10" s="2"/>
      <c r="BK10" s="2"/>
      <c r="BL10" s="57" t="s">
        <v>
22</v>
      </c>
      <c r="BM10" s="58"/>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
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
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
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
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
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
114</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
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
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
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44</v>
      </c>
      <c r="H86" s="26" t="str">
        <f>
データ!BP6</f>
        <v>
【682.78】</v>
      </c>
      <c r="I86" s="26" t="str">
        <f>
データ!CA6</f>
        <v>
【100.91】</v>
      </c>
      <c r="J86" s="26" t="str">
        <f>
データ!CL6</f>
        <v>
【136.86】</v>
      </c>
      <c r="K86" s="26" t="str">
        <f>
データ!CW6</f>
        <v>
【58.98】</v>
      </c>
      <c r="L86" s="26" t="str">
        <f>
データ!DH6</f>
        <v>
【95.20】</v>
      </c>
      <c r="M86" s="26" t="s">
        <v>
45</v>
      </c>
      <c r="N86" s="26" t="s">
        <v>
45</v>
      </c>
      <c r="O86" s="26" t="str">
        <f>
データ!EO6</f>
        <v>
【0.23】</v>
      </c>
    </row>
  </sheetData>
  <sheetProtection algorithmName="SHA-512" hashValue="gQUcc+m1mKBSBApfSQdMCFmMhz5vIA0MIk2zCvhw739hoP60RPSspK9JnKvD61EK941wEnPnFY2qgFBnhuc2sQ==" saltValue="yBCpoFo/zLyKts8Pr3OEw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132152</v>
      </c>
      <c r="D6" s="33">
        <f t="shared" si="3"/>
        <v>47</v>
      </c>
      <c r="E6" s="33">
        <f t="shared" si="3"/>
        <v>17</v>
      </c>
      <c r="F6" s="33">
        <f t="shared" si="3"/>
        <v>1</v>
      </c>
      <c r="G6" s="33">
        <f t="shared" si="3"/>
        <v>0</v>
      </c>
      <c r="H6" s="33" t="str">
        <f t="shared" si="3"/>
        <v>東京都　国立市</v>
      </c>
      <c r="I6" s="33" t="str">
        <f t="shared" si="3"/>
        <v>法非適用</v>
      </c>
      <c r="J6" s="33" t="str">
        <f t="shared" si="3"/>
        <v>下水道事業</v>
      </c>
      <c r="K6" s="33" t="str">
        <f t="shared" si="3"/>
        <v>公共下水道</v>
      </c>
      <c r="L6" s="33" t="str">
        <f t="shared" si="3"/>
        <v>Bb1</v>
      </c>
      <c r="M6" s="33" t="str">
        <f t="shared" si="3"/>
        <v>非設置</v>
      </c>
      <c r="N6" s="34" t="str">
        <f t="shared" si="3"/>
        <v>-</v>
      </c>
      <c r="O6" s="34" t="str">
        <f t="shared" si="3"/>
        <v>該当数値なし</v>
      </c>
      <c r="P6" s="34">
        <f t="shared" si="3"/>
        <v>100</v>
      </c>
      <c r="Q6" s="34">
        <f t="shared" si="3"/>
        <v>100</v>
      </c>
      <c r="R6" s="34">
        <f t="shared" si="3"/>
        <v>1771</v>
      </c>
      <c r="S6" s="34">
        <f t="shared" si="3"/>
        <v>76038</v>
      </c>
      <c r="T6" s="34">
        <f t="shared" si="3"/>
        <v>8.15</v>
      </c>
      <c r="U6" s="34">
        <f t="shared" si="3"/>
        <v>9329.82</v>
      </c>
      <c r="V6" s="34">
        <f t="shared" si="3"/>
        <v>75984</v>
      </c>
      <c r="W6" s="34">
        <f t="shared" si="3"/>
        <v>7.92</v>
      </c>
      <c r="X6" s="34">
        <f t="shared" si="3"/>
        <v>9593.94</v>
      </c>
      <c r="Y6" s="35">
        <f>IF(Y7="",NA(),Y7)</f>
        <v>80.069999999999993</v>
      </c>
      <c r="Z6" s="35">
        <f t="shared" ref="Z6:AH6" si="4">IF(Z7="",NA(),Z7)</f>
        <v>76.650000000000006</v>
      </c>
      <c r="AA6" s="35">
        <f t="shared" si="4"/>
        <v>74.87</v>
      </c>
      <c r="AB6" s="35">
        <f t="shared" si="4"/>
        <v>76.88</v>
      </c>
      <c r="AC6" s="35">
        <f t="shared" si="4"/>
        <v>79.64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403.79</v>
      </c>
      <c r="BG6" s="35">
        <f t="shared" ref="BG6:BO6" si="7">IF(BG7="",NA(),BG7)</f>
        <v>376.84</v>
      </c>
      <c r="BH6" s="35">
        <f t="shared" si="7"/>
        <v>347.87</v>
      </c>
      <c r="BI6" s="35">
        <f t="shared" si="7"/>
        <v>345.28</v>
      </c>
      <c r="BJ6" s="35">
        <f t="shared" si="7"/>
        <v>301.35000000000002</v>
      </c>
      <c r="BK6" s="35">
        <f t="shared" si="7"/>
        <v>839.9</v>
      </c>
      <c r="BL6" s="35">
        <f t="shared" si="7"/>
        <v>775.45</v>
      </c>
      <c r="BM6" s="35">
        <f t="shared" si="7"/>
        <v>786.46</v>
      </c>
      <c r="BN6" s="35">
        <f t="shared" si="7"/>
        <v>707.12</v>
      </c>
      <c r="BO6" s="35">
        <f t="shared" si="7"/>
        <v>733.93</v>
      </c>
      <c r="BP6" s="34" t="str">
        <f>IF(BP7="","",IF(BP7="-","【-】","【"&amp;SUBSTITUTE(TEXT(BP7,"#,##0.00"),"-","△")&amp;"】"))</f>
        <v>【682.78】</v>
      </c>
      <c r="BQ6" s="35">
        <f>IF(BQ7="",NA(),BQ7)</f>
        <v>96.92</v>
      </c>
      <c r="BR6" s="35">
        <f t="shared" ref="BR6:BZ6" si="8">IF(BR7="",NA(),BR7)</f>
        <v>98.3</v>
      </c>
      <c r="BS6" s="35">
        <f t="shared" si="8"/>
        <v>97.01</v>
      </c>
      <c r="BT6" s="35">
        <f t="shared" si="8"/>
        <v>97.94</v>
      </c>
      <c r="BU6" s="35">
        <f t="shared" si="8"/>
        <v>98.97</v>
      </c>
      <c r="BV6" s="35">
        <f t="shared" si="8"/>
        <v>87.66</v>
      </c>
      <c r="BW6" s="35">
        <f t="shared" si="8"/>
        <v>86.34</v>
      </c>
      <c r="BX6" s="35">
        <f t="shared" si="8"/>
        <v>84.89</v>
      </c>
      <c r="BY6" s="35">
        <f t="shared" si="8"/>
        <v>93.62</v>
      </c>
      <c r="BZ6" s="35">
        <f t="shared" si="8"/>
        <v>94.59</v>
      </c>
      <c r="CA6" s="34" t="str">
        <f>IF(CA7="","",IF(CA7="-","【-】","【"&amp;SUBSTITUTE(TEXT(CA7,"#,##0.00"),"-","△")&amp;"】"))</f>
        <v>【100.91】</v>
      </c>
      <c r="CB6" s="35">
        <f>IF(CB7="",NA(),CB7)</f>
        <v>127.08</v>
      </c>
      <c r="CC6" s="35">
        <f t="shared" ref="CC6:CK6" si="9">IF(CC7="",NA(),CC7)</f>
        <v>125.38</v>
      </c>
      <c r="CD6" s="35">
        <f t="shared" si="9"/>
        <v>127.73</v>
      </c>
      <c r="CE6" s="35">
        <f t="shared" si="9"/>
        <v>125.25</v>
      </c>
      <c r="CF6" s="35">
        <f t="shared" si="9"/>
        <v>123.54</v>
      </c>
      <c r="CG6" s="35">
        <f t="shared" si="9"/>
        <v>145.18</v>
      </c>
      <c r="CH6" s="35">
        <f t="shared" si="9"/>
        <v>147.52000000000001</v>
      </c>
      <c r="CI6" s="35">
        <f t="shared" si="9"/>
        <v>146.26</v>
      </c>
      <c r="CJ6" s="35">
        <f t="shared" si="9"/>
        <v>136.47</v>
      </c>
      <c r="CK6" s="35">
        <f t="shared" si="9"/>
        <v>131.22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83.47</v>
      </c>
      <c r="CS6" s="35">
        <f t="shared" si="10"/>
        <v>86.69</v>
      </c>
      <c r="CT6" s="35">
        <f t="shared" si="10"/>
        <v>80.16</v>
      </c>
      <c r="CU6" s="35">
        <f t="shared" si="10"/>
        <v>73.599999999999994</v>
      </c>
      <c r="CV6" s="35">
        <f t="shared" si="10"/>
        <v>70.33</v>
      </c>
      <c r="CW6" s="34" t="str">
        <f>IF(CW7="","",IF(CW7="-","【-】","【"&amp;SUBSTITUTE(TEXT(CW7,"#,##0.00"),"-","△")&amp;"】"))</f>
        <v>【58.98】</v>
      </c>
      <c r="CX6" s="35">
        <f>IF(CX7="",NA(),CX7)</f>
        <v>99.77</v>
      </c>
      <c r="CY6" s="35">
        <f t="shared" ref="CY6:DG6" si="11">IF(CY7="",NA(),CY7)</f>
        <v>99.82</v>
      </c>
      <c r="CZ6" s="35">
        <f t="shared" si="11"/>
        <v>99.83</v>
      </c>
      <c r="DA6" s="35">
        <f t="shared" si="11"/>
        <v>99.8</v>
      </c>
      <c r="DB6" s="35">
        <f t="shared" si="11"/>
        <v>99.81</v>
      </c>
      <c r="DC6" s="35">
        <f t="shared" si="11"/>
        <v>96.07</v>
      </c>
      <c r="DD6" s="35">
        <f t="shared" si="11"/>
        <v>96.14</v>
      </c>
      <c r="DE6" s="35">
        <f t="shared" si="11"/>
        <v>96.19</v>
      </c>
      <c r="DF6" s="35">
        <f t="shared" si="11"/>
        <v>96.4</v>
      </c>
      <c r="DG6" s="35">
        <f t="shared" si="11"/>
        <v>95.85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0.14000000000000001</v>
      </c>
      <c r="EH6" s="34">
        <f t="shared" si="14"/>
        <v>0</v>
      </c>
      <c r="EI6" s="34">
        <f t="shared" si="14"/>
        <v>0</v>
      </c>
      <c r="EJ6" s="35">
        <f t="shared" si="14"/>
        <v>0.09</v>
      </c>
      <c r="EK6" s="35">
        <f t="shared" si="14"/>
        <v>0.15</v>
      </c>
      <c r="EL6" s="35">
        <f t="shared" si="14"/>
        <v>4.88</v>
      </c>
      <c r="EM6" s="35">
        <f t="shared" si="14"/>
        <v>0.2</v>
      </c>
      <c r="EN6" s="35">
        <f t="shared" si="14"/>
        <v>0.3</v>
      </c>
      <c r="EO6" s="34" t="str">
        <f>IF(EO7="","",IF(EO7="-","【-】","【"&amp;SUBSTITUTE(TEXT(EO7,"#,##0.00"),"-","△")&amp;"】"))</f>
        <v>【0.23】</v>
      </c>
    </row>
    <row r="7" spans="1:145" s="36" customFormat="1" x14ac:dyDescent="0.15">
      <c r="A7" s="28"/>
      <c r="B7" s="37">
        <v>2018</v>
      </c>
      <c r="C7" s="37">
        <v>132152</v>
      </c>
      <c r="D7" s="37">
        <v>47</v>
      </c>
      <c r="E7" s="37">
        <v>17</v>
      </c>
      <c r="F7" s="37">
        <v>1</v>
      </c>
      <c r="G7" s="37">
        <v>0</v>
      </c>
      <c r="H7" s="37" t="s">
        <v>99</v>
      </c>
      <c r="I7" s="37" t="s">
        <v>100</v>
      </c>
      <c r="J7" s="37" t="s">
        <v>101</v>
      </c>
      <c r="K7" s="37" t="s">
        <v>102</v>
      </c>
      <c r="L7" s="37" t="s">
        <v>103</v>
      </c>
      <c r="M7" s="37" t="s">
        <v>104</v>
      </c>
      <c r="N7" s="38" t="s">
        <v>105</v>
      </c>
      <c r="O7" s="38" t="s">
        <v>106</v>
      </c>
      <c r="P7" s="38">
        <v>100</v>
      </c>
      <c r="Q7" s="38">
        <v>100</v>
      </c>
      <c r="R7" s="38">
        <v>1771</v>
      </c>
      <c r="S7" s="38">
        <v>76038</v>
      </c>
      <c r="T7" s="38">
        <v>8.15</v>
      </c>
      <c r="U7" s="38">
        <v>9329.82</v>
      </c>
      <c r="V7" s="38">
        <v>75984</v>
      </c>
      <c r="W7" s="38">
        <v>7.92</v>
      </c>
      <c r="X7" s="38">
        <v>9593.94</v>
      </c>
      <c r="Y7" s="38">
        <v>80.069999999999993</v>
      </c>
      <c r="Z7" s="38">
        <v>76.650000000000006</v>
      </c>
      <c r="AA7" s="38">
        <v>74.87</v>
      </c>
      <c r="AB7" s="38">
        <v>76.88</v>
      </c>
      <c r="AC7" s="38">
        <v>79.64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403.79</v>
      </c>
      <c r="BG7" s="38">
        <v>376.84</v>
      </c>
      <c r="BH7" s="38">
        <v>347.87</v>
      </c>
      <c r="BI7" s="38">
        <v>345.28</v>
      </c>
      <c r="BJ7" s="38">
        <v>301.35000000000002</v>
      </c>
      <c r="BK7" s="38">
        <v>839.9</v>
      </c>
      <c r="BL7" s="38">
        <v>775.45</v>
      </c>
      <c r="BM7" s="38">
        <v>786.46</v>
      </c>
      <c r="BN7" s="38">
        <v>707.12</v>
      </c>
      <c r="BO7" s="38">
        <v>733.93</v>
      </c>
      <c r="BP7" s="38">
        <v>682.78</v>
      </c>
      <c r="BQ7" s="38">
        <v>96.92</v>
      </c>
      <c r="BR7" s="38">
        <v>98.3</v>
      </c>
      <c r="BS7" s="38">
        <v>97.01</v>
      </c>
      <c r="BT7" s="38">
        <v>97.94</v>
      </c>
      <c r="BU7" s="38">
        <v>98.97</v>
      </c>
      <c r="BV7" s="38">
        <v>87.66</v>
      </c>
      <c r="BW7" s="38">
        <v>86.34</v>
      </c>
      <c r="BX7" s="38">
        <v>84.89</v>
      </c>
      <c r="BY7" s="38">
        <v>93.62</v>
      </c>
      <c r="BZ7" s="38">
        <v>94.59</v>
      </c>
      <c r="CA7" s="38">
        <v>100.91</v>
      </c>
      <c r="CB7" s="38">
        <v>127.08</v>
      </c>
      <c r="CC7" s="38">
        <v>125.38</v>
      </c>
      <c r="CD7" s="38">
        <v>127.73</v>
      </c>
      <c r="CE7" s="38">
        <v>125.25</v>
      </c>
      <c r="CF7" s="38">
        <v>123.54</v>
      </c>
      <c r="CG7" s="38">
        <v>145.18</v>
      </c>
      <c r="CH7" s="38">
        <v>147.52000000000001</v>
      </c>
      <c r="CI7" s="38">
        <v>146.26</v>
      </c>
      <c r="CJ7" s="38">
        <v>136.47</v>
      </c>
      <c r="CK7" s="38">
        <v>131.22</v>
      </c>
      <c r="CL7" s="38">
        <v>136.86000000000001</v>
      </c>
      <c r="CM7" s="38" t="s">
        <v>105</v>
      </c>
      <c r="CN7" s="38" t="s">
        <v>105</v>
      </c>
      <c r="CO7" s="38" t="s">
        <v>105</v>
      </c>
      <c r="CP7" s="38" t="s">
        <v>105</v>
      </c>
      <c r="CQ7" s="38" t="s">
        <v>105</v>
      </c>
      <c r="CR7" s="38">
        <v>83.47</v>
      </c>
      <c r="CS7" s="38">
        <v>86.69</v>
      </c>
      <c r="CT7" s="38">
        <v>80.16</v>
      </c>
      <c r="CU7" s="38">
        <v>73.599999999999994</v>
      </c>
      <c r="CV7" s="38">
        <v>70.33</v>
      </c>
      <c r="CW7" s="38">
        <v>58.98</v>
      </c>
      <c r="CX7" s="38">
        <v>99.77</v>
      </c>
      <c r="CY7" s="38">
        <v>99.82</v>
      </c>
      <c r="CZ7" s="38">
        <v>99.83</v>
      </c>
      <c r="DA7" s="38">
        <v>99.8</v>
      </c>
      <c r="DB7" s="38">
        <v>99.81</v>
      </c>
      <c r="DC7" s="38">
        <v>96.07</v>
      </c>
      <c r="DD7" s="38">
        <v>96.14</v>
      </c>
      <c r="DE7" s="38">
        <v>96.19</v>
      </c>
      <c r="DF7" s="38">
        <v>96.4</v>
      </c>
      <c r="DG7" s="38">
        <v>95.85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0.14000000000000001</v>
      </c>
      <c r="EH7" s="38">
        <v>0</v>
      </c>
      <c r="EI7" s="38">
        <v>0</v>
      </c>
      <c r="EJ7" s="38">
        <v>0.09</v>
      </c>
      <c r="EK7" s="38">
        <v>0.15</v>
      </c>
      <c r="EL7" s="38">
        <v>4.88</v>
      </c>
      <c r="EM7" s="38">
        <v>0.2</v>
      </c>
      <c r="EN7" s="38">
        <v>0.3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2020-01-28T05:33:05Z</cp:lastPrinted>
  <dcterms:created xsi:type="dcterms:W3CDTF">2019-12-05T05:03:31Z</dcterms:created>
  <dcterms:modified xsi:type="dcterms:W3CDTF">2020-01-28T05:42:49Z</dcterms:modified>
  <cp:category/>
</cp:coreProperties>
</file>