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02_中央区　☆\"/>
    </mc:Choice>
  </mc:AlternateContent>
  <workbookProtection workbookAlgorithmName="SHA-512" workbookHashValue="r1tRgreYIO4hk69v9orwYCRoAHpN++qqYBSsK9p1M65pQpRItedPlXsfN7DHXX+1GjP9BxO/xZyalb72BvsHZQ==" workbookSaltValue="55cViQFBcxzuzXIsZAiy2A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BG30" i="4"/>
  <c r="KO30" i="4"/>
  <c r="HP76" i="4"/>
  <c r="FX30" i="4"/>
  <c r="AV76" i="4"/>
  <c r="KO51" i="4"/>
  <c r="FX51" i="4"/>
  <c r="BG51" i="4"/>
  <c r="LE76" i="4"/>
  <c r="KP76" i="4"/>
  <c r="FE51" i="4"/>
  <c r="HA76" i="4"/>
  <c r="AN51" i="4"/>
  <c r="FE30" i="4"/>
  <c r="JV51" i="4"/>
  <c r="AN30" i="4"/>
  <c r="JV30" i="4"/>
  <c r="AG76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<sst xmlns="http://schemas.openxmlformats.org/spreadsheetml/2006/main" count="277" uniqueCount="131">
  <si>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</si>
  <si>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</si>
  <si>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</si>
  <si>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</si>
  <si>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</si>
  <si>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</si>
  <si>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</si>
  <si>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</si>
  <si>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</si>
  <si>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</si>
  <si>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</si>
  <si>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</si>
  <si>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</si>
  <si>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</si>
  <si>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</si>
  <si>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</si>
  <si>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</si>
  <si>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</si>
  <si>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</si>
  <si>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</si>
  <si>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</si>
  <si>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</si>
  <si>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</si>
  <si>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</si>
  <si>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</si>
  <si>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</si>
  <si>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</si>
  <si>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</si>
  <si>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</si>
  <si>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</si>
  <si>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</si>
  <si>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</si>
  <si>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</si>
  <si>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</si>
  <si>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</si>
  <si>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</si>
  <si>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</si>
  <si>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</si>
  <si>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</si>
  <si>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</si>
  <si>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</si>
  <si>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</si>
  <si>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</si>
  <si>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</si>
  <si>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</si>
  <si>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</si>
  <si>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</si>
  <si>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</si>
  <si>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</si>
  <si>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</si>
  <si>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</si>
  <si>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</si>
  <si>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</si>
  <si>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</si>
  <si>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</si>
  <si>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</si>
  <si>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</si>
  <si>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</si>
  <si>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</si>
  <si>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</si>
  <si>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</si>
  <si>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</si>
  <si>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</si>
  <si>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</si>
  <si>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</si>
  <si>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</si>
  <si>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</si>
  <si>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</si>
  <si>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</si>
  <si>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</si>
  <si>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</si>
  <si>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</si>
  <si>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</si>
  <si>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</si>
  <si>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</si>
  <si>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</si>
  <si>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</si>
  <si>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</si>
  <si>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</si>
  <si>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</si>
  <si>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</si>
  <si>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</si>
  <si>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</si>
  <si>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</si>
  <si>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</si>
  <si>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</si>
  <si>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</si>
  <si>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</si>
  <si>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</si>
  <si>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</si>
  <si>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</si>
  <si>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</si>
  <si>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</si>
  <si>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</si>
  <si>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</si>
  <si>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</si>
  <si>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</si>
  <si>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</si>
  <si>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</si>
  <si>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</si>
  <si>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</si>
  <si>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</si>
  <si>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</si>
  <si>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</si>
  <si>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</si>
  <si>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</si>
  <si>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</si>
  <si>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</si>
  <si>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</si>
  <si>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</si>
  <si>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</si>
  <si>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備前橋二輪車駐車場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</si>
  <si>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</si>
  <si>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</si>
  <si>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</si>
  <si>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</si>
  <si>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</si>
  <si>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</si>
  <si>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</si>
  <si>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</si>
  <si>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</si>
  <si>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</si>
  <si>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</si>
  <si>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</si>
  <si>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</si>
  <si>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</si>
  <si>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</si>
  <si>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</si>
  <si>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収益的収支比率、売上高ＧＯＰ比率、ＥＢＩＴＤＡともに工事費が減となっていることにより増加している。</t>
    <rPh sb="0" eb="3">
      <t>シュウエキテキ</t>
    </rPh>
    <rPh sb="3" eb="5">
      <t>シュウシ</t>
    </rPh>
    <rPh sb="5" eb="7">
      <t>ヒリツ</t>
    </rPh>
    <rPh sb="8" eb="10">
      <t>ウリアゲ</t>
    </rPh>
    <rPh sb="10" eb="11">
      <t>ダカ</t>
    </rPh>
    <rPh sb="14" eb="16">
      <t>ヒリツ</t>
    </rPh>
    <rPh sb="26" eb="28">
      <t>コウジ</t>
    </rPh>
    <rPh sb="28" eb="29">
      <t>ヒ</t>
    </rPh>
    <rPh sb="30" eb="31">
      <t>ゲン</t>
    </rPh>
    <rPh sb="42" eb="44">
      <t>ゾウカ</t>
    </rPh>
    <phoneticPr fontId="15"/>
  </si>
  <si>
    <t>昨年度に比べ微減となっているが、本駐車場は定期利用のみであり、平均で90％を超える高い水準である。</t>
    <rPh sb="0" eb="3">
      <t>サクネンド</t>
    </rPh>
    <rPh sb="4" eb="5">
      <t>クラ</t>
    </rPh>
    <rPh sb="6" eb="8">
      <t>ビゲン</t>
    </rPh>
    <rPh sb="16" eb="17">
      <t>ホン</t>
    </rPh>
    <rPh sb="17" eb="20">
      <t>チュウシャジョウ</t>
    </rPh>
    <rPh sb="21" eb="23">
      <t>テイキ</t>
    </rPh>
    <rPh sb="23" eb="25">
      <t>リヨウ</t>
    </rPh>
    <rPh sb="31" eb="33">
      <t>ヘイキン</t>
    </rPh>
    <rPh sb="38" eb="39">
      <t>コ</t>
    </rPh>
    <rPh sb="41" eb="42">
      <t>タカ</t>
    </rPh>
    <rPh sb="43" eb="45">
      <t>スイジュン</t>
    </rPh>
    <phoneticPr fontId="15"/>
  </si>
  <si>
    <t>各指標ともに工事費が減になったことにより増加に転じた。
なお、本駐車場は二輪駐車場であり、四輪駐車場に比べ、使用料が安価なためＥＢＩＴＤＡが類似施設平均に比べ、低い数値となっている。</t>
    <rPh sb="0" eb="3">
      <t>カクシヒョウ</t>
    </rPh>
    <rPh sb="6" eb="8">
      <t>コウジ</t>
    </rPh>
    <rPh sb="8" eb="9">
      <t>ヒ</t>
    </rPh>
    <rPh sb="10" eb="11">
      <t>ゲン</t>
    </rPh>
    <rPh sb="20" eb="22">
      <t>ゾウカ</t>
    </rPh>
    <rPh sb="23" eb="24">
      <t>テン</t>
    </rPh>
    <rPh sb="70" eb="72">
      <t>ルイジ</t>
    </rPh>
    <rPh sb="72" eb="74">
      <t>シセツ</t>
    </rPh>
    <rPh sb="74" eb="76">
      <t>ヘイキン</t>
    </rPh>
    <rPh sb="77" eb="78">
      <t>クラ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</si>
</sst>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Fill="1" applyBorder="1" applyAlignment="1" applyProtection="1">
      <alignment horizontal="left" vertical="top" wrapText="1"/>
      <protection locked="0"/>
    </xf>
    <xf numFmtId="0" fontId="6" fillId="0" borderId="10" xfId="2" applyFont="1" applyFill="1" applyBorder="1" applyAlignment="1" applyProtection="1">
      <alignment horizontal="left" vertical="top" wrapText="1"/>
      <protection locked="0"/>
    </xf>
    <xf numFmtId="0" fontId="6" fillId="0" borderId="11" xfId="2" applyFont="1" applyFill="1" applyBorder="1" applyAlignment="1" applyProtection="1">
      <alignment horizontal="left" vertical="top" wrapText="1"/>
      <protection locked="0"/>
    </xf>
    <xf numFmtId="0" fontId="6" fillId="0" borderId="1" xfId="2" applyFont="1" applyFill="1" applyBorder="1" applyAlignment="1" applyProtection="1">
      <alignment horizontal="left" vertical="top" wrapText="1"/>
      <protection locked="0"/>
    </xf>
    <xf numFmtId="0" fontId="6" fillId="0" borderId="12" xfId="2" applyFont="1" applyFill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251.2</c:v>
                </c:pt>
                <c:pt idx="1">
                  <c:v>344.1</c:v>
                </c:pt>
                <c:pt idx="2">
                  <c:v>409.6</c:v>
                </c:pt>
                <c:pt idx="3">
                  <c:v>201</c:v>
                </c:pt>
                <c:pt idx="4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D-4357-ACA7-3E90A619C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D-4357-ACA7-3E90A619C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9-4C89-A813-1C2A5D859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9-4C89-A813-1C2A5D859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061-4EDC-A7A0-5C0205950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1-4EDC-A7A0-5C0205950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D30-4801-9127-D2AB094D6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0-4801-9127-D2AB094D6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D-46DB-B968-935CE9440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D-46DB-B968-935CE9440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A-4A38-8090-CC2E6B2A9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A-4A38-8090-CC2E6B2A9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85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6-4335-9849-10BC96F17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A6-4335-9849-10BC96F17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60.2</c:v>
                </c:pt>
                <c:pt idx="1">
                  <c:v>70.900000000000006</c:v>
                </c:pt>
                <c:pt idx="2">
                  <c:v>75.599999999999994</c:v>
                </c:pt>
                <c:pt idx="3">
                  <c:v>50.3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D-4701-8E6E-0AFE2490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D-4701-8E6E-0AFE2490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833</c:v>
                </c:pt>
                <c:pt idx="1">
                  <c:v>1223</c:v>
                </c:pt>
                <c:pt idx="2">
                  <c:v>1421</c:v>
                </c:pt>
                <c:pt idx="3">
                  <c:v>889</c:v>
                </c:pt>
                <c:pt idx="4">
                  <c:v>1086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F-4B3F-908F-F235E2E7E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F-4B3F-908F-F235E2E7E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東京都中央区　備前橋二輪車駐車場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216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118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20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11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
128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
データ!$B$11</f>
        <v>
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
データ!$C$11</f>
        <v>
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
データ!$D$11</f>
        <v>
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
データ!$E$11</f>
        <v>
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
データ!$F$11</f>
        <v>
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
データ!$B$11</f>
        <v>
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
データ!$C$11</f>
        <v>
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
データ!$D$11</f>
        <v>
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
データ!$E$11</f>
        <v>
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
データ!$F$11</f>
        <v>
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
データ!$B$11</f>
        <v>
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
データ!$C$11</f>
        <v>
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
データ!$D$11</f>
        <v>
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
データ!$E$11</f>
        <v>
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
データ!$F$11</f>
        <v>
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251.2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344.1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409.6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201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329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85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90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95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85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22"/>
      <c r="NE32" s="123"/>
      <c r="NF32" s="123"/>
      <c r="NG32" s="123"/>
      <c r="NH32" s="123"/>
      <c r="NI32" s="123"/>
      <c r="NJ32" s="123"/>
      <c r="NK32" s="123"/>
      <c r="NL32" s="123"/>
      <c r="NM32" s="123"/>
      <c r="NN32" s="123"/>
      <c r="NO32" s="123"/>
      <c r="NP32" s="123"/>
      <c r="NQ32" s="123"/>
      <c r="NR32" s="12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22"/>
      <c r="NE33" s="123"/>
      <c r="NF33" s="123"/>
      <c r="NG33" s="123"/>
      <c r="NH33" s="123"/>
      <c r="NI33" s="123"/>
      <c r="NJ33" s="123"/>
      <c r="NK33" s="123"/>
      <c r="NL33" s="123"/>
      <c r="NM33" s="123"/>
      <c r="NN33" s="123"/>
      <c r="NO33" s="123"/>
      <c r="NP33" s="123"/>
      <c r="NQ33" s="123"/>
      <c r="NR33" s="12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22"/>
      <c r="NE34" s="123"/>
      <c r="NF34" s="123"/>
      <c r="NG34" s="123"/>
      <c r="NH34" s="123"/>
      <c r="NI34" s="123"/>
      <c r="NJ34" s="123"/>
      <c r="NK34" s="123"/>
      <c r="NL34" s="123"/>
      <c r="NM34" s="123"/>
      <c r="NN34" s="123"/>
      <c r="NO34" s="123"/>
      <c r="NP34" s="123"/>
      <c r="NQ34" s="123"/>
      <c r="NR34" s="12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22"/>
      <c r="NE35" s="123"/>
      <c r="NF35" s="123"/>
      <c r="NG35" s="123"/>
      <c r="NH35" s="123"/>
      <c r="NI35" s="123"/>
      <c r="NJ35" s="123"/>
      <c r="NK35" s="123"/>
      <c r="NL35" s="123"/>
      <c r="NM35" s="123"/>
      <c r="NN35" s="123"/>
      <c r="NO35" s="123"/>
      <c r="NP35" s="123"/>
      <c r="NQ35" s="123"/>
      <c r="NR35" s="12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22"/>
      <c r="NE36" s="123"/>
      <c r="NF36" s="123"/>
      <c r="NG36" s="123"/>
      <c r="NH36" s="123"/>
      <c r="NI36" s="123"/>
      <c r="NJ36" s="123"/>
      <c r="NK36" s="123"/>
      <c r="NL36" s="123"/>
      <c r="NM36" s="123"/>
      <c r="NN36" s="123"/>
      <c r="NO36" s="123"/>
      <c r="NP36" s="123"/>
      <c r="NQ36" s="123"/>
      <c r="NR36" s="12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22"/>
      <c r="NE37" s="123"/>
      <c r="NF37" s="123"/>
      <c r="NG37" s="123"/>
      <c r="NH37" s="123"/>
      <c r="NI37" s="123"/>
      <c r="NJ37" s="123"/>
      <c r="NK37" s="123"/>
      <c r="NL37" s="123"/>
      <c r="NM37" s="123"/>
      <c r="NN37" s="123"/>
      <c r="NO37" s="123"/>
      <c r="NP37" s="123"/>
      <c r="NQ37" s="123"/>
      <c r="NR37" s="12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22"/>
      <c r="NE38" s="123"/>
      <c r="NF38" s="123"/>
      <c r="NG38" s="123"/>
      <c r="NH38" s="123"/>
      <c r="NI38" s="123"/>
      <c r="NJ38" s="123"/>
      <c r="NK38" s="123"/>
      <c r="NL38" s="123"/>
      <c r="NM38" s="123"/>
      <c r="NN38" s="123"/>
      <c r="NO38" s="123"/>
      <c r="NP38" s="123"/>
      <c r="NQ38" s="123"/>
      <c r="NR38" s="12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22"/>
      <c r="NE39" s="123"/>
      <c r="NF39" s="123"/>
      <c r="NG39" s="123"/>
      <c r="NH39" s="123"/>
      <c r="NI39" s="123"/>
      <c r="NJ39" s="123"/>
      <c r="NK39" s="123"/>
      <c r="NL39" s="123"/>
      <c r="NM39" s="123"/>
      <c r="NN39" s="123"/>
      <c r="NO39" s="123"/>
      <c r="NP39" s="123"/>
      <c r="NQ39" s="123"/>
      <c r="NR39" s="12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22"/>
      <c r="NE40" s="123"/>
      <c r="NF40" s="123"/>
      <c r="NG40" s="123"/>
      <c r="NH40" s="123"/>
      <c r="NI40" s="123"/>
      <c r="NJ40" s="123"/>
      <c r="NK40" s="123"/>
      <c r="NL40" s="123"/>
      <c r="NM40" s="123"/>
      <c r="NN40" s="123"/>
      <c r="NO40" s="123"/>
      <c r="NP40" s="123"/>
      <c r="NQ40" s="123"/>
      <c r="NR40" s="12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22"/>
      <c r="NE41" s="123"/>
      <c r="NF41" s="123"/>
      <c r="NG41" s="123"/>
      <c r="NH41" s="123"/>
      <c r="NI41" s="123"/>
      <c r="NJ41" s="123"/>
      <c r="NK41" s="123"/>
      <c r="NL41" s="123"/>
      <c r="NM41" s="123"/>
      <c r="NN41" s="123"/>
      <c r="NO41" s="123"/>
      <c r="NP41" s="123"/>
      <c r="NQ41" s="123"/>
      <c r="NR41" s="12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22"/>
      <c r="NE42" s="123"/>
      <c r="NF42" s="123"/>
      <c r="NG42" s="123"/>
      <c r="NH42" s="123"/>
      <c r="NI42" s="123"/>
      <c r="NJ42" s="123"/>
      <c r="NK42" s="123"/>
      <c r="NL42" s="123"/>
      <c r="NM42" s="123"/>
      <c r="NN42" s="123"/>
      <c r="NO42" s="123"/>
      <c r="NP42" s="123"/>
      <c r="NQ42" s="123"/>
      <c r="NR42" s="12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22"/>
      <c r="NE43" s="123"/>
      <c r="NF43" s="123"/>
      <c r="NG43" s="123"/>
      <c r="NH43" s="123"/>
      <c r="NI43" s="123"/>
      <c r="NJ43" s="123"/>
      <c r="NK43" s="123"/>
      <c r="NL43" s="123"/>
      <c r="NM43" s="123"/>
      <c r="NN43" s="123"/>
      <c r="NO43" s="123"/>
      <c r="NP43" s="123"/>
      <c r="NQ43" s="123"/>
      <c r="NR43" s="12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22"/>
      <c r="NE44" s="123"/>
      <c r="NF44" s="123"/>
      <c r="NG44" s="123"/>
      <c r="NH44" s="123"/>
      <c r="NI44" s="123"/>
      <c r="NJ44" s="123"/>
      <c r="NK44" s="123"/>
      <c r="NL44" s="123"/>
      <c r="NM44" s="123"/>
      <c r="NN44" s="123"/>
      <c r="NO44" s="123"/>
      <c r="NP44" s="123"/>
      <c r="NQ44" s="123"/>
      <c r="NR44" s="12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22"/>
      <c r="NE45" s="123"/>
      <c r="NF45" s="123"/>
      <c r="NG45" s="123"/>
      <c r="NH45" s="123"/>
      <c r="NI45" s="123"/>
      <c r="NJ45" s="123"/>
      <c r="NK45" s="123"/>
      <c r="NL45" s="123"/>
      <c r="NM45" s="123"/>
      <c r="NN45" s="123"/>
      <c r="NO45" s="123"/>
      <c r="NP45" s="123"/>
      <c r="NQ45" s="123"/>
      <c r="NR45" s="12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22"/>
      <c r="NE46" s="123"/>
      <c r="NF46" s="123"/>
      <c r="NG46" s="123"/>
      <c r="NH46" s="123"/>
      <c r="NI46" s="123"/>
      <c r="NJ46" s="123"/>
      <c r="NK46" s="123"/>
      <c r="NL46" s="123"/>
      <c r="NM46" s="123"/>
      <c r="NN46" s="123"/>
      <c r="NO46" s="123"/>
      <c r="NP46" s="123"/>
      <c r="NQ46" s="123"/>
      <c r="NR46" s="12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22"/>
      <c r="NE47" s="123"/>
      <c r="NF47" s="123"/>
      <c r="NG47" s="123"/>
      <c r="NH47" s="123"/>
      <c r="NI47" s="123"/>
      <c r="NJ47" s="123"/>
      <c r="NK47" s="123"/>
      <c r="NL47" s="123"/>
      <c r="NM47" s="123"/>
      <c r="NN47" s="123"/>
      <c r="NO47" s="123"/>
      <c r="NP47" s="123"/>
      <c r="NQ47" s="123"/>
      <c r="NR47" s="12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
129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
データ!$B$11</f>
        <v>
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
データ!$C$11</f>
        <v>
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
データ!$D$11</f>
        <v>
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
データ!$E$11</f>
        <v>
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
データ!$F$11</f>
        <v>
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
データ!$B$11</f>
        <v>
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
データ!$C$11</f>
        <v>
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
データ!$D$11</f>
        <v>
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
データ!$E$11</f>
        <v>
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
データ!$F$11</f>
        <v>
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
データ!$B$11</f>
        <v>
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
データ!$C$11</f>
        <v>
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
データ!$D$11</f>
        <v>
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
データ!$E$11</f>
        <v>
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
データ!$F$11</f>
        <v>
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8">
        <f>
データ!AU7</f>
        <v>
0</v>
      </c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>
        <f>
データ!AV7</f>
        <v>
0</v>
      </c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>
        <f>
データ!AW7</f>
        <v>
0</v>
      </c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>
        <f>
データ!AX7</f>
        <v>
0</v>
      </c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>
        <f>
データ!AY7</f>
        <v>
0</v>
      </c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60.2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70.900000000000006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75.599999999999994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50.3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70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8">
        <f>
データ!BQ7</f>
        <v>
833</v>
      </c>
      <c r="JD52" s="128"/>
      <c r="JE52" s="128"/>
      <c r="JF52" s="128"/>
      <c r="JG52" s="128"/>
      <c r="JH52" s="128"/>
      <c r="JI52" s="128"/>
      <c r="JJ52" s="128"/>
      <c r="JK52" s="128"/>
      <c r="JL52" s="128"/>
      <c r="JM52" s="128"/>
      <c r="JN52" s="128"/>
      <c r="JO52" s="128"/>
      <c r="JP52" s="128"/>
      <c r="JQ52" s="128"/>
      <c r="JR52" s="128"/>
      <c r="JS52" s="128"/>
      <c r="JT52" s="128"/>
      <c r="JU52" s="128"/>
      <c r="JV52" s="128">
        <f>
データ!BR7</f>
        <v>
1223</v>
      </c>
      <c r="JW52" s="128"/>
      <c r="JX52" s="128"/>
      <c r="JY52" s="128"/>
      <c r="JZ52" s="128"/>
      <c r="KA52" s="128"/>
      <c r="KB52" s="128"/>
      <c r="KC52" s="128"/>
      <c r="KD52" s="128"/>
      <c r="KE52" s="128"/>
      <c r="KF52" s="128"/>
      <c r="KG52" s="128"/>
      <c r="KH52" s="128"/>
      <c r="KI52" s="128"/>
      <c r="KJ52" s="128"/>
      <c r="KK52" s="128"/>
      <c r="KL52" s="128"/>
      <c r="KM52" s="128"/>
      <c r="KN52" s="128"/>
      <c r="KO52" s="128">
        <f>
データ!BS7</f>
        <v>
1421</v>
      </c>
      <c r="KP52" s="128"/>
      <c r="KQ52" s="128"/>
      <c r="KR52" s="128"/>
      <c r="KS52" s="128"/>
      <c r="KT52" s="128"/>
      <c r="KU52" s="128"/>
      <c r="KV52" s="128"/>
      <c r="KW52" s="128"/>
      <c r="KX52" s="128"/>
      <c r="KY52" s="128"/>
      <c r="KZ52" s="128"/>
      <c r="LA52" s="128"/>
      <c r="LB52" s="128"/>
      <c r="LC52" s="128"/>
      <c r="LD52" s="128"/>
      <c r="LE52" s="128"/>
      <c r="LF52" s="128"/>
      <c r="LG52" s="128"/>
      <c r="LH52" s="128">
        <f>
データ!BT7</f>
        <v>
889</v>
      </c>
      <c r="LI52" s="128"/>
      <c r="LJ52" s="128"/>
      <c r="LK52" s="128"/>
      <c r="LL52" s="128"/>
      <c r="LM52" s="128"/>
      <c r="LN52" s="128"/>
      <c r="LO52" s="128"/>
      <c r="LP52" s="128"/>
      <c r="LQ52" s="128"/>
      <c r="LR52" s="128"/>
      <c r="LS52" s="128"/>
      <c r="LT52" s="128"/>
      <c r="LU52" s="128"/>
      <c r="LV52" s="128"/>
      <c r="LW52" s="128"/>
      <c r="LX52" s="128"/>
      <c r="LY52" s="128"/>
      <c r="LZ52" s="128"/>
      <c r="MA52" s="128">
        <f>
データ!BU7</f>
        <v>
1086</v>
      </c>
      <c r="MB52" s="128"/>
      <c r="MC52" s="128"/>
      <c r="MD52" s="128"/>
      <c r="ME52" s="128"/>
      <c r="MF52" s="128"/>
      <c r="MG52" s="128"/>
      <c r="MH52" s="128"/>
      <c r="MI52" s="128"/>
      <c r="MJ52" s="128"/>
      <c r="MK52" s="128"/>
      <c r="ML52" s="128"/>
      <c r="MM52" s="128"/>
      <c r="MN52" s="128"/>
      <c r="MO52" s="128"/>
      <c r="MP52" s="128"/>
      <c r="MQ52" s="128"/>
      <c r="MR52" s="128"/>
      <c r="MS52" s="128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8">
        <f>
データ!AZ7</f>
        <v>
48</v>
      </c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>
        <f>
データ!BA7</f>
        <v>
48</v>
      </c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>
        <f>
データ!BB7</f>
        <v>
54</v>
      </c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>
        <f>
データ!BC7</f>
        <v>
33</v>
      </c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>
        <f>
データ!BD7</f>
        <v>
14</v>
      </c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8">
        <f>
データ!BV7</f>
        <v>
7497</v>
      </c>
      <c r="JD53" s="128"/>
      <c r="JE53" s="128"/>
      <c r="JF53" s="128"/>
      <c r="JG53" s="128"/>
      <c r="JH53" s="128"/>
      <c r="JI53" s="128"/>
      <c r="JJ53" s="128"/>
      <c r="JK53" s="128"/>
      <c r="JL53" s="128"/>
      <c r="JM53" s="128"/>
      <c r="JN53" s="128"/>
      <c r="JO53" s="128"/>
      <c r="JP53" s="128"/>
      <c r="JQ53" s="128"/>
      <c r="JR53" s="128"/>
      <c r="JS53" s="128"/>
      <c r="JT53" s="128"/>
      <c r="JU53" s="128"/>
      <c r="JV53" s="128">
        <f>
データ!BW7</f>
        <v>
9663</v>
      </c>
      <c r="JW53" s="128"/>
      <c r="JX53" s="128"/>
      <c r="JY53" s="128"/>
      <c r="JZ53" s="128"/>
      <c r="KA53" s="128"/>
      <c r="KB53" s="128"/>
      <c r="KC53" s="128"/>
      <c r="KD53" s="128"/>
      <c r="KE53" s="128"/>
      <c r="KF53" s="128"/>
      <c r="KG53" s="128"/>
      <c r="KH53" s="128"/>
      <c r="KI53" s="128"/>
      <c r="KJ53" s="128"/>
      <c r="KK53" s="128"/>
      <c r="KL53" s="128"/>
      <c r="KM53" s="128"/>
      <c r="KN53" s="128"/>
      <c r="KO53" s="128">
        <f>
データ!BX7</f>
        <v>
9019</v>
      </c>
      <c r="KP53" s="128"/>
      <c r="KQ53" s="128"/>
      <c r="KR53" s="128"/>
      <c r="KS53" s="128"/>
      <c r="KT53" s="128"/>
      <c r="KU53" s="128"/>
      <c r="KV53" s="128"/>
      <c r="KW53" s="128"/>
      <c r="KX53" s="128"/>
      <c r="KY53" s="128"/>
      <c r="KZ53" s="128"/>
      <c r="LA53" s="128"/>
      <c r="LB53" s="128"/>
      <c r="LC53" s="128"/>
      <c r="LD53" s="128"/>
      <c r="LE53" s="128"/>
      <c r="LF53" s="128"/>
      <c r="LG53" s="128"/>
      <c r="LH53" s="128">
        <f>
データ!BY7</f>
        <v>
8406</v>
      </c>
      <c r="LI53" s="128"/>
      <c r="LJ53" s="128"/>
      <c r="LK53" s="128"/>
      <c r="LL53" s="128"/>
      <c r="LM53" s="128"/>
      <c r="LN53" s="128"/>
      <c r="LO53" s="128"/>
      <c r="LP53" s="128"/>
      <c r="LQ53" s="128"/>
      <c r="LR53" s="128"/>
      <c r="LS53" s="128"/>
      <c r="LT53" s="128"/>
      <c r="LU53" s="128"/>
      <c r="LV53" s="128"/>
      <c r="LW53" s="128"/>
      <c r="LX53" s="128"/>
      <c r="LY53" s="128"/>
      <c r="LZ53" s="128"/>
      <c r="MA53" s="128">
        <f>
データ!BZ7</f>
        <v>
9239</v>
      </c>
      <c r="MB53" s="128"/>
      <c r="MC53" s="128"/>
      <c r="MD53" s="128"/>
      <c r="ME53" s="128"/>
      <c r="MF53" s="128"/>
      <c r="MG53" s="128"/>
      <c r="MH53" s="128"/>
      <c r="MI53" s="128"/>
      <c r="MJ53" s="128"/>
      <c r="MK53" s="128"/>
      <c r="ML53" s="128"/>
      <c r="MM53" s="128"/>
      <c r="MN53" s="128"/>
      <c r="MO53" s="128"/>
      <c r="MP53" s="128"/>
      <c r="MQ53" s="128"/>
      <c r="MR53" s="128"/>
      <c r="MS53" s="128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9" t="s">
        <v>
32</v>
      </c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  <c r="FW63" s="129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5"/>
      <c r="NE64" s="126"/>
      <c r="NF64" s="126"/>
      <c r="NG64" s="126"/>
      <c r="NH64" s="126"/>
      <c r="NI64" s="126"/>
      <c r="NJ64" s="126"/>
      <c r="NK64" s="126"/>
      <c r="NL64" s="126"/>
      <c r="NM64" s="126"/>
      <c r="NN64" s="126"/>
      <c r="NO64" s="126"/>
      <c r="NP64" s="126"/>
      <c r="NQ64" s="126"/>
      <c r="NR64" s="127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2" t="s">
        <v>
130</v>
      </c>
      <c r="NE66" s="143"/>
      <c r="NF66" s="143"/>
      <c r="NG66" s="143"/>
      <c r="NH66" s="143"/>
      <c r="NI66" s="143"/>
      <c r="NJ66" s="143"/>
      <c r="NK66" s="143"/>
      <c r="NL66" s="143"/>
      <c r="NM66" s="143"/>
      <c r="NN66" s="143"/>
      <c r="NO66" s="143"/>
      <c r="NP66" s="143"/>
      <c r="NQ66" s="143"/>
      <c r="NR66" s="144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30">
        <f>
データ!CM7</f>
        <v>
0</v>
      </c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2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2"/>
      <c r="NE67" s="143"/>
      <c r="NF67" s="143"/>
      <c r="NG67" s="143"/>
      <c r="NH67" s="143"/>
      <c r="NI67" s="143"/>
      <c r="NJ67" s="143"/>
      <c r="NK67" s="143"/>
      <c r="NL67" s="143"/>
      <c r="NM67" s="143"/>
      <c r="NN67" s="143"/>
      <c r="NO67" s="143"/>
      <c r="NP67" s="143"/>
      <c r="NQ67" s="143"/>
      <c r="NR67" s="144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3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5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2"/>
      <c r="NE68" s="143"/>
      <c r="NF68" s="143"/>
      <c r="NG68" s="143"/>
      <c r="NH68" s="143"/>
      <c r="NI68" s="143"/>
      <c r="NJ68" s="143"/>
      <c r="NK68" s="143"/>
      <c r="NL68" s="143"/>
      <c r="NM68" s="143"/>
      <c r="NN68" s="143"/>
      <c r="NO68" s="143"/>
      <c r="NP68" s="143"/>
      <c r="NQ68" s="143"/>
      <c r="NR68" s="144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3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5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2"/>
      <c r="NE69" s="143"/>
      <c r="NF69" s="143"/>
      <c r="NG69" s="143"/>
      <c r="NH69" s="143"/>
      <c r="NI69" s="143"/>
      <c r="NJ69" s="143"/>
      <c r="NK69" s="143"/>
      <c r="NL69" s="143"/>
      <c r="NM69" s="143"/>
      <c r="NN69" s="143"/>
      <c r="NO69" s="143"/>
      <c r="NP69" s="143"/>
      <c r="NQ69" s="143"/>
      <c r="NR69" s="144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6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37"/>
      <c r="FN70" s="137"/>
      <c r="FO70" s="137"/>
      <c r="FP70" s="137"/>
      <c r="FQ70" s="137"/>
      <c r="FR70" s="137"/>
      <c r="FS70" s="137"/>
      <c r="FT70" s="137"/>
      <c r="FU70" s="137"/>
      <c r="FV70" s="137"/>
      <c r="FW70" s="138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2"/>
      <c r="NE70" s="143"/>
      <c r="NF70" s="143"/>
      <c r="NG70" s="143"/>
      <c r="NH70" s="143"/>
      <c r="NI70" s="143"/>
      <c r="NJ70" s="143"/>
      <c r="NK70" s="143"/>
      <c r="NL70" s="143"/>
      <c r="NM70" s="143"/>
      <c r="NN70" s="143"/>
      <c r="NO70" s="143"/>
      <c r="NP70" s="143"/>
      <c r="NQ70" s="143"/>
      <c r="NR70" s="144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2"/>
      <c r="NE71" s="143"/>
      <c r="NF71" s="143"/>
      <c r="NG71" s="143"/>
      <c r="NH71" s="143"/>
      <c r="NI71" s="143"/>
      <c r="NJ71" s="143"/>
      <c r="NK71" s="143"/>
      <c r="NL71" s="143"/>
      <c r="NM71" s="143"/>
      <c r="NN71" s="143"/>
      <c r="NO71" s="143"/>
      <c r="NP71" s="143"/>
      <c r="NQ71" s="143"/>
      <c r="NR71" s="144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9" t="s">
        <v>
34</v>
      </c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2"/>
      <c r="NE72" s="143"/>
      <c r="NF72" s="143"/>
      <c r="NG72" s="143"/>
      <c r="NH72" s="143"/>
      <c r="NI72" s="143"/>
      <c r="NJ72" s="143"/>
      <c r="NK72" s="143"/>
      <c r="NL72" s="143"/>
      <c r="NM72" s="143"/>
      <c r="NN72" s="143"/>
      <c r="NO72" s="143"/>
      <c r="NP72" s="143"/>
      <c r="NQ72" s="143"/>
      <c r="NR72" s="144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2"/>
      <c r="NE73" s="143"/>
      <c r="NF73" s="143"/>
      <c r="NG73" s="143"/>
      <c r="NH73" s="143"/>
      <c r="NI73" s="143"/>
      <c r="NJ73" s="143"/>
      <c r="NK73" s="143"/>
      <c r="NL73" s="143"/>
      <c r="NM73" s="143"/>
      <c r="NN73" s="143"/>
      <c r="NO73" s="143"/>
      <c r="NP73" s="143"/>
      <c r="NQ73" s="143"/>
      <c r="NR73" s="144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2"/>
      <c r="NE74" s="143"/>
      <c r="NF74" s="143"/>
      <c r="NG74" s="143"/>
      <c r="NH74" s="143"/>
      <c r="NI74" s="143"/>
      <c r="NJ74" s="143"/>
      <c r="NK74" s="143"/>
      <c r="NL74" s="143"/>
      <c r="NM74" s="143"/>
      <c r="NN74" s="143"/>
      <c r="NO74" s="143"/>
      <c r="NP74" s="143"/>
      <c r="NQ74" s="143"/>
      <c r="NR74" s="144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2"/>
      <c r="NE75" s="143"/>
      <c r="NF75" s="143"/>
      <c r="NG75" s="143"/>
      <c r="NH75" s="143"/>
      <c r="NI75" s="143"/>
      <c r="NJ75" s="143"/>
      <c r="NK75" s="143"/>
      <c r="NL75" s="143"/>
      <c r="NM75" s="143"/>
      <c r="NN75" s="143"/>
      <c r="NO75" s="143"/>
      <c r="NP75" s="143"/>
      <c r="NQ75" s="143"/>
      <c r="NR75" s="144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9">
        <f>
データ!$B$11</f>
        <v>
41640</v>
      </c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1"/>
      <c r="AG76" s="139">
        <f>
データ!$C$11</f>
        <v>
42005</v>
      </c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1"/>
      <c r="AV76" s="139">
        <f>
データ!$D$11</f>
        <v>
42370</v>
      </c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1"/>
      <c r="BK76" s="139">
        <f>
データ!$E$11</f>
        <v>
42736</v>
      </c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1"/>
      <c r="BZ76" s="139">
        <f>
データ!$F$11</f>
        <v>
43101</v>
      </c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1"/>
      <c r="CO76" s="4"/>
      <c r="CP76" s="4"/>
      <c r="CQ76" s="4"/>
      <c r="CR76" s="4"/>
      <c r="CS76" s="4"/>
      <c r="CT76" s="4"/>
      <c r="CU76" s="4"/>
      <c r="CV76" s="130">
        <f>
データ!CN7</f>
        <v>
0</v>
      </c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2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9">
        <f>
データ!$B$11</f>
        <v>
41640</v>
      </c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1"/>
      <c r="HA76" s="139">
        <f>
データ!$C$11</f>
        <v>
42005</v>
      </c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1"/>
      <c r="HP76" s="139">
        <f>
データ!$D$11</f>
        <v>
42370</v>
      </c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1"/>
      <c r="IE76" s="139">
        <f>
データ!$E$11</f>
        <v>
42736</v>
      </c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1"/>
      <c r="IT76" s="139">
        <f>
データ!$F$11</f>
        <v>
43101</v>
      </c>
      <c r="IU76" s="140"/>
      <c r="IV76" s="140"/>
      <c r="IW76" s="140"/>
      <c r="IX76" s="140"/>
      <c r="IY76" s="140"/>
      <c r="IZ76" s="140"/>
      <c r="JA76" s="140"/>
      <c r="JB76" s="140"/>
      <c r="JC76" s="140"/>
      <c r="JD76" s="140"/>
      <c r="JE76" s="140"/>
      <c r="JF76" s="140"/>
      <c r="JG76" s="140"/>
      <c r="JH76" s="141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9">
        <f>
データ!$B$11</f>
        <v>
41640</v>
      </c>
      <c r="KB76" s="140"/>
      <c r="KC76" s="140"/>
      <c r="KD76" s="140"/>
      <c r="KE76" s="140"/>
      <c r="KF76" s="140"/>
      <c r="KG76" s="140"/>
      <c r="KH76" s="140"/>
      <c r="KI76" s="140"/>
      <c r="KJ76" s="140"/>
      <c r="KK76" s="140"/>
      <c r="KL76" s="140"/>
      <c r="KM76" s="140"/>
      <c r="KN76" s="140"/>
      <c r="KO76" s="141"/>
      <c r="KP76" s="139">
        <f>
データ!$C$11</f>
        <v>
42005</v>
      </c>
      <c r="KQ76" s="140"/>
      <c r="KR76" s="140"/>
      <c r="KS76" s="140"/>
      <c r="KT76" s="140"/>
      <c r="KU76" s="140"/>
      <c r="KV76" s="140"/>
      <c r="KW76" s="140"/>
      <c r="KX76" s="140"/>
      <c r="KY76" s="140"/>
      <c r="KZ76" s="140"/>
      <c r="LA76" s="140"/>
      <c r="LB76" s="140"/>
      <c r="LC76" s="140"/>
      <c r="LD76" s="141"/>
      <c r="LE76" s="139">
        <f>
データ!$D$11</f>
        <v>
42370</v>
      </c>
      <c r="LF76" s="140"/>
      <c r="LG76" s="140"/>
      <c r="LH76" s="140"/>
      <c r="LI76" s="140"/>
      <c r="LJ76" s="140"/>
      <c r="LK76" s="140"/>
      <c r="LL76" s="140"/>
      <c r="LM76" s="140"/>
      <c r="LN76" s="140"/>
      <c r="LO76" s="140"/>
      <c r="LP76" s="140"/>
      <c r="LQ76" s="140"/>
      <c r="LR76" s="140"/>
      <c r="LS76" s="141"/>
      <c r="LT76" s="139">
        <f>
データ!$E$11</f>
        <v>
42736</v>
      </c>
      <c r="LU76" s="140"/>
      <c r="LV76" s="140"/>
      <c r="LW76" s="140"/>
      <c r="LX76" s="140"/>
      <c r="LY76" s="140"/>
      <c r="LZ76" s="140"/>
      <c r="MA76" s="140"/>
      <c r="MB76" s="140"/>
      <c r="MC76" s="140"/>
      <c r="MD76" s="140"/>
      <c r="ME76" s="140"/>
      <c r="MF76" s="140"/>
      <c r="MG76" s="140"/>
      <c r="MH76" s="141"/>
      <c r="MI76" s="139">
        <f>
データ!$F$11</f>
        <v>
43101</v>
      </c>
      <c r="MJ76" s="140"/>
      <c r="MK76" s="140"/>
      <c r="ML76" s="140"/>
      <c r="MM76" s="140"/>
      <c r="MN76" s="140"/>
      <c r="MO76" s="140"/>
      <c r="MP76" s="140"/>
      <c r="MQ76" s="140"/>
      <c r="MR76" s="140"/>
      <c r="MS76" s="140"/>
      <c r="MT76" s="140"/>
      <c r="MU76" s="140"/>
      <c r="MV76" s="140"/>
      <c r="MW76" s="141"/>
      <c r="MX76" s="4"/>
      <c r="MY76" s="4"/>
      <c r="MZ76" s="4"/>
      <c r="NA76" s="4"/>
      <c r="NB76" s="4"/>
      <c r="NC76" s="44"/>
      <c r="ND76" s="142"/>
      <c r="NE76" s="143"/>
      <c r="NF76" s="143"/>
      <c r="NG76" s="143"/>
      <c r="NH76" s="143"/>
      <c r="NI76" s="143"/>
      <c r="NJ76" s="143"/>
      <c r="NK76" s="143"/>
      <c r="NL76" s="143"/>
      <c r="NM76" s="143"/>
      <c r="NN76" s="143"/>
      <c r="NO76" s="143"/>
      <c r="NP76" s="143"/>
      <c r="NQ76" s="143"/>
      <c r="NR76" s="144"/>
    </row>
    <row r="77" spans="1:382" ht="13.5" customHeight="1" x14ac:dyDescent="0.15">
      <c r="A77" s="2"/>
      <c r="B77" s="22"/>
      <c r="C77" s="4"/>
      <c r="D77" s="4"/>
      <c r="E77" s="4"/>
      <c r="F77" s="4"/>
      <c r="I77" s="148" t="s">
        <v>
27</v>
      </c>
      <c r="J77" s="148"/>
      <c r="K77" s="148"/>
      <c r="L77" s="148"/>
      <c r="M77" s="148"/>
      <c r="N77" s="148"/>
      <c r="O77" s="148"/>
      <c r="P77" s="148"/>
      <c r="Q77" s="148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3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5"/>
      <c r="FY77" s="4"/>
      <c r="FZ77" s="4"/>
      <c r="GA77" s="4"/>
      <c r="GB77" s="4"/>
      <c r="GC77" s="148" t="s">
        <v>
27</v>
      </c>
      <c r="GD77" s="148"/>
      <c r="GE77" s="148"/>
      <c r="GF77" s="148"/>
      <c r="GG77" s="148"/>
      <c r="GH77" s="148"/>
      <c r="GI77" s="148"/>
      <c r="GJ77" s="148"/>
      <c r="GK77" s="148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8" t="s">
        <v>
27</v>
      </c>
      <c r="JS77" s="148"/>
      <c r="JT77" s="148"/>
      <c r="JU77" s="148"/>
      <c r="JV77" s="148"/>
      <c r="JW77" s="148"/>
      <c r="JX77" s="148"/>
      <c r="JY77" s="148"/>
      <c r="JZ77" s="148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42"/>
      <c r="NE77" s="143"/>
      <c r="NF77" s="143"/>
      <c r="NG77" s="143"/>
      <c r="NH77" s="143"/>
      <c r="NI77" s="143"/>
      <c r="NJ77" s="143"/>
      <c r="NK77" s="143"/>
      <c r="NL77" s="143"/>
      <c r="NM77" s="143"/>
      <c r="NN77" s="143"/>
      <c r="NO77" s="143"/>
      <c r="NP77" s="143"/>
      <c r="NQ77" s="143"/>
      <c r="NR77" s="144"/>
    </row>
    <row r="78" spans="1:382" ht="13.5" customHeight="1" x14ac:dyDescent="0.15">
      <c r="A78" s="2"/>
      <c r="B78" s="22"/>
      <c r="C78" s="4"/>
      <c r="D78" s="4"/>
      <c r="E78" s="4"/>
      <c r="F78" s="4"/>
      <c r="I78" s="148" t="s">
        <v>
29</v>
      </c>
      <c r="J78" s="148"/>
      <c r="K78" s="148"/>
      <c r="L78" s="148"/>
      <c r="M78" s="148"/>
      <c r="N78" s="148"/>
      <c r="O78" s="148"/>
      <c r="P78" s="148"/>
      <c r="Q78" s="148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3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5"/>
      <c r="FY78" s="4"/>
      <c r="FZ78" s="4"/>
      <c r="GA78" s="4"/>
      <c r="GB78" s="4"/>
      <c r="GC78" s="148" t="s">
        <v>
29</v>
      </c>
      <c r="GD78" s="148"/>
      <c r="GE78" s="148"/>
      <c r="GF78" s="148"/>
      <c r="GG78" s="148"/>
      <c r="GH78" s="148"/>
      <c r="GI78" s="148"/>
      <c r="GJ78" s="148"/>
      <c r="GK78" s="148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8" t="s">
        <v>
29</v>
      </c>
      <c r="JS78" s="148"/>
      <c r="JT78" s="148"/>
      <c r="JU78" s="148"/>
      <c r="JV78" s="148"/>
      <c r="JW78" s="148"/>
      <c r="JX78" s="148"/>
      <c r="JY78" s="148"/>
      <c r="JZ78" s="148"/>
      <c r="KA78" s="119">
        <f>
データ!DE7</f>
        <v>
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42"/>
      <c r="NE78" s="143"/>
      <c r="NF78" s="143"/>
      <c r="NG78" s="143"/>
      <c r="NH78" s="143"/>
      <c r="NI78" s="143"/>
      <c r="NJ78" s="143"/>
      <c r="NK78" s="143"/>
      <c r="NL78" s="143"/>
      <c r="NM78" s="143"/>
      <c r="NN78" s="143"/>
      <c r="NO78" s="143"/>
      <c r="NP78" s="143"/>
      <c r="NQ78" s="143"/>
      <c r="NR78" s="144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6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8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2"/>
      <c r="NE79" s="143"/>
      <c r="NF79" s="143"/>
      <c r="NG79" s="143"/>
      <c r="NH79" s="143"/>
      <c r="NI79" s="143"/>
      <c r="NJ79" s="143"/>
      <c r="NK79" s="143"/>
      <c r="NL79" s="143"/>
      <c r="NM79" s="143"/>
      <c r="NN79" s="143"/>
      <c r="NO79" s="143"/>
      <c r="NP79" s="143"/>
      <c r="NQ79" s="143"/>
      <c r="NR79" s="144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2"/>
      <c r="NE80" s="143"/>
      <c r="NF80" s="143"/>
      <c r="NG80" s="143"/>
      <c r="NH80" s="143"/>
      <c r="NI80" s="143"/>
      <c r="NJ80" s="143"/>
      <c r="NK80" s="143"/>
      <c r="NL80" s="143"/>
      <c r="NM80" s="143"/>
      <c r="NN80" s="143"/>
      <c r="NO80" s="143"/>
      <c r="NP80" s="143"/>
      <c r="NQ80" s="143"/>
      <c r="NR80" s="144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2"/>
      <c r="NE81" s="143"/>
      <c r="NF81" s="143"/>
      <c r="NG81" s="143"/>
      <c r="NH81" s="143"/>
      <c r="NI81" s="143"/>
      <c r="NJ81" s="143"/>
      <c r="NK81" s="143"/>
      <c r="NL81" s="143"/>
      <c r="NM81" s="143"/>
      <c r="NN81" s="143"/>
      <c r="NO81" s="143"/>
      <c r="NP81" s="143"/>
      <c r="NQ81" s="143"/>
      <c r="NR81" s="144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5"/>
      <c r="NE82" s="146"/>
      <c r="NF82" s="146"/>
      <c r="NG82" s="146"/>
      <c r="NH82" s="146"/>
      <c r="NI82" s="146"/>
      <c r="NJ82" s="146"/>
      <c r="NK82" s="146"/>
      <c r="NL82" s="146"/>
      <c r="NM82" s="146"/>
      <c r="NN82" s="146"/>
      <c r="NO82" s="146"/>
      <c r="NP82" s="146"/>
      <c r="NQ82" s="146"/>
      <c r="NR82" s="14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e9+xiv6S25RBeM0PSbVZ/Kd9eWqKb1EjtXwOfs29/9oo5mdRcHphHsdMDCYN1zDWR3C2mdpKJQmkll2Xq4wQg==" saltValue="WqthFJ3TzGyGWbA8TwkvE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52" t="s">
        <v>
58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61</v>
      </c>
      <c r="B4" s="57"/>
      <c r="C4" s="57"/>
      <c r="D4" s="57"/>
      <c r="E4" s="57"/>
      <c r="F4" s="57"/>
      <c r="G4" s="57"/>
      <c r="H4" s="15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49" t="s">
        <v>
62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1"/>
      <c r="AJ4" s="156" t="s">
        <v>
63</v>
      </c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7" t="s">
        <v>
64</v>
      </c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 t="s">
        <v>
65</v>
      </c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7" t="s">
        <v>
66</v>
      </c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 t="s">
        <v>
67</v>
      </c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8" t="s">
        <v>
68</v>
      </c>
      <c r="CN4" s="158" t="s">
        <v>
69</v>
      </c>
      <c r="CO4" s="149" t="s">
        <v>
70</v>
      </c>
      <c r="CP4" s="150"/>
      <c r="CQ4" s="150"/>
      <c r="CR4" s="150"/>
      <c r="CS4" s="150"/>
      <c r="CT4" s="150"/>
      <c r="CU4" s="150"/>
      <c r="CV4" s="150"/>
      <c r="CW4" s="150"/>
      <c r="CX4" s="150"/>
      <c r="CY4" s="151"/>
      <c r="CZ4" s="156" t="s">
        <v>
71</v>
      </c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49" t="s">
        <v>
72</v>
      </c>
      <c r="DL4" s="150"/>
      <c r="DM4" s="150"/>
      <c r="DN4" s="150"/>
      <c r="DO4" s="150"/>
      <c r="DP4" s="150"/>
      <c r="DQ4" s="150"/>
      <c r="DR4" s="150"/>
      <c r="DS4" s="150"/>
      <c r="DT4" s="150"/>
      <c r="DU4" s="151"/>
    </row>
    <row r="5" spans="1:125" x14ac:dyDescent="0.15">
      <c r="A5" s="49" t="s">
        <v>
73</v>
      </c>
      <c r="B5" s="58"/>
      <c r="C5" s="58"/>
      <c r="D5" s="58"/>
      <c r="E5" s="58"/>
      <c r="F5" s="58"/>
      <c r="G5" s="58"/>
      <c r="H5" s="59" t="s">
        <v>
74</v>
      </c>
      <c r="I5" s="59" t="s">
        <v>
75</v>
      </c>
      <c r="J5" s="59" t="s">
        <v>
76</v>
      </c>
      <c r="K5" s="59" t="s">
        <v>
77</v>
      </c>
      <c r="L5" s="59" t="s">
        <v>
78</v>
      </c>
      <c r="M5" s="59" t="s">
        <v>
4</v>
      </c>
      <c r="N5" s="59" t="s">
        <v>
5</v>
      </c>
      <c r="O5" s="59" t="s">
        <v>
79</v>
      </c>
      <c r="P5" s="59" t="s">
        <v>
13</v>
      </c>
      <c r="Q5" s="59" t="s">
        <v>
80</v>
      </c>
      <c r="R5" s="59" t="s">
        <v>
81</v>
      </c>
      <c r="S5" s="59" t="s">
        <v>
82</v>
      </c>
      <c r="T5" s="59" t="s">
        <v>
83</v>
      </c>
      <c r="U5" s="59" t="s">
        <v>
84</v>
      </c>
      <c r="V5" s="59" t="s">
        <v>
85</v>
      </c>
      <c r="W5" s="59" t="s">
        <v>
86</v>
      </c>
      <c r="X5" s="59" t="s">
        <v>
87</v>
      </c>
      <c r="Y5" s="59" t="s">
        <v>
88</v>
      </c>
      <c r="Z5" s="59" t="s">
        <v>
89</v>
      </c>
      <c r="AA5" s="59" t="s">
        <v>
90</v>
      </c>
      <c r="AB5" s="59" t="s">
        <v>
91</v>
      </c>
      <c r="AC5" s="59" t="s">
        <v>
92</v>
      </c>
      <c r="AD5" s="59" t="s">
        <v>
93</v>
      </c>
      <c r="AE5" s="59" t="s">
        <v>
94</v>
      </c>
      <c r="AF5" s="59" t="s">
        <v>
95</v>
      </c>
      <c r="AG5" s="59" t="s">
        <v>
96</v>
      </c>
      <c r="AH5" s="59" t="s">
        <v>
97</v>
      </c>
      <c r="AI5" s="59" t="s">
        <v>
98</v>
      </c>
      <c r="AJ5" s="59" t="s">
        <v>
99</v>
      </c>
      <c r="AK5" s="59" t="s">
        <v>
89</v>
      </c>
      <c r="AL5" s="59" t="s">
        <v>
90</v>
      </c>
      <c r="AM5" s="59" t="s">
        <v>
91</v>
      </c>
      <c r="AN5" s="59" t="s">
        <v>
100</v>
      </c>
      <c r="AO5" s="59" t="s">
        <v>
93</v>
      </c>
      <c r="AP5" s="59" t="s">
        <v>
94</v>
      </c>
      <c r="AQ5" s="59" t="s">
        <v>
95</v>
      </c>
      <c r="AR5" s="59" t="s">
        <v>
96</v>
      </c>
      <c r="AS5" s="59" t="s">
        <v>
97</v>
      </c>
      <c r="AT5" s="59" t="s">
        <v>
98</v>
      </c>
      <c r="AU5" s="59" t="s">
        <v>
101</v>
      </c>
      <c r="AV5" s="59" t="s">
        <v>
89</v>
      </c>
      <c r="AW5" s="59" t="s">
        <v>
102</v>
      </c>
      <c r="AX5" s="59" t="s">
        <v>
91</v>
      </c>
      <c r="AY5" s="59" t="s">
        <v>
100</v>
      </c>
      <c r="AZ5" s="59" t="s">
        <v>
93</v>
      </c>
      <c r="BA5" s="59" t="s">
        <v>
94</v>
      </c>
      <c r="BB5" s="59" t="s">
        <v>
95</v>
      </c>
      <c r="BC5" s="59" t="s">
        <v>
96</v>
      </c>
      <c r="BD5" s="59" t="s">
        <v>
97</v>
      </c>
      <c r="BE5" s="59" t="s">
        <v>
98</v>
      </c>
      <c r="BF5" s="59" t="s">
        <v>
101</v>
      </c>
      <c r="BG5" s="59" t="s">
        <v>
89</v>
      </c>
      <c r="BH5" s="59" t="s">
        <v>
90</v>
      </c>
      <c r="BI5" s="59" t="s">
        <v>
91</v>
      </c>
      <c r="BJ5" s="59" t="s">
        <v>
100</v>
      </c>
      <c r="BK5" s="59" t="s">
        <v>
93</v>
      </c>
      <c r="BL5" s="59" t="s">
        <v>
94</v>
      </c>
      <c r="BM5" s="59" t="s">
        <v>
95</v>
      </c>
      <c r="BN5" s="59" t="s">
        <v>
96</v>
      </c>
      <c r="BO5" s="59" t="s">
        <v>
97</v>
      </c>
      <c r="BP5" s="59" t="s">
        <v>
98</v>
      </c>
      <c r="BQ5" s="59" t="s">
        <v>
99</v>
      </c>
      <c r="BR5" s="59" t="s">
        <v>
89</v>
      </c>
      <c r="BS5" s="59" t="s">
        <v>
90</v>
      </c>
      <c r="BT5" s="59" t="s">
        <v>
91</v>
      </c>
      <c r="BU5" s="59" t="s">
        <v>
100</v>
      </c>
      <c r="BV5" s="59" t="s">
        <v>
93</v>
      </c>
      <c r="BW5" s="59" t="s">
        <v>
94</v>
      </c>
      <c r="BX5" s="59" t="s">
        <v>
95</v>
      </c>
      <c r="BY5" s="59" t="s">
        <v>
96</v>
      </c>
      <c r="BZ5" s="59" t="s">
        <v>
97</v>
      </c>
      <c r="CA5" s="59" t="s">
        <v>
98</v>
      </c>
      <c r="CB5" s="59" t="s">
        <v>
99</v>
      </c>
      <c r="CC5" s="59" t="s">
        <v>
89</v>
      </c>
      <c r="CD5" s="59" t="s">
        <v>
90</v>
      </c>
      <c r="CE5" s="59" t="s">
        <v>
91</v>
      </c>
      <c r="CF5" s="59" t="s">
        <v>
100</v>
      </c>
      <c r="CG5" s="59" t="s">
        <v>
93</v>
      </c>
      <c r="CH5" s="59" t="s">
        <v>
94</v>
      </c>
      <c r="CI5" s="59" t="s">
        <v>
95</v>
      </c>
      <c r="CJ5" s="59" t="s">
        <v>
96</v>
      </c>
      <c r="CK5" s="59" t="s">
        <v>
97</v>
      </c>
      <c r="CL5" s="59" t="s">
        <v>
98</v>
      </c>
      <c r="CM5" s="159"/>
      <c r="CN5" s="159"/>
      <c r="CO5" s="59" t="s">
        <v>
99</v>
      </c>
      <c r="CP5" s="59" t="s">
        <v>
89</v>
      </c>
      <c r="CQ5" s="59" t="s">
        <v>
102</v>
      </c>
      <c r="CR5" s="59" t="s">
        <v>
91</v>
      </c>
      <c r="CS5" s="59" t="s">
        <v>
100</v>
      </c>
      <c r="CT5" s="59" t="s">
        <v>
93</v>
      </c>
      <c r="CU5" s="59" t="s">
        <v>
94</v>
      </c>
      <c r="CV5" s="59" t="s">
        <v>
95</v>
      </c>
      <c r="CW5" s="59" t="s">
        <v>
96</v>
      </c>
      <c r="CX5" s="59" t="s">
        <v>
97</v>
      </c>
      <c r="CY5" s="59" t="s">
        <v>
98</v>
      </c>
      <c r="CZ5" s="59" t="s">
        <v>
99</v>
      </c>
      <c r="DA5" s="59" t="s">
        <v>
89</v>
      </c>
      <c r="DB5" s="59" t="s">
        <v>
90</v>
      </c>
      <c r="DC5" s="59" t="s">
        <v>
103</v>
      </c>
      <c r="DD5" s="59" t="s">
        <v>
100</v>
      </c>
      <c r="DE5" s="59" t="s">
        <v>
93</v>
      </c>
      <c r="DF5" s="59" t="s">
        <v>
94</v>
      </c>
      <c r="DG5" s="59" t="s">
        <v>
95</v>
      </c>
      <c r="DH5" s="59" t="s">
        <v>
96</v>
      </c>
      <c r="DI5" s="59" t="s">
        <v>
97</v>
      </c>
      <c r="DJ5" s="59" t="s">
        <v>
35</v>
      </c>
      <c r="DK5" s="59" t="s">
        <v>
101</v>
      </c>
      <c r="DL5" s="59" t="s">
        <v>
89</v>
      </c>
      <c r="DM5" s="59" t="s">
        <v>
90</v>
      </c>
      <c r="DN5" s="59" t="s">
        <v>
104</v>
      </c>
      <c r="DO5" s="59" t="s">
        <v>
100</v>
      </c>
      <c r="DP5" s="59" t="s">
        <v>
93</v>
      </c>
      <c r="DQ5" s="59" t="s">
        <v>
94</v>
      </c>
      <c r="DR5" s="59" t="s">
        <v>
95</v>
      </c>
      <c r="DS5" s="59" t="s">
        <v>
96</v>
      </c>
      <c r="DT5" s="59" t="s">
        <v>
97</v>
      </c>
      <c r="DU5" s="59" t="s">
        <v>
98</v>
      </c>
    </row>
    <row r="6" spans="1:125" s="66" customFormat="1" x14ac:dyDescent="0.15">
      <c r="A6" s="49" t="s">
        <v>
105</v>
      </c>
      <c r="B6" s="60">
        <f>
B8</f>
        <v>
2018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12</v>
      </c>
      <c r="H6" s="60" t="str">
        <f>
SUBSTITUTE(H8,"　","")</f>
        <v>
東京都中央区</v>
      </c>
      <c r="I6" s="60" t="str">
        <f t="shared" si="1"/>
        <v>
備前橋二輪車駐車場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11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216</v>
      </c>
      <c r="V6" s="63">
        <f t="shared" si="1"/>
        <v>
20</v>
      </c>
      <c r="W6" s="63">
        <f t="shared" si="1"/>
        <v>
11</v>
      </c>
      <c r="X6" s="62" t="str">
        <f t="shared" si="1"/>
        <v>
導入なし</v>
      </c>
      <c r="Y6" s="64">
        <f>
IF(Y8="-",NA(),Y8)</f>
        <v>
251.2</v>
      </c>
      <c r="Z6" s="64">
        <f t="shared" ref="Z6:AH6" si="2">
IF(Z8="-",NA(),Z8)</f>
        <v>
344.1</v>
      </c>
      <c r="AA6" s="64">
        <f t="shared" si="2"/>
        <v>
409.6</v>
      </c>
      <c r="AB6" s="64">
        <f t="shared" si="2"/>
        <v>
201</v>
      </c>
      <c r="AC6" s="64">
        <f t="shared" si="2"/>
        <v>
329</v>
      </c>
      <c r="AD6" s="64">
        <f t="shared" si="2"/>
        <v>
277.8</v>
      </c>
      <c r="AE6" s="64">
        <f t="shared" si="2"/>
        <v>
443.6</v>
      </c>
      <c r="AF6" s="64">
        <f t="shared" si="2"/>
        <v>
355.6</v>
      </c>
      <c r="AG6" s="64">
        <f t="shared" si="2"/>
        <v>
358.6</v>
      </c>
      <c r="AH6" s="64">
        <f t="shared" si="2"/>
        <v>
298.39999999999998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2.1</v>
      </c>
      <c r="AP6" s="64">
        <f t="shared" si="3"/>
        <v>
2.2999999999999998</v>
      </c>
      <c r="AQ6" s="64">
        <f t="shared" si="3"/>
        <v>
2.7</v>
      </c>
      <c r="AR6" s="64">
        <f t="shared" si="3"/>
        <v>
2.2999999999999998</v>
      </c>
      <c r="AS6" s="64">
        <f t="shared" si="3"/>
        <v>
9.6999999999999993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48</v>
      </c>
      <c r="BA6" s="65">
        <f t="shared" si="4"/>
        <v>
48</v>
      </c>
      <c r="BB6" s="65">
        <f t="shared" si="4"/>
        <v>
54</v>
      </c>
      <c r="BC6" s="65">
        <f t="shared" si="4"/>
        <v>
33</v>
      </c>
      <c r="BD6" s="65">
        <f t="shared" si="4"/>
        <v>
14</v>
      </c>
      <c r="BE6" s="63" t="str">
        <f>
IF(BE8="-","",IF(BE8="-","【-】","【"&amp;SUBSTITUTE(TEXT(BE8,"#,##0"),"-","△")&amp;"】"))</f>
        <v>
【30】</v>
      </c>
      <c r="BF6" s="64">
        <f>
IF(BF8="-",NA(),BF8)</f>
        <v>
60.2</v>
      </c>
      <c r="BG6" s="64">
        <f t="shared" ref="BG6:BO6" si="5">
IF(BG8="-",NA(),BG8)</f>
        <v>
70.900000000000006</v>
      </c>
      <c r="BH6" s="64">
        <f t="shared" si="5"/>
        <v>
75.599999999999994</v>
      </c>
      <c r="BI6" s="64">
        <f t="shared" si="5"/>
        <v>
50.3</v>
      </c>
      <c r="BJ6" s="64">
        <f t="shared" si="5"/>
        <v>
70</v>
      </c>
      <c r="BK6" s="64">
        <f t="shared" si="5"/>
        <v>
32.299999999999997</v>
      </c>
      <c r="BL6" s="64">
        <f t="shared" si="5"/>
        <v>
33.4</v>
      </c>
      <c r="BM6" s="64">
        <f t="shared" si="5"/>
        <v>
32.299999999999997</v>
      </c>
      <c r="BN6" s="64">
        <f t="shared" si="5"/>
        <v>
22.3</v>
      </c>
      <c r="BO6" s="64">
        <f t="shared" si="5"/>
        <v>
27.1</v>
      </c>
      <c r="BP6" s="61" t="str">
        <f>
IF(BP8="-","",IF(BP8="-","【-】","【"&amp;SUBSTITUTE(TEXT(BP8,"#,##0.0"),"-","△")&amp;"】"))</f>
        <v>
【26.3】</v>
      </c>
      <c r="BQ6" s="65">
        <f>
IF(BQ8="-",NA(),BQ8)</f>
        <v>
833</v>
      </c>
      <c r="BR6" s="65">
        <f t="shared" ref="BR6:BZ6" si="6">
IF(BR8="-",NA(),BR8)</f>
        <v>
1223</v>
      </c>
      <c r="BS6" s="65">
        <f t="shared" si="6"/>
        <v>
1421</v>
      </c>
      <c r="BT6" s="65">
        <f t="shared" si="6"/>
        <v>
889</v>
      </c>
      <c r="BU6" s="65">
        <f t="shared" si="6"/>
        <v>
1086</v>
      </c>
      <c r="BV6" s="65">
        <f t="shared" si="6"/>
        <v>
7497</v>
      </c>
      <c r="BW6" s="65">
        <f t="shared" si="6"/>
        <v>
9663</v>
      </c>
      <c r="BX6" s="65">
        <f t="shared" si="6"/>
        <v>
9019</v>
      </c>
      <c r="BY6" s="65">
        <f t="shared" si="6"/>
        <v>
8406</v>
      </c>
      <c r="BZ6" s="65">
        <f t="shared" si="6"/>
        <v>
9239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106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106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45.6</v>
      </c>
      <c r="DF6" s="64">
        <f t="shared" si="8"/>
        <v>
85.4</v>
      </c>
      <c r="DG6" s="64">
        <f t="shared" si="8"/>
        <v>
69.900000000000006</v>
      </c>
      <c r="DH6" s="64">
        <f t="shared" si="8"/>
        <v>
59.6</v>
      </c>
      <c r="DI6" s="64">
        <f t="shared" si="8"/>
        <v>
51.8</v>
      </c>
      <c r="DJ6" s="61" t="str">
        <f>
IF(DJ8="-","",IF(DJ8="-","【-】","【"&amp;SUBSTITUTE(TEXT(DJ8,"#,##0.0"),"-","△")&amp;"】"))</f>
        <v>
【103.6】</v>
      </c>
      <c r="DK6" s="64">
        <f>
IF(DK8="-",NA(),DK8)</f>
        <v>
85</v>
      </c>
      <c r="DL6" s="64">
        <f t="shared" ref="DL6:DT6" si="9">
IF(DL8="-",NA(),DL8)</f>
        <v>
90</v>
      </c>
      <c r="DM6" s="64">
        <f t="shared" si="9"/>
        <v>
100</v>
      </c>
      <c r="DN6" s="64">
        <f t="shared" si="9"/>
        <v>
95</v>
      </c>
      <c r="DO6" s="64">
        <f t="shared" si="9"/>
        <v>
85</v>
      </c>
      <c r="DP6" s="64">
        <f t="shared" si="9"/>
        <v>
149.5</v>
      </c>
      <c r="DQ6" s="64">
        <f t="shared" si="9"/>
        <v>
154.1</v>
      </c>
      <c r="DR6" s="64">
        <f t="shared" si="9"/>
        <v>
151.6</v>
      </c>
      <c r="DS6" s="64">
        <f t="shared" si="9"/>
        <v>
151.19999999999999</v>
      </c>
      <c r="DT6" s="64">
        <f t="shared" si="9"/>
        <v>
153.80000000000001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107</v>
      </c>
      <c r="B7" s="60">
        <f t="shared" ref="B7:X7" si="10">
B8</f>
        <v>
2018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12</v>
      </c>
      <c r="H7" s="60" t="str">
        <f t="shared" si="10"/>
        <v>
東京都　中央区</v>
      </c>
      <c r="I7" s="60" t="str">
        <f t="shared" si="10"/>
        <v>
備前橋二輪車駐車場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11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216</v>
      </c>
      <c r="V7" s="63">
        <f t="shared" si="10"/>
        <v>
20</v>
      </c>
      <c r="W7" s="63">
        <f t="shared" si="10"/>
        <v>
11</v>
      </c>
      <c r="X7" s="62" t="str">
        <f t="shared" si="10"/>
        <v>
導入なし</v>
      </c>
      <c r="Y7" s="64">
        <f>
Y8</f>
        <v>
251.2</v>
      </c>
      <c r="Z7" s="64">
        <f t="shared" ref="Z7:AH7" si="11">
Z8</f>
        <v>
344.1</v>
      </c>
      <c r="AA7" s="64">
        <f t="shared" si="11"/>
        <v>
409.6</v>
      </c>
      <c r="AB7" s="64">
        <f t="shared" si="11"/>
        <v>
201</v>
      </c>
      <c r="AC7" s="64">
        <f t="shared" si="11"/>
        <v>
329</v>
      </c>
      <c r="AD7" s="64">
        <f t="shared" si="11"/>
        <v>
277.8</v>
      </c>
      <c r="AE7" s="64">
        <f t="shared" si="11"/>
        <v>
443.6</v>
      </c>
      <c r="AF7" s="64">
        <f t="shared" si="11"/>
        <v>
355.6</v>
      </c>
      <c r="AG7" s="64">
        <f t="shared" si="11"/>
        <v>
358.6</v>
      </c>
      <c r="AH7" s="64">
        <f t="shared" si="11"/>
        <v>
298.39999999999998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2.1</v>
      </c>
      <c r="AP7" s="64">
        <f t="shared" si="12"/>
        <v>
2.2999999999999998</v>
      </c>
      <c r="AQ7" s="64">
        <f t="shared" si="12"/>
        <v>
2.7</v>
      </c>
      <c r="AR7" s="64">
        <f t="shared" si="12"/>
        <v>
2.2999999999999998</v>
      </c>
      <c r="AS7" s="64">
        <f t="shared" si="12"/>
        <v>
9.6999999999999993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48</v>
      </c>
      <c r="BA7" s="65">
        <f t="shared" si="13"/>
        <v>
48</v>
      </c>
      <c r="BB7" s="65">
        <f t="shared" si="13"/>
        <v>
54</v>
      </c>
      <c r="BC7" s="65">
        <f t="shared" si="13"/>
        <v>
33</v>
      </c>
      <c r="BD7" s="65">
        <f t="shared" si="13"/>
        <v>
14</v>
      </c>
      <c r="BE7" s="63"/>
      <c r="BF7" s="64">
        <f>
BF8</f>
        <v>
60.2</v>
      </c>
      <c r="BG7" s="64">
        <f t="shared" ref="BG7:BO7" si="14">
BG8</f>
        <v>
70.900000000000006</v>
      </c>
      <c r="BH7" s="64">
        <f t="shared" si="14"/>
        <v>
75.599999999999994</v>
      </c>
      <c r="BI7" s="64">
        <f t="shared" si="14"/>
        <v>
50.3</v>
      </c>
      <c r="BJ7" s="64">
        <f t="shared" si="14"/>
        <v>
70</v>
      </c>
      <c r="BK7" s="64">
        <f t="shared" si="14"/>
        <v>
32.299999999999997</v>
      </c>
      <c r="BL7" s="64">
        <f t="shared" si="14"/>
        <v>
33.4</v>
      </c>
      <c r="BM7" s="64">
        <f t="shared" si="14"/>
        <v>
32.299999999999997</v>
      </c>
      <c r="BN7" s="64">
        <f t="shared" si="14"/>
        <v>
22.3</v>
      </c>
      <c r="BO7" s="64">
        <f t="shared" si="14"/>
        <v>
27.1</v>
      </c>
      <c r="BP7" s="61"/>
      <c r="BQ7" s="65">
        <f>
BQ8</f>
        <v>
833</v>
      </c>
      <c r="BR7" s="65">
        <f t="shared" ref="BR7:BZ7" si="15">
BR8</f>
        <v>
1223</v>
      </c>
      <c r="BS7" s="65">
        <f t="shared" si="15"/>
        <v>
1421</v>
      </c>
      <c r="BT7" s="65">
        <f t="shared" si="15"/>
        <v>
889</v>
      </c>
      <c r="BU7" s="65">
        <f t="shared" si="15"/>
        <v>
1086</v>
      </c>
      <c r="BV7" s="65">
        <f t="shared" si="15"/>
        <v>
7497</v>
      </c>
      <c r="BW7" s="65">
        <f t="shared" si="15"/>
        <v>
9663</v>
      </c>
      <c r="BX7" s="65">
        <f t="shared" si="15"/>
        <v>
9019</v>
      </c>
      <c r="BY7" s="65">
        <f t="shared" si="15"/>
        <v>
8406</v>
      </c>
      <c r="BZ7" s="65">
        <f t="shared" si="15"/>
        <v>
9239</v>
      </c>
      <c r="CA7" s="63"/>
      <c r="CB7" s="64" t="s">
        <v>
108</v>
      </c>
      <c r="CC7" s="64" t="s">
        <v>
108</v>
      </c>
      <c r="CD7" s="64" t="s">
        <v>
108</v>
      </c>
      <c r="CE7" s="64" t="s">
        <v>
108</v>
      </c>
      <c r="CF7" s="64" t="s">
        <v>
108</v>
      </c>
      <c r="CG7" s="64" t="s">
        <v>
108</v>
      </c>
      <c r="CH7" s="64" t="s">
        <v>
108</v>
      </c>
      <c r="CI7" s="64" t="s">
        <v>
108</v>
      </c>
      <c r="CJ7" s="64" t="s">
        <v>
108</v>
      </c>
      <c r="CK7" s="64" t="s">
        <v>
109</v>
      </c>
      <c r="CL7" s="61"/>
      <c r="CM7" s="63">
        <f>
CM8</f>
        <v>
0</v>
      </c>
      <c r="CN7" s="63">
        <f>
CN8</f>
        <v>
0</v>
      </c>
      <c r="CO7" s="64" t="s">
        <v>
108</v>
      </c>
      <c r="CP7" s="64" t="s">
        <v>
108</v>
      </c>
      <c r="CQ7" s="64" t="s">
        <v>
108</v>
      </c>
      <c r="CR7" s="64" t="s">
        <v>
108</v>
      </c>
      <c r="CS7" s="64" t="s">
        <v>
108</v>
      </c>
      <c r="CT7" s="64" t="s">
        <v>
108</v>
      </c>
      <c r="CU7" s="64" t="s">
        <v>
108</v>
      </c>
      <c r="CV7" s="64" t="s">
        <v>
108</v>
      </c>
      <c r="CW7" s="64" t="s">
        <v>
108</v>
      </c>
      <c r="CX7" s="64" t="s">
        <v>
109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45.6</v>
      </c>
      <c r="DF7" s="64">
        <f t="shared" si="16"/>
        <v>
85.4</v>
      </c>
      <c r="DG7" s="64">
        <f t="shared" si="16"/>
        <v>
69.900000000000006</v>
      </c>
      <c r="DH7" s="64">
        <f t="shared" si="16"/>
        <v>
59.6</v>
      </c>
      <c r="DI7" s="64">
        <f t="shared" si="16"/>
        <v>
51.8</v>
      </c>
      <c r="DJ7" s="61"/>
      <c r="DK7" s="64">
        <f>
DK8</f>
        <v>
85</v>
      </c>
      <c r="DL7" s="64">
        <f t="shared" ref="DL7:DT7" si="17">
DL8</f>
        <v>
90</v>
      </c>
      <c r="DM7" s="64">
        <f t="shared" si="17"/>
        <v>
100</v>
      </c>
      <c r="DN7" s="64">
        <f t="shared" si="17"/>
        <v>
95</v>
      </c>
      <c r="DO7" s="64">
        <f t="shared" si="17"/>
        <v>
85</v>
      </c>
      <c r="DP7" s="64">
        <f t="shared" si="17"/>
        <v>
149.5</v>
      </c>
      <c r="DQ7" s="64">
        <f t="shared" si="17"/>
        <v>
154.1</v>
      </c>
      <c r="DR7" s="64">
        <f t="shared" si="17"/>
        <v>
151.6</v>
      </c>
      <c r="DS7" s="64">
        <f t="shared" si="17"/>
        <v>
151.19999999999999</v>
      </c>
      <c r="DT7" s="64">
        <f t="shared" si="17"/>
        <v>
153.80000000000001</v>
      </c>
      <c r="DU7" s="61"/>
    </row>
    <row r="8" spans="1:125" s="66" customFormat="1" x14ac:dyDescent="0.15">
      <c r="A8" s="49"/>
      <c r="B8" s="67">
        <v>
2018</v>
      </c>
      <c r="C8" s="67">
        <v>
131024</v>
      </c>
      <c r="D8" s="67">
        <v>
47</v>
      </c>
      <c r="E8" s="67">
        <v>
14</v>
      </c>
      <c r="F8" s="67">
        <v>
0</v>
      </c>
      <c r="G8" s="67">
        <v>
12</v>
      </c>
      <c r="H8" s="67" t="s">
        <v>
110</v>
      </c>
      <c r="I8" s="67" t="s">
        <v>
111</v>
      </c>
      <c r="J8" s="67" t="s">
        <v>
112</v>
      </c>
      <c r="K8" s="67" t="s">
        <v>
113</v>
      </c>
      <c r="L8" s="67" t="s">
        <v>
114</v>
      </c>
      <c r="M8" s="67" t="s">
        <v>
115</v>
      </c>
      <c r="N8" s="67" t="s">
        <v>
116</v>
      </c>
      <c r="O8" s="68" t="s">
        <v>
117</v>
      </c>
      <c r="P8" s="69" t="s">
        <v>
118</v>
      </c>
      <c r="Q8" s="69" t="s">
        <v>
119</v>
      </c>
      <c r="R8" s="70">
        <v>
11</v>
      </c>
      <c r="S8" s="69" t="s">
        <v>
120</v>
      </c>
      <c r="T8" s="69" t="s">
        <v>
121</v>
      </c>
      <c r="U8" s="70">
        <v>
216</v>
      </c>
      <c r="V8" s="70">
        <v>
20</v>
      </c>
      <c r="W8" s="70">
        <v>
11</v>
      </c>
      <c r="X8" s="69" t="s">
        <v>
122</v>
      </c>
      <c r="Y8" s="71">
        <v>
251.2</v>
      </c>
      <c r="Z8" s="71">
        <v>
344.1</v>
      </c>
      <c r="AA8" s="71">
        <v>
409.6</v>
      </c>
      <c r="AB8" s="71">
        <v>
201</v>
      </c>
      <c r="AC8" s="71">
        <v>
329</v>
      </c>
      <c r="AD8" s="71">
        <v>
277.8</v>
      </c>
      <c r="AE8" s="71">
        <v>
443.6</v>
      </c>
      <c r="AF8" s="71">
        <v>
355.6</v>
      </c>
      <c r="AG8" s="71">
        <v>
358.6</v>
      </c>
      <c r="AH8" s="71">
        <v>
298.39999999999998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2.1</v>
      </c>
      <c r="AP8" s="71">
        <v>
2.2999999999999998</v>
      </c>
      <c r="AQ8" s="71">
        <v>
2.7</v>
      </c>
      <c r="AR8" s="71">
        <v>
2.2999999999999998</v>
      </c>
      <c r="AS8" s="71">
        <v>
9.6999999999999993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48</v>
      </c>
      <c r="BA8" s="72">
        <v>
48</v>
      </c>
      <c r="BB8" s="72">
        <v>
54</v>
      </c>
      <c r="BC8" s="72">
        <v>
33</v>
      </c>
      <c r="BD8" s="72">
        <v>
14</v>
      </c>
      <c r="BE8" s="72">
        <v>
30</v>
      </c>
      <c r="BF8" s="71">
        <v>
60.2</v>
      </c>
      <c r="BG8" s="71">
        <v>
70.900000000000006</v>
      </c>
      <c r="BH8" s="71">
        <v>
75.599999999999994</v>
      </c>
      <c r="BI8" s="71">
        <v>
50.3</v>
      </c>
      <c r="BJ8" s="71">
        <v>
70</v>
      </c>
      <c r="BK8" s="71">
        <v>
32.299999999999997</v>
      </c>
      <c r="BL8" s="71">
        <v>
33.4</v>
      </c>
      <c r="BM8" s="71">
        <v>
32.299999999999997</v>
      </c>
      <c r="BN8" s="71">
        <v>
22.3</v>
      </c>
      <c r="BO8" s="71">
        <v>
27.1</v>
      </c>
      <c r="BP8" s="68">
        <v>
26.3</v>
      </c>
      <c r="BQ8" s="72">
        <v>
833</v>
      </c>
      <c r="BR8" s="72">
        <v>
1223</v>
      </c>
      <c r="BS8" s="72">
        <v>
1421</v>
      </c>
      <c r="BT8" s="73">
        <v>
889</v>
      </c>
      <c r="BU8" s="73">
        <v>
1086</v>
      </c>
      <c r="BV8" s="72">
        <v>
7497</v>
      </c>
      <c r="BW8" s="72">
        <v>
9663</v>
      </c>
      <c r="BX8" s="72">
        <v>
9019</v>
      </c>
      <c r="BY8" s="72">
        <v>
8406</v>
      </c>
      <c r="BZ8" s="72">
        <v>
9239</v>
      </c>
      <c r="CA8" s="70">
        <v>
16102</v>
      </c>
      <c r="CB8" s="71" t="s">
        <v>
114</v>
      </c>
      <c r="CC8" s="71" t="s">
        <v>
114</v>
      </c>
      <c r="CD8" s="71" t="s">
        <v>
114</v>
      </c>
      <c r="CE8" s="71" t="s">
        <v>
114</v>
      </c>
      <c r="CF8" s="71" t="s">
        <v>
114</v>
      </c>
      <c r="CG8" s="71" t="s">
        <v>
114</v>
      </c>
      <c r="CH8" s="71" t="s">
        <v>
114</v>
      </c>
      <c r="CI8" s="71" t="s">
        <v>
114</v>
      </c>
      <c r="CJ8" s="71" t="s">
        <v>
114</v>
      </c>
      <c r="CK8" s="71" t="s">
        <v>
114</v>
      </c>
      <c r="CL8" s="68" t="s">
        <v>
114</v>
      </c>
      <c r="CM8" s="70">
        <v>
0</v>
      </c>
      <c r="CN8" s="70">
        <v>
0</v>
      </c>
      <c r="CO8" s="71" t="s">
        <v>
114</v>
      </c>
      <c r="CP8" s="71" t="s">
        <v>
114</v>
      </c>
      <c r="CQ8" s="71" t="s">
        <v>
114</v>
      </c>
      <c r="CR8" s="71" t="s">
        <v>
114</v>
      </c>
      <c r="CS8" s="71" t="s">
        <v>
114</v>
      </c>
      <c r="CT8" s="71" t="s">
        <v>
114</v>
      </c>
      <c r="CU8" s="71" t="s">
        <v>
114</v>
      </c>
      <c r="CV8" s="71" t="s">
        <v>
114</v>
      </c>
      <c r="CW8" s="71" t="s">
        <v>
114</v>
      </c>
      <c r="CX8" s="71" t="s">
        <v>
114</v>
      </c>
      <c r="CY8" s="68" t="s">
        <v>
114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45.6</v>
      </c>
      <c r="DF8" s="71">
        <v>
85.4</v>
      </c>
      <c r="DG8" s="71">
        <v>
69.900000000000006</v>
      </c>
      <c r="DH8" s="71">
        <v>
59.6</v>
      </c>
      <c r="DI8" s="71">
        <v>
51.8</v>
      </c>
      <c r="DJ8" s="68">
        <v>
103.6</v>
      </c>
      <c r="DK8" s="71">
        <v>
85</v>
      </c>
      <c r="DL8" s="71">
        <v>
90</v>
      </c>
      <c r="DM8" s="71">
        <v>
100</v>
      </c>
      <c r="DN8" s="71">
        <v>
95</v>
      </c>
      <c r="DO8" s="71">
        <v>
85</v>
      </c>
      <c r="DP8" s="71">
        <v>
149.5</v>
      </c>
      <c r="DQ8" s="71">
        <v>
154.1</v>
      </c>
      <c r="DR8" s="71">
        <v>
151.6</v>
      </c>
      <c r="DS8" s="71">
        <v>
151.19999999999999</v>
      </c>
      <c r="DT8" s="71">
        <v>
153.80000000000001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123</v>
      </c>
      <c r="C10" s="78" t="s">
        <v>
124</v>
      </c>
      <c r="D10" s="78" t="s">
        <v>
125</v>
      </c>
      <c r="E10" s="78" t="s">
        <v>
126</v>
      </c>
      <c r="F10" s="78" t="s">
        <v>
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2020-01-29T09:53:41Z</cp:lastPrinted>
  <dcterms:created xsi:type="dcterms:W3CDTF">2019-12-05T07:21:26Z</dcterms:created>
  <dcterms:modified xsi:type="dcterms:W3CDTF">2020-02-06T06:35:05Z</dcterms:modified>
  <cp:category/>
</cp:coreProperties>
</file>