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AD51" i="2" l="1"/>
  <c r="AA51" i="2"/>
  <c r="X51" i="2"/>
  <c r="AH49" i="2"/>
  <c r="O49" i="2"/>
  <c r="O52" i="2" s="1"/>
  <c r="L49" i="2"/>
  <c r="L52" i="2" s="1"/>
  <c r="E49" i="2"/>
  <c r="E52" i="2" s="1"/>
  <c r="AH47" i="2"/>
  <c r="AH51" i="2" s="1"/>
  <c r="AH45" i="2"/>
  <c r="S22" i="2"/>
  <c r="S18" i="2"/>
  <c r="S16" i="2"/>
  <c r="S14" i="2"/>
  <c r="S12" i="2"/>
  <c r="S10" i="2"/>
  <c r="I50" i="1"/>
  <c r="H50" i="1"/>
  <c r="G50" i="1"/>
  <c r="J51" i="1" s="1"/>
  <c r="D50" i="1"/>
  <c r="J49" i="1"/>
  <c r="J47" i="1"/>
  <c r="J45" i="1"/>
  <c r="J44" i="1"/>
  <c r="J43" i="1"/>
  <c r="N42" i="1"/>
  <c r="J42" i="1"/>
  <c r="J41" i="1"/>
  <c r="J40" i="1"/>
  <c r="J38" i="1"/>
  <c r="J37" i="1"/>
  <c r="D32" i="1"/>
  <c r="D31" i="1"/>
  <c r="O29" i="1"/>
  <c r="J29" i="1"/>
  <c r="P22" i="1"/>
  <c r="O22" i="1"/>
  <c r="J22" i="1"/>
  <c r="D19" i="1"/>
  <c r="P13" i="1"/>
  <c r="O13" i="1"/>
  <c r="O32" i="1" s="1"/>
  <c r="J13" i="1"/>
  <c r="J32" i="1" s="1"/>
  <c r="J48" i="1" l="1"/>
  <c r="J39" i="1"/>
  <c r="J46" i="1"/>
  <c r="J50" i="1"/>
</calcChain>
</file>

<file path=xl/sharedStrings.xml><?xml version="1.0" encoding="utf-8"?>
<sst xmlns="http://schemas.openxmlformats.org/spreadsheetml/2006/main" count="346" uniqueCount="208">
  <si>
    <t>　　　　　　　　</t>
  </si>
  <si>
    <t>区　名</t>
  </si>
  <si>
    <t>世田谷区</t>
    <rPh sb="0" eb="4">
      <t>セタガヤク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</si>
  <si>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</si>
  <si>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</si>
  <si>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</si>
  <si>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</si>
  <si>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</si>
  <si>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</si>
  <si>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</si>
  <si>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</si>
  <si>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</si>
  <si>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4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</si>
  <si>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</si>
  <si>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</si>
  <si>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</si>
  <si>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</si>
  <si>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</si>
  <si>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</si>
  <si>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</si>
  <si>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</si>
  <si>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</si>
  <si>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</si>
  <si>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</si>
  <si>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</si>
  <si>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公債費</t>
  </si>
  <si>
    <t>地方消費税交付金</t>
  </si>
  <si>
    <t>元 利 償 還 金</t>
    <phoneticPr fontId="4"/>
  </si>
  <si>
    <t>ゴルフ場利用税交付金</t>
    <rPh sb="0" eb="4">
      <t>ゴルフジョウ</t>
    </rPh>
    <rPh sb="4" eb="6">
      <t>リヨウ</t>
    </rPh>
    <phoneticPr fontId="4"/>
  </si>
  <si>
    <t xml:space="preserve">― </t>
    <phoneticPr fontId="10"/>
  </si>
  <si>
    <t>一時借入金利子</t>
    <phoneticPr fontId="4"/>
  </si>
  <si>
    <t>自動車取得税交付金</t>
  </si>
  <si>
    <t xml:space="preserve">義務的経費計 </t>
  </si>
  <si>
    <t>地方特例交付金</t>
    <phoneticPr fontId="4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</si>
  <si>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</si>
  <si>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</si>
  <si>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</si>
  <si>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4"/>
  </si>
  <si>
    <t>補助費等</t>
  </si>
  <si>
    <t>特別交付金</t>
    <rPh sb="0" eb="2">
      <t>トクベツコウ</t>
    </rPh>
    <rPh sb="2" eb="5">
      <t>コウフキン</t>
    </rPh>
    <phoneticPr fontId="4"/>
  </si>
  <si>
    <t>積立金</t>
  </si>
  <si>
    <t>交通安全対策特別交付金</t>
    <rPh sb="4" eb="6">
      <t>タイサク</t>
    </rPh>
    <rPh sb="6" eb="8">
      <t>トクベツ</t>
    </rPh>
    <phoneticPr fontId="4"/>
  </si>
  <si>
    <t>投資・出資金</t>
  </si>
  <si>
    <t>―</t>
    <phoneticPr fontId="10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</si>
  <si>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</si>
  <si>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</si>
  <si>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</si>
  <si>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</si>
  <si>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</si>
  <si>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</si>
  <si>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</si>
  <si>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</si>
  <si>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</si>
  <si>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</si>
  <si>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4"/>
  </si>
  <si>
    <t>○経常経費充当</t>
    <phoneticPr fontId="4"/>
  </si>
  <si>
    <t>都支出金</t>
  </si>
  <si>
    <t>補助事業費</t>
    <rPh sb="2" eb="5">
      <t>ジギョウヒ</t>
    </rPh>
    <phoneticPr fontId="4"/>
  </si>
  <si>
    <t>　一般財源等</t>
    <rPh sb="5" eb="6">
      <t>トウ</t>
    </rPh>
    <phoneticPr fontId="4"/>
  </si>
  <si>
    <t>財産収入</t>
  </si>
  <si>
    <t>単独事業費</t>
    <rPh sb="2" eb="5">
      <t>ジギョウヒ</t>
    </rPh>
    <phoneticPr fontId="4"/>
  </si>
  <si>
    <t>寄附金</t>
  </si>
  <si>
    <t>うち人件費</t>
    <rPh sb="2" eb="5">
      <t>ジンケンヒ</t>
    </rPh>
    <phoneticPr fontId="4"/>
  </si>
  <si>
    <t>○歳入経常一般財源等</t>
    <rPh sb="9" eb="10">
      <t>トウ</t>
    </rPh>
    <phoneticPr fontId="4"/>
  </si>
  <si>
    <t>繰入金</t>
  </si>
  <si>
    <t>災害復旧事業費</t>
    <rPh sb="4" eb="7">
      <t>ジギョウヒ</t>
    </rPh>
    <phoneticPr fontId="4"/>
  </si>
  <si>
    <t>千円</t>
    <rPh sb="0" eb="2">
      <t>センエン</t>
    </rPh>
    <phoneticPr fontId="4"/>
  </si>
  <si>
    <t>繰越金</t>
  </si>
  <si>
    <t>失業対策事業費</t>
    <rPh sb="4" eb="7">
      <t>ジギョウヒ</t>
    </rPh>
    <phoneticPr fontId="4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</si>
  <si>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</si>
  <si>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</si>
  <si>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</si>
  <si>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</si>
  <si>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</si>
  <si>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</si>
  <si>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</si>
  <si>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4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</si>
  <si>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</si>
  <si>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</si>
  <si>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</si>
  <si>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</si>
  <si>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</si>
  <si>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</si>
  <si>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</si>
  <si>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</si>
  <si>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</si>
  <si>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</si>
  <si>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4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</si>
  <si>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</si>
  <si>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4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</si>
  <si>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</si>
  <si>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</si>
  <si>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</si>
  <si>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</si>
  <si>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</si>
  <si>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</si>
  <si>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</si>
  <si>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</si>
  <si>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</si>
  <si>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4"/>
  </si>
  <si>
    <t>災害復旧費</t>
  </si>
  <si>
    <t>決  算  額 (千円)</t>
    <rPh sb="9" eb="10">
      <t>セン</t>
    </rPh>
    <phoneticPr fontId="4"/>
  </si>
  <si>
    <t>普通会計</t>
    <rPh sb="0" eb="2">
      <t>フツウ</t>
    </rPh>
    <rPh sb="2" eb="4">
      <t>カイケイ</t>
    </rPh>
    <phoneticPr fontId="4"/>
  </si>
  <si>
    <t>繰入繰出額</t>
    <rPh sb="0" eb="2">
      <t>クリイレ</t>
    </rPh>
    <rPh sb="2" eb="4">
      <t>クリダ</t>
    </rPh>
    <rPh sb="4" eb="5">
      <t>ガク</t>
    </rPh>
    <phoneticPr fontId="4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</si>
  <si>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</si>
  <si>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</si>
  <si>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</si>
  <si>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</si>
  <si>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</si>
  <si>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</si>
  <si>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4"/>
  </si>
  <si>
    <t>　　　「千円」である。</t>
    <phoneticPr fontId="4"/>
  </si>
  <si>
    <t>介護保険事業</t>
    <rPh sb="0" eb="2">
      <t>カイゴ</t>
    </rPh>
    <rPh sb="2" eb="4">
      <t>ホケン</t>
    </rPh>
    <rPh sb="4" eb="6">
      <t>ジギョウ</t>
    </rPh>
    <phoneticPr fontId="4"/>
  </si>
  <si>
    <t>（保険事業）</t>
    <rPh sb="1" eb="3">
      <t>ホケン</t>
    </rPh>
    <rPh sb="3" eb="5">
      <t>ジギョウ</t>
    </rPh>
    <phoneticPr fontId="4"/>
  </si>
  <si>
    <t>－</t>
    <phoneticPr fontId="4"/>
  </si>
  <si>
    <t>－</t>
  </si>
  <si>
    <t>（介護サービス）</t>
    <rPh sb="1" eb="3">
      <t>カイゴ</t>
    </rPh>
    <phoneticPr fontId="4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</si>
  <si>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4"/>
  </si>
  <si>
    <t>（駐車場整備事業）</t>
    <phoneticPr fontId="4"/>
  </si>
  <si>
    <t>（世田谷区）</t>
    <rPh sb="1" eb="5">
      <t>セタガヤク</t>
    </rPh>
    <phoneticPr fontId="4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</si>
  <si>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</si>
  <si>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</si>
  <si>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</si>
  <si>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4"/>
  </si>
  <si>
    <t>人口</t>
  </si>
  <si>
    <t>27年　　　　　　　　</t>
    <phoneticPr fontId="4"/>
  </si>
  <si>
    <t>人</t>
  </si>
  <si>
    <t>K㎡</t>
  </si>
  <si>
    <t>30.4.1</t>
    <phoneticPr fontId="4"/>
  </si>
  <si>
    <t>22年　　　　　　　　</t>
    <phoneticPr fontId="4"/>
  </si>
  <si>
    <t>29.4.1</t>
    <phoneticPr fontId="4"/>
  </si>
  <si>
    <t>平成29年度</t>
    <phoneticPr fontId="4"/>
  </si>
  <si>
    <t>平成28年度</t>
    <phoneticPr fontId="4"/>
  </si>
  <si>
    <t>増減率</t>
    <phoneticPr fontId="4"/>
  </si>
  <si>
    <t xml:space="preserve">区分 </t>
  </si>
  <si>
    <t>平成28年度</t>
    <rPh sb="0" eb="2">
      <t>ヘイセイ</t>
    </rPh>
    <rPh sb="4" eb="6">
      <t>ネンド</t>
    </rPh>
    <phoneticPr fontId="4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</si>
  <si>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</si>
  <si>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</si>
  <si>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</si>
  <si>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</si>
  <si>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</si>
  <si>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</si>
  <si>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</si>
  <si>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</si>
  <si>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</si>
  <si>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</si>
  <si>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</si>
  <si>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4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</si>
  <si>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</si>
  <si>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4"/>
  </si>
  <si>
    <t>-</t>
    <phoneticPr fontId="4"/>
  </si>
  <si>
    <t>越すべき財源</t>
    <rPh sb="0" eb="1">
      <t>コ</t>
    </rPh>
    <phoneticPr fontId="4"/>
  </si>
  <si>
    <t>実質収支
（Ｃ）－（Ｄ）</t>
    <phoneticPr fontId="4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</si>
  <si>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</si>
  <si>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</si>
  <si>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</si>
  <si>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</si>
  <si>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</si>
  <si>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</si>
  <si>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</si>
  <si>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</si>
  <si>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</si>
  <si>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</si>
  <si>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4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</si>
  <si>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</si>
  <si>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</si>
  <si>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</si>
  <si>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</si>
  <si>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</si>
  <si>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4"/>
  </si>
  <si>
    <t xml:space="preserve">　※〔　〕書きは、早期健全化基準 </t>
    <phoneticPr fontId="4"/>
  </si>
  <si>
    <t>平成29年度</t>
    <phoneticPr fontId="4"/>
  </si>
  <si>
    <t>平成28年度</t>
    <phoneticPr fontId="4"/>
  </si>
  <si>
    <t>区分</t>
    <phoneticPr fontId="4"/>
  </si>
  <si>
    <t>実質赤字比率</t>
    <phoneticPr fontId="4"/>
  </si>
  <si>
    <t>％</t>
    <phoneticPr fontId="4"/>
  </si>
  <si>
    <t>-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</si>
  <si>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4"/>
  </si>
  <si>
    <t>〔</t>
    <phoneticPr fontId="4"/>
  </si>
  <si>
    <t>%〕</t>
    <phoneticPr fontId="4"/>
  </si>
  <si>
    <t>連結実質赤字比率</t>
    <rPh sb="0" eb="2">
      <t>レンケツ</t>
    </rPh>
    <phoneticPr fontId="4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</si>
  <si>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4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</si>
  <si>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</si>
  <si>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</si>
  <si>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4"/>
  </si>
  <si>
    <t>減債基金</t>
    <rPh sb="0" eb="1">
      <t>ゲンサイ</t>
    </rPh>
    <rPh sb="1" eb="2">
      <t>サイ</t>
    </rPh>
    <rPh sb="2" eb="4">
      <t>キキン</t>
    </rPh>
    <phoneticPr fontId="4"/>
  </si>
  <si>
    <t>その他特定目的基金</t>
    <rPh sb="0" eb="3">
      <t>ソノタ</t>
    </rPh>
    <phoneticPr fontId="4"/>
  </si>
  <si>
    <t>30.4.1</t>
    <phoneticPr fontId="4"/>
  </si>
  <si>
    <t>29.4.1</t>
    <phoneticPr fontId="4"/>
  </si>
  <si>
    <t>職員数</t>
  </si>
  <si>
    <t>一人当り平均</t>
    <phoneticPr fontId="4"/>
  </si>
  <si>
    <t>新規採用</t>
  </si>
  <si>
    <t>一人当り平均</t>
  </si>
  <si>
    <t>給料月額</t>
    <rPh sb="0" eb="2">
      <t>キュウリョウ</t>
    </rPh>
    <phoneticPr fontId="4"/>
  </si>
  <si>
    <t>28年度末
現在高</t>
    <phoneticPr fontId="4"/>
  </si>
  <si>
    <t>普 　通 　会 　計</t>
  </si>
  <si>
    <t>円</t>
    <phoneticPr fontId="4"/>
  </si>
  <si>
    <t>一般職員</t>
  </si>
  <si>
    <t>うち                    技能労務</t>
  </si>
  <si>
    <t>29年度</t>
    <rPh sb="2" eb="4">
      <t>ネンド</t>
    </rPh>
    <phoneticPr fontId="4"/>
  </si>
  <si>
    <t>積立額</t>
    <rPh sb="2" eb="3">
      <t>ガク</t>
    </rPh>
    <phoneticPr fontId="4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</si>
  <si>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</si>
  <si>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</si>
  <si>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</si>
  <si>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</si>
  <si>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4"/>
  </si>
  <si>
    <t>その他の会計</t>
  </si>
  <si>
    <t>29年度末
現在高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</si>
</sst>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  <numFmt numFmtId="182" formatCode="0.0_ 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6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8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" fillId="4" borderId="86" applyNumberFormat="0" applyFont="0" applyAlignment="0" applyProtection="0">
      <alignment vertical="center"/>
    </xf>
    <xf numFmtId="0" fontId="22" fillId="0" borderId="8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8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9" applyNumberFormat="0" applyFill="0" applyAlignment="0" applyProtection="0">
      <alignment vertical="center"/>
    </xf>
    <xf numFmtId="0" fontId="27" fillId="0" borderId="90" applyNumberFormat="0" applyFill="0" applyAlignment="0" applyProtection="0">
      <alignment vertical="center"/>
    </xf>
    <xf numFmtId="0" fontId="28" fillId="0" borderId="9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2" applyNumberFormat="0" applyFill="0" applyAlignment="0" applyProtection="0">
      <alignment vertical="center"/>
    </xf>
    <xf numFmtId="0" fontId="30" fillId="17" borderId="9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32" fillId="7" borderId="8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>
      <alignment horizont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</cellStyleXfs>
  <cellXfs count="735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5" fillId="0" borderId="2" xfId="1" applyFont="1" applyFill="1" applyBorder="1" applyAlignment="1" applyProtection="1">
      <alignment horizontal="left" vertical="center" indent="3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right"/>
    </xf>
    <xf numFmtId="0" fontId="8" fillId="0" borderId="15" xfId="1" quotePrefix="1" applyFont="1" applyFill="1" applyBorder="1" applyAlignment="1" applyProtection="1">
      <alignment horizontal="right"/>
    </xf>
    <xf numFmtId="0" fontId="8" fillId="0" borderId="16" xfId="1" quotePrefix="1" applyFont="1" applyFill="1" applyBorder="1" applyAlignment="1" applyProtection="1">
      <alignment horizontal="right"/>
    </xf>
    <xf numFmtId="0" fontId="8" fillId="0" borderId="17" xfId="1" applyFont="1" applyFill="1" applyBorder="1" applyAlignment="1" applyProtection="1">
      <alignment horizontal="right"/>
    </xf>
    <xf numFmtId="0" fontId="8" fillId="0" borderId="16" xfId="1" applyFont="1" applyFill="1" applyBorder="1" applyAlignment="1" applyProtection="1">
      <alignment horizontal="right"/>
    </xf>
    <xf numFmtId="0" fontId="8" fillId="0" borderId="18" xfId="1" quotePrefix="1" applyFont="1" applyFill="1" applyBorder="1" applyAlignment="1" applyProtection="1">
      <alignment horizontal="right"/>
    </xf>
    <xf numFmtId="0" fontId="8" fillId="0" borderId="16" xfId="1" applyFont="1" applyFill="1" applyBorder="1" applyAlignment="1">
      <alignment horizontal="right"/>
    </xf>
    <xf numFmtId="0" fontId="8" fillId="0" borderId="21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</xf>
    <xf numFmtId="0" fontId="8" fillId="0" borderId="0" xfId="1" applyFont="1" applyFill="1" applyAlignment="1">
      <alignment horizontal="right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4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 shrinkToFit="1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177" fontId="1" fillId="0" borderId="9" xfId="1" quotePrefix="1" applyNumberFormat="1" applyFont="1" applyFill="1" applyBorder="1" applyAlignment="1" applyProtection="1">
      <alignment vertical="center" shrinkToFit="1"/>
    </xf>
    <xf numFmtId="0" fontId="1" fillId="0" borderId="18" xfId="1" quotePrefix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vertical="center"/>
    </xf>
    <xf numFmtId="0" fontId="1" fillId="0" borderId="26" xfId="1" quotePrefix="1" applyFont="1" applyFill="1" applyBorder="1" applyAlignment="1" applyProtection="1"/>
    <xf numFmtId="177" fontId="1" fillId="0" borderId="9" xfId="1" applyNumberFormat="1" applyFont="1" applyFill="1" applyBorder="1" applyAlignment="1" applyProtection="1">
      <alignment vertical="center" shrinkToFit="1"/>
    </xf>
    <xf numFmtId="0" fontId="1" fillId="0" borderId="31" xfId="1" applyFont="1" applyFill="1" applyBorder="1" applyAlignment="1" applyProtection="1"/>
    <xf numFmtId="177" fontId="1" fillId="0" borderId="32" xfId="1" applyNumberFormat="1" applyFont="1" applyFill="1" applyBorder="1" applyAlignment="1" applyProtection="1">
      <alignment horizontal="right" vertical="center" shrinkToFit="1"/>
    </xf>
    <xf numFmtId="177" fontId="1" fillId="0" borderId="24" xfId="1" quotePrefix="1" applyNumberFormat="1" applyFont="1" applyFill="1" applyBorder="1" applyAlignment="1" applyProtection="1">
      <alignment vertical="center"/>
    </xf>
    <xf numFmtId="177" fontId="1" fillId="0" borderId="11" xfId="1" applyNumberFormat="1" applyFont="1" applyFill="1" applyBorder="1" applyAlignment="1" applyProtection="1">
      <alignment vertical="center" shrinkToFit="1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3" xfId="1" applyNumberFormat="1" applyFont="1" applyFill="1" applyBorder="1" applyAlignment="1" applyProtection="1">
      <alignment vertical="center"/>
    </xf>
    <xf numFmtId="0" fontId="1" fillId="0" borderId="15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2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/>
    <xf numFmtId="176" fontId="1" fillId="0" borderId="0" xfId="1" applyNumberFormat="1" applyFont="1" applyFill="1"/>
    <xf numFmtId="0" fontId="1" fillId="0" borderId="40" xfId="1" applyFont="1" applyFill="1" applyBorder="1" applyAlignment="1" applyProtection="1"/>
    <xf numFmtId="0" fontId="1" fillId="0" borderId="19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0" fontId="1" fillId="0" borderId="31" xfId="1" applyFont="1" applyFill="1" applyBorder="1" applyAlignment="1"/>
    <xf numFmtId="0" fontId="1" fillId="0" borderId="27" xfId="1" applyFont="1" applyFill="1" applyBorder="1" applyAlignment="1"/>
    <xf numFmtId="0" fontId="1" fillId="0" borderId="24" xfId="1" applyFont="1" applyFill="1" applyBorder="1" applyAlignment="1" applyProtection="1">
      <alignment vertical="center"/>
    </xf>
    <xf numFmtId="177" fontId="1" fillId="0" borderId="32" xfId="1" quotePrefix="1" applyNumberFormat="1" applyFont="1" applyFill="1" applyBorder="1" applyAlignment="1" applyProtection="1">
      <alignment vertical="center" shrinkToFit="1"/>
    </xf>
    <xf numFmtId="0" fontId="1" fillId="0" borderId="26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vertical="center"/>
    </xf>
    <xf numFmtId="0" fontId="1" fillId="0" borderId="13" xfId="1" applyFont="1" applyFill="1" applyBorder="1" applyAlignment="1">
      <alignment vertical="center"/>
    </xf>
    <xf numFmtId="0" fontId="8" fillId="0" borderId="41" xfId="1" applyFont="1" applyFill="1" applyBorder="1"/>
    <xf numFmtId="177" fontId="1" fillId="0" borderId="11" xfId="1" quotePrefix="1" applyNumberFormat="1" applyFont="1" applyFill="1" applyBorder="1" applyAlignment="1" applyProtection="1">
      <alignment vertical="center" shrinkToFit="1"/>
    </xf>
    <xf numFmtId="0" fontId="1" fillId="0" borderId="2" xfId="1" applyFont="1" applyFill="1" applyBorder="1"/>
    <xf numFmtId="0" fontId="1" fillId="0" borderId="0" xfId="1" applyFont="1" applyFill="1" applyBorder="1" applyAlignment="1">
      <alignment horizontal="right"/>
    </xf>
    <xf numFmtId="0" fontId="8" fillId="0" borderId="0" xfId="1" quotePrefix="1" applyFont="1" applyFill="1" applyBorder="1"/>
    <xf numFmtId="176" fontId="1" fillId="0" borderId="0" xfId="1" applyNumberFormat="1" applyFont="1" applyFill="1" applyBorder="1"/>
    <xf numFmtId="177" fontId="1" fillId="0" borderId="42" xfId="1" quotePrefix="1" applyNumberFormat="1" applyFont="1" applyFill="1" applyBorder="1" applyAlignment="1" applyProtection="1">
      <alignment vertical="center" shrinkToFit="1"/>
    </xf>
    <xf numFmtId="0" fontId="1" fillId="0" borderId="43" xfId="1" applyFont="1" applyFill="1" applyBorder="1"/>
    <xf numFmtId="176" fontId="8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3" xfId="1" applyFont="1" applyFill="1" applyBorder="1"/>
    <xf numFmtId="176" fontId="1" fillId="0" borderId="28" xfId="1" applyNumberFormat="1" applyFont="1" applyFill="1" applyBorder="1" applyAlignment="1" applyProtection="1">
      <alignment vertical="center"/>
    </xf>
    <xf numFmtId="177" fontId="1" fillId="0" borderId="28" xfId="1" quotePrefix="1" applyNumberFormat="1" applyFont="1" applyFill="1" applyBorder="1" applyAlignment="1" applyProtection="1">
      <alignment vertical="center"/>
    </xf>
    <xf numFmtId="177" fontId="1" fillId="0" borderId="0" xfId="1" quotePrefix="1" applyNumberFormat="1" applyFont="1" applyFill="1" applyBorder="1" applyAlignment="1" applyProtection="1">
      <alignment vertical="center" shrinkToFit="1"/>
    </xf>
    <xf numFmtId="177" fontId="1" fillId="0" borderId="50" xfId="1" applyNumberFormat="1" applyFont="1" applyFill="1" applyBorder="1" applyAlignment="1" applyProtection="1">
      <alignment vertical="center"/>
    </xf>
    <xf numFmtId="176" fontId="1" fillId="0" borderId="50" xfId="1" applyNumberFormat="1" applyFont="1" applyFill="1" applyBorder="1" applyAlignment="1" applyProtection="1">
      <alignment vertical="center"/>
    </xf>
    <xf numFmtId="0" fontId="8" fillId="0" borderId="52" xfId="1" applyFont="1" applyFill="1" applyBorder="1" applyAlignment="1" applyProtection="1">
      <alignment horizontal="right"/>
    </xf>
    <xf numFmtId="0" fontId="1" fillId="0" borderId="53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2" fillId="0" borderId="54" xfId="1" applyFont="1" applyFill="1" applyBorder="1" applyAlignment="1" applyProtection="1">
      <alignment horizontal="distributed" vertical="center"/>
    </xf>
    <xf numFmtId="0" fontId="12" fillId="0" borderId="54" xfId="1" applyFont="1" applyFill="1" applyBorder="1" applyAlignment="1">
      <alignment horizontal="distributed" vertical="center"/>
    </xf>
    <xf numFmtId="0" fontId="12" fillId="0" borderId="54" xfId="1" applyFont="1" applyFill="1" applyBorder="1" applyAlignment="1" applyProtection="1"/>
    <xf numFmtId="0" fontId="12" fillId="0" borderId="54" xfId="1" quotePrefix="1" applyFont="1" applyFill="1" applyBorder="1" applyAlignment="1" applyProtection="1"/>
    <xf numFmtId="0" fontId="1" fillId="0" borderId="54" xfId="1" applyFont="1" applyFill="1" applyBorder="1" applyAlignment="1">
      <alignment horizontal="distributed" vertical="center"/>
    </xf>
    <xf numFmtId="0" fontId="1" fillId="0" borderId="54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/>
    <xf numFmtId="0" fontId="8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2" fillId="0" borderId="0" xfId="1" applyFont="1" applyFill="1"/>
    <xf numFmtId="0" fontId="1" fillId="0" borderId="42" xfId="1" applyFont="1" applyFill="1" applyBorder="1" applyAlignment="1" applyProtection="1">
      <alignment horizontal="distributed" vertical="center"/>
    </xf>
    <xf numFmtId="0" fontId="8" fillId="0" borderId="27" xfId="1" applyFont="1" applyFill="1" applyBorder="1" applyAlignment="1" applyProtection="1">
      <alignment horizontal="distributed" vertical="center"/>
    </xf>
    <xf numFmtId="0" fontId="13" fillId="0" borderId="2" xfId="1" applyFont="1" applyFill="1" applyBorder="1" applyAlignment="1" applyProtection="1"/>
    <xf numFmtId="0" fontId="1" fillId="0" borderId="53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28" xfId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right"/>
    </xf>
    <xf numFmtId="0" fontId="1" fillId="0" borderId="56" xfId="1" applyFont="1" applyFill="1" applyBorder="1" applyAlignment="1" applyProtection="1">
      <alignment horizontal="right"/>
    </xf>
    <xf numFmtId="177" fontId="1" fillId="0" borderId="3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/>
    <xf numFmtId="177" fontId="1" fillId="0" borderId="28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4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4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177" fontId="1" fillId="0" borderId="24" xfId="1" applyNumberFormat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>
      <alignment horizontal="distributed" vertical="center" wrapText="1"/>
    </xf>
    <xf numFmtId="0" fontId="1" fillId="0" borderId="64" xfId="1" applyFont="1" applyFill="1" applyBorder="1" applyAlignment="1">
      <alignment vertical="center"/>
    </xf>
    <xf numFmtId="177" fontId="1" fillId="0" borderId="65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7" fontId="1" fillId="0" borderId="68" xfId="1" applyNumberFormat="1" applyFont="1" applyFill="1" applyBorder="1" applyAlignment="1">
      <alignment vertical="center"/>
    </xf>
    <xf numFmtId="0" fontId="1" fillId="0" borderId="54" xfId="1" applyFont="1" applyFill="1" applyBorder="1"/>
    <xf numFmtId="0" fontId="1" fillId="0" borderId="72" xfId="1" applyFont="1" applyFill="1" applyBorder="1"/>
    <xf numFmtId="0" fontId="1" fillId="0" borderId="24" xfId="1" applyFont="1" applyFill="1" applyBorder="1" applyAlignment="1">
      <alignment vertical="center"/>
    </xf>
    <xf numFmtId="177" fontId="1" fillId="0" borderId="73" xfId="1" applyNumberFormat="1" applyFont="1" applyFill="1" applyBorder="1" applyAlignment="1">
      <alignment vertical="center"/>
    </xf>
    <xf numFmtId="177" fontId="1" fillId="0" borderId="74" xfId="1" applyNumberFormat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78" xfId="1" applyNumberFormat="1" applyFont="1" applyFill="1" applyBorder="1" applyAlignment="1">
      <alignment horizontal="right" vertical="center"/>
    </xf>
    <xf numFmtId="177" fontId="1" fillId="0" borderId="74" xfId="1" applyNumberFormat="1" applyFont="1" applyFill="1" applyBorder="1" applyAlignment="1">
      <alignment horizontal="right" vertical="center"/>
    </xf>
    <xf numFmtId="177" fontId="1" fillId="0" borderId="78" xfId="1" applyNumberFormat="1" applyFont="1" applyFill="1" applyBorder="1" applyAlignment="1">
      <alignment vertical="center"/>
    </xf>
    <xf numFmtId="177" fontId="1" fillId="0" borderId="65" xfId="1" applyNumberFormat="1" applyFont="1" applyFill="1" applyBorder="1" applyAlignment="1">
      <alignment horizontal="right" vertical="center"/>
    </xf>
    <xf numFmtId="0" fontId="1" fillId="0" borderId="70" xfId="1" applyFont="1" applyFill="1" applyBorder="1" applyAlignment="1" applyProtection="1">
      <alignment vertical="center"/>
    </xf>
    <xf numFmtId="177" fontId="1" fillId="0" borderId="83" xfId="1" applyNumberFormat="1" applyFont="1" applyFill="1" applyBorder="1" applyAlignment="1">
      <alignment horizontal="right" vertical="center"/>
    </xf>
    <xf numFmtId="176" fontId="34" fillId="0" borderId="0" xfId="1" applyNumberFormat="1" applyFont="1" applyFill="1" applyBorder="1" applyAlignment="1" applyProtection="1"/>
    <xf numFmtId="176" fontId="35" fillId="0" borderId="0" xfId="1" applyNumberFormat="1" applyFont="1" applyFill="1"/>
    <xf numFmtId="0" fontId="35" fillId="0" borderId="0" xfId="1" applyFont="1" applyFill="1"/>
    <xf numFmtId="176" fontId="1" fillId="0" borderId="1" xfId="1" applyNumberFormat="1" applyFont="1" applyFill="1" applyBorder="1"/>
    <xf numFmtId="176" fontId="36" fillId="0" borderId="2" xfId="1" applyNumberFormat="1" applyFont="1" applyFill="1" applyBorder="1" applyAlignment="1" applyProtection="1"/>
    <xf numFmtId="0" fontId="36" fillId="0" borderId="0" xfId="1" applyFont="1" applyFill="1" applyBorder="1" applyAlignment="1">
      <alignment horizontal="distributed" vertical="center"/>
    </xf>
    <xf numFmtId="0" fontId="36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3" xfId="1" applyNumberFormat="1" applyFont="1" applyFill="1" applyBorder="1" applyAlignment="1" applyProtection="1">
      <alignment vertical="center"/>
    </xf>
    <xf numFmtId="176" fontId="12" fillId="0" borderId="9" xfId="1" applyNumberFormat="1" applyFont="1" applyFill="1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43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4" fillId="0" borderId="97" xfId="1" applyNumberFormat="1" applyFont="1" applyFill="1" applyBorder="1" applyAlignment="1" applyProtection="1">
      <alignment vertical="center"/>
    </xf>
    <xf numFmtId="176" fontId="1" fillId="0" borderId="97" xfId="1" applyNumberFormat="1" applyFont="1" applyFill="1" applyBorder="1" applyAlignment="1">
      <alignment vertical="center"/>
    </xf>
    <xf numFmtId="176" fontId="1" fillId="0" borderId="97" xfId="1" applyNumberFormat="1" applyFont="1" applyFill="1" applyBorder="1" applyAlignment="1">
      <alignment horizontal="right"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176" fontId="15" fillId="0" borderId="97" xfId="1" applyNumberFormat="1" applyFont="1" applyFill="1" applyBorder="1" applyAlignment="1">
      <alignment vertical="center"/>
    </xf>
    <xf numFmtId="176" fontId="14" fillId="0" borderId="97" xfId="1" applyNumberFormat="1" applyFont="1" applyFill="1" applyBorder="1" applyAlignment="1">
      <alignment vertical="center"/>
    </xf>
    <xf numFmtId="176" fontId="38" fillId="0" borderId="2" xfId="1" applyNumberFormat="1" applyFont="1" applyFill="1" applyBorder="1" applyAlignment="1" applyProtection="1"/>
    <xf numFmtId="0" fontId="1" fillId="0" borderId="53" xfId="1" applyFont="1" applyFill="1" applyBorder="1" applyAlignment="1">
      <alignment horizontal="distributed" vertical="center"/>
    </xf>
    <xf numFmtId="0" fontId="38" fillId="0" borderId="0" xfId="1" applyFont="1" applyFill="1"/>
    <xf numFmtId="176" fontId="1" fillId="0" borderId="2" xfId="1" applyNumberFormat="1" applyFont="1" applyFill="1" applyBorder="1" applyAlignment="1" applyProtection="1"/>
    <xf numFmtId="176" fontId="12" fillId="0" borderId="53" xfId="1" quotePrefix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/>
    <xf numFmtId="176" fontId="12" fillId="0" borderId="0" xfId="1" applyNumberFormat="1" applyFont="1" applyFill="1" applyBorder="1" applyAlignment="1">
      <alignment horizontal="right"/>
    </xf>
    <xf numFmtId="176" fontId="12" fillId="0" borderId="41" xfId="1" applyNumberFormat="1" applyFont="1" applyFill="1" applyBorder="1" applyAlignment="1" applyProtection="1">
      <alignment horizontal="right"/>
    </xf>
    <xf numFmtId="176" fontId="12" fillId="0" borderId="0" xfId="1" applyNumberFormat="1" applyFont="1" applyFill="1" applyBorder="1" applyAlignment="1" applyProtection="1">
      <alignment horizontal="right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19" xfId="1" applyNumberFormat="1" applyFont="1" applyFill="1" applyBorder="1" applyAlignment="1" applyProtection="1">
      <alignment horizontal="right"/>
    </xf>
    <xf numFmtId="176" fontId="12" fillId="0" borderId="16" xfId="1" applyNumberFormat="1" applyFont="1" applyFill="1" applyBorder="1" applyAlignment="1">
      <alignment horizontal="right"/>
    </xf>
    <xf numFmtId="176" fontId="12" fillId="0" borderId="20" xfId="1" applyNumberFormat="1" applyFont="1" applyFill="1" applyBorder="1" applyAlignment="1" applyProtection="1">
      <alignment horizontal="right"/>
    </xf>
    <xf numFmtId="176" fontId="12" fillId="0" borderId="31" xfId="1" applyNumberFormat="1" applyFont="1" applyFill="1" applyBorder="1" applyAlignment="1" applyProtection="1"/>
    <xf numFmtId="176" fontId="12" fillId="0" borderId="16" xfId="1" quotePrefix="1" applyNumberFormat="1" applyFont="1" applyFill="1" applyBorder="1" applyAlignment="1" applyProtection="1">
      <alignment horizontal="right"/>
    </xf>
    <xf numFmtId="176" fontId="12" fillId="0" borderId="0" xfId="1" quotePrefix="1" applyNumberFormat="1" applyFont="1" applyFill="1" applyBorder="1" applyAlignment="1" applyProtection="1">
      <alignment horizontal="right"/>
    </xf>
    <xf numFmtId="176" fontId="12" fillId="0" borderId="19" xfId="1" quotePrefix="1" applyNumberFormat="1" applyFont="1" applyFill="1" applyBorder="1" applyAlignment="1" applyProtection="1">
      <alignment horizontal="right"/>
    </xf>
    <xf numFmtId="176" fontId="11" fillId="0" borderId="20" xfId="1" applyNumberFormat="1" applyFont="1" applyFill="1" applyBorder="1" applyAlignment="1">
      <alignment horizontal="right"/>
    </xf>
    <xf numFmtId="176" fontId="12" fillId="0" borderId="0" xfId="1" applyNumberFormat="1" applyFont="1" applyFill="1" applyBorder="1" applyAlignment="1" applyProtection="1"/>
    <xf numFmtId="176" fontId="12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2" fillId="0" borderId="0" xfId="1" applyFont="1" applyFill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center" vertical="center"/>
    </xf>
    <xf numFmtId="176" fontId="12" fillId="0" borderId="43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top"/>
    </xf>
    <xf numFmtId="176" fontId="12" fillId="0" borderId="23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2" fillId="0" borderId="100" xfId="1" applyFont="1" applyFill="1" applyBorder="1" applyAlignment="1">
      <alignment horizontal="center" vertical="center"/>
    </xf>
    <xf numFmtId="176" fontId="11" fillId="0" borderId="20" xfId="1" applyNumberFormat="1" applyFont="1" applyFill="1" applyBorder="1" applyAlignment="1">
      <alignment horizontal="right" vertical="center"/>
    </xf>
    <xf numFmtId="176" fontId="11" fillId="0" borderId="16" xfId="1" applyNumberFormat="1" applyFont="1" applyFill="1" applyBorder="1" applyAlignment="1" applyProtection="1">
      <alignment vertical="center"/>
    </xf>
    <xf numFmtId="176" fontId="11" fillId="0" borderId="40" xfId="1" applyNumberFormat="1" applyFont="1" applyFill="1" applyBorder="1" applyAlignment="1" applyProtection="1">
      <alignment horizontal="right" vertical="center"/>
    </xf>
    <xf numFmtId="0" fontId="12" fillId="0" borderId="11" xfId="1" applyFont="1" applyFill="1" applyBorder="1" applyAlignment="1">
      <alignment horizontal="center" vertical="top"/>
    </xf>
    <xf numFmtId="0" fontId="12" fillId="0" borderId="23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2" fillId="0" borderId="100" xfId="1" applyFont="1" applyFill="1" applyBorder="1" applyAlignment="1">
      <alignment horizontal="right" vertical="top"/>
    </xf>
    <xf numFmtId="176" fontId="11" fillId="0" borderId="16" xfId="1" applyNumberFormat="1" applyFont="1" applyFill="1" applyBorder="1" applyAlignment="1">
      <alignment horizontal="right" vertical="center"/>
    </xf>
    <xf numFmtId="0" fontId="12" fillId="0" borderId="100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2" fillId="0" borderId="11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12" fillId="0" borderId="100" xfId="1" applyNumberFormat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/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0" borderId="27" xfId="1" applyNumberFormat="1" applyFont="1" applyFill="1" applyBorder="1" applyAlignment="1">
      <alignment vertical="center"/>
    </xf>
    <xf numFmtId="181" fontId="12" fillId="0" borderId="11" xfId="1" applyNumberFormat="1" applyFont="1" applyFill="1" applyBorder="1" applyAlignment="1">
      <alignment vertical="top"/>
    </xf>
    <xf numFmtId="181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/>
    </xf>
    <xf numFmtId="0" fontId="12" fillId="0" borderId="43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2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2" fillId="0" borderId="97" xfId="1" applyNumberFormat="1" applyFont="1" applyFill="1" applyBorder="1" applyAlignment="1" applyProtection="1"/>
    <xf numFmtId="176" fontId="12" fillId="0" borderId="97" xfId="1" applyNumberFormat="1" applyFont="1" applyFill="1" applyBorder="1"/>
    <xf numFmtId="176" fontId="12" fillId="0" borderId="97" xfId="1" applyNumberFormat="1" applyFont="1" applyFill="1" applyBorder="1" applyAlignment="1">
      <alignment horizontal="right"/>
    </xf>
    <xf numFmtId="176" fontId="12" fillId="0" borderId="97" xfId="1" applyNumberFormat="1" applyFont="1" applyFill="1" applyBorder="1" applyAlignment="1" applyProtection="1">
      <alignment vertical="center"/>
    </xf>
    <xf numFmtId="176" fontId="12" fillId="0" borderId="97" xfId="1" applyNumberFormat="1" applyFont="1" applyFill="1" applyBorder="1" applyAlignment="1">
      <alignment vertical="center"/>
    </xf>
    <xf numFmtId="176" fontId="12" fillId="0" borderId="97" xfId="1" quotePrefix="1" applyNumberFormat="1" applyFont="1" applyFill="1" applyBorder="1" applyAlignment="1" applyProtection="1">
      <alignment vertical="center"/>
    </xf>
    <xf numFmtId="176" fontId="12" fillId="0" borderId="97" xfId="1" applyNumberFormat="1" applyFont="1" applyFill="1" applyBorder="1" applyAlignment="1"/>
    <xf numFmtId="176" fontId="12" fillId="0" borderId="97" xfId="1" applyNumberFormat="1" applyFont="1" applyFill="1" applyBorder="1" applyAlignment="1">
      <alignment horizontal="right" vertical="center"/>
    </xf>
    <xf numFmtId="176" fontId="12" fillId="0" borderId="97" xfId="1" applyNumberFormat="1" applyFont="1" applyFill="1" applyBorder="1" applyAlignment="1" applyProtection="1">
      <alignment horizontal="right" vertical="center"/>
    </xf>
    <xf numFmtId="176" fontId="37" fillId="0" borderId="54" xfId="1" applyNumberFormat="1" applyFont="1" applyFill="1" applyBorder="1" applyAlignment="1" applyProtection="1">
      <alignment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2" fillId="0" borderId="41" xfId="1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vertical="center"/>
    </xf>
    <xf numFmtId="0" fontId="1" fillId="0" borderId="101" xfId="1" applyFont="1" applyFill="1" applyBorder="1" applyAlignment="1">
      <alignment vertical="center"/>
    </xf>
    <xf numFmtId="181" fontId="12" fillId="0" borderId="0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 applyProtection="1">
      <alignment vertical="center"/>
    </xf>
    <xf numFmtId="176" fontId="12" fillId="0" borderId="11" xfId="1" applyNumberFormat="1" applyFont="1" applyFill="1" applyBorder="1" applyAlignment="1" applyProtection="1">
      <alignment vertical="center"/>
    </xf>
    <xf numFmtId="0" fontId="1" fillId="0" borderId="27" xfId="1" applyFont="1" applyFill="1" applyBorder="1" applyAlignment="1">
      <alignment vertical="center"/>
    </xf>
    <xf numFmtId="0" fontId="12" fillId="0" borderId="11" xfId="1" applyFont="1" applyFill="1" applyBorder="1" applyAlignment="1">
      <alignment horizontal="center" vertical="center"/>
    </xf>
    <xf numFmtId="0" fontId="1" fillId="0" borderId="99" xfId="1" applyFont="1" applyFill="1" applyBorder="1" applyAlignment="1">
      <alignment vertical="center"/>
    </xf>
    <xf numFmtId="181" fontId="12" fillId="0" borderId="11" xfId="1" applyNumberFormat="1" applyFont="1" applyFill="1" applyBorder="1" applyAlignment="1">
      <alignment horizontal="center" vertical="center"/>
    </xf>
    <xf numFmtId="181" fontId="12" fillId="0" borderId="11" xfId="1" applyNumberFormat="1" applyFont="1" applyFill="1" applyBorder="1" applyAlignment="1">
      <alignment horizontal="left" vertical="center"/>
    </xf>
    <xf numFmtId="181" fontId="12" fillId="0" borderId="16" xfId="1" applyNumberFormat="1" applyFont="1" applyFill="1" applyBorder="1" applyAlignment="1">
      <alignment horizontal="left" vertical="center"/>
    </xf>
    <xf numFmtId="176" fontId="12" fillId="0" borderId="51" xfId="1" applyNumberFormat="1" applyFont="1" applyFill="1" applyBorder="1" applyAlignment="1" applyProtection="1">
      <alignment vertical="center"/>
    </xf>
    <xf numFmtId="176" fontId="12" fillId="0" borderId="1" xfId="1" applyNumberFormat="1" applyFont="1" applyFill="1" applyBorder="1" applyAlignment="1" applyProtection="1">
      <alignment vertical="center"/>
    </xf>
    <xf numFmtId="0" fontId="12" fillId="0" borderId="45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" fillId="0" borderId="113" xfId="1" applyFont="1" applyFill="1" applyBorder="1" applyAlignment="1">
      <alignment vertical="center"/>
    </xf>
    <xf numFmtId="176" fontId="12" fillId="0" borderId="51" xfId="1" applyNumberFormat="1" applyFont="1" applyFill="1" applyBorder="1" applyAlignment="1">
      <alignment vertical="center"/>
    </xf>
    <xf numFmtId="181" fontId="12" fillId="0" borderId="1" xfId="1" applyNumberFormat="1" applyFont="1" applyFill="1" applyBorder="1" applyAlignment="1">
      <alignment horizontal="left" vertical="center"/>
    </xf>
    <xf numFmtId="176" fontId="12" fillId="0" borderId="11" xfId="1" applyNumberFormat="1" applyFont="1" applyFill="1" applyBorder="1" applyAlignment="1" applyProtection="1">
      <alignment horizontal="distributed" vertical="center"/>
    </xf>
    <xf numFmtId="176" fontId="12" fillId="0" borderId="0" xfId="1" applyNumberFormat="1" applyFont="1" applyFill="1" applyBorder="1" applyAlignment="1" applyProtection="1">
      <alignment vertical="center"/>
    </xf>
    <xf numFmtId="180" fontId="12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distributed" vertical="center" shrinkToFit="1"/>
    </xf>
    <xf numFmtId="176" fontId="12" fillId="0" borderId="0" xfId="1" applyNumberFormat="1" applyFont="1" applyFill="1" applyBorder="1" applyAlignment="1">
      <alignment horizontal="center" vertical="center"/>
    </xf>
    <xf numFmtId="0" fontId="1" fillId="0" borderId="53" xfId="1" applyFont="1" applyFill="1" applyBorder="1"/>
    <xf numFmtId="176" fontId="12" fillId="0" borderId="19" xfId="1" applyNumberFormat="1" applyFont="1" applyFill="1" applyBorder="1" applyAlignment="1" applyProtection="1">
      <alignment horizontal="right" vertical="top"/>
    </xf>
    <xf numFmtId="176" fontId="12" fillId="0" borderId="16" xfId="1" applyNumberFormat="1" applyFont="1" applyFill="1" applyBorder="1" applyAlignment="1" applyProtection="1">
      <alignment horizontal="right" vertical="top"/>
    </xf>
    <xf numFmtId="176" fontId="12" fillId="0" borderId="20" xfId="1" applyNumberFormat="1" applyFont="1" applyFill="1" applyBorder="1" applyAlignment="1" applyProtection="1">
      <alignment horizontal="right" vertical="top"/>
    </xf>
    <xf numFmtId="176" fontId="12" fillId="0" borderId="16" xfId="1" applyNumberFormat="1" applyFont="1" applyFill="1" applyBorder="1" applyAlignment="1"/>
    <xf numFmtId="176" fontId="12" fillId="0" borderId="19" xfId="1" quotePrefix="1" applyNumberFormat="1" applyFont="1" applyFill="1" applyBorder="1" applyAlignment="1" applyProtection="1"/>
    <xf numFmtId="176" fontId="12" fillId="0" borderId="19" xfId="1" applyNumberFormat="1" applyFont="1" applyFill="1" applyBorder="1" applyAlignment="1" applyProtection="1"/>
    <xf numFmtId="176" fontId="12" fillId="0" borderId="16" xfId="1" applyNumberFormat="1" applyFont="1" applyFill="1" applyBorder="1"/>
    <xf numFmtId="176" fontId="12" fillId="0" borderId="20" xfId="1" applyNumberFormat="1" applyFont="1" applyFill="1" applyBorder="1" applyAlignment="1">
      <alignment horizontal="right"/>
    </xf>
    <xf numFmtId="176" fontId="12" fillId="0" borderId="19" xfId="1" applyNumberFormat="1" applyFont="1" applyFill="1" applyBorder="1" applyAlignment="1">
      <alignment horizontal="right"/>
    </xf>
    <xf numFmtId="176" fontId="12" fillId="0" borderId="43" xfId="1" applyNumberFormat="1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 applyProtection="1">
      <alignment horizontal="right" vertical="center"/>
    </xf>
    <xf numFmtId="176" fontId="12" fillId="0" borderId="27" xfId="1" applyNumberFormat="1" applyFont="1" applyFill="1" applyBorder="1" applyAlignment="1" applyProtection="1">
      <alignment horizontal="right" vertical="center"/>
    </xf>
    <xf numFmtId="176" fontId="12" fillId="0" borderId="23" xfId="1" applyNumberFormat="1" applyFont="1" applyFill="1" applyBorder="1" applyAlignment="1">
      <alignment horizontal="right" vertical="center"/>
    </xf>
    <xf numFmtId="176" fontId="12" fillId="0" borderId="100" xfId="1" applyNumberFormat="1" applyFont="1" applyFill="1" applyBorder="1" applyAlignment="1" applyProtection="1">
      <alignment horizontal="right" vertical="center"/>
    </xf>
    <xf numFmtId="176" fontId="12" fillId="0" borderId="30" xfId="1" quotePrefix="1" applyNumberFormat="1" applyFont="1" applyFill="1" applyBorder="1" applyAlignment="1" applyProtection="1"/>
    <xf numFmtId="176" fontId="12" fillId="0" borderId="30" xfId="1" applyNumberFormat="1" applyFont="1" applyFill="1" applyBorder="1" applyAlignment="1" applyProtection="1">
      <alignment horizontal="right" vertical="center"/>
    </xf>
    <xf numFmtId="0" fontId="12" fillId="0" borderId="13" xfId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>
      <alignment horizontal="right" vertical="center"/>
    </xf>
    <xf numFmtId="176" fontId="12" fillId="0" borderId="40" xfId="1" applyNumberFormat="1" applyFont="1" applyFill="1" applyBorder="1" applyAlignment="1" applyProtection="1">
      <alignment horizontal="right" vertical="center"/>
    </xf>
    <xf numFmtId="0" fontId="12" fillId="0" borderId="20" xfId="1" applyFont="1" applyFill="1" applyBorder="1" applyAlignment="1">
      <alignment horizontal="center" vertical="center"/>
    </xf>
    <xf numFmtId="176" fontId="12" fillId="0" borderId="30" xfId="1" applyNumberFormat="1" applyFont="1" applyFill="1" applyBorder="1" applyAlignment="1" applyProtection="1">
      <alignment horizontal="distributed" vertical="center"/>
    </xf>
    <xf numFmtId="176" fontId="12" fillId="0" borderId="30" xfId="1" applyNumberFormat="1" applyFont="1" applyFill="1" applyBorder="1" applyAlignment="1" applyProtection="1">
      <alignment vertical="center"/>
    </xf>
    <xf numFmtId="176" fontId="12" fillId="0" borderId="13" xfId="1" applyNumberFormat="1" applyFont="1" applyFill="1" applyBorder="1" applyAlignment="1" applyProtection="1">
      <alignment vertical="center"/>
    </xf>
    <xf numFmtId="176" fontId="12" fillId="0" borderId="49" xfId="1" applyNumberFormat="1" applyFont="1" applyFill="1" applyBorder="1" applyAlignment="1" applyProtection="1">
      <alignment vertical="center"/>
    </xf>
    <xf numFmtId="176" fontId="12" fillId="0" borderId="48" xfId="1" applyNumberFormat="1" applyFont="1" applyFill="1" applyBorder="1" applyAlignment="1" applyProtection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176" fontId="12" fillId="0" borderId="52" xfId="1" applyNumberFormat="1" applyFont="1" applyFill="1" applyBorder="1" applyAlignment="1" applyProtection="1">
      <alignment horizontal="right" vertical="center"/>
    </xf>
    <xf numFmtId="176" fontId="12" fillId="0" borderId="54" xfId="1" applyNumberFormat="1" applyFont="1" applyFill="1" applyBorder="1" applyAlignment="1" applyProtection="1"/>
    <xf numFmtId="176" fontId="11" fillId="0" borderId="0" xfId="1" quotePrefix="1" applyNumberFormat="1" applyFont="1" applyFill="1" applyBorder="1" applyAlignment="1" applyProtection="1"/>
    <xf numFmtId="176" fontId="11" fillId="0" borderId="0" xfId="1" applyNumberFormat="1" applyFont="1" applyFill="1" applyBorder="1" applyAlignment="1" applyProtection="1"/>
    <xf numFmtId="176" fontId="12" fillId="0" borderId="0" xfId="1" applyNumberFormat="1" applyFont="1" applyFill="1"/>
    <xf numFmtId="176" fontId="11" fillId="0" borderId="0" xfId="1" applyNumberFormat="1" applyFont="1" applyFill="1"/>
    <xf numFmtId="0" fontId="11" fillId="0" borderId="0" xfId="1" applyFont="1" applyFill="1"/>
    <xf numFmtId="176" fontId="12" fillId="0" borderId="0" xfId="1" applyNumberFormat="1" applyFont="1" applyFill="1" applyAlignment="1">
      <alignment horizontal="distributed"/>
    </xf>
    <xf numFmtId="176" fontId="37" fillId="0" borderId="3" xfId="1" applyNumberFormat="1" applyFont="1" applyFill="1" applyBorder="1" applyAlignment="1" applyProtection="1">
      <alignment horizontal="distributed" vertical="center"/>
    </xf>
    <xf numFmtId="176" fontId="37" fillId="0" borderId="4" xfId="1" applyNumberFormat="1" applyFont="1" applyFill="1" applyBorder="1" applyAlignment="1" applyProtection="1">
      <alignment horizontal="distributed" vertical="center"/>
    </xf>
    <xf numFmtId="176" fontId="37" fillId="0" borderId="94" xfId="1" applyNumberFormat="1" applyFont="1" applyFill="1" applyBorder="1" applyAlignment="1" applyProtection="1">
      <alignment horizontal="distributed" vertical="center"/>
    </xf>
    <xf numFmtId="176" fontId="37" fillId="0" borderId="95" xfId="1" applyNumberFormat="1" applyFont="1" applyFill="1" applyBorder="1" applyAlignment="1">
      <alignment horizontal="distributed" vertical="center"/>
    </xf>
    <xf numFmtId="176" fontId="37" fillId="0" borderId="4" xfId="1" applyNumberFormat="1" applyFont="1" applyFill="1" applyBorder="1" applyAlignment="1">
      <alignment horizontal="distributed" vertical="center"/>
    </xf>
    <xf numFmtId="176" fontId="37" fillId="0" borderId="94" xfId="1" applyNumberFormat="1" applyFont="1" applyFill="1" applyBorder="1" applyAlignment="1">
      <alignment horizontal="distributed" vertical="center"/>
    </xf>
    <xf numFmtId="176" fontId="37" fillId="0" borderId="95" xfId="1" applyNumberFormat="1" applyFont="1" applyFill="1" applyBorder="1" applyAlignment="1" applyProtection="1">
      <alignment horizontal="distributed" vertical="center"/>
    </xf>
    <xf numFmtId="176" fontId="37" fillId="0" borderId="7" xfId="1" applyNumberFormat="1" applyFont="1" applyFill="1" applyBorder="1" applyAlignment="1">
      <alignment horizontal="distributed" vertical="center"/>
    </xf>
    <xf numFmtId="176" fontId="12" fillId="0" borderId="9" xfId="1" applyNumberFormat="1" applyFont="1" applyFill="1" applyBorder="1" applyAlignment="1">
      <alignment vertical="center"/>
    </xf>
    <xf numFmtId="176" fontId="14" fillId="0" borderId="96" xfId="1" applyNumberFormat="1" applyFont="1" applyFill="1" applyBorder="1" applyAlignment="1" applyProtection="1">
      <alignment vertical="center"/>
    </xf>
    <xf numFmtId="176" fontId="14" fillId="0" borderId="47" xfId="1" applyNumberFormat="1" applyFont="1" applyFill="1" applyBorder="1" applyAlignment="1" applyProtection="1">
      <alignment vertical="center"/>
    </xf>
    <xf numFmtId="176" fontId="12" fillId="0" borderId="47" xfId="1" applyNumberFormat="1" applyFont="1" applyFill="1" applyBorder="1" applyAlignment="1">
      <alignment vertical="center"/>
    </xf>
    <xf numFmtId="180" fontId="12" fillId="0" borderId="49" xfId="1" applyNumberFormat="1" applyFont="1" applyFill="1" applyBorder="1" applyAlignment="1">
      <alignment vertical="center"/>
    </xf>
    <xf numFmtId="180" fontId="12" fillId="0" borderId="47" xfId="1" applyNumberFormat="1" applyFont="1" applyFill="1" applyBorder="1" applyAlignment="1">
      <alignment vertical="center"/>
    </xf>
    <xf numFmtId="176" fontId="12" fillId="0" borderId="49" xfId="1" applyNumberFormat="1" applyFont="1" applyFill="1" applyBorder="1" applyAlignment="1">
      <alignment vertical="center"/>
    </xf>
    <xf numFmtId="176" fontId="14" fillId="0" borderId="49" xfId="1" quotePrefix="1" applyNumberFormat="1" applyFont="1" applyFill="1" applyBorder="1" applyAlignment="1">
      <alignment vertical="center"/>
    </xf>
    <xf numFmtId="176" fontId="14" fillId="0" borderId="47" xfId="1" quotePrefix="1" applyNumberFormat="1" applyFont="1" applyFill="1" applyBorder="1" applyAlignment="1">
      <alignment vertical="center"/>
    </xf>
    <xf numFmtId="176" fontId="14" fillId="0" borderId="8" xfId="1" applyNumberFormat="1" applyFont="1" applyFill="1" applyBorder="1" applyAlignment="1" applyProtection="1">
      <alignment vertical="center"/>
    </xf>
    <xf numFmtId="176" fontId="14" fillId="0" borderId="9" xfId="1" applyNumberFormat="1" applyFont="1" applyFill="1" applyBorder="1" applyAlignment="1" applyProtection="1">
      <alignment vertical="center"/>
    </xf>
    <xf numFmtId="180" fontId="12" fillId="0" borderId="30" xfId="1" applyNumberFormat="1" applyFont="1" applyFill="1" applyBorder="1" applyAlignment="1">
      <alignment vertical="center"/>
    </xf>
    <xf numFmtId="180" fontId="12" fillId="0" borderId="9" xfId="1" applyNumberFormat="1" applyFont="1" applyFill="1" applyBorder="1" applyAlignment="1">
      <alignment vertical="center"/>
    </xf>
    <xf numFmtId="176" fontId="12" fillId="0" borderId="30" xfId="1" applyNumberFormat="1" applyFont="1" applyFill="1" applyBorder="1" applyAlignment="1">
      <alignment vertical="center"/>
    </xf>
    <xf numFmtId="176" fontId="14" fillId="0" borderId="30" xfId="1" quotePrefix="1" applyNumberFormat="1" applyFont="1" applyFill="1" applyBorder="1" applyAlignment="1">
      <alignment vertical="center"/>
    </xf>
    <xf numFmtId="176" fontId="14" fillId="0" borderId="9" xfId="1" quotePrefix="1" applyNumberFormat="1" applyFont="1" applyFill="1" applyBorder="1" applyAlignment="1">
      <alignment vertical="center"/>
    </xf>
    <xf numFmtId="176" fontId="37" fillId="0" borderId="95" xfId="1" applyNumberFormat="1" applyFont="1" applyFill="1" applyBorder="1" applyAlignment="1" applyProtection="1">
      <alignment horizontal="distributed" vertical="center" wrapText="1"/>
    </xf>
    <xf numFmtId="176" fontId="37" fillId="0" borderId="4" xfId="1" applyNumberFormat="1" applyFont="1" applyFill="1" applyBorder="1" applyAlignment="1" applyProtection="1">
      <alignment horizontal="distributed" vertical="center" wrapText="1"/>
    </xf>
    <xf numFmtId="176" fontId="37" fillId="0" borderId="7" xfId="1" applyNumberFormat="1" applyFont="1" applyFill="1" applyBorder="1" applyAlignment="1" applyProtection="1">
      <alignment horizontal="distributed" vertical="center" wrapText="1"/>
    </xf>
    <xf numFmtId="176" fontId="11" fillId="0" borderId="16" xfId="1" applyNumberFormat="1" applyFont="1" applyFill="1" applyBorder="1" applyAlignment="1" applyProtection="1">
      <alignment horizontal="right"/>
    </xf>
    <xf numFmtId="176" fontId="11" fillId="0" borderId="40" xfId="1" applyNumberFormat="1" applyFont="1" applyFill="1" applyBorder="1" applyAlignment="1" applyProtection="1">
      <alignment horizontal="right"/>
    </xf>
    <xf numFmtId="176" fontId="12" fillId="0" borderId="53" xfId="1" applyNumberFormat="1" applyFont="1" applyFill="1" applyBorder="1" applyAlignment="1" applyProtection="1">
      <alignment horizontal="distributed" vertical="center"/>
    </xf>
    <xf numFmtId="176" fontId="12" fillId="0" borderId="0" xfId="1" applyNumberFormat="1" applyFont="1" applyFill="1" applyBorder="1" applyAlignment="1" applyProtection="1">
      <alignment horizontal="distributed" vertical="center"/>
    </xf>
    <xf numFmtId="176" fontId="12" fillId="0" borderId="22" xfId="1" applyNumberFormat="1" applyFont="1" applyFill="1" applyBorder="1" applyAlignment="1" applyProtection="1">
      <alignment horizontal="distributed" vertical="center"/>
    </xf>
    <xf numFmtId="176" fontId="12" fillId="0" borderId="11" xfId="1" applyNumberFormat="1" applyFont="1" applyFill="1" applyBorder="1" applyAlignment="1" applyProtection="1">
      <alignment horizontal="distributed" vertical="center"/>
    </xf>
    <xf numFmtId="176" fontId="12" fillId="0" borderId="43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41" xfId="1" applyNumberFormat="1" applyFont="1" applyFill="1" applyBorder="1" applyAlignment="1" applyProtection="1">
      <alignment horizontal="right"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0" borderId="27" xfId="1" applyNumberFormat="1" applyFont="1" applyFill="1" applyBorder="1" applyAlignment="1" applyProtection="1">
      <alignment horizontal="right" vertical="center"/>
    </xf>
    <xf numFmtId="176" fontId="12" fillId="0" borderId="11" xfId="1" applyNumberFormat="1" applyFont="1" applyFill="1" applyBorder="1" applyAlignment="1" applyProtection="1">
      <alignment horizontal="right" vertical="center"/>
    </xf>
    <xf numFmtId="177" fontId="12" fillId="0" borderId="41" xfId="1" quotePrefix="1" applyNumberFormat="1" applyFont="1" applyFill="1" applyBorder="1" applyAlignment="1" applyProtection="1">
      <alignment horizontal="center" vertical="center"/>
    </xf>
    <xf numFmtId="177" fontId="12" fillId="0" borderId="98" xfId="1" quotePrefix="1" applyNumberFormat="1" applyFont="1" applyFill="1" applyBorder="1" applyAlignment="1" applyProtection="1">
      <alignment horizontal="center" vertical="center"/>
    </xf>
    <xf numFmtId="177" fontId="12" fillId="0" borderId="27" xfId="1" quotePrefix="1" applyNumberFormat="1" applyFont="1" applyFill="1" applyBorder="1" applyAlignment="1" applyProtection="1">
      <alignment horizontal="center" vertical="center"/>
    </xf>
    <xf numFmtId="177" fontId="12" fillId="0" borderId="99" xfId="1" quotePrefix="1" applyNumberFormat="1" applyFont="1" applyFill="1" applyBorder="1" applyAlignment="1" applyProtection="1">
      <alignment horizontal="center" vertical="center"/>
    </xf>
    <xf numFmtId="176" fontId="12" fillId="0" borderId="31" xfId="1" applyNumberFormat="1" applyFont="1" applyFill="1" applyBorder="1" applyAlignment="1" applyProtection="1">
      <alignment horizontal="distributed" vertical="center"/>
    </xf>
    <xf numFmtId="176" fontId="12" fillId="0" borderId="43" xfId="1" applyNumberFormat="1" applyFont="1" applyFill="1" applyBorder="1" applyAlignment="1" applyProtection="1">
      <alignment horizontal="distributed" vertical="center"/>
    </xf>
    <xf numFmtId="176" fontId="12" fillId="0" borderId="26" xfId="1" applyNumberFormat="1" applyFont="1" applyFill="1" applyBorder="1" applyAlignment="1" applyProtection="1">
      <alignment horizontal="distributed" vertical="center"/>
    </xf>
    <xf numFmtId="176" fontId="12" fillId="0" borderId="23" xfId="1" applyNumberFormat="1" applyFont="1" applyFill="1" applyBorder="1" applyAlignment="1" applyProtection="1">
      <alignment horizontal="distributed" vertical="center"/>
    </xf>
    <xf numFmtId="176" fontId="12" fillId="0" borderId="41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6" fontId="37" fillId="0" borderId="94" xfId="1" applyNumberFormat="1" applyFont="1" applyFill="1" applyBorder="1" applyAlignment="1" applyProtection="1">
      <alignment horizontal="distributed" vertical="center" wrapText="1"/>
    </xf>
    <xf numFmtId="176" fontId="37" fillId="0" borderId="5" xfId="1" applyNumberFormat="1" applyFont="1" applyFill="1" applyBorder="1" applyAlignment="1" applyProtection="1">
      <alignment horizontal="distributed" vertical="center" wrapText="1"/>
    </xf>
    <xf numFmtId="176" fontId="37" fillId="0" borderId="6" xfId="1" applyNumberFormat="1" applyFont="1" applyFill="1" applyBorder="1" applyAlignment="1" applyProtection="1">
      <alignment horizontal="distributed" vertical="center"/>
    </xf>
    <xf numFmtId="176" fontId="12" fillId="0" borderId="22" xfId="1" applyNumberFormat="1" applyFont="1" applyFill="1" applyBorder="1" applyAlignment="1" applyProtection="1">
      <alignment horizontal="distributed" vertical="top"/>
    </xf>
    <xf numFmtId="176" fontId="12" fillId="0" borderId="11" xfId="1" applyNumberFormat="1" applyFont="1" applyFill="1" applyBorder="1" applyAlignment="1" applyProtection="1">
      <alignment horizontal="distributed" vertical="top"/>
    </xf>
    <xf numFmtId="176" fontId="12" fillId="0" borderId="15" xfId="1" applyNumberFormat="1" applyFont="1" applyFill="1" applyBorder="1" applyAlignment="1" applyProtection="1">
      <alignment horizontal="distributed"/>
    </xf>
    <xf numFmtId="176" fontId="12" fillId="0" borderId="16" xfId="1" applyNumberFormat="1" applyFont="1" applyFill="1" applyBorder="1" applyAlignment="1" applyProtection="1">
      <alignment horizontal="distributed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9" xfId="1" applyNumberFormat="1" applyFont="1" applyFill="1" applyBorder="1" applyAlignment="1" applyProtection="1">
      <alignment horizontal="right" vertical="center"/>
    </xf>
    <xf numFmtId="176" fontId="12" fillId="0" borderId="16" xfId="1" applyNumberFormat="1" applyFont="1" applyFill="1" applyBorder="1" applyAlignment="1" applyProtection="1">
      <alignment horizontal="right" vertical="center"/>
    </xf>
    <xf numFmtId="177" fontId="12" fillId="0" borderId="19" xfId="1" quotePrefix="1" applyNumberFormat="1" applyFont="1" applyFill="1" applyBorder="1" applyAlignment="1" applyProtection="1">
      <alignment horizontal="center" vertical="center"/>
    </xf>
    <xf numFmtId="177" fontId="12" fillId="0" borderId="101" xfId="1" quotePrefix="1" applyNumberFormat="1" applyFont="1" applyFill="1" applyBorder="1" applyAlignment="1" applyProtection="1">
      <alignment horizontal="center" vertical="center"/>
    </xf>
    <xf numFmtId="176" fontId="12" fillId="0" borderId="18" xfId="1" applyNumberFormat="1" applyFont="1" applyFill="1" applyBorder="1" applyAlignment="1" applyProtection="1">
      <alignment horizontal="distributed" vertical="center"/>
    </xf>
    <xf numFmtId="176" fontId="12" fillId="0" borderId="16" xfId="1" applyNumberFormat="1" applyFont="1" applyFill="1" applyBorder="1" applyAlignment="1" applyProtection="1">
      <alignment horizontal="distributed" vertical="center"/>
    </xf>
    <xf numFmtId="176" fontId="12" fillId="0" borderId="20" xfId="1" applyNumberFormat="1" applyFont="1" applyFill="1" applyBorder="1" applyAlignment="1" applyProtection="1">
      <alignment horizontal="distributed" vertical="center"/>
    </xf>
    <xf numFmtId="176" fontId="12" fillId="0" borderId="15" xfId="1" applyNumberFormat="1" applyFont="1" applyFill="1" applyBorder="1" applyAlignment="1" applyProtection="1">
      <alignment horizontal="distributed" vertical="center"/>
    </xf>
    <xf numFmtId="176" fontId="12" fillId="0" borderId="18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distributed" vertical="center" wrapText="1"/>
    </xf>
    <xf numFmtId="176" fontId="12" fillId="0" borderId="20" xfId="1" applyNumberFormat="1" applyFont="1" applyFill="1" applyBorder="1" applyAlignment="1" applyProtection="1">
      <alignment horizontal="distributed" vertical="center" wrapText="1"/>
    </xf>
    <xf numFmtId="176" fontId="12" fillId="0" borderId="26" xfId="1" applyNumberFormat="1" applyFont="1" applyFill="1" applyBorder="1" applyAlignment="1" applyProtection="1">
      <alignment horizontal="distributed" vertical="center" wrapText="1"/>
    </xf>
    <xf numFmtId="176" fontId="12" fillId="0" borderId="11" xfId="1" applyNumberFormat="1" applyFont="1" applyFill="1" applyBorder="1" applyAlignment="1" applyProtection="1">
      <alignment horizontal="distributed" vertical="center" wrapText="1"/>
    </xf>
    <xf numFmtId="176" fontId="12" fillId="0" borderId="23" xfId="1" applyNumberFormat="1" applyFont="1" applyFill="1" applyBorder="1" applyAlignment="1" applyProtection="1">
      <alignment horizontal="distributed" vertical="center" wrapText="1"/>
    </xf>
    <xf numFmtId="176" fontId="12" fillId="0" borderId="19" xfId="1" applyNumberFormat="1" applyFont="1" applyFill="1" applyBorder="1" applyAlignment="1">
      <alignment horizontal="center" vertical="center"/>
    </xf>
    <xf numFmtId="176" fontId="12" fillId="0" borderId="16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15" xfId="1" applyNumberFormat="1" applyFont="1" applyFill="1" applyBorder="1" applyAlignment="1" applyProtection="1">
      <alignment horizontal="distributed" vertical="center" wrapText="1"/>
    </xf>
    <xf numFmtId="176" fontId="12" fillId="0" borderId="22" xfId="1" applyNumberFormat="1" applyFont="1" applyFill="1" applyBorder="1" applyAlignment="1" applyProtection="1">
      <alignment horizontal="distributed" vertical="center" wrapText="1"/>
    </xf>
    <xf numFmtId="180" fontId="12" fillId="0" borderId="19" xfId="1" applyNumberFormat="1" applyFont="1" applyFill="1" applyBorder="1" applyAlignment="1">
      <alignment horizontal="center" vertical="center"/>
    </xf>
    <xf numFmtId="180" fontId="12" fillId="0" borderId="16" xfId="1" applyNumberFormat="1" applyFont="1" applyFill="1" applyBorder="1" applyAlignment="1">
      <alignment horizontal="center" vertical="center"/>
    </xf>
    <xf numFmtId="180" fontId="12" fillId="0" borderId="20" xfId="1" applyNumberFormat="1" applyFont="1" applyFill="1" applyBorder="1" applyAlignment="1">
      <alignment horizontal="center" vertical="center"/>
    </xf>
    <xf numFmtId="180" fontId="12" fillId="0" borderId="27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horizontal="center" vertical="center"/>
    </xf>
    <xf numFmtId="180" fontId="12" fillId="0" borderId="23" xfId="1" applyNumberFormat="1" applyFont="1" applyFill="1" applyBorder="1" applyAlignment="1">
      <alignment horizontal="center" vertical="center"/>
    </xf>
    <xf numFmtId="180" fontId="12" fillId="0" borderId="40" xfId="1" applyNumberFormat="1" applyFont="1" applyFill="1" applyBorder="1" applyAlignment="1">
      <alignment horizontal="center" vertical="center"/>
    </xf>
    <xf numFmtId="180" fontId="12" fillId="0" borderId="100" xfId="1" applyNumberFormat="1" applyFont="1" applyFill="1" applyBorder="1" applyAlignment="1">
      <alignment horizontal="center" vertical="center"/>
    </xf>
    <xf numFmtId="177" fontId="12" fillId="0" borderId="34" xfId="1" quotePrefix="1" applyNumberFormat="1" applyFont="1" applyFill="1" applyBorder="1" applyAlignment="1" applyProtection="1">
      <alignment horizontal="center" vertical="center"/>
    </xf>
    <xf numFmtId="177" fontId="12" fillId="0" borderId="102" xfId="1" quotePrefix="1" applyNumberFormat="1" applyFont="1" applyFill="1" applyBorder="1" applyAlignment="1" applyProtection="1">
      <alignment horizontal="center" vertical="center"/>
    </xf>
    <xf numFmtId="177" fontId="12" fillId="0" borderId="37" xfId="1" quotePrefix="1" applyNumberFormat="1" applyFont="1" applyFill="1" applyBorder="1" applyAlignment="1" applyProtection="1">
      <alignment horizontal="center" vertical="center"/>
    </xf>
    <xf numFmtId="177" fontId="12" fillId="0" borderId="103" xfId="1" quotePrefix="1" applyNumberFormat="1" applyFont="1" applyFill="1" applyBorder="1" applyAlignment="1" applyProtection="1">
      <alignment horizontal="center" vertical="center"/>
    </xf>
    <xf numFmtId="177" fontId="12" fillId="0" borderId="16" xfId="1" applyNumberFormat="1" applyFont="1" applyFill="1" applyBorder="1" applyAlignment="1">
      <alignment horizontal="center" vertical="center" wrapText="1"/>
    </xf>
    <xf numFmtId="181" fontId="12" fillId="0" borderId="11" xfId="1" applyNumberFormat="1" applyFont="1" applyFill="1" applyBorder="1" applyAlignment="1">
      <alignment horizontal="center" vertical="center" wrapText="1"/>
    </xf>
    <xf numFmtId="182" fontId="12" fillId="0" borderId="11" xfId="1" applyNumberFormat="1" applyFont="1" applyFill="1" applyBorder="1" applyAlignment="1">
      <alignment horizontal="center" vertical="center" wrapText="1"/>
    </xf>
    <xf numFmtId="181" fontId="12" fillId="0" borderId="16" xfId="1" applyNumberFormat="1" applyFont="1" applyFill="1" applyBorder="1" applyAlignment="1">
      <alignment horizontal="center" vertical="center" wrapText="1"/>
    </xf>
    <xf numFmtId="176" fontId="12" fillId="0" borderId="19" xfId="1" applyNumberFormat="1" applyFont="1" applyFill="1" applyBorder="1" applyAlignment="1">
      <alignment horizontal="right" vertical="center" wrapText="1"/>
    </xf>
    <xf numFmtId="176" fontId="12" fillId="0" borderId="16" xfId="1" applyNumberFormat="1" applyFont="1" applyFill="1" applyBorder="1" applyAlignment="1">
      <alignment horizontal="right" vertical="center" wrapText="1"/>
    </xf>
    <xf numFmtId="176" fontId="12" fillId="0" borderId="27" xfId="1" applyNumberFormat="1" applyFont="1" applyFill="1" applyBorder="1" applyAlignment="1">
      <alignment horizontal="right"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12" fillId="0" borderId="45" xfId="1" applyNumberFormat="1" applyFont="1" applyFill="1" applyBorder="1" applyAlignment="1">
      <alignment horizontal="distributed" vertical="center"/>
    </xf>
    <xf numFmtId="176" fontId="12" fillId="0" borderId="51" xfId="1" applyNumberFormat="1" applyFont="1" applyFill="1" applyBorder="1" applyAlignment="1" applyProtection="1">
      <alignment horizontal="right"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177" fontId="12" fillId="0" borderId="106" xfId="1" quotePrefix="1" applyNumberFormat="1" applyFont="1" applyFill="1" applyBorder="1" applyAlignment="1" applyProtection="1">
      <alignment horizontal="center" vertical="center"/>
    </xf>
    <xf numFmtId="177" fontId="12" fillId="0" borderId="107" xfId="1" quotePrefix="1" applyNumberFormat="1" applyFont="1" applyFill="1" applyBorder="1" applyAlignment="1" applyProtection="1">
      <alignment horizontal="center" vertical="center"/>
    </xf>
    <xf numFmtId="176" fontId="12" fillId="0" borderId="104" xfId="1" applyNumberFormat="1" applyFont="1" applyFill="1" applyBorder="1" applyAlignment="1" applyProtection="1">
      <alignment horizontal="distributed" vertical="center" wrapText="1"/>
    </xf>
    <xf numFmtId="176" fontId="12" fillId="0" borderId="35" xfId="1" applyNumberFormat="1" applyFont="1" applyFill="1" applyBorder="1" applyAlignment="1" applyProtection="1">
      <alignment horizontal="distributed" vertical="center" wrapText="1"/>
    </xf>
    <xf numFmtId="176" fontId="12" fillId="0" borderId="105" xfId="1" applyNumberFormat="1" applyFont="1" applyFill="1" applyBorder="1" applyAlignment="1" applyProtection="1">
      <alignment horizontal="distributed" vertical="center" wrapText="1"/>
    </xf>
    <xf numFmtId="176" fontId="12" fillId="0" borderId="108" xfId="1" applyNumberFormat="1" applyFont="1" applyFill="1" applyBorder="1" applyAlignment="1" applyProtection="1">
      <alignment horizontal="distributed" vertical="center" wrapText="1"/>
    </xf>
    <xf numFmtId="176" fontId="12" fillId="0" borderId="109" xfId="1" applyNumberFormat="1" applyFont="1" applyFill="1" applyBorder="1" applyAlignment="1" applyProtection="1">
      <alignment horizontal="distributed" vertical="center" wrapText="1"/>
    </xf>
    <xf numFmtId="176" fontId="12" fillId="0" borderId="110" xfId="1" applyNumberFormat="1" applyFont="1" applyFill="1" applyBorder="1" applyAlignment="1" applyProtection="1">
      <alignment horizontal="distributed" vertical="center" wrapText="1"/>
    </xf>
    <xf numFmtId="176" fontId="12" fillId="0" borderId="34" xfId="1" applyNumberFormat="1" applyFont="1" applyFill="1" applyBorder="1" applyAlignment="1">
      <alignment horizontal="center" vertical="center" wrapText="1"/>
    </xf>
    <xf numFmtId="176" fontId="12" fillId="0" borderId="35" xfId="1" applyNumberFormat="1" applyFont="1" applyFill="1" applyBorder="1" applyAlignment="1">
      <alignment horizontal="center" vertical="center" wrapText="1"/>
    </xf>
    <xf numFmtId="176" fontId="12" fillId="0" borderId="105" xfId="1" applyNumberFormat="1" applyFont="1" applyFill="1" applyBorder="1" applyAlignment="1">
      <alignment horizontal="center" vertical="center" wrapText="1"/>
    </xf>
    <xf numFmtId="176" fontId="12" fillId="0" borderId="106" xfId="1" applyNumberFormat="1" applyFont="1" applyFill="1" applyBorder="1" applyAlignment="1">
      <alignment horizontal="center" vertical="center" wrapText="1"/>
    </xf>
    <xf numFmtId="176" fontId="12" fillId="0" borderId="109" xfId="1" applyNumberFormat="1" applyFont="1" applyFill="1" applyBorder="1" applyAlignment="1">
      <alignment horizontal="center" vertical="center" wrapText="1"/>
    </xf>
    <xf numFmtId="176" fontId="12" fillId="0" borderId="110" xfId="1" applyNumberFormat="1" applyFont="1" applyFill="1" applyBorder="1" applyAlignment="1">
      <alignment horizontal="center" vertical="center" wrapText="1"/>
    </xf>
    <xf numFmtId="176" fontId="12" fillId="0" borderId="36" xfId="1" applyNumberFormat="1" applyFont="1" applyFill="1" applyBorder="1" applyAlignment="1">
      <alignment horizontal="center" vertical="center" wrapText="1"/>
    </xf>
    <xf numFmtId="176" fontId="12" fillId="0" borderId="111" xfId="1" applyNumberFormat="1" applyFont="1" applyFill="1" applyBorder="1" applyAlignment="1">
      <alignment horizontal="center" vertical="center" wrapText="1"/>
    </xf>
    <xf numFmtId="177" fontId="12" fillId="0" borderId="19" xfId="1" applyNumberFormat="1" applyFont="1" applyFill="1" applyBorder="1" applyAlignment="1" applyProtection="1">
      <alignment horizontal="center" vertical="center"/>
    </xf>
    <xf numFmtId="177" fontId="12" fillId="0" borderId="101" xfId="1" applyNumberFormat="1" applyFont="1" applyFill="1" applyBorder="1" applyAlignment="1" applyProtection="1">
      <alignment horizontal="center" vertical="center"/>
    </xf>
    <xf numFmtId="177" fontId="12" fillId="0" borderId="27" xfId="1" applyNumberFormat="1" applyFont="1" applyFill="1" applyBorder="1" applyAlignment="1" applyProtection="1">
      <alignment horizontal="center" vertical="center"/>
    </xf>
    <xf numFmtId="177" fontId="12" fillId="0" borderId="99" xfId="1" applyNumberFormat="1" applyFont="1" applyFill="1" applyBorder="1" applyAlignment="1" applyProtection="1">
      <alignment horizontal="center" vertical="center"/>
    </xf>
    <xf numFmtId="176" fontId="12" fillId="0" borderId="44" xfId="1" applyNumberFormat="1" applyFont="1" applyFill="1" applyBorder="1" applyAlignment="1" applyProtection="1">
      <alignment horizontal="center" vertical="center"/>
    </xf>
    <xf numFmtId="176" fontId="12" fillId="0" borderId="1" xfId="1" applyNumberFormat="1" applyFont="1" applyFill="1" applyBorder="1" applyAlignment="1" applyProtection="1">
      <alignment horizontal="center" vertical="center"/>
    </xf>
    <xf numFmtId="176" fontId="12" fillId="0" borderId="97" xfId="1" applyNumberFormat="1" applyFont="1" applyFill="1" applyBorder="1" applyAlignment="1" applyProtection="1">
      <alignment horizontal="right" vertical="center"/>
    </xf>
    <xf numFmtId="176" fontId="37" fillId="0" borderId="112" xfId="1" applyNumberFormat="1" applyFont="1" applyFill="1" applyBorder="1" applyAlignment="1" applyProtection="1">
      <alignment horizontal="left" vertical="center"/>
    </xf>
    <xf numFmtId="176" fontId="37" fillId="0" borderId="54" xfId="1" applyNumberFormat="1" applyFont="1" applyFill="1" applyBorder="1" applyAlignment="1" applyProtection="1">
      <alignment horizontal="left" vertical="center"/>
    </xf>
    <xf numFmtId="176" fontId="37" fillId="0" borderId="22" xfId="1" applyNumberFormat="1" applyFont="1" applyFill="1" applyBorder="1" applyAlignment="1" applyProtection="1">
      <alignment horizontal="left"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2" fillId="0" borderId="54" xfId="1" applyNumberFormat="1" applyFont="1" applyFill="1" applyBorder="1" applyAlignment="1" applyProtection="1">
      <alignment horizontal="right"/>
    </xf>
    <xf numFmtId="176" fontId="12" fillId="0" borderId="72" xfId="1" applyNumberFormat="1" applyFont="1" applyFill="1" applyBorder="1" applyAlignment="1" applyProtection="1">
      <alignment horizontal="right"/>
    </xf>
    <xf numFmtId="176" fontId="12" fillId="0" borderId="11" xfId="1" applyNumberFormat="1" applyFont="1" applyFill="1" applyBorder="1" applyAlignment="1" applyProtection="1">
      <alignment horizontal="right"/>
    </xf>
    <xf numFmtId="176" fontId="12" fillId="0" borderId="100" xfId="1" applyNumberFormat="1" applyFont="1" applyFill="1" applyBorder="1" applyAlignment="1" applyProtection="1">
      <alignment horizontal="right"/>
    </xf>
    <xf numFmtId="176" fontId="37" fillId="0" borderId="8" xfId="1" applyNumberFormat="1" applyFont="1" applyFill="1" applyBorder="1" applyAlignment="1" applyProtection="1">
      <alignment horizontal="distributed" vertical="center"/>
    </xf>
    <xf numFmtId="176" fontId="37" fillId="0" borderId="9" xfId="1" applyNumberFormat="1" applyFont="1" applyFill="1" applyBorder="1" applyAlignment="1" applyProtection="1">
      <alignment horizontal="distributed" vertical="center"/>
    </xf>
    <xf numFmtId="176" fontId="37" fillId="0" borderId="13" xfId="1" applyNumberFormat="1" applyFont="1" applyFill="1" applyBorder="1" applyAlignment="1" applyProtection="1">
      <alignment horizontal="distributed" vertical="center"/>
    </xf>
    <xf numFmtId="176" fontId="37" fillId="0" borderId="30" xfId="1" applyNumberFormat="1" applyFont="1" applyFill="1" applyBorder="1" applyAlignment="1" applyProtection="1">
      <alignment horizontal="distributed" vertical="center"/>
    </xf>
    <xf numFmtId="176" fontId="37" fillId="0" borderId="30" xfId="1" applyNumberFormat="1" applyFont="1" applyFill="1" applyBorder="1" applyAlignment="1" applyProtection="1">
      <alignment horizontal="distributed" vertical="center" wrapText="1"/>
    </xf>
    <xf numFmtId="176" fontId="37" fillId="0" borderId="9" xfId="1" applyNumberFormat="1" applyFont="1" applyFill="1" applyBorder="1" applyAlignment="1" applyProtection="1">
      <alignment horizontal="distributed" vertical="center" wrapText="1"/>
    </xf>
    <xf numFmtId="176" fontId="37" fillId="0" borderId="32" xfId="1" applyNumberFormat="1" applyFont="1" applyFill="1" applyBorder="1" applyAlignment="1" applyProtection="1">
      <alignment horizontal="distributed" vertical="center" wrapText="1"/>
    </xf>
    <xf numFmtId="176" fontId="37" fillId="0" borderId="12" xfId="1" applyNumberFormat="1" applyFont="1" applyFill="1" applyBorder="1" applyAlignment="1" applyProtection="1">
      <alignment horizontal="distributed" vertical="center"/>
    </xf>
    <xf numFmtId="176" fontId="37" fillId="0" borderId="5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76" fontId="12" fillId="0" borderId="18" xfId="1" applyNumberFormat="1" applyFont="1" applyFill="1" applyBorder="1" applyAlignment="1">
      <alignment horizontal="distributed" vertical="center" shrinkToFit="1"/>
    </xf>
    <xf numFmtId="176" fontId="12" fillId="0" borderId="16" xfId="1" applyNumberFormat="1" applyFont="1" applyFill="1" applyBorder="1" applyAlignment="1">
      <alignment horizontal="distributed" vertical="center" shrinkToFit="1"/>
    </xf>
    <xf numFmtId="176" fontId="12" fillId="0" borderId="20" xfId="1" applyNumberFormat="1" applyFont="1" applyFill="1" applyBorder="1" applyAlignment="1">
      <alignment horizontal="distributed" vertical="center" shrinkToFit="1"/>
    </xf>
    <xf numFmtId="176" fontId="12" fillId="0" borderId="26" xfId="1" applyNumberFormat="1" applyFont="1" applyFill="1" applyBorder="1" applyAlignment="1">
      <alignment horizontal="distributed" vertical="center" shrinkToFit="1"/>
    </xf>
    <xf numFmtId="176" fontId="12" fillId="0" borderId="11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distributed" vertical="center" shrinkToFit="1"/>
    </xf>
    <xf numFmtId="181" fontId="12" fillId="0" borderId="16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181" fontId="12" fillId="0" borderId="11" xfId="1" applyNumberFormat="1" applyFont="1" applyFill="1" applyBorder="1" applyAlignment="1">
      <alignment horizontal="center" vertical="center"/>
    </xf>
    <xf numFmtId="176" fontId="12" fillId="0" borderId="44" xfId="1" applyNumberFormat="1" applyFont="1" applyFill="1" applyBorder="1" applyAlignment="1" applyProtection="1">
      <alignment horizontal="distributed" vertical="center"/>
    </xf>
    <xf numFmtId="176" fontId="12" fillId="0" borderId="1" xfId="1" applyNumberFormat="1" applyFont="1" applyFill="1" applyBorder="1" applyAlignment="1" applyProtection="1">
      <alignment horizontal="distributed" vertical="center"/>
    </xf>
    <xf numFmtId="176" fontId="12" fillId="0" borderId="45" xfId="1" applyNumberFormat="1" applyFont="1" applyFill="1" applyBorder="1" applyAlignment="1" applyProtection="1">
      <alignment horizontal="distributed" vertical="center"/>
    </xf>
    <xf numFmtId="176" fontId="12" fillId="0" borderId="114" xfId="1" applyNumberFormat="1" applyFont="1" applyFill="1" applyBorder="1" applyAlignment="1">
      <alignment horizontal="distributed" vertical="center" shrinkToFit="1"/>
    </xf>
    <xf numFmtId="176" fontId="12" fillId="0" borderId="1" xfId="1" applyNumberFormat="1" applyFont="1" applyFill="1" applyBorder="1" applyAlignment="1">
      <alignment horizontal="distributed" vertical="center" shrinkToFit="1"/>
    </xf>
    <xf numFmtId="176" fontId="12" fillId="0" borderId="45" xfId="1" applyNumberFormat="1" applyFont="1" applyFill="1" applyBorder="1" applyAlignment="1">
      <alignment horizontal="distributed" vertical="center" shrinkToFit="1"/>
    </xf>
    <xf numFmtId="180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1" fontId="12" fillId="0" borderId="1" xfId="1" applyNumberFormat="1" applyFont="1" applyFill="1" applyBorder="1" applyAlignment="1">
      <alignment horizontal="center" vertical="center"/>
    </xf>
    <xf numFmtId="176" fontId="38" fillId="0" borderId="116" xfId="1" applyNumberFormat="1" applyFont="1" applyFill="1" applyBorder="1" applyAlignment="1">
      <alignment horizontal="distributed" vertical="center"/>
    </xf>
    <xf numFmtId="176" fontId="38" fillId="0" borderId="54" xfId="1" applyNumberFormat="1" applyFont="1" applyFill="1" applyBorder="1" applyAlignment="1">
      <alignment horizontal="distributed" vertical="center"/>
    </xf>
    <xf numFmtId="176" fontId="38" fillId="0" borderId="72" xfId="1" applyNumberFormat="1" applyFont="1" applyFill="1" applyBorder="1" applyAlignment="1">
      <alignment horizontal="distributed" vertical="center"/>
    </xf>
    <xf numFmtId="176" fontId="38" fillId="0" borderId="41" xfId="1" applyNumberFormat="1" applyFont="1" applyFill="1" applyBorder="1" applyAlignment="1">
      <alignment horizontal="distributed" vertical="center"/>
    </xf>
    <xf numFmtId="176" fontId="38" fillId="0" borderId="0" xfId="1" applyNumberFormat="1" applyFont="1" applyFill="1" applyBorder="1" applyAlignment="1">
      <alignment horizontal="distributed" vertical="center"/>
    </xf>
    <xf numFmtId="176" fontId="38" fillId="0" borderId="2" xfId="1" applyNumberFormat="1" applyFont="1" applyFill="1" applyBorder="1" applyAlignment="1">
      <alignment horizontal="distributed" vertical="center"/>
    </xf>
    <xf numFmtId="176" fontId="38" fillId="0" borderId="27" xfId="1" applyNumberFormat="1" applyFont="1" applyFill="1" applyBorder="1" applyAlignment="1">
      <alignment horizontal="distributed" vertical="center"/>
    </xf>
    <xf numFmtId="176" fontId="38" fillId="0" borderId="11" xfId="1" applyNumberFormat="1" applyFont="1" applyFill="1" applyBorder="1" applyAlignment="1">
      <alignment horizontal="distributed" vertical="center"/>
    </xf>
    <xf numFmtId="176" fontId="38" fillId="0" borderId="100" xfId="1" applyNumberFormat="1" applyFont="1" applyFill="1" applyBorder="1" applyAlignment="1">
      <alignment horizontal="distributed" vertical="center"/>
    </xf>
    <xf numFmtId="176" fontId="37" fillId="0" borderId="30" xfId="1" quotePrefix="1" applyNumberFormat="1" applyFont="1" applyFill="1" applyBorder="1" applyAlignment="1" applyProtection="1">
      <alignment horizontal="center" vertical="center"/>
    </xf>
    <xf numFmtId="176" fontId="37" fillId="0" borderId="9" xfId="1" quotePrefix="1" applyNumberFormat="1" applyFont="1" applyFill="1" applyBorder="1" applyAlignment="1" applyProtection="1">
      <alignment horizontal="center" vertical="center"/>
    </xf>
    <xf numFmtId="176" fontId="37" fillId="0" borderId="13" xfId="1" quotePrefix="1" applyNumberFormat="1" applyFont="1" applyFill="1" applyBorder="1" applyAlignment="1" applyProtection="1">
      <alignment horizontal="center" vertical="center"/>
    </xf>
    <xf numFmtId="176" fontId="37" fillId="0" borderId="32" xfId="1" quotePrefix="1" applyNumberFormat="1" applyFont="1" applyFill="1" applyBorder="1" applyAlignment="1" applyProtection="1">
      <alignment horizontal="center" vertical="center"/>
    </xf>
    <xf numFmtId="176" fontId="12" fillId="0" borderId="19" xfId="1" applyNumberFormat="1" applyFont="1" applyFill="1" applyBorder="1" applyAlignment="1" applyProtection="1">
      <alignment horizontal="distributed" vertical="center"/>
    </xf>
    <xf numFmtId="176" fontId="12" fillId="0" borderId="27" xfId="1" applyNumberFormat="1" applyFont="1" applyFill="1" applyBorder="1" applyAlignment="1" applyProtection="1">
      <alignment horizontal="distributed" vertical="center"/>
    </xf>
    <xf numFmtId="176" fontId="12" fillId="0" borderId="19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7" fillId="0" borderId="19" xfId="1" applyNumberFormat="1" applyFont="1" applyFill="1" applyBorder="1" applyAlignment="1">
      <alignment horizontal="distributed" vertical="center"/>
    </xf>
    <xf numFmtId="176" fontId="7" fillId="0" borderId="16" xfId="1" applyNumberFormat="1" applyFont="1" applyFill="1" applyBorder="1" applyAlignment="1">
      <alignment horizontal="distributed" vertical="center"/>
    </xf>
    <xf numFmtId="176" fontId="7" fillId="0" borderId="20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2" fillId="0" borderId="101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horizontal="distributed" vertical="top"/>
    </xf>
    <xf numFmtId="176" fontId="37" fillId="0" borderId="3" xfId="1" applyNumberFormat="1" applyFont="1" applyFill="1" applyBorder="1" applyAlignment="1" applyProtection="1">
      <alignment horizontal="distributed" vertical="center" justifyLastLine="1"/>
    </xf>
    <xf numFmtId="176" fontId="37" fillId="0" borderId="4" xfId="1" applyNumberFormat="1" applyFont="1" applyFill="1" applyBorder="1" applyAlignment="1" applyProtection="1">
      <alignment horizontal="distributed" vertical="center" justifyLastLine="1"/>
    </xf>
    <xf numFmtId="176" fontId="37" fillId="0" borderId="5" xfId="1" applyNumberFormat="1" applyFont="1" applyFill="1" applyBorder="1" applyAlignment="1" applyProtection="1">
      <alignment horizontal="distributed" vertical="center" justifyLastLine="1"/>
    </xf>
    <xf numFmtId="176" fontId="12" fillId="0" borderId="115" xfId="1" applyNumberFormat="1" applyFont="1" applyFill="1" applyBorder="1" applyAlignment="1" applyProtection="1">
      <alignment horizontal="center" vertical="center" textRotation="255"/>
    </xf>
    <xf numFmtId="176" fontId="12" fillId="0" borderId="118" xfId="1" applyNumberFormat="1" applyFont="1" applyFill="1" applyBorder="1" applyAlignment="1" applyProtection="1">
      <alignment horizontal="center" vertical="center" textRotation="255"/>
    </xf>
    <xf numFmtId="176" fontId="12" fillId="0" borderId="123" xfId="1" applyNumberFormat="1" applyFont="1" applyFill="1" applyBorder="1" applyAlignment="1" applyProtection="1">
      <alignment horizontal="center" vertical="center" textRotation="255"/>
    </xf>
    <xf numFmtId="176" fontId="37" fillId="0" borderId="116" xfId="1" applyNumberFormat="1" applyFont="1" applyFill="1" applyBorder="1" applyAlignment="1">
      <alignment horizontal="distributed" vertical="center"/>
    </xf>
    <xf numFmtId="176" fontId="37" fillId="0" borderId="54" xfId="1" applyNumberFormat="1" applyFont="1" applyFill="1" applyBorder="1" applyAlignment="1">
      <alignment horizontal="distributed" vertical="center"/>
    </xf>
    <xf numFmtId="176" fontId="37" fillId="0" borderId="117" xfId="1" applyNumberFormat="1" applyFont="1" applyFill="1" applyBorder="1" applyAlignment="1">
      <alignment horizontal="distributed" vertical="center"/>
    </xf>
    <xf numFmtId="176" fontId="37" fillId="0" borderId="41" xfId="1" applyNumberFormat="1" applyFont="1" applyFill="1" applyBorder="1" applyAlignment="1">
      <alignment horizontal="distributed" vertical="center"/>
    </xf>
    <xf numFmtId="176" fontId="37" fillId="0" borderId="0" xfId="1" applyNumberFormat="1" applyFont="1" applyFill="1" applyBorder="1" applyAlignment="1">
      <alignment horizontal="distributed" vertical="center"/>
    </xf>
    <xf numFmtId="176" fontId="37" fillId="0" borderId="43" xfId="1" applyNumberFormat="1" applyFont="1" applyFill="1" applyBorder="1" applyAlignment="1">
      <alignment horizontal="distributed" vertical="center"/>
    </xf>
    <xf numFmtId="176" fontId="37" fillId="0" borderId="27" xfId="1" applyNumberFormat="1" applyFont="1" applyFill="1" applyBorder="1" applyAlignment="1">
      <alignment horizontal="distributed" vertical="center"/>
    </xf>
    <xf numFmtId="176" fontId="37" fillId="0" borderId="11" xfId="1" applyNumberFormat="1" applyFont="1" applyFill="1" applyBorder="1" applyAlignment="1">
      <alignment horizontal="distributed" vertical="center"/>
    </xf>
    <xf numFmtId="176" fontId="37" fillId="0" borderId="23" xfId="1" applyNumberFormat="1" applyFont="1" applyFill="1" applyBorder="1" applyAlignment="1">
      <alignment horizontal="distributed" vertical="center"/>
    </xf>
    <xf numFmtId="176" fontId="38" fillId="0" borderId="116" xfId="1" applyNumberFormat="1" applyFont="1" applyFill="1" applyBorder="1" applyAlignment="1">
      <alignment horizontal="distributed" vertical="center" wrapText="1"/>
    </xf>
    <xf numFmtId="176" fontId="38" fillId="0" borderId="54" xfId="1" applyNumberFormat="1" applyFont="1" applyFill="1" applyBorder="1" applyAlignment="1">
      <alignment horizontal="distributed" vertical="center" wrapText="1"/>
    </xf>
    <xf numFmtId="176" fontId="38" fillId="0" borderId="117" xfId="1" applyNumberFormat="1" applyFont="1" applyFill="1" applyBorder="1" applyAlignment="1">
      <alignment horizontal="distributed" vertical="center" wrapText="1"/>
    </xf>
    <xf numFmtId="176" fontId="38" fillId="0" borderId="41" xfId="1" applyNumberFormat="1" applyFont="1" applyFill="1" applyBorder="1" applyAlignment="1">
      <alignment horizontal="distributed" vertical="center" wrapText="1"/>
    </xf>
    <xf numFmtId="176" fontId="38" fillId="0" borderId="0" xfId="1" applyNumberFormat="1" applyFont="1" applyFill="1" applyBorder="1" applyAlignment="1">
      <alignment horizontal="distributed" vertical="center" wrapText="1"/>
    </xf>
    <xf numFmtId="176" fontId="38" fillId="0" borderId="43" xfId="1" applyNumberFormat="1" applyFont="1" applyFill="1" applyBorder="1" applyAlignment="1">
      <alignment horizontal="distributed" vertical="center" wrapText="1"/>
    </xf>
    <xf numFmtId="176" fontId="38" fillId="0" borderId="27" xfId="1" applyNumberFormat="1" applyFont="1" applyFill="1" applyBorder="1" applyAlignment="1">
      <alignment horizontal="distributed" vertical="center" wrapText="1"/>
    </xf>
    <xf numFmtId="176" fontId="38" fillId="0" borderId="11" xfId="1" applyNumberFormat="1" applyFont="1" applyFill="1" applyBorder="1" applyAlignment="1">
      <alignment horizontal="distributed" vertical="center" wrapText="1"/>
    </xf>
    <xf numFmtId="176" fontId="38" fillId="0" borderId="23" xfId="1" applyNumberFormat="1" applyFont="1" applyFill="1" applyBorder="1" applyAlignment="1">
      <alignment horizontal="distributed" vertical="center" wrapText="1"/>
    </xf>
    <xf numFmtId="176" fontId="38" fillId="0" borderId="117" xfId="1" applyNumberFormat="1" applyFont="1" applyFill="1" applyBorder="1" applyAlignment="1">
      <alignment horizontal="distributed" vertical="center"/>
    </xf>
    <xf numFmtId="176" fontId="38" fillId="0" borderId="43" xfId="1" applyNumberFormat="1" applyFont="1" applyFill="1" applyBorder="1" applyAlignment="1">
      <alignment horizontal="distributed" vertical="center"/>
    </xf>
    <xf numFmtId="176" fontId="38" fillId="0" borderId="23" xfId="1" applyNumberFormat="1" applyFont="1" applyFill="1" applyBorder="1" applyAlignment="1">
      <alignment horizontal="distributed" vertical="center"/>
    </xf>
    <xf numFmtId="176" fontId="7" fillId="0" borderId="27" xfId="1" applyNumberFormat="1" applyFont="1" applyFill="1" applyBorder="1" applyAlignment="1">
      <alignment horizontal="distributed" vertical="top"/>
    </xf>
    <xf numFmtId="176" fontId="7" fillId="0" borderId="11" xfId="1" applyNumberFormat="1" applyFont="1" applyFill="1" applyBorder="1" applyAlignment="1">
      <alignment horizontal="distributed" vertical="top"/>
    </xf>
    <xf numFmtId="176" fontId="7" fillId="0" borderId="23" xfId="1" applyNumberFormat="1" applyFont="1" applyFill="1" applyBorder="1" applyAlignment="1">
      <alignment horizontal="distributed" vertical="top"/>
    </xf>
    <xf numFmtId="176" fontId="12" fillId="0" borderId="99" xfId="1" applyNumberFormat="1" applyFont="1" applyFill="1" applyBorder="1" applyAlignment="1">
      <alignment horizontal="distributed" vertical="top"/>
    </xf>
    <xf numFmtId="176" fontId="8" fillId="0" borderId="19" xfId="1" applyNumberFormat="1" applyFont="1" applyFill="1" applyBorder="1" applyAlignment="1">
      <alignment vertical="center" wrapText="1"/>
    </xf>
    <xf numFmtId="176" fontId="8" fillId="0" borderId="16" xfId="1" applyNumberFormat="1" applyFont="1" applyFill="1" applyBorder="1" applyAlignment="1">
      <alignment vertical="center" wrapText="1"/>
    </xf>
    <xf numFmtId="176" fontId="8" fillId="0" borderId="20" xfId="1" applyNumberFormat="1" applyFont="1" applyFill="1" applyBorder="1" applyAlignment="1">
      <alignment vertical="center" wrapText="1"/>
    </xf>
    <xf numFmtId="176" fontId="8" fillId="0" borderId="41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 wrapText="1"/>
    </xf>
    <xf numFmtId="176" fontId="8" fillId="0" borderId="43" xfId="1" applyNumberFormat="1" applyFont="1" applyFill="1" applyBorder="1" applyAlignment="1">
      <alignment vertical="center" wrapText="1"/>
    </xf>
    <xf numFmtId="176" fontId="8" fillId="0" borderId="27" xfId="1" applyNumberFormat="1" applyFont="1" applyFill="1" applyBorder="1" applyAlignment="1">
      <alignment vertical="center" wrapText="1"/>
    </xf>
    <xf numFmtId="176" fontId="8" fillId="0" borderId="11" xfId="1" applyNumberFormat="1" applyFont="1" applyFill="1" applyBorder="1" applyAlignment="1">
      <alignment vertical="center" wrapText="1"/>
    </xf>
    <xf numFmtId="176" fontId="8" fillId="0" borderId="23" xfId="1" applyNumberFormat="1" applyFont="1" applyFill="1" applyBorder="1" applyAlignment="1">
      <alignment vertical="center" wrapText="1"/>
    </xf>
    <xf numFmtId="176" fontId="12" fillId="0" borderId="119" xfId="1" applyNumberFormat="1" applyFont="1" applyFill="1" applyBorder="1" applyAlignment="1" applyProtection="1">
      <alignment horizontal="center" vertical="center" textRotation="255"/>
    </xf>
    <xf numFmtId="176" fontId="12" fillId="0" borderId="120" xfId="1" applyNumberFormat="1" applyFont="1" applyFill="1" applyBorder="1" applyAlignment="1" applyProtection="1">
      <alignment horizontal="center" vertical="center" textRotation="255"/>
    </xf>
    <xf numFmtId="176" fontId="12" fillId="0" borderId="121" xfId="1" applyNumberFormat="1" applyFont="1" applyFill="1" applyBorder="1" applyAlignment="1" applyProtection="1">
      <alignment horizontal="center" vertical="center" textRotation="255"/>
    </xf>
    <xf numFmtId="176" fontId="12" fillId="0" borderId="43" xfId="1" applyNumberFormat="1" applyFont="1" applyFill="1" applyBorder="1" applyAlignment="1">
      <alignment horizontal="right" vertical="center"/>
    </xf>
    <xf numFmtId="176" fontId="12" fillId="0" borderId="23" xfId="1" applyNumberFormat="1" applyFont="1" applyFill="1" applyBorder="1" applyAlignment="1">
      <alignment horizontal="right" vertical="center"/>
    </xf>
    <xf numFmtId="176" fontId="12" fillId="0" borderId="43" xfId="1" applyNumberFormat="1" applyFont="1" applyFill="1" applyBorder="1" applyAlignment="1" applyProtection="1">
      <alignment horizontal="right" vertical="center"/>
    </xf>
    <xf numFmtId="176" fontId="12" fillId="0" borderId="23" xfId="1" applyNumberFormat="1" applyFont="1" applyFill="1" applyBorder="1" applyAlignment="1" applyProtection="1">
      <alignment horizontal="right" vertical="center"/>
    </xf>
    <xf numFmtId="176" fontId="12" fillId="0" borderId="2" xfId="1" applyNumberFormat="1" applyFont="1" applyFill="1" applyBorder="1" applyAlignment="1" applyProtection="1">
      <alignment horizontal="right" vertical="center"/>
    </xf>
    <xf numFmtId="176" fontId="12" fillId="0" borderId="100" xfId="1" applyNumberFormat="1" applyFont="1" applyFill="1" applyBorder="1" applyAlignment="1" applyProtection="1">
      <alignment horizontal="right" vertical="center"/>
    </xf>
    <xf numFmtId="176" fontId="12" fillId="0" borderId="27" xfId="1" applyNumberFormat="1" applyFont="1" applyFill="1" applyBorder="1" applyAlignment="1" applyProtection="1">
      <alignment horizontal="center" vertical="center"/>
    </xf>
    <xf numFmtId="176" fontId="12" fillId="0" borderId="11" xfId="1" applyNumberFormat="1" applyFont="1" applyFill="1" applyBorder="1" applyAlignment="1" applyProtection="1">
      <alignment horizontal="center" vertical="center"/>
    </xf>
    <xf numFmtId="176" fontId="12" fillId="0" borderId="23" xfId="1" applyNumberFormat="1" applyFont="1" applyFill="1" applyBorder="1" applyAlignment="1" applyProtection="1">
      <alignment horizontal="center" vertical="center"/>
    </xf>
    <xf numFmtId="176" fontId="12" fillId="0" borderId="99" xfId="1" applyNumberFormat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 applyProtection="1">
      <alignment horizontal="right" vertical="center"/>
    </xf>
    <xf numFmtId="176" fontId="12" fillId="0" borderId="40" xfId="1" applyNumberFormat="1" applyFont="1" applyFill="1" applyBorder="1" applyAlignment="1" applyProtection="1">
      <alignment horizontal="right" vertical="center"/>
    </xf>
    <xf numFmtId="176" fontId="12" fillId="0" borderId="19" xfId="1" applyNumberFormat="1" applyFont="1" applyFill="1" applyBorder="1" applyAlignment="1" applyProtection="1">
      <alignment horizontal="center" vertical="center"/>
    </xf>
    <xf numFmtId="176" fontId="12" fillId="0" borderId="20" xfId="1" applyNumberFormat="1" applyFont="1" applyFill="1" applyBorder="1" applyAlignment="1" applyProtection="1">
      <alignment horizontal="center" vertical="center"/>
    </xf>
    <xf numFmtId="176" fontId="12" fillId="0" borderId="101" xfId="1" applyNumberFormat="1" applyFont="1" applyFill="1" applyBorder="1" applyAlignment="1">
      <alignment horizontal="center" vertical="center"/>
    </xf>
    <xf numFmtId="176" fontId="12" fillId="0" borderId="30" xfId="1" applyNumberFormat="1" applyFont="1" applyFill="1" applyBorder="1" applyAlignment="1" applyProtection="1">
      <alignment horizontal="right" vertical="center"/>
    </xf>
    <xf numFmtId="176" fontId="12" fillId="0" borderId="9" xfId="1" applyNumberFormat="1" applyFont="1" applyFill="1" applyBorder="1" applyAlignment="1" applyProtection="1">
      <alignment horizontal="right" vertical="center"/>
    </xf>
    <xf numFmtId="176" fontId="12" fillId="0" borderId="30" xfId="1" applyNumberFormat="1" applyFont="1" applyFill="1" applyBorder="1" applyAlignment="1" applyProtection="1">
      <alignment horizontal="center" vertical="center"/>
    </xf>
    <xf numFmtId="176" fontId="12" fillId="0" borderId="9" xfId="1" applyNumberFormat="1" applyFont="1" applyFill="1" applyBorder="1" applyAlignment="1" applyProtection="1">
      <alignment horizontal="center" vertical="center"/>
    </xf>
    <xf numFmtId="176" fontId="12" fillId="0" borderId="13" xfId="1" applyNumberFormat="1" applyFont="1" applyFill="1" applyBorder="1" applyAlignment="1" applyProtection="1">
      <alignment horizontal="center" vertical="center"/>
    </xf>
    <xf numFmtId="176" fontId="12" fillId="0" borderId="30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32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 applyProtection="1">
      <alignment horizontal="center" vertical="center" wrapText="1"/>
    </xf>
    <xf numFmtId="176" fontId="12" fillId="0" borderId="28" xfId="1" applyNumberFormat="1" applyFont="1" applyFill="1" applyBorder="1" applyAlignment="1" applyProtection="1">
      <alignment horizontal="center" vertical="center" wrapText="1"/>
    </xf>
    <xf numFmtId="176" fontId="12" fillId="0" borderId="24" xfId="1" applyNumberFormat="1" applyFont="1" applyFill="1" applyBorder="1" applyAlignment="1" applyProtection="1">
      <alignment horizontal="center" vertical="center" wrapText="1"/>
    </xf>
    <xf numFmtId="176" fontId="12" fillId="0" borderId="19" xfId="1" applyNumberFormat="1" applyFont="1" applyFill="1" applyBorder="1" applyAlignment="1" applyProtection="1">
      <alignment horizontal="center" vertical="center" textRotation="255"/>
    </xf>
    <xf numFmtId="176" fontId="12" fillId="0" borderId="20" xfId="1" applyNumberFormat="1" applyFont="1" applyFill="1" applyBorder="1" applyAlignment="1" applyProtection="1">
      <alignment horizontal="center" vertical="center" textRotation="255"/>
    </xf>
    <xf numFmtId="176" fontId="12" fillId="0" borderId="27" xfId="1" applyNumberFormat="1" applyFont="1" applyFill="1" applyBorder="1" applyAlignment="1" applyProtection="1">
      <alignment horizontal="center" vertical="center" textRotation="255"/>
    </xf>
    <xf numFmtId="176" fontId="12" fillId="0" borderId="23" xfId="1" applyNumberFormat="1" applyFont="1" applyFill="1" applyBorder="1" applyAlignment="1" applyProtection="1">
      <alignment horizontal="center" vertical="center" textRotation="255"/>
    </xf>
    <xf numFmtId="176" fontId="12" fillId="0" borderId="30" xfId="1" applyNumberFormat="1" applyFont="1" applyFill="1" applyBorder="1" applyAlignment="1" applyProtection="1">
      <alignment horizontal="distributed" vertical="center"/>
    </xf>
    <xf numFmtId="176" fontId="12" fillId="0" borderId="13" xfId="1" applyNumberFormat="1" applyFont="1" applyFill="1" applyBorder="1" applyAlignment="1" applyProtection="1">
      <alignment horizontal="distributed" vertical="center"/>
    </xf>
    <xf numFmtId="176" fontId="12" fillId="0" borderId="19" xfId="1" applyNumberFormat="1" applyFont="1" applyFill="1" applyBorder="1" applyAlignment="1">
      <alignment horizontal="center" vertical="center" textRotation="255" wrapText="1"/>
    </xf>
    <xf numFmtId="176" fontId="12" fillId="0" borderId="20" xfId="1" applyNumberFormat="1" applyFont="1" applyFill="1" applyBorder="1" applyAlignment="1">
      <alignment horizontal="center" vertical="center" textRotation="255" wrapText="1"/>
    </xf>
    <xf numFmtId="176" fontId="12" fillId="0" borderId="27" xfId="1" applyNumberFormat="1" applyFont="1" applyFill="1" applyBorder="1" applyAlignment="1">
      <alignment horizontal="center" vertical="center" textRotation="255" wrapText="1"/>
    </xf>
    <xf numFmtId="176" fontId="12" fillId="0" borderId="23" xfId="1" applyNumberFormat="1" applyFont="1" applyFill="1" applyBorder="1" applyAlignment="1">
      <alignment horizontal="center" vertical="center" textRotation="255" wrapText="1"/>
    </xf>
    <xf numFmtId="176" fontId="8" fillId="0" borderId="19" xfId="1" applyNumberFormat="1" applyFont="1" applyFill="1" applyBorder="1" applyAlignment="1" applyProtection="1">
      <alignment vertical="center" wrapText="1"/>
    </xf>
    <xf numFmtId="176" fontId="8" fillId="0" borderId="16" xfId="1" applyNumberFormat="1" applyFont="1" applyFill="1" applyBorder="1" applyAlignment="1" applyProtection="1">
      <alignment vertical="center" wrapText="1"/>
    </xf>
    <xf numFmtId="176" fontId="8" fillId="0" borderId="20" xfId="1" applyNumberFormat="1" applyFont="1" applyFill="1" applyBorder="1" applyAlignment="1" applyProtection="1">
      <alignment vertical="center" wrapText="1"/>
    </xf>
    <xf numFmtId="176" fontId="8" fillId="0" borderId="51" xfId="1" applyNumberFormat="1" applyFont="1" applyFill="1" applyBorder="1" applyAlignment="1" applyProtection="1">
      <alignment vertical="center" wrapText="1"/>
    </xf>
    <xf numFmtId="176" fontId="8" fillId="0" borderId="1" xfId="1" applyNumberFormat="1" applyFont="1" applyFill="1" applyBorder="1" applyAlignment="1" applyProtection="1">
      <alignment vertical="center" wrapText="1"/>
    </xf>
    <xf numFmtId="176" fontId="8" fillId="0" borderId="45" xfId="1" applyNumberFormat="1" applyFont="1" applyFill="1" applyBorder="1" applyAlignment="1" applyProtection="1">
      <alignment vertical="center" wrapText="1"/>
    </xf>
    <xf numFmtId="176" fontId="12" fillId="0" borderId="51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176" fontId="12" fillId="0" borderId="19" xfId="1" quotePrefix="1" applyNumberFormat="1" applyFont="1" applyFill="1" applyBorder="1" applyAlignment="1" applyProtection="1">
      <alignment horizontal="right" vertical="center"/>
    </xf>
    <xf numFmtId="176" fontId="12" fillId="0" borderId="16" xfId="1" quotePrefix="1" applyNumberFormat="1" applyFont="1" applyFill="1" applyBorder="1" applyAlignment="1" applyProtection="1">
      <alignment horizontal="right" vertical="center"/>
    </xf>
    <xf numFmtId="176" fontId="12" fillId="0" borderId="20" xfId="1" quotePrefix="1" applyNumberFormat="1" applyFont="1" applyFill="1" applyBorder="1" applyAlignment="1" applyProtection="1">
      <alignment horizontal="right" vertical="center"/>
    </xf>
    <xf numFmtId="176" fontId="12" fillId="0" borderId="51" xfId="1" quotePrefix="1" applyNumberFormat="1" applyFont="1" applyFill="1" applyBorder="1" applyAlignment="1" applyProtection="1">
      <alignment horizontal="right" vertical="center"/>
    </xf>
    <xf numFmtId="176" fontId="12" fillId="0" borderId="1" xfId="1" quotePrefix="1" applyNumberFormat="1" applyFont="1" applyFill="1" applyBorder="1" applyAlignment="1" applyProtection="1">
      <alignment horizontal="right" vertical="center"/>
    </xf>
    <xf numFmtId="176" fontId="12" fillId="0" borderId="45" xfId="1" quotePrefix="1" applyNumberFormat="1" applyFont="1" applyFill="1" applyBorder="1" applyAlignment="1" applyProtection="1">
      <alignment horizontal="right" vertical="center"/>
    </xf>
    <xf numFmtId="176" fontId="12" fillId="0" borderId="52" xfId="1" applyNumberFormat="1" applyFont="1" applyFill="1" applyBorder="1" applyAlignment="1" applyProtection="1">
      <alignment horizontal="right" vertical="center"/>
    </xf>
    <xf numFmtId="176" fontId="12" fillId="0" borderId="96" xfId="1" applyNumberFormat="1" applyFont="1" applyFill="1" applyBorder="1" applyAlignment="1" applyProtection="1">
      <alignment horizontal="distributed" vertical="center"/>
    </xf>
    <xf numFmtId="176" fontId="12" fillId="0" borderId="47" xfId="1" applyNumberFormat="1" applyFont="1" applyFill="1" applyBorder="1" applyAlignment="1" applyProtection="1">
      <alignment horizontal="distributed" vertical="center"/>
    </xf>
    <xf numFmtId="176" fontId="12" fillId="0" borderId="48" xfId="1" applyNumberFormat="1" applyFont="1" applyFill="1" applyBorder="1" applyAlignment="1" applyProtection="1">
      <alignment horizontal="distributed" vertical="center"/>
    </xf>
    <xf numFmtId="176" fontId="12" fillId="0" borderId="49" xfId="1" applyNumberFormat="1" applyFont="1" applyFill="1" applyBorder="1" applyAlignment="1" applyProtection="1">
      <alignment horizontal="right" vertical="center"/>
    </xf>
    <xf numFmtId="176" fontId="12" fillId="0" borderId="47" xfId="1" applyNumberFormat="1" applyFont="1" applyFill="1" applyBorder="1" applyAlignment="1" applyProtection="1">
      <alignment horizontal="right" vertical="center"/>
    </xf>
    <xf numFmtId="176" fontId="12" fillId="0" borderId="49" xfId="1" applyNumberFormat="1" applyFont="1" applyFill="1" applyBorder="1" applyAlignment="1" applyProtection="1">
      <alignment horizontal="center" vertical="center"/>
    </xf>
    <xf numFmtId="176" fontId="12" fillId="0" borderId="47" xfId="1" applyNumberFormat="1" applyFont="1" applyFill="1" applyBorder="1" applyAlignment="1" applyProtection="1">
      <alignment horizontal="center" vertical="center"/>
    </xf>
    <xf numFmtId="176" fontId="12" fillId="0" borderId="48" xfId="1" applyNumberFormat="1" applyFont="1" applyFill="1" applyBorder="1" applyAlignment="1" applyProtection="1">
      <alignment horizontal="center" vertical="center"/>
    </xf>
    <xf numFmtId="176" fontId="12" fillId="0" borderId="49" xfId="1" applyNumberFormat="1" applyFont="1" applyFill="1" applyBorder="1" applyAlignment="1">
      <alignment horizontal="center" vertical="center"/>
    </xf>
    <xf numFmtId="176" fontId="12" fillId="0" borderId="47" xfId="1" applyNumberFormat="1" applyFont="1" applyFill="1" applyBorder="1" applyAlignment="1">
      <alignment horizontal="center" vertical="center"/>
    </xf>
    <xf numFmtId="176" fontId="12" fillId="0" borderId="122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 applyProtection="1">
      <alignment horizontal="right"/>
    </xf>
    <xf numFmtId="0" fontId="1" fillId="0" borderId="17" xfId="1" applyFont="1" applyFill="1" applyBorder="1" applyAlignment="1">
      <alignment horizontal="right"/>
    </xf>
    <xf numFmtId="0" fontId="8" fillId="0" borderId="17" xfId="1" applyFont="1" applyFill="1" applyBorder="1" applyAlignment="1">
      <alignment horizontal="right"/>
    </xf>
    <xf numFmtId="0" fontId="8" fillId="0" borderId="19" xfId="1" applyFont="1" applyFill="1" applyBorder="1" applyAlignment="1" applyProtection="1">
      <alignment horizontal="right"/>
    </xf>
    <xf numFmtId="0" fontId="8" fillId="0" borderId="20" xfId="1" applyFont="1" applyFill="1" applyBorder="1" applyAlignment="1">
      <alignment horizontal="right"/>
    </xf>
    <xf numFmtId="0" fontId="1" fillId="0" borderId="22" xfId="1" applyFont="1" applyFill="1" applyBorder="1" applyAlignment="1" applyProtection="1">
      <alignment horizontal="distributed"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6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distributed" vertical="center"/>
    </xf>
    <xf numFmtId="176" fontId="1" fillId="0" borderId="27" xfId="1" applyNumberFormat="1" applyFont="1" applyFill="1" applyBorder="1" applyAlignment="1" applyProtection="1">
      <alignment vertical="center"/>
    </xf>
    <xf numFmtId="176" fontId="1" fillId="0" borderId="23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vertical="center"/>
    </xf>
    <xf numFmtId="0" fontId="1" fillId="0" borderId="13" xfId="1" applyFont="1" applyFill="1" applyBorder="1" applyAlignment="1">
      <alignment vertical="center"/>
    </xf>
    <xf numFmtId="177" fontId="1" fillId="0" borderId="10" xfId="1" applyNumberFormat="1" applyFont="1" applyFill="1" applyBorder="1" applyAlignment="1" applyProtection="1">
      <alignment vertical="center"/>
    </xf>
    <xf numFmtId="177" fontId="1" fillId="0" borderId="10" xfId="1" applyNumberFormat="1" applyFont="1" applyFill="1" applyBorder="1" applyAlignment="1">
      <alignment vertical="center"/>
    </xf>
    <xf numFmtId="0" fontId="8" fillId="0" borderId="8" xfId="1" applyFont="1" applyFill="1" applyBorder="1" applyAlignment="1" applyProtection="1">
      <alignment horizontal="distributed" vertical="center" wrapText="1" shrinkToFit="1"/>
    </xf>
    <xf numFmtId="0" fontId="8" fillId="0" borderId="13" xfId="1" applyFont="1" applyFill="1" applyBorder="1" applyAlignment="1" applyProtection="1">
      <alignment horizontal="distributed" vertical="center" wrapText="1" shrinkToFit="1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13" xfId="1" applyFont="1" applyFill="1" applyBorder="1" applyAlignment="1" applyProtection="1">
      <alignment horizontal="distributed" vertical="center" wrapText="1" shrinkToFit="1"/>
    </xf>
    <xf numFmtId="0" fontId="8" fillId="0" borderId="30" xfId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 applyProtection="1">
      <alignment horizontal="center" vertical="center"/>
    </xf>
    <xf numFmtId="177" fontId="1" fillId="0" borderId="30" xfId="1" applyNumberFormat="1" applyFont="1" applyFill="1" applyBorder="1" applyAlignment="1" applyProtection="1">
      <alignment horizontal="right" vertical="center"/>
    </xf>
    <xf numFmtId="177" fontId="1" fillId="0" borderId="13" xfId="1" applyNumberFormat="1" applyFont="1" applyFill="1" applyBorder="1" applyAlignment="1">
      <alignment horizontal="right" vertical="center"/>
    </xf>
    <xf numFmtId="176" fontId="1" fillId="0" borderId="30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 applyProtection="1">
      <alignment vertical="center"/>
    </xf>
    <xf numFmtId="176" fontId="1" fillId="0" borderId="41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38" fontId="1" fillId="0" borderId="0" xfId="2" quotePrefix="1" applyNumberFormat="1" applyFont="1" applyFill="1"/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0" xfId="1" applyFont="1" applyFill="1" applyAlignment="1">
      <alignment horizontal="right"/>
    </xf>
    <xf numFmtId="0" fontId="11" fillId="0" borderId="44" xfId="1" applyFont="1" applyFill="1" applyBorder="1" applyAlignment="1" applyProtection="1">
      <alignment horizontal="distributed" vertical="center" wrapText="1" shrinkToFit="1"/>
    </xf>
    <xf numFmtId="0" fontId="11" fillId="0" borderId="45" xfId="1" applyFont="1" applyFill="1" applyBorder="1" applyAlignment="1" applyProtection="1">
      <alignment horizontal="distributed" vertical="center" wrapText="1" shrinkToFit="1"/>
    </xf>
    <xf numFmtId="0" fontId="1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0" fontId="1" fillId="0" borderId="48" xfId="1" applyFont="1" applyFill="1" applyBorder="1" applyAlignment="1">
      <alignment horizontal="distributed" vertical="center"/>
    </xf>
    <xf numFmtId="176" fontId="1" fillId="0" borderId="49" xfId="1" applyNumberFormat="1" applyFont="1" applyFill="1" applyBorder="1" applyAlignment="1" applyProtection="1">
      <alignment vertical="center"/>
    </xf>
    <xf numFmtId="0" fontId="1" fillId="0" borderId="48" xfId="1" applyFont="1" applyFill="1" applyBorder="1" applyAlignment="1">
      <alignment vertical="center"/>
    </xf>
    <xf numFmtId="177" fontId="1" fillId="0" borderId="49" xfId="1" applyNumberFormat="1" applyFont="1" applyFill="1" applyBorder="1" applyAlignment="1" applyProtection="1">
      <alignment vertical="center"/>
    </xf>
    <xf numFmtId="38" fontId="1" fillId="0" borderId="51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8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distributed" vertical="center"/>
    </xf>
    <xf numFmtId="176" fontId="1" fillId="0" borderId="30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7" fontId="1" fillId="0" borderId="55" xfId="1" applyNumberFormat="1" applyFont="1" applyFill="1" applyBorder="1" applyAlignment="1" applyProtection="1">
      <alignment horizontal="right" vertical="center"/>
    </xf>
    <xf numFmtId="0" fontId="1" fillId="0" borderId="22" xfId="1" applyFont="1" applyFill="1" applyBorder="1" applyAlignment="1" applyProtection="1">
      <alignment horizontal="distributed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7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distributed" vertical="center"/>
    </xf>
    <xf numFmtId="0" fontId="8" fillId="0" borderId="30" xfId="1" applyFont="1" applyFill="1" applyBorder="1" applyAlignment="1" applyProtection="1">
      <alignment horizontal="distributed" vertical="center"/>
    </xf>
    <xf numFmtId="0" fontId="1" fillId="0" borderId="55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14" fillId="0" borderId="12" xfId="1" applyFont="1" applyFill="1" applyBorder="1" applyAlignment="1" applyProtection="1">
      <alignment horizontal="distributed" vertical="center" justifyLastLine="1"/>
    </xf>
    <xf numFmtId="0" fontId="14" fillId="0" borderId="9" xfId="1" applyFont="1" applyFill="1" applyBorder="1" applyAlignment="1">
      <alignment horizontal="distributed" vertical="center" justifyLastLine="1"/>
    </xf>
    <xf numFmtId="0" fontId="14" fillId="0" borderId="55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178" fontId="1" fillId="0" borderId="18" xfId="1" applyNumberFormat="1" applyFont="1" applyFill="1" applyBorder="1" applyAlignment="1" applyProtection="1">
      <alignment vertical="center"/>
    </xf>
    <xf numFmtId="178" fontId="1" fillId="0" borderId="16" xfId="1" applyNumberFormat="1" applyFont="1" applyFill="1" applyBorder="1" applyAlignment="1">
      <alignment vertical="center"/>
    </xf>
    <xf numFmtId="178" fontId="1" fillId="0" borderId="20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178" fontId="1" fillId="0" borderId="60" xfId="1" applyNumberFormat="1" applyFont="1" applyFill="1" applyBorder="1" applyAlignment="1">
      <alignment vertical="center"/>
    </xf>
    <xf numFmtId="0" fontId="14" fillId="0" borderId="61" xfId="1" applyFont="1" applyFill="1" applyBorder="1" applyAlignment="1" applyProtection="1">
      <alignment horizontal="distributed" vertical="center" wrapText="1" justifyLastLine="1"/>
    </xf>
    <xf numFmtId="0" fontId="14" fillId="0" borderId="62" xfId="1" applyFont="1" applyFill="1" applyBorder="1" applyAlignment="1">
      <alignment horizontal="distributed" vertical="center" wrapText="1" justifyLastLine="1"/>
    </xf>
    <xf numFmtId="0" fontId="14" fillId="0" borderId="63" xfId="1" applyFont="1" applyFill="1" applyBorder="1" applyAlignment="1">
      <alignment horizontal="distributed" vertical="center" wrapText="1" justifyLastLine="1"/>
    </xf>
    <xf numFmtId="0" fontId="1" fillId="0" borderId="26" xfId="1" applyFont="1" applyFill="1" applyBorder="1" applyAlignment="1">
      <alignment horizontal="distributed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8" fillId="0" borderId="17" xfId="1" applyFont="1" applyFill="1" applyBorder="1" applyAlignment="1" applyProtection="1">
      <alignment horizontal="distributed" vertical="center"/>
    </xf>
    <xf numFmtId="0" fontId="1" fillId="0" borderId="28" xfId="1" applyFont="1" applyFill="1" applyBorder="1" applyAlignment="1">
      <alignment horizontal="distributed" vertical="center"/>
    </xf>
    <xf numFmtId="0" fontId="8" fillId="0" borderId="19" xfId="1" applyFont="1" applyFill="1" applyBorder="1" applyAlignment="1" applyProtection="1">
      <alignment horizontal="distributed" vertical="center"/>
    </xf>
    <xf numFmtId="0" fontId="1" fillId="0" borderId="40" xfId="1" applyFont="1" applyFill="1" applyBorder="1" applyAlignment="1">
      <alignment horizontal="distributed" vertical="center"/>
    </xf>
    <xf numFmtId="0" fontId="11" fillId="0" borderId="15" xfId="1" applyFont="1" applyFill="1" applyBorder="1" applyAlignment="1" applyProtection="1">
      <alignment horizontal="distributed" vertical="center"/>
    </xf>
    <xf numFmtId="0" fontId="11" fillId="0" borderId="20" xfId="1" applyFont="1" applyFill="1" applyBorder="1" applyAlignment="1" applyProtection="1">
      <alignment horizontal="distributed" vertical="center"/>
    </xf>
    <xf numFmtId="0" fontId="11" fillId="0" borderId="44" xfId="1" applyFont="1" applyFill="1" applyBorder="1" applyAlignment="1" applyProtection="1">
      <alignment horizontal="distributed" vertical="center"/>
    </xf>
    <xf numFmtId="0" fontId="11" fillId="0" borderId="45" xfId="1" applyFont="1" applyFill="1" applyBorder="1" applyAlignment="1" applyProtection="1">
      <alignment horizontal="distributed" vertical="center"/>
    </xf>
    <xf numFmtId="176" fontId="1" fillId="0" borderId="17" xfId="1" applyNumberFormat="1" applyFont="1" applyFill="1" applyBorder="1" applyAlignment="1">
      <alignment vertical="center"/>
    </xf>
    <xf numFmtId="0" fontId="1" fillId="0" borderId="70" xfId="1" applyFont="1" applyFill="1" applyBorder="1" applyAlignment="1">
      <alignment vertical="center"/>
    </xf>
    <xf numFmtId="177" fontId="1" fillId="0" borderId="17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5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vertical="center"/>
    </xf>
    <xf numFmtId="0" fontId="1" fillId="0" borderId="71" xfId="1" applyFont="1" applyFill="1" applyBorder="1" applyAlignment="1">
      <alignment vertical="center"/>
    </xf>
    <xf numFmtId="0" fontId="8" fillId="0" borderId="41" xfId="1" applyFont="1" applyFill="1" applyBorder="1" applyAlignment="1" applyProtection="1">
      <alignment horizontal="distributed" vertical="center"/>
    </xf>
    <xf numFmtId="0" fontId="1" fillId="0" borderId="2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5" xfId="1" applyFont="1" applyFill="1" applyBorder="1" applyAlignment="1">
      <alignment vertical="center"/>
    </xf>
    <xf numFmtId="0" fontId="1" fillId="0" borderId="66" xfId="1" applyFont="1" applyFill="1" applyBorder="1" applyAlignment="1">
      <alignment vertical="center"/>
    </xf>
    <xf numFmtId="176" fontId="1" fillId="0" borderId="68" xfId="1" quotePrefix="1" applyNumberFormat="1" applyFont="1" applyFill="1" applyBorder="1" applyAlignment="1" applyProtection="1">
      <alignment vertical="center"/>
    </xf>
    <xf numFmtId="0" fontId="1" fillId="0" borderId="68" xfId="1" applyFont="1" applyFill="1" applyBorder="1" applyAlignment="1">
      <alignment vertical="center"/>
    </xf>
    <xf numFmtId="0" fontId="1" fillId="0" borderId="69" xfId="1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horizontal="distributed" vertical="center"/>
    </xf>
    <xf numFmtId="0" fontId="1" fillId="0" borderId="31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>
      <alignment horizontal="distributed" vertical="center"/>
    </xf>
    <xf numFmtId="0" fontId="7" fillId="0" borderId="22" xfId="1" applyFont="1" applyFill="1" applyBorder="1" applyAlignment="1" applyProtection="1">
      <alignment horizontal="distributed" vertical="center"/>
    </xf>
    <xf numFmtId="0" fontId="7" fillId="0" borderId="23" xfId="1" applyFont="1" applyFill="1" applyBorder="1" applyAlignment="1">
      <alignment horizontal="distributed" vertical="center"/>
    </xf>
    <xf numFmtId="176" fontId="1" fillId="0" borderId="79" xfId="1" quotePrefix="1" applyNumberFormat="1" applyFont="1" applyFill="1" applyBorder="1" applyAlignment="1" applyProtection="1">
      <alignment horizontal="right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176" fontId="1" fillId="0" borderId="68" xfId="1" quotePrefix="1" applyNumberFormat="1" applyFont="1" applyFill="1" applyBorder="1" applyAlignment="1" applyProtection="1">
      <alignment horizontal="right" vertical="center"/>
    </xf>
    <xf numFmtId="0" fontId="1" fillId="0" borderId="69" xfId="1" applyFont="1" applyFill="1" applyBorder="1" applyAlignment="1">
      <alignment horizontal="right" vertical="center"/>
    </xf>
    <xf numFmtId="176" fontId="1" fillId="0" borderId="76" xfId="1" quotePrefix="1" applyNumberFormat="1" applyFont="1" applyFill="1" applyBorder="1" applyAlignment="1" applyProtection="1">
      <alignment horizontal="right" vertical="center"/>
    </xf>
    <xf numFmtId="176" fontId="1" fillId="0" borderId="77" xfId="1" quotePrefix="1" applyNumberFormat="1" applyFont="1" applyFill="1" applyBorder="1" applyAlignment="1" applyProtection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6" fillId="0" borderId="44" xfId="1" applyFont="1" applyFill="1" applyBorder="1" applyAlignment="1" applyProtection="1">
      <alignment horizontal="distributed" vertical="center"/>
    </xf>
    <xf numFmtId="0" fontId="16" fillId="0" borderId="45" xfId="1" applyFont="1" applyFill="1" applyBorder="1" applyAlignment="1">
      <alignment horizontal="distributed" vertical="center"/>
    </xf>
    <xf numFmtId="176" fontId="1" fillId="0" borderId="81" xfId="1" applyNumberFormat="1" applyFont="1" applyFill="1" applyBorder="1" applyAlignment="1" applyProtection="1">
      <alignment horizontal="right" vertical="center"/>
    </xf>
    <xf numFmtId="176" fontId="1" fillId="0" borderId="82" xfId="1" applyNumberFormat="1" applyFont="1" applyFill="1" applyBorder="1" applyAlignment="1" applyProtection="1">
      <alignment horizontal="right" vertical="center"/>
    </xf>
    <xf numFmtId="176" fontId="1" fillId="0" borderId="83" xfId="1" applyNumberFormat="1" applyFont="1" applyFill="1" applyBorder="1" applyAlignment="1" applyProtection="1">
      <alignment horizontal="right" vertical="center"/>
    </xf>
    <xf numFmtId="0" fontId="1" fillId="0" borderId="84" xfId="1" applyFont="1" applyFill="1" applyBorder="1" applyAlignment="1">
      <alignment horizontal="right" vertical="center"/>
    </xf>
    <xf numFmtId="176" fontId="1" fillId="0" borderId="76" xfId="1" applyNumberFormat="1" applyFont="1" applyFill="1" applyBorder="1" applyAlignment="1" applyProtection="1">
      <alignment horizontal="right" vertical="center"/>
    </xf>
    <xf numFmtId="176" fontId="1" fillId="0" borderId="77" xfId="1" applyNumberFormat="1" applyFont="1" applyFill="1" applyBorder="1" applyAlignment="1" applyProtection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</cellXfs>
  <cellStyles count="6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2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277427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5" zoomScaleNormal="75" zoomScaleSheetLayoutView="100" workbookViewId="0">
      <selection activeCell="J5" sqref="J5:M5"/>
    </sheetView>
  </sheetViews>
  <sheetFormatPr defaultColWidth="7.125" defaultRowHeight="12.75"/>
  <cols>
    <col min="1" max="1" width="2" style="49" customWidth="1"/>
    <col min="2" max="2" width="2.875" style="49" customWidth="1"/>
    <col min="3" max="3" width="1.375" style="49" customWidth="1"/>
    <col min="4" max="4" width="9.375" style="49" customWidth="1"/>
    <col min="5" max="5" width="5.125" style="49" customWidth="1"/>
    <col min="6" max="6" width="3.375" style="49" customWidth="1"/>
    <col min="7" max="7" width="2.25" style="49" customWidth="1"/>
    <col min="8" max="9" width="4" style="49" customWidth="1"/>
    <col min="10" max="10" width="6.375" style="49" customWidth="1"/>
    <col min="11" max="11" width="2.25" style="49" customWidth="1"/>
    <col min="12" max="12" width="4.125" style="49" customWidth="1"/>
    <col min="13" max="13" width="2" style="49" customWidth="1"/>
    <col min="14" max="14" width="2.5" style="49" customWidth="1"/>
    <col min="15" max="15" width="6.75" style="49" customWidth="1"/>
    <col min="16" max="16" width="2.25" style="49" customWidth="1"/>
    <col min="17" max="17" width="6.125" style="49" customWidth="1"/>
    <col min="18" max="18" width="5.25" style="49" customWidth="1"/>
    <col min="19" max="19" width="2.875" style="49" customWidth="1"/>
    <col min="20" max="20" width="6.125" style="49" customWidth="1"/>
    <col min="21" max="21" width="4" style="49" customWidth="1"/>
    <col min="22" max="22" width="2.875" style="49" customWidth="1"/>
    <col min="23" max="23" width="1.875" style="49" customWidth="1"/>
    <col min="24" max="25" width="4.375" style="49" customWidth="1"/>
    <col min="26" max="26" width="4.75" style="49" customWidth="1"/>
    <col min="27" max="27" width="7.375" style="49" customWidth="1"/>
    <col min="28" max="28" width="3.625" style="49" customWidth="1"/>
    <col min="29" max="29" width="2" style="49" customWidth="1"/>
    <col min="30" max="32" width="2.125" style="49" customWidth="1"/>
    <col min="33" max="33" width="7.625" style="49" customWidth="1"/>
    <col min="34" max="34" width="2.25" style="49" customWidth="1"/>
    <col min="35" max="35" width="7.625" style="49" customWidth="1"/>
    <col min="36" max="36" width="1.375" style="49" customWidth="1"/>
    <col min="37" max="37" width="2.75" style="49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7" customFormat="1" ht="25.5" customHeight="1">
      <c r="A2" s="125"/>
      <c r="B2" s="282" t="s">
        <v>
119</v>
      </c>
      <c r="C2" s="282"/>
      <c r="D2" s="282"/>
      <c r="E2" s="282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9.5" customHeight="1" thickBot="1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6"/>
    </row>
    <row r="4" spans="1:38" s="131" customFormat="1" ht="26.25" customHeight="1">
      <c r="A4" s="129"/>
      <c r="B4" s="283" t="s">
        <v>
120</v>
      </c>
      <c r="C4" s="284"/>
      <c r="D4" s="284"/>
      <c r="E4" s="284"/>
      <c r="F4" s="284"/>
      <c r="G4" s="284"/>
      <c r="H4" s="284"/>
      <c r="I4" s="285"/>
      <c r="J4" s="286" t="s">
        <v>
121</v>
      </c>
      <c r="K4" s="287"/>
      <c r="L4" s="287"/>
      <c r="M4" s="287"/>
      <c r="N4" s="288"/>
      <c r="O4" s="289" t="s">
        <v>
122</v>
      </c>
      <c r="P4" s="284"/>
      <c r="Q4" s="284"/>
      <c r="R4" s="284"/>
      <c r="S4" s="284"/>
      <c r="T4" s="284"/>
      <c r="U4" s="285"/>
      <c r="V4" s="286" t="s">
        <v>
123</v>
      </c>
      <c r="W4" s="287"/>
      <c r="X4" s="287"/>
      <c r="Y4" s="287"/>
      <c r="Z4" s="287"/>
      <c r="AA4" s="287"/>
      <c r="AB4" s="288"/>
      <c r="AC4" s="286" t="s">
        <v>
124</v>
      </c>
      <c r="AD4" s="287"/>
      <c r="AE4" s="287"/>
      <c r="AF4" s="287"/>
      <c r="AG4" s="287"/>
      <c r="AH4" s="287"/>
      <c r="AI4" s="287"/>
      <c r="AJ4" s="287"/>
      <c r="AK4" s="290"/>
      <c r="AL4" s="130"/>
    </row>
    <row r="5" spans="1:38" s="138" customFormat="1" ht="28.5" customHeight="1">
      <c r="A5" s="132"/>
      <c r="B5" s="300" t="s">
        <v>
125</v>
      </c>
      <c r="C5" s="301"/>
      <c r="D5" s="291">
        <v>
903346</v>
      </c>
      <c r="E5" s="291"/>
      <c r="F5" s="291"/>
      <c r="G5" s="291"/>
      <c r="H5" s="291"/>
      <c r="I5" s="133" t="s">
        <v>
126</v>
      </c>
      <c r="J5" s="302">
        <v>
58.05</v>
      </c>
      <c r="K5" s="303"/>
      <c r="L5" s="303"/>
      <c r="M5" s="303"/>
      <c r="N5" s="134" t="s">
        <v>
127</v>
      </c>
      <c r="O5" s="304">
        <v>
15562</v>
      </c>
      <c r="P5" s="291"/>
      <c r="Q5" s="291"/>
      <c r="R5" s="291"/>
      <c r="S5" s="291"/>
      <c r="T5" s="291"/>
      <c r="U5" s="133" t="s">
        <v>
126</v>
      </c>
      <c r="V5" s="304">
        <v>
903346</v>
      </c>
      <c r="W5" s="291"/>
      <c r="X5" s="291"/>
      <c r="Y5" s="291"/>
      <c r="Z5" s="291"/>
      <c r="AA5" s="291"/>
      <c r="AB5" s="135" t="s">
        <v>
126</v>
      </c>
      <c r="AC5" s="305" t="s">
        <v>
128</v>
      </c>
      <c r="AD5" s="306"/>
      <c r="AE5" s="306"/>
      <c r="AF5" s="306"/>
      <c r="AG5" s="291">
        <v>
903613</v>
      </c>
      <c r="AH5" s="291"/>
      <c r="AI5" s="291"/>
      <c r="AJ5" s="136"/>
      <c r="AK5" s="137" t="s">
        <v>
126</v>
      </c>
      <c r="AL5" s="111"/>
    </row>
    <row r="6" spans="1:38" s="138" customFormat="1" ht="28.5" customHeight="1" thickBot="1">
      <c r="A6" s="132"/>
      <c r="B6" s="292" t="s">
        <v>
129</v>
      </c>
      <c r="C6" s="293"/>
      <c r="D6" s="294">
        <v>
877138</v>
      </c>
      <c r="E6" s="294"/>
      <c r="F6" s="294"/>
      <c r="G6" s="294"/>
      <c r="H6" s="294"/>
      <c r="I6" s="139" t="s">
        <v>
126</v>
      </c>
      <c r="J6" s="295">
        <v>
58.08</v>
      </c>
      <c r="K6" s="296"/>
      <c r="L6" s="296"/>
      <c r="M6" s="296"/>
      <c r="N6" s="140" t="s">
        <v>
127</v>
      </c>
      <c r="O6" s="297">
        <v>
15102</v>
      </c>
      <c r="P6" s="294"/>
      <c r="Q6" s="294"/>
      <c r="R6" s="294"/>
      <c r="S6" s="294"/>
      <c r="T6" s="294"/>
      <c r="U6" s="139" t="s">
        <v>
126</v>
      </c>
      <c r="V6" s="297">
        <v>
877138</v>
      </c>
      <c r="W6" s="294"/>
      <c r="X6" s="294"/>
      <c r="Y6" s="294"/>
      <c r="Z6" s="294"/>
      <c r="AA6" s="294"/>
      <c r="AB6" s="141" t="s">
        <v>
126</v>
      </c>
      <c r="AC6" s="298" t="s">
        <v>
130</v>
      </c>
      <c r="AD6" s="299"/>
      <c r="AE6" s="299"/>
      <c r="AF6" s="299"/>
      <c r="AG6" s="294">
        <v>
896057</v>
      </c>
      <c r="AH6" s="294"/>
      <c r="AI6" s="294"/>
      <c r="AJ6" s="142"/>
      <c r="AK6" s="143" t="s">
        <v>
126</v>
      </c>
      <c r="AL6" s="111"/>
    </row>
    <row r="7" spans="1:38" s="138" customFormat="1" ht="7.9" customHeight="1" thickBot="1">
      <c r="A7" s="144"/>
      <c r="B7" s="145"/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  <c r="R7" s="147"/>
      <c r="S7" s="147"/>
      <c r="T7" s="147"/>
      <c r="U7" s="146"/>
      <c r="V7" s="146"/>
      <c r="W7" s="146"/>
      <c r="X7" s="146"/>
      <c r="Y7" s="146"/>
      <c r="Z7" s="146"/>
      <c r="AA7" s="146"/>
      <c r="AB7" s="146"/>
      <c r="AC7" s="146"/>
      <c r="AD7" s="148"/>
      <c r="AE7" s="148"/>
      <c r="AF7" s="149"/>
      <c r="AG7" s="150"/>
      <c r="AH7" s="146"/>
      <c r="AI7" s="146"/>
      <c r="AJ7" s="146"/>
      <c r="AK7" s="146"/>
      <c r="AL7" s="111"/>
    </row>
    <row r="8" spans="1:38" s="153" customFormat="1" ht="26.25" customHeight="1">
      <c r="A8" s="151"/>
      <c r="B8" s="283" t="s">
        <v>
5</v>
      </c>
      <c r="C8" s="284"/>
      <c r="D8" s="284"/>
      <c r="E8" s="284"/>
      <c r="F8" s="285"/>
      <c r="G8" s="289" t="s">
        <v>
131</v>
      </c>
      <c r="H8" s="284"/>
      <c r="I8" s="284"/>
      <c r="J8" s="284"/>
      <c r="K8" s="284"/>
      <c r="L8" s="284"/>
      <c r="M8" s="285"/>
      <c r="N8" s="307" t="s">
        <v>
132</v>
      </c>
      <c r="O8" s="308"/>
      <c r="P8" s="308"/>
      <c r="Q8" s="308"/>
      <c r="R8" s="334"/>
      <c r="S8" s="307" t="s">
        <v>
133</v>
      </c>
      <c r="T8" s="335"/>
      <c r="U8" s="336" t="s">
        <v>
134</v>
      </c>
      <c r="V8" s="284"/>
      <c r="W8" s="284"/>
      <c r="X8" s="284"/>
      <c r="Y8" s="285"/>
      <c r="Z8" s="289" t="s">
        <v>
131</v>
      </c>
      <c r="AA8" s="284"/>
      <c r="AB8" s="284"/>
      <c r="AC8" s="284"/>
      <c r="AD8" s="284"/>
      <c r="AE8" s="285"/>
      <c r="AF8" s="307" t="s">
        <v>
135</v>
      </c>
      <c r="AG8" s="308"/>
      <c r="AH8" s="308"/>
      <c r="AI8" s="308"/>
      <c r="AJ8" s="308"/>
      <c r="AK8" s="309"/>
      <c r="AL8" s="152"/>
    </row>
    <row r="9" spans="1:38" ht="14.25">
      <c r="A9" s="154"/>
      <c r="B9" s="155" t="s">
        <v>
136</v>
      </c>
      <c r="C9" s="156"/>
      <c r="D9" s="157"/>
      <c r="E9" s="157"/>
      <c r="F9" s="158"/>
      <c r="G9" s="159"/>
      <c r="H9" s="160"/>
      <c r="I9" s="160"/>
      <c r="J9" s="160"/>
      <c r="K9" s="161"/>
      <c r="L9" s="161"/>
      <c r="M9" s="161" t="s">
        <v>
12</v>
      </c>
      <c r="N9" s="162"/>
      <c r="O9" s="161"/>
      <c r="P9" s="161"/>
      <c r="Q9" s="163"/>
      <c r="R9" s="164" t="s">
        <v>
14</v>
      </c>
      <c r="S9" s="162"/>
      <c r="T9" s="160" t="s">
        <v>
13</v>
      </c>
      <c r="U9" s="165"/>
      <c r="V9" s="166"/>
      <c r="W9" s="167"/>
      <c r="X9" s="166"/>
      <c r="Y9" s="166"/>
      <c r="Z9" s="168"/>
      <c r="AA9" s="167"/>
      <c r="AB9" s="163"/>
      <c r="AC9" s="163"/>
      <c r="AD9" s="163"/>
      <c r="AE9" s="169" t="s">
        <v>
14</v>
      </c>
      <c r="AF9" s="163"/>
      <c r="AG9" s="170"/>
      <c r="AH9" s="171"/>
      <c r="AI9" s="310" t="s">
        <v>
14</v>
      </c>
      <c r="AJ9" s="310"/>
      <c r="AK9" s="311"/>
      <c r="AL9" s="172"/>
    </row>
    <row r="10" spans="1:38" ht="25.5" customHeight="1">
      <c r="A10" s="154"/>
      <c r="B10" s="312" t="s">
        <v>
137</v>
      </c>
      <c r="C10" s="313"/>
      <c r="D10" s="313"/>
      <c r="E10" s="313"/>
      <c r="F10" s="316" t="s">
        <v>
138</v>
      </c>
      <c r="G10" s="318">
        <v>
301607615</v>
      </c>
      <c r="H10" s="319"/>
      <c r="I10" s="319"/>
      <c r="J10" s="319"/>
      <c r="K10" s="319"/>
      <c r="L10" s="173"/>
      <c r="M10" s="174"/>
      <c r="N10" s="318">
        <v>
296894481</v>
      </c>
      <c r="O10" s="319"/>
      <c r="P10" s="319"/>
      <c r="Q10" s="319"/>
      <c r="R10" s="174"/>
      <c r="S10" s="322">
        <f>
IF(N10=0,IF(G10&gt;0,"皆増",0),IF(G10=0,"皆減",ROUND((G10-N10)/N10*100,1)))</f>
        <v>
1.6</v>
      </c>
      <c r="T10" s="323"/>
      <c r="U10" s="326" t="s">
        <v>
139</v>
      </c>
      <c r="V10" s="313"/>
      <c r="W10" s="313"/>
      <c r="X10" s="313"/>
      <c r="Y10" s="327"/>
      <c r="Z10" s="330">
        <v>
162190855</v>
      </c>
      <c r="AA10" s="331"/>
      <c r="AB10" s="331"/>
      <c r="AC10" s="331"/>
      <c r="AD10" s="175"/>
      <c r="AE10" s="176"/>
      <c r="AF10" s="318">
        <v>
163768555</v>
      </c>
      <c r="AG10" s="319"/>
      <c r="AH10" s="319"/>
      <c r="AI10" s="319"/>
      <c r="AJ10" s="173"/>
      <c r="AK10" s="177"/>
      <c r="AL10" s="1"/>
    </row>
    <row r="11" spans="1:38" ht="25.5" customHeight="1">
      <c r="A11" s="154"/>
      <c r="B11" s="314"/>
      <c r="C11" s="315"/>
      <c r="D11" s="315"/>
      <c r="E11" s="315"/>
      <c r="F11" s="317"/>
      <c r="G11" s="320"/>
      <c r="H11" s="321"/>
      <c r="I11" s="321"/>
      <c r="J11" s="321"/>
      <c r="K11" s="321"/>
      <c r="L11" s="227"/>
      <c r="M11" s="178"/>
      <c r="N11" s="320"/>
      <c r="O11" s="321"/>
      <c r="P11" s="321"/>
      <c r="Q11" s="321"/>
      <c r="R11" s="178"/>
      <c r="S11" s="324"/>
      <c r="T11" s="325"/>
      <c r="U11" s="328"/>
      <c r="V11" s="315"/>
      <c r="W11" s="315"/>
      <c r="X11" s="315"/>
      <c r="Y11" s="329"/>
      <c r="Z11" s="332"/>
      <c r="AA11" s="333"/>
      <c r="AB11" s="333"/>
      <c r="AC11" s="333"/>
      <c r="AD11" s="179"/>
      <c r="AE11" s="180"/>
      <c r="AF11" s="320"/>
      <c r="AG11" s="321"/>
      <c r="AH11" s="321"/>
      <c r="AI11" s="321"/>
      <c r="AJ11" s="181"/>
      <c r="AK11" s="182"/>
      <c r="AL11" s="1"/>
    </row>
    <row r="12" spans="1:38" ht="25.5" customHeight="1">
      <c r="A12" s="154"/>
      <c r="B12" s="349" t="s">
        <v>
140</v>
      </c>
      <c r="C12" s="347"/>
      <c r="D12" s="347"/>
      <c r="E12" s="347"/>
      <c r="F12" s="341" t="s">
        <v>
141</v>
      </c>
      <c r="G12" s="318">
        <v>
294120127</v>
      </c>
      <c r="H12" s="319"/>
      <c r="I12" s="319"/>
      <c r="J12" s="319"/>
      <c r="K12" s="319"/>
      <c r="L12" s="173"/>
      <c r="M12" s="174"/>
      <c r="N12" s="342">
        <v>
286323855</v>
      </c>
      <c r="O12" s="343"/>
      <c r="P12" s="343"/>
      <c r="Q12" s="343"/>
      <c r="R12" s="174"/>
      <c r="S12" s="344">
        <f>
IF(N12=0,IF(G12&gt;0,"皆増",0),IF(G12=0,"皆減",ROUND((G12-N12)/N12*100,1)))</f>
        <v>
2.7</v>
      </c>
      <c r="T12" s="345"/>
      <c r="U12" s="346" t="s">
        <v>
142</v>
      </c>
      <c r="V12" s="347"/>
      <c r="W12" s="347"/>
      <c r="X12" s="347"/>
      <c r="Y12" s="348"/>
      <c r="Z12" s="330">
        <v>
119668585</v>
      </c>
      <c r="AA12" s="331"/>
      <c r="AB12" s="331"/>
      <c r="AC12" s="331"/>
      <c r="AD12" s="265"/>
      <c r="AE12" s="183" t="s">
        <v>
14</v>
      </c>
      <c r="AF12" s="342">
        <v>
122011514</v>
      </c>
      <c r="AG12" s="343"/>
      <c r="AH12" s="343"/>
      <c r="AI12" s="343"/>
      <c r="AJ12" s="184"/>
      <c r="AK12" s="185" t="s">
        <v>
14</v>
      </c>
      <c r="AL12" s="172"/>
    </row>
    <row r="13" spans="1:38" ht="25.5" customHeight="1">
      <c r="A13" s="154"/>
      <c r="B13" s="314"/>
      <c r="C13" s="315"/>
      <c r="D13" s="315"/>
      <c r="E13" s="315"/>
      <c r="F13" s="317"/>
      <c r="G13" s="320"/>
      <c r="H13" s="321"/>
      <c r="I13" s="321"/>
      <c r="J13" s="321"/>
      <c r="K13" s="321"/>
      <c r="L13" s="227"/>
      <c r="M13" s="178"/>
      <c r="N13" s="320"/>
      <c r="O13" s="321"/>
      <c r="P13" s="321"/>
      <c r="Q13" s="321"/>
      <c r="R13" s="178"/>
      <c r="S13" s="324"/>
      <c r="T13" s="325"/>
      <c r="U13" s="328"/>
      <c r="V13" s="315"/>
      <c r="W13" s="315"/>
      <c r="X13" s="315"/>
      <c r="Y13" s="329"/>
      <c r="Z13" s="332"/>
      <c r="AA13" s="333"/>
      <c r="AB13" s="333"/>
      <c r="AC13" s="333"/>
      <c r="AD13" s="186"/>
      <c r="AE13" s="187"/>
      <c r="AF13" s="320"/>
      <c r="AG13" s="321"/>
      <c r="AH13" s="321"/>
      <c r="AI13" s="321"/>
      <c r="AJ13" s="188"/>
      <c r="AK13" s="189"/>
      <c r="AL13" s="1"/>
    </row>
    <row r="14" spans="1:38" ht="25.5" customHeight="1">
      <c r="A14" s="154"/>
      <c r="B14" s="339" t="s">
        <v>
143</v>
      </c>
      <c r="C14" s="340"/>
      <c r="D14" s="340"/>
      <c r="E14" s="340"/>
      <c r="F14" s="341" t="s">
        <v>
144</v>
      </c>
      <c r="G14" s="342">
        <v>
7487488</v>
      </c>
      <c r="H14" s="343"/>
      <c r="I14" s="343"/>
      <c r="J14" s="343"/>
      <c r="K14" s="343"/>
      <c r="L14" s="173"/>
      <c r="M14" s="174"/>
      <c r="N14" s="342">
        <v>
10570626</v>
      </c>
      <c r="O14" s="343"/>
      <c r="P14" s="343"/>
      <c r="Q14" s="343"/>
      <c r="R14" s="174"/>
      <c r="S14" s="344">
        <f>
IF(N14=0,IF(G14&gt;0,"皆増",0),IF(G14=0,"皆減",ROUND((G14-N14)/N14*100,1)))</f>
        <v>
-29.2</v>
      </c>
      <c r="T14" s="345"/>
      <c r="U14" s="346" t="s">
        <v>
145</v>
      </c>
      <c r="V14" s="347"/>
      <c r="W14" s="347"/>
      <c r="X14" s="347"/>
      <c r="Y14" s="348"/>
      <c r="Z14" s="330">
        <v>
183840774</v>
      </c>
      <c r="AA14" s="331"/>
      <c r="AB14" s="331"/>
      <c r="AC14" s="331"/>
      <c r="AD14" s="190"/>
      <c r="AE14" s="183" t="s">
        <v>
14</v>
      </c>
      <c r="AF14" s="342">
        <v>
185907080</v>
      </c>
      <c r="AG14" s="343"/>
      <c r="AH14" s="343"/>
      <c r="AI14" s="343"/>
      <c r="AJ14" s="184"/>
      <c r="AK14" s="185" t="s">
        <v>
14</v>
      </c>
      <c r="AL14" s="172"/>
    </row>
    <row r="15" spans="1:38" ht="25.5" customHeight="1">
      <c r="A15" s="154"/>
      <c r="B15" s="337" t="s">
        <v>
146</v>
      </c>
      <c r="C15" s="338"/>
      <c r="D15" s="338"/>
      <c r="E15" s="338"/>
      <c r="F15" s="317"/>
      <c r="G15" s="320"/>
      <c r="H15" s="321"/>
      <c r="I15" s="321"/>
      <c r="J15" s="321"/>
      <c r="K15" s="321"/>
      <c r="L15" s="227"/>
      <c r="M15" s="178"/>
      <c r="N15" s="320"/>
      <c r="O15" s="321"/>
      <c r="P15" s="321"/>
      <c r="Q15" s="321"/>
      <c r="R15" s="178"/>
      <c r="S15" s="324"/>
      <c r="T15" s="325"/>
      <c r="U15" s="328"/>
      <c r="V15" s="315"/>
      <c r="W15" s="315"/>
      <c r="X15" s="315"/>
      <c r="Y15" s="329"/>
      <c r="Z15" s="332"/>
      <c r="AA15" s="333"/>
      <c r="AB15" s="333"/>
      <c r="AC15" s="333"/>
      <c r="AD15" s="186"/>
      <c r="AE15" s="187"/>
      <c r="AF15" s="320"/>
      <c r="AG15" s="321"/>
      <c r="AH15" s="321"/>
      <c r="AI15" s="321"/>
      <c r="AJ15" s="188"/>
      <c r="AK15" s="191"/>
      <c r="AL15" s="192"/>
    </row>
    <row r="16" spans="1:38" ht="25.5" customHeight="1">
      <c r="A16" s="154"/>
      <c r="B16" s="339" t="s">
        <v>
147</v>
      </c>
      <c r="C16" s="340"/>
      <c r="D16" s="340"/>
      <c r="E16" s="340"/>
      <c r="F16" s="341" t="s">
        <v>
148</v>
      </c>
      <c r="G16" s="318">
        <v>
1484284</v>
      </c>
      <c r="H16" s="319"/>
      <c r="I16" s="319"/>
      <c r="J16" s="319"/>
      <c r="K16" s="319"/>
      <c r="L16" s="173"/>
      <c r="M16" s="174"/>
      <c r="N16" s="342">
        <v>
1900603</v>
      </c>
      <c r="O16" s="343"/>
      <c r="P16" s="343"/>
      <c r="Q16" s="343"/>
      <c r="R16" s="174"/>
      <c r="S16" s="344">
        <f>
IF(N16=0,IF(G16&gt;0,"皆増",0),IF(G16=0,"皆減",ROUND((G16-N16)/N16*100,1)))</f>
        <v>
-21.9</v>
      </c>
      <c r="T16" s="345"/>
      <c r="U16" s="350" t="s">
        <v>
149</v>
      </c>
      <c r="V16" s="351"/>
      <c r="W16" s="351"/>
      <c r="X16" s="351"/>
      <c r="Y16" s="352"/>
      <c r="Z16" s="356" t="s">
        <v>
150</v>
      </c>
      <c r="AA16" s="357"/>
      <c r="AB16" s="357"/>
      <c r="AC16" s="357"/>
      <c r="AD16" s="190"/>
      <c r="AE16" s="183" t="s">
        <v>
14</v>
      </c>
      <c r="AF16" s="356" t="s">
        <v>
150</v>
      </c>
      <c r="AG16" s="357"/>
      <c r="AH16" s="357"/>
      <c r="AI16" s="357"/>
      <c r="AJ16" s="265"/>
      <c r="AK16" s="185" t="s">
        <v>
14</v>
      </c>
      <c r="AL16" s="1"/>
    </row>
    <row r="17" spans="1:38" ht="25.5" customHeight="1">
      <c r="A17" s="154"/>
      <c r="B17" s="337" t="s">
        <v>
151</v>
      </c>
      <c r="C17" s="338"/>
      <c r="D17" s="338"/>
      <c r="E17" s="338"/>
      <c r="F17" s="317"/>
      <c r="G17" s="320"/>
      <c r="H17" s="321"/>
      <c r="I17" s="321"/>
      <c r="J17" s="321"/>
      <c r="K17" s="321"/>
      <c r="L17" s="227"/>
      <c r="M17" s="178"/>
      <c r="N17" s="320"/>
      <c r="O17" s="321"/>
      <c r="P17" s="321"/>
      <c r="Q17" s="321"/>
      <c r="R17" s="178"/>
      <c r="S17" s="324"/>
      <c r="T17" s="325"/>
      <c r="U17" s="353"/>
      <c r="V17" s="354"/>
      <c r="W17" s="354"/>
      <c r="X17" s="354"/>
      <c r="Y17" s="355"/>
      <c r="Z17" s="358"/>
      <c r="AA17" s="359"/>
      <c r="AB17" s="359"/>
      <c r="AC17" s="359"/>
      <c r="AD17" s="193"/>
      <c r="AE17" s="194"/>
      <c r="AF17" s="358"/>
      <c r="AG17" s="359"/>
      <c r="AH17" s="359"/>
      <c r="AI17" s="359"/>
      <c r="AJ17" s="195"/>
      <c r="AK17" s="196"/>
      <c r="AL17" s="1"/>
    </row>
    <row r="18" spans="1:38" ht="25.5" customHeight="1">
      <c r="A18" s="154"/>
      <c r="B18" s="360" t="s">
        <v>
152</v>
      </c>
      <c r="C18" s="351"/>
      <c r="D18" s="351"/>
      <c r="E18" s="351"/>
      <c r="F18" s="341" t="s">
        <v>
153</v>
      </c>
      <c r="G18" s="342">
        <v>
6003204</v>
      </c>
      <c r="H18" s="343"/>
      <c r="I18" s="343"/>
      <c r="J18" s="343"/>
      <c r="K18" s="343"/>
      <c r="L18" s="173"/>
      <c r="M18" s="174"/>
      <c r="N18" s="342">
        <v>
8670023</v>
      </c>
      <c r="O18" s="343"/>
      <c r="P18" s="343"/>
      <c r="Q18" s="343"/>
      <c r="R18" s="174"/>
      <c r="S18" s="344">
        <f>
IF(N18=0,IF(G18&gt;0,"皆増",0),IF(G18=0,"皆減",ROUND((G18-N18)/N18*100,1)))</f>
        <v>
-30.8</v>
      </c>
      <c r="T18" s="345"/>
      <c r="U18" s="346" t="s">
        <v>
154</v>
      </c>
      <c r="V18" s="347"/>
      <c r="W18" s="347"/>
      <c r="X18" s="347"/>
      <c r="Y18" s="348"/>
      <c r="Z18" s="362">
        <v>
0.74</v>
      </c>
      <c r="AA18" s="363"/>
      <c r="AB18" s="363"/>
      <c r="AC18" s="363"/>
      <c r="AD18" s="363"/>
      <c r="AE18" s="364"/>
      <c r="AF18" s="362">
        <v>
0.73</v>
      </c>
      <c r="AG18" s="363"/>
      <c r="AH18" s="363"/>
      <c r="AI18" s="363"/>
      <c r="AJ18" s="363"/>
      <c r="AK18" s="368"/>
      <c r="AL18" s="172"/>
    </row>
    <row r="19" spans="1:38" ht="25.5" customHeight="1">
      <c r="A19" s="154"/>
      <c r="B19" s="361"/>
      <c r="C19" s="354"/>
      <c r="D19" s="354"/>
      <c r="E19" s="354"/>
      <c r="F19" s="317"/>
      <c r="G19" s="320"/>
      <c r="H19" s="321"/>
      <c r="I19" s="321"/>
      <c r="J19" s="321"/>
      <c r="K19" s="321"/>
      <c r="L19" s="227"/>
      <c r="M19" s="178"/>
      <c r="N19" s="320"/>
      <c r="O19" s="321"/>
      <c r="P19" s="321"/>
      <c r="Q19" s="321"/>
      <c r="R19" s="178"/>
      <c r="S19" s="324"/>
      <c r="T19" s="325"/>
      <c r="U19" s="328"/>
      <c r="V19" s="315"/>
      <c r="W19" s="315"/>
      <c r="X19" s="315"/>
      <c r="Y19" s="329"/>
      <c r="Z19" s="365"/>
      <c r="AA19" s="366"/>
      <c r="AB19" s="366"/>
      <c r="AC19" s="366"/>
      <c r="AD19" s="366"/>
      <c r="AE19" s="367"/>
      <c r="AF19" s="365"/>
      <c r="AG19" s="366"/>
      <c r="AH19" s="366"/>
      <c r="AI19" s="366"/>
      <c r="AJ19" s="366"/>
      <c r="AK19" s="369"/>
      <c r="AL19" s="192"/>
    </row>
    <row r="20" spans="1:38" ht="25.5" customHeight="1">
      <c r="A20" s="154"/>
      <c r="B20" s="349" t="s">
        <v>
155</v>
      </c>
      <c r="C20" s="347"/>
      <c r="D20" s="347"/>
      <c r="E20" s="347"/>
      <c r="F20" s="341" t="s">
        <v>
156</v>
      </c>
      <c r="G20" s="318">
        <v>
-2666819</v>
      </c>
      <c r="H20" s="319"/>
      <c r="I20" s="319"/>
      <c r="J20" s="319"/>
      <c r="K20" s="319"/>
      <c r="L20" s="173"/>
      <c r="M20" s="174"/>
      <c r="N20" s="342">
        <v>
1433380</v>
      </c>
      <c r="O20" s="343"/>
      <c r="P20" s="343"/>
      <c r="Q20" s="343"/>
      <c r="R20" s="174"/>
      <c r="S20" s="370"/>
      <c r="T20" s="371"/>
      <c r="U20" s="350" t="s">
        <v>
157</v>
      </c>
      <c r="V20" s="351"/>
      <c r="W20" s="351"/>
      <c r="X20" s="351"/>
      <c r="Y20" s="352"/>
      <c r="Z20" s="197"/>
      <c r="AA20" s="374">
        <v>
3.3</v>
      </c>
      <c r="AB20" s="374"/>
      <c r="AC20" s="374"/>
      <c r="AD20" s="198"/>
      <c r="AE20" s="256" t="s">
        <v>
13</v>
      </c>
      <c r="AF20" s="264"/>
      <c r="AG20" s="374">
        <v>
4.7</v>
      </c>
      <c r="AH20" s="374"/>
      <c r="AI20" s="374"/>
      <c r="AJ20" s="199"/>
      <c r="AK20" s="257" t="s">
        <v>
13</v>
      </c>
      <c r="AL20" s="172"/>
    </row>
    <row r="21" spans="1:38" ht="25.5" customHeight="1">
      <c r="A21" s="154"/>
      <c r="B21" s="314"/>
      <c r="C21" s="315"/>
      <c r="D21" s="315"/>
      <c r="E21" s="315"/>
      <c r="F21" s="317"/>
      <c r="G21" s="320"/>
      <c r="H21" s="321"/>
      <c r="I21" s="321"/>
      <c r="J21" s="321"/>
      <c r="K21" s="321"/>
      <c r="L21" s="227"/>
      <c r="M21" s="178"/>
      <c r="N21" s="320"/>
      <c r="O21" s="321"/>
      <c r="P21" s="321"/>
      <c r="Q21" s="321"/>
      <c r="R21" s="178"/>
      <c r="S21" s="372"/>
      <c r="T21" s="373"/>
      <c r="U21" s="353"/>
      <c r="V21" s="354"/>
      <c r="W21" s="354"/>
      <c r="X21" s="354"/>
      <c r="Y21" s="355"/>
      <c r="Z21" s="200"/>
      <c r="AA21" s="375"/>
      <c r="AB21" s="375"/>
      <c r="AC21" s="375"/>
      <c r="AD21" s="201"/>
      <c r="AE21" s="259"/>
      <c r="AF21" s="200"/>
      <c r="AG21" s="376"/>
      <c r="AH21" s="376"/>
      <c r="AI21" s="376"/>
      <c r="AJ21" s="229"/>
      <c r="AK21" s="260"/>
      <c r="AL21" s="1"/>
    </row>
    <row r="22" spans="1:38" ht="25.5" customHeight="1">
      <c r="A22" s="154"/>
      <c r="B22" s="349" t="s">
        <v>
40</v>
      </c>
      <c r="C22" s="347"/>
      <c r="D22" s="347"/>
      <c r="E22" s="347"/>
      <c r="F22" s="341" t="s">
        <v>
158</v>
      </c>
      <c r="G22" s="318">
        <v>
2276700</v>
      </c>
      <c r="H22" s="319"/>
      <c r="I22" s="319"/>
      <c r="J22" s="319"/>
      <c r="K22" s="319"/>
      <c r="L22" s="173"/>
      <c r="M22" s="174"/>
      <c r="N22" s="342">
        <v>
2076580</v>
      </c>
      <c r="O22" s="343"/>
      <c r="P22" s="343"/>
      <c r="Q22" s="343"/>
      <c r="R22" s="174"/>
      <c r="S22" s="344">
        <f>
IF(N22=0,IF(G22&gt;0,"皆増",0),IF(G22=0,"皆減",ROUND((G22-N22)/N22*100,1)))</f>
        <v>
9.6</v>
      </c>
      <c r="T22" s="345"/>
      <c r="U22" s="350" t="s">
        <v>
11</v>
      </c>
      <c r="V22" s="351"/>
      <c r="W22" s="351"/>
      <c r="X22" s="351"/>
      <c r="Y22" s="352"/>
      <c r="Z22" s="197"/>
      <c r="AA22" s="377">
        <v>
83.1</v>
      </c>
      <c r="AB22" s="377"/>
      <c r="AC22" s="377"/>
      <c r="AD22" s="198"/>
      <c r="AE22" s="256" t="s">
        <v>
13</v>
      </c>
      <c r="AF22" s="198"/>
      <c r="AG22" s="377">
        <v>
82.5</v>
      </c>
      <c r="AH22" s="377"/>
      <c r="AI22" s="377"/>
      <c r="AJ22" s="202"/>
      <c r="AK22" s="257" t="s">
        <v>
13</v>
      </c>
      <c r="AL22" s="78"/>
    </row>
    <row r="23" spans="1:38" ht="25.5" customHeight="1">
      <c r="A23" s="154"/>
      <c r="B23" s="314"/>
      <c r="C23" s="315"/>
      <c r="D23" s="315"/>
      <c r="E23" s="315"/>
      <c r="F23" s="317"/>
      <c r="G23" s="320"/>
      <c r="H23" s="321"/>
      <c r="I23" s="321"/>
      <c r="J23" s="321"/>
      <c r="K23" s="321"/>
      <c r="L23" s="227"/>
      <c r="M23" s="178"/>
      <c r="N23" s="320"/>
      <c r="O23" s="321"/>
      <c r="P23" s="321"/>
      <c r="Q23" s="321"/>
      <c r="R23" s="178"/>
      <c r="S23" s="324"/>
      <c r="T23" s="325"/>
      <c r="U23" s="353"/>
      <c r="V23" s="354"/>
      <c r="W23" s="354"/>
      <c r="X23" s="354"/>
      <c r="Y23" s="355"/>
      <c r="Z23" s="200"/>
      <c r="AA23" s="375"/>
      <c r="AB23" s="375"/>
      <c r="AC23" s="375"/>
      <c r="AD23" s="195"/>
      <c r="AE23" s="259"/>
      <c r="AF23" s="200"/>
      <c r="AG23" s="375"/>
      <c r="AH23" s="375"/>
      <c r="AI23" s="375"/>
      <c r="AJ23" s="229"/>
      <c r="AK23" s="260"/>
      <c r="AL23" s="78"/>
    </row>
    <row r="24" spans="1:38" ht="25.5" customHeight="1">
      <c r="A24" s="154"/>
      <c r="B24" s="349" t="s">
        <v>
159</v>
      </c>
      <c r="C24" s="347"/>
      <c r="D24" s="347"/>
      <c r="E24" s="347"/>
      <c r="F24" s="341" t="s">
        <v>
160</v>
      </c>
      <c r="G24" s="318">
        <v>
0</v>
      </c>
      <c r="H24" s="319"/>
      <c r="I24" s="319"/>
      <c r="J24" s="319"/>
      <c r="K24" s="319"/>
      <c r="L24" s="173"/>
      <c r="M24" s="174"/>
      <c r="N24" s="342">
        <v>
0</v>
      </c>
      <c r="O24" s="343"/>
      <c r="P24" s="343"/>
      <c r="Q24" s="343"/>
      <c r="R24" s="174"/>
      <c r="S24" s="344" t="s">
        <v>
161</v>
      </c>
      <c r="T24" s="345"/>
      <c r="U24" s="350" t="s">
        <v>
162</v>
      </c>
      <c r="V24" s="351"/>
      <c r="W24" s="351"/>
      <c r="X24" s="351"/>
      <c r="Y24" s="352"/>
      <c r="Z24" s="378">
        <v>
58703048</v>
      </c>
      <c r="AA24" s="379"/>
      <c r="AB24" s="379"/>
      <c r="AC24" s="379"/>
      <c r="AD24" s="190"/>
      <c r="AE24" s="183" t="s">
        <v>
14</v>
      </c>
      <c r="AF24" s="378">
        <v>
52001129</v>
      </c>
      <c r="AG24" s="379"/>
      <c r="AH24" s="379"/>
      <c r="AI24" s="379"/>
      <c r="AJ24" s="184"/>
      <c r="AK24" s="185" t="s">
        <v>
14</v>
      </c>
      <c r="AL24" s="172"/>
    </row>
    <row r="25" spans="1:38" ht="25.5" customHeight="1">
      <c r="A25" s="154"/>
      <c r="B25" s="314"/>
      <c r="C25" s="315"/>
      <c r="D25" s="315"/>
      <c r="E25" s="315"/>
      <c r="F25" s="317"/>
      <c r="G25" s="320"/>
      <c r="H25" s="321"/>
      <c r="I25" s="321"/>
      <c r="J25" s="321"/>
      <c r="K25" s="321"/>
      <c r="L25" s="227"/>
      <c r="M25" s="178"/>
      <c r="N25" s="320"/>
      <c r="O25" s="321"/>
      <c r="P25" s="321"/>
      <c r="Q25" s="321"/>
      <c r="R25" s="178"/>
      <c r="S25" s="324"/>
      <c r="T25" s="325"/>
      <c r="U25" s="353"/>
      <c r="V25" s="354"/>
      <c r="W25" s="354"/>
      <c r="X25" s="354"/>
      <c r="Y25" s="355"/>
      <c r="Z25" s="380"/>
      <c r="AA25" s="381"/>
      <c r="AB25" s="381"/>
      <c r="AC25" s="381"/>
      <c r="AD25" s="186"/>
      <c r="AE25" s="187"/>
      <c r="AF25" s="380"/>
      <c r="AG25" s="381"/>
      <c r="AH25" s="381"/>
      <c r="AI25" s="381"/>
      <c r="AJ25" s="181"/>
      <c r="AK25" s="191"/>
      <c r="AL25" s="1"/>
    </row>
    <row r="26" spans="1:38" ht="25.5" customHeight="1">
      <c r="A26" s="154"/>
      <c r="B26" s="349" t="s">
        <v>
163</v>
      </c>
      <c r="C26" s="347"/>
      <c r="D26" s="347"/>
      <c r="E26" s="347"/>
      <c r="F26" s="341" t="s">
        <v>
164</v>
      </c>
      <c r="G26" s="318">
        <v>
0</v>
      </c>
      <c r="H26" s="319"/>
      <c r="I26" s="319"/>
      <c r="J26" s="319"/>
      <c r="K26" s="319"/>
      <c r="L26" s="173"/>
      <c r="M26" s="174"/>
      <c r="N26" s="342">
        <v>
0</v>
      </c>
      <c r="O26" s="343"/>
      <c r="P26" s="343"/>
      <c r="Q26" s="343"/>
      <c r="R26" s="174"/>
      <c r="S26" s="401" t="s">
        <v>
43</v>
      </c>
      <c r="T26" s="402"/>
      <c r="U26" s="350" t="s">
        <v>
165</v>
      </c>
      <c r="V26" s="351"/>
      <c r="W26" s="351"/>
      <c r="X26" s="351"/>
      <c r="Y26" s="352"/>
      <c r="Z26" s="378">
        <v>
41525260</v>
      </c>
      <c r="AA26" s="379"/>
      <c r="AB26" s="379"/>
      <c r="AC26" s="379"/>
      <c r="AD26" s="190"/>
      <c r="AE26" s="183" t="s">
        <v>
14</v>
      </c>
      <c r="AF26" s="378">
        <v>
23553667</v>
      </c>
      <c r="AG26" s="379"/>
      <c r="AH26" s="379"/>
      <c r="AI26" s="379"/>
      <c r="AJ26" s="184"/>
      <c r="AK26" s="185" t="s">
        <v>
14</v>
      </c>
      <c r="AL26" s="172"/>
    </row>
    <row r="27" spans="1:38" ht="25.5" customHeight="1">
      <c r="A27" s="154"/>
      <c r="B27" s="314"/>
      <c r="C27" s="315"/>
      <c r="D27" s="315"/>
      <c r="E27" s="315"/>
      <c r="F27" s="317"/>
      <c r="G27" s="320"/>
      <c r="H27" s="321"/>
      <c r="I27" s="321"/>
      <c r="J27" s="321"/>
      <c r="K27" s="321"/>
      <c r="L27" s="227"/>
      <c r="M27" s="178"/>
      <c r="N27" s="320"/>
      <c r="O27" s="321"/>
      <c r="P27" s="321"/>
      <c r="Q27" s="321"/>
      <c r="R27" s="178"/>
      <c r="S27" s="403"/>
      <c r="T27" s="404"/>
      <c r="U27" s="353"/>
      <c r="V27" s="354"/>
      <c r="W27" s="354"/>
      <c r="X27" s="354"/>
      <c r="Y27" s="355"/>
      <c r="Z27" s="380"/>
      <c r="AA27" s="381"/>
      <c r="AB27" s="381"/>
      <c r="AC27" s="381"/>
      <c r="AD27" s="203"/>
      <c r="AE27" s="204"/>
      <c r="AF27" s="380"/>
      <c r="AG27" s="381"/>
      <c r="AH27" s="381"/>
      <c r="AI27" s="381"/>
      <c r="AJ27" s="205"/>
      <c r="AK27" s="206"/>
      <c r="AL27" s="1"/>
    </row>
    <row r="28" spans="1:38" ht="25.5" customHeight="1">
      <c r="A28" s="154"/>
      <c r="B28" s="339" t="s">
        <v>
166</v>
      </c>
      <c r="C28" s="340"/>
      <c r="D28" s="340"/>
      <c r="E28" s="340"/>
      <c r="F28" s="341" t="s">
        <v>
167</v>
      </c>
      <c r="G28" s="342">
        <v>
-390119</v>
      </c>
      <c r="H28" s="343"/>
      <c r="I28" s="343"/>
      <c r="J28" s="343"/>
      <c r="K28" s="343"/>
      <c r="L28" s="173"/>
      <c r="M28" s="174"/>
      <c r="N28" s="342">
        <v>
3509960</v>
      </c>
      <c r="O28" s="343"/>
      <c r="P28" s="343"/>
      <c r="Q28" s="343"/>
      <c r="R28" s="174"/>
      <c r="S28" s="370"/>
      <c r="T28" s="371"/>
      <c r="U28" s="387"/>
      <c r="V28" s="388"/>
      <c r="W28" s="388"/>
      <c r="X28" s="388"/>
      <c r="Y28" s="389"/>
      <c r="Z28" s="393"/>
      <c r="AA28" s="394"/>
      <c r="AB28" s="394"/>
      <c r="AC28" s="394"/>
      <c r="AD28" s="394"/>
      <c r="AE28" s="395"/>
      <c r="AF28" s="393"/>
      <c r="AG28" s="394"/>
      <c r="AH28" s="394"/>
      <c r="AI28" s="394"/>
      <c r="AJ28" s="394"/>
      <c r="AK28" s="399"/>
      <c r="AL28" s="172"/>
    </row>
    <row r="29" spans="1:38" ht="25.5" customHeight="1" thickBot="1">
      <c r="A29" s="154"/>
      <c r="B29" s="405" t="s">
        <v>
168</v>
      </c>
      <c r="C29" s="406"/>
      <c r="D29" s="406"/>
      <c r="E29" s="406"/>
      <c r="F29" s="382"/>
      <c r="G29" s="383"/>
      <c r="H29" s="384"/>
      <c r="I29" s="384"/>
      <c r="J29" s="384"/>
      <c r="K29" s="384"/>
      <c r="L29" s="227"/>
      <c r="M29" s="178"/>
      <c r="N29" s="383"/>
      <c r="O29" s="384"/>
      <c r="P29" s="384"/>
      <c r="Q29" s="384"/>
      <c r="R29" s="178"/>
      <c r="S29" s="385"/>
      <c r="T29" s="386"/>
      <c r="U29" s="390"/>
      <c r="V29" s="391"/>
      <c r="W29" s="391"/>
      <c r="X29" s="391"/>
      <c r="Y29" s="392"/>
      <c r="Z29" s="396"/>
      <c r="AA29" s="397"/>
      <c r="AB29" s="397"/>
      <c r="AC29" s="397"/>
      <c r="AD29" s="397"/>
      <c r="AE29" s="398"/>
      <c r="AF29" s="396"/>
      <c r="AG29" s="397"/>
      <c r="AH29" s="397"/>
      <c r="AI29" s="397"/>
      <c r="AJ29" s="397"/>
      <c r="AK29" s="400"/>
      <c r="AL29" s="1"/>
    </row>
    <row r="30" spans="1:38" ht="7.5" customHeight="1" thickBot="1">
      <c r="A30" s="207"/>
      <c r="B30" s="208"/>
      <c r="C30" s="208"/>
      <c r="D30" s="209"/>
      <c r="E30" s="209"/>
      <c r="F30" s="210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2"/>
      <c r="R30" s="213"/>
      <c r="S30" s="213"/>
      <c r="T30" s="208"/>
      <c r="U30" s="214"/>
      <c r="V30" s="214"/>
      <c r="W30" s="214"/>
      <c r="X30" s="214"/>
      <c r="Y30" s="214"/>
      <c r="Z30" s="209"/>
      <c r="AA30" s="209"/>
      <c r="AB30" s="209"/>
      <c r="AC30" s="216"/>
      <c r="AD30" s="216"/>
      <c r="AE30" s="216"/>
      <c r="AF30" s="215"/>
      <c r="AG30" s="216"/>
      <c r="AH30" s="407"/>
      <c r="AI30" s="407"/>
      <c r="AJ30" s="215"/>
      <c r="AK30" s="216"/>
      <c r="AL30" s="1"/>
    </row>
    <row r="31" spans="1:38" s="153" customFormat="1" ht="13.5" customHeight="1">
      <c r="A31" s="151"/>
      <c r="B31" s="408" t="s">
        <v>
169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217"/>
      <c r="Y31" s="217"/>
      <c r="Z31" s="412" t="s">
        <v>
170</v>
      </c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3"/>
      <c r="AL31" s="152"/>
    </row>
    <row r="32" spans="1:38" s="153" customFormat="1" ht="13.5" customHeight="1">
      <c r="A32" s="151"/>
      <c r="B32" s="410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218"/>
      <c r="Y32" s="218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5"/>
      <c r="AL32" s="152"/>
    </row>
    <row r="33" spans="1:40" s="153" customFormat="1" ht="23.25" customHeight="1">
      <c r="A33" s="151"/>
      <c r="B33" s="416" t="s">
        <v>
5</v>
      </c>
      <c r="C33" s="417"/>
      <c r="D33" s="417"/>
      <c r="E33" s="417"/>
      <c r="F33" s="418"/>
      <c r="G33" s="419" t="s">
        <v>
171</v>
      </c>
      <c r="H33" s="417"/>
      <c r="I33" s="417"/>
      <c r="J33" s="417"/>
      <c r="K33" s="417"/>
      <c r="L33" s="417"/>
      <c r="M33" s="418"/>
      <c r="N33" s="420" t="s">
        <v>
172</v>
      </c>
      <c r="O33" s="421"/>
      <c r="P33" s="421"/>
      <c r="Q33" s="421"/>
      <c r="R33" s="422"/>
      <c r="S33" s="423" t="s">
        <v>
173</v>
      </c>
      <c r="T33" s="417"/>
      <c r="U33" s="417"/>
      <c r="V33" s="417"/>
      <c r="W33" s="417"/>
      <c r="X33" s="417"/>
      <c r="Y33" s="418"/>
      <c r="Z33" s="419" t="s">
        <v>
171</v>
      </c>
      <c r="AA33" s="417"/>
      <c r="AB33" s="417"/>
      <c r="AC33" s="417"/>
      <c r="AD33" s="417"/>
      <c r="AE33" s="418"/>
      <c r="AF33" s="420" t="s">
        <v>
135</v>
      </c>
      <c r="AG33" s="421"/>
      <c r="AH33" s="421"/>
      <c r="AI33" s="421"/>
      <c r="AJ33" s="421"/>
      <c r="AK33" s="424"/>
      <c r="AL33" s="152"/>
    </row>
    <row r="34" spans="1:40" ht="26.25" customHeight="1">
      <c r="A34" s="154"/>
      <c r="B34" s="349" t="s">
        <v>
174</v>
      </c>
      <c r="C34" s="347"/>
      <c r="D34" s="347"/>
      <c r="E34" s="347"/>
      <c r="F34" s="348"/>
      <c r="G34" s="219"/>
      <c r="H34" s="425" t="s">
        <v>
150</v>
      </c>
      <c r="I34" s="425"/>
      <c r="J34" s="425"/>
      <c r="K34" s="425"/>
      <c r="L34" s="220" t="s">
        <v>
175</v>
      </c>
      <c r="M34" s="174"/>
      <c r="N34" s="221"/>
      <c r="O34" s="426" t="s">
        <v>
176</v>
      </c>
      <c r="P34" s="426"/>
      <c r="Q34" s="426"/>
      <c r="R34" s="222" t="s">
        <v>
175</v>
      </c>
      <c r="S34" s="427" t="s">
        <v>
177</v>
      </c>
      <c r="T34" s="428"/>
      <c r="U34" s="428"/>
      <c r="V34" s="428"/>
      <c r="W34" s="428"/>
      <c r="X34" s="428"/>
      <c r="Y34" s="429"/>
      <c r="Z34" s="197"/>
      <c r="AA34" s="433">
        <v>
-3.4</v>
      </c>
      <c r="AB34" s="433"/>
      <c r="AC34" s="433"/>
      <c r="AD34" s="198"/>
      <c r="AE34" s="256" t="s">
        <v>
13</v>
      </c>
      <c r="AF34" s="198"/>
      <c r="AG34" s="433">
        <v>
-2.5</v>
      </c>
      <c r="AH34" s="433"/>
      <c r="AI34" s="433"/>
      <c r="AJ34" s="223" t="s">
        <v>
175</v>
      </c>
      <c r="AK34" s="257"/>
      <c r="AL34" s="172"/>
    </row>
    <row r="35" spans="1:40" ht="26.25" customHeight="1">
      <c r="A35" s="154"/>
      <c r="B35" s="314"/>
      <c r="C35" s="315"/>
      <c r="D35" s="315"/>
      <c r="E35" s="315"/>
      <c r="F35" s="329"/>
      <c r="G35" s="224" t="s">
        <v>
178</v>
      </c>
      <c r="H35" s="225"/>
      <c r="I35" s="434">
        <v>
11.25</v>
      </c>
      <c r="J35" s="434"/>
      <c r="K35" s="225"/>
      <c r="L35" s="227" t="s">
        <v>
179</v>
      </c>
      <c r="M35" s="178"/>
      <c r="N35" s="226" t="s">
        <v>
178</v>
      </c>
      <c r="O35" s="435">
        <v>
11.25</v>
      </c>
      <c r="P35" s="435"/>
      <c r="Q35" s="435"/>
      <c r="R35" s="228" t="s">
        <v>
179</v>
      </c>
      <c r="S35" s="430"/>
      <c r="T35" s="431"/>
      <c r="U35" s="431"/>
      <c r="V35" s="431"/>
      <c r="W35" s="431"/>
      <c r="X35" s="431"/>
      <c r="Y35" s="432"/>
      <c r="Z35" s="200" t="s">
        <v>
178</v>
      </c>
      <c r="AA35" s="436">
        <v>
25</v>
      </c>
      <c r="AB35" s="436"/>
      <c r="AC35" s="436"/>
      <c r="AD35" s="195"/>
      <c r="AE35" s="259" t="s">
        <v>
179</v>
      </c>
      <c r="AF35" s="200" t="s">
        <v>
178</v>
      </c>
      <c r="AG35" s="436">
        <v>
25</v>
      </c>
      <c r="AH35" s="436"/>
      <c r="AI35" s="436"/>
      <c r="AJ35" s="230" t="s">
        <v>
179</v>
      </c>
      <c r="AK35" s="260"/>
      <c r="AL35" s="1"/>
    </row>
    <row r="36" spans="1:40" ht="26.25" customHeight="1">
      <c r="A36" s="154"/>
      <c r="B36" s="349" t="s">
        <v>
180</v>
      </c>
      <c r="C36" s="347"/>
      <c r="D36" s="347"/>
      <c r="E36" s="347"/>
      <c r="F36" s="348"/>
      <c r="G36" s="219"/>
      <c r="H36" s="425" t="s">
        <v>
150</v>
      </c>
      <c r="I36" s="425"/>
      <c r="J36" s="425"/>
      <c r="K36" s="425"/>
      <c r="L36" s="220" t="s">
        <v>
175</v>
      </c>
      <c r="M36" s="174"/>
      <c r="N36" s="221"/>
      <c r="O36" s="426" t="s">
        <v>
176</v>
      </c>
      <c r="P36" s="426"/>
      <c r="Q36" s="426"/>
      <c r="R36" s="222" t="s">
        <v>
175</v>
      </c>
      <c r="S36" s="427" t="s">
        <v>
181</v>
      </c>
      <c r="T36" s="428"/>
      <c r="U36" s="428"/>
      <c r="V36" s="428"/>
      <c r="W36" s="428"/>
      <c r="X36" s="428"/>
      <c r="Y36" s="429"/>
      <c r="Z36" s="197"/>
      <c r="AA36" s="426" t="s">
        <v>
176</v>
      </c>
      <c r="AB36" s="426"/>
      <c r="AC36" s="426"/>
      <c r="AD36" s="198"/>
      <c r="AE36" s="256" t="s">
        <v>
13</v>
      </c>
      <c r="AF36" s="264"/>
      <c r="AG36" s="426" t="s">
        <v>
176</v>
      </c>
      <c r="AH36" s="426"/>
      <c r="AI36" s="426"/>
      <c r="AJ36" s="231" t="s">
        <v>
175</v>
      </c>
      <c r="AK36" s="266"/>
      <c r="AL36" s="172"/>
    </row>
    <row r="37" spans="1:40" ht="26.25" customHeight="1" thickBot="1">
      <c r="A37" s="154"/>
      <c r="B37" s="437"/>
      <c r="C37" s="438"/>
      <c r="D37" s="438"/>
      <c r="E37" s="438"/>
      <c r="F37" s="439"/>
      <c r="G37" s="232" t="s">
        <v>
178</v>
      </c>
      <c r="H37" s="233"/>
      <c r="I37" s="443">
        <v>
16.25</v>
      </c>
      <c r="J37" s="443"/>
      <c r="K37" s="233"/>
      <c r="L37" s="236" t="s">
        <v>
179</v>
      </c>
      <c r="M37" s="234"/>
      <c r="N37" s="235" t="s">
        <v>
178</v>
      </c>
      <c r="O37" s="444">
        <v>
16.25</v>
      </c>
      <c r="P37" s="444"/>
      <c r="Q37" s="444"/>
      <c r="R37" s="237" t="s">
        <v>
179</v>
      </c>
      <c r="S37" s="440"/>
      <c r="T37" s="441"/>
      <c r="U37" s="441"/>
      <c r="V37" s="441"/>
      <c r="W37" s="441"/>
      <c r="X37" s="441"/>
      <c r="Y37" s="442"/>
      <c r="Z37" s="238" t="s">
        <v>
178</v>
      </c>
      <c r="AA37" s="445">
        <v>
350</v>
      </c>
      <c r="AB37" s="445"/>
      <c r="AC37" s="445"/>
      <c r="AD37" s="273"/>
      <c r="AE37" s="274" t="s">
        <v>
179</v>
      </c>
      <c r="AF37" s="238" t="s">
        <v>
178</v>
      </c>
      <c r="AG37" s="445">
        <v>
350</v>
      </c>
      <c r="AH37" s="445"/>
      <c r="AI37" s="445"/>
      <c r="AJ37" s="239" t="s">
        <v>
179</v>
      </c>
      <c r="AK37" s="275"/>
      <c r="AL37" s="1"/>
    </row>
    <row r="38" spans="1:40" s="6" customFormat="1" ht="8.25" customHeight="1" thickBot="1">
      <c r="A38" s="207"/>
      <c r="B38" s="240"/>
      <c r="C38" s="240"/>
      <c r="D38" s="240"/>
      <c r="E38" s="240"/>
      <c r="F38" s="240"/>
      <c r="G38" s="241"/>
      <c r="H38" s="241"/>
      <c r="I38" s="242"/>
      <c r="J38" s="242"/>
      <c r="K38" s="241"/>
      <c r="L38" s="220"/>
      <c r="M38" s="220"/>
      <c r="N38" s="243"/>
      <c r="O38" s="243"/>
      <c r="P38" s="243"/>
      <c r="Q38" s="243"/>
      <c r="R38" s="243"/>
      <c r="S38" s="244"/>
      <c r="T38" s="244"/>
      <c r="U38" s="244"/>
      <c r="V38" s="244"/>
      <c r="W38" s="244"/>
      <c r="X38" s="244"/>
      <c r="Y38" s="244"/>
      <c r="Z38" s="142"/>
      <c r="AA38" s="202"/>
      <c r="AB38" s="202"/>
      <c r="AC38" s="202"/>
      <c r="AD38" s="198"/>
      <c r="AE38" s="198"/>
      <c r="AF38" s="245"/>
      <c r="AG38" s="245"/>
      <c r="AH38" s="245"/>
      <c r="AI38" s="245"/>
      <c r="AJ38" s="245"/>
      <c r="AK38" s="245"/>
      <c r="AL38" s="1"/>
    </row>
    <row r="39" spans="1:40" ht="27" customHeight="1">
      <c r="A39" s="154"/>
      <c r="B39" s="471" t="s">
        <v>
182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3"/>
      <c r="T39" s="474" t="s">
        <v>
183</v>
      </c>
      <c r="U39" s="477" t="s">
        <v>
5</v>
      </c>
      <c r="V39" s="478"/>
      <c r="W39" s="479"/>
      <c r="X39" s="486" t="s">
        <v>
184</v>
      </c>
      <c r="Y39" s="487"/>
      <c r="Z39" s="488"/>
      <c r="AA39" s="486" t="s">
        <v>
185</v>
      </c>
      <c r="AB39" s="487"/>
      <c r="AC39" s="488"/>
      <c r="AD39" s="446" t="s">
        <v>
186</v>
      </c>
      <c r="AE39" s="447"/>
      <c r="AF39" s="447"/>
      <c r="AG39" s="495"/>
      <c r="AH39" s="446" t="s">
        <v>
73</v>
      </c>
      <c r="AI39" s="447"/>
      <c r="AJ39" s="447"/>
      <c r="AK39" s="448"/>
      <c r="AL39" s="246"/>
    </row>
    <row r="40" spans="1:40" ht="23.25" customHeight="1">
      <c r="A40" s="154"/>
      <c r="B40" s="349" t="s">
        <v>
5</v>
      </c>
      <c r="C40" s="347"/>
      <c r="D40" s="348"/>
      <c r="E40" s="455" t="s">
        <v>
187</v>
      </c>
      <c r="F40" s="456"/>
      <c r="G40" s="456"/>
      <c r="H40" s="456"/>
      <c r="I40" s="456"/>
      <c r="J40" s="456"/>
      <c r="K40" s="456"/>
      <c r="L40" s="456"/>
      <c r="M40" s="456"/>
      <c r="N40" s="457"/>
      <c r="O40" s="455" t="s">
        <v>
188</v>
      </c>
      <c r="P40" s="456"/>
      <c r="Q40" s="456"/>
      <c r="R40" s="456"/>
      <c r="S40" s="458"/>
      <c r="T40" s="475"/>
      <c r="U40" s="480"/>
      <c r="V40" s="481"/>
      <c r="W40" s="482"/>
      <c r="X40" s="489"/>
      <c r="Y40" s="490"/>
      <c r="Z40" s="491"/>
      <c r="AA40" s="489"/>
      <c r="AB40" s="490"/>
      <c r="AC40" s="491"/>
      <c r="AD40" s="449"/>
      <c r="AE40" s="450"/>
      <c r="AF40" s="450"/>
      <c r="AG40" s="496"/>
      <c r="AH40" s="449"/>
      <c r="AI40" s="450"/>
      <c r="AJ40" s="450"/>
      <c r="AK40" s="451"/>
      <c r="AL40" s="246"/>
    </row>
    <row r="41" spans="1:40" ht="18" customHeight="1">
      <c r="A41" s="154"/>
      <c r="B41" s="312"/>
      <c r="C41" s="313"/>
      <c r="D41" s="327"/>
      <c r="E41" s="459" t="s">
        <v>
189</v>
      </c>
      <c r="F41" s="347"/>
      <c r="G41" s="348"/>
      <c r="H41" s="461" t="s">
        <v>
190</v>
      </c>
      <c r="I41" s="462"/>
      <c r="J41" s="462"/>
      <c r="K41" s="341"/>
      <c r="L41" s="463" t="s">
        <v>
191</v>
      </c>
      <c r="M41" s="464"/>
      <c r="N41" s="465"/>
      <c r="O41" s="461" t="s">
        <v>
189</v>
      </c>
      <c r="P41" s="341"/>
      <c r="Q41" s="461" t="s">
        <v>
192</v>
      </c>
      <c r="R41" s="462"/>
      <c r="S41" s="467"/>
      <c r="T41" s="475"/>
      <c r="U41" s="483"/>
      <c r="V41" s="484"/>
      <c r="W41" s="485"/>
      <c r="X41" s="492"/>
      <c r="Y41" s="493"/>
      <c r="Z41" s="494"/>
      <c r="AA41" s="492"/>
      <c r="AB41" s="493"/>
      <c r="AC41" s="494"/>
      <c r="AD41" s="452"/>
      <c r="AE41" s="453"/>
      <c r="AF41" s="453"/>
      <c r="AG41" s="497"/>
      <c r="AH41" s="452"/>
      <c r="AI41" s="453"/>
      <c r="AJ41" s="453"/>
      <c r="AK41" s="454"/>
      <c r="AL41" s="246"/>
    </row>
    <row r="42" spans="1:40" ht="18" customHeight="1">
      <c r="A42" s="154"/>
      <c r="B42" s="314"/>
      <c r="C42" s="315"/>
      <c r="D42" s="329"/>
      <c r="E42" s="460"/>
      <c r="F42" s="315"/>
      <c r="G42" s="329"/>
      <c r="H42" s="468" t="s">
        <v>
193</v>
      </c>
      <c r="I42" s="469"/>
      <c r="J42" s="469"/>
      <c r="K42" s="470"/>
      <c r="L42" s="498" t="s">
        <v>
189</v>
      </c>
      <c r="M42" s="499"/>
      <c r="N42" s="500"/>
      <c r="O42" s="466"/>
      <c r="P42" s="317"/>
      <c r="Q42" s="468" t="s">
        <v>
193</v>
      </c>
      <c r="R42" s="469"/>
      <c r="S42" s="501"/>
      <c r="T42" s="475"/>
      <c r="U42" s="502" t="s">
        <v>
194</v>
      </c>
      <c r="V42" s="503"/>
      <c r="W42" s="504"/>
      <c r="X42" s="247"/>
      <c r="Y42" s="248"/>
      <c r="Z42" s="249" t="s">
        <v>
14</v>
      </c>
      <c r="AA42" s="247"/>
      <c r="AB42" s="248"/>
      <c r="AC42" s="249" t="s">
        <v>
14</v>
      </c>
      <c r="AD42" s="265"/>
      <c r="AE42" s="265"/>
      <c r="AF42" s="265"/>
      <c r="AG42" s="248" t="s">
        <v>
14</v>
      </c>
      <c r="AH42" s="247"/>
      <c r="AI42" s="250"/>
      <c r="AJ42" s="250"/>
      <c r="AK42" s="248" t="s">
        <v>
14</v>
      </c>
      <c r="AL42" s="246"/>
    </row>
    <row r="43" spans="1:40" ht="12.6" customHeight="1">
      <c r="A43" s="154"/>
      <c r="B43" s="511" t="s">
        <v>
195</v>
      </c>
      <c r="C43" s="251"/>
      <c r="D43" s="171"/>
      <c r="E43" s="252"/>
      <c r="F43" s="253"/>
      <c r="G43" s="254" t="s">
        <v>
126</v>
      </c>
      <c r="H43" s="255"/>
      <c r="I43" s="163"/>
      <c r="J43" s="163"/>
      <c r="K43" s="254" t="s">
        <v>
196</v>
      </c>
      <c r="L43" s="163"/>
      <c r="M43" s="163"/>
      <c r="N43" s="254" t="s">
        <v>
126</v>
      </c>
      <c r="O43" s="255"/>
      <c r="P43" s="254" t="s">
        <v>
126</v>
      </c>
      <c r="Q43" s="255"/>
      <c r="R43" s="163"/>
      <c r="S43" s="163" t="s">
        <v>
196</v>
      </c>
      <c r="T43" s="475"/>
      <c r="U43" s="505"/>
      <c r="V43" s="506"/>
      <c r="W43" s="507"/>
      <c r="X43" s="330">
        <v>
24916223</v>
      </c>
      <c r="Y43" s="331"/>
      <c r="Z43" s="514"/>
      <c r="AA43" s="330">
        <v>
6391286</v>
      </c>
      <c r="AB43" s="331"/>
      <c r="AC43" s="514"/>
      <c r="AD43" s="318">
        <v>
47286167</v>
      </c>
      <c r="AE43" s="319"/>
      <c r="AF43" s="319"/>
      <c r="AG43" s="516"/>
      <c r="AH43" s="318">
        <v>
78593676</v>
      </c>
      <c r="AI43" s="319"/>
      <c r="AJ43" s="319"/>
      <c r="AK43" s="518"/>
      <c r="AL43" s="246"/>
    </row>
    <row r="44" spans="1:40" ht="39" customHeight="1">
      <c r="A44" s="154"/>
      <c r="B44" s="512"/>
      <c r="C44" s="460" t="s">
        <v>
197</v>
      </c>
      <c r="D44" s="329"/>
      <c r="E44" s="320">
        <v>
5013</v>
      </c>
      <c r="F44" s="321"/>
      <c r="G44" s="178"/>
      <c r="H44" s="520">
        <v>
302853</v>
      </c>
      <c r="I44" s="521"/>
      <c r="J44" s="521"/>
      <c r="K44" s="522"/>
      <c r="L44" s="320">
        <v>
273</v>
      </c>
      <c r="M44" s="321"/>
      <c r="N44" s="178"/>
      <c r="O44" s="258">
        <v>
4929</v>
      </c>
      <c r="P44" s="178"/>
      <c r="Q44" s="358">
        <v>
304484</v>
      </c>
      <c r="R44" s="359"/>
      <c r="S44" s="523"/>
      <c r="T44" s="475"/>
      <c r="U44" s="508"/>
      <c r="V44" s="509"/>
      <c r="W44" s="510"/>
      <c r="X44" s="332"/>
      <c r="Y44" s="333"/>
      <c r="Z44" s="515"/>
      <c r="AA44" s="332"/>
      <c r="AB44" s="333"/>
      <c r="AC44" s="515"/>
      <c r="AD44" s="320"/>
      <c r="AE44" s="321"/>
      <c r="AF44" s="321"/>
      <c r="AG44" s="517"/>
      <c r="AH44" s="320"/>
      <c r="AI44" s="321"/>
      <c r="AJ44" s="321"/>
      <c r="AK44" s="519"/>
      <c r="AL44" s="246"/>
      <c r="AM44" s="49"/>
      <c r="AN44" s="49"/>
    </row>
    <row r="45" spans="1:40" ht="39" customHeight="1">
      <c r="A45" s="154"/>
      <c r="B45" s="512"/>
      <c r="C45" s="261"/>
      <c r="D45" s="268" t="s">
        <v>
198</v>
      </c>
      <c r="E45" s="532">
        <v>
620</v>
      </c>
      <c r="F45" s="533"/>
      <c r="G45" s="178"/>
      <c r="H45" s="534">
        <v>
302835</v>
      </c>
      <c r="I45" s="535"/>
      <c r="J45" s="535"/>
      <c r="K45" s="536"/>
      <c r="L45" s="532">
        <v>
4</v>
      </c>
      <c r="M45" s="533"/>
      <c r="N45" s="178"/>
      <c r="O45" s="262">
        <v>
656</v>
      </c>
      <c r="P45" s="263"/>
      <c r="Q45" s="537">
        <v>
302341</v>
      </c>
      <c r="R45" s="538"/>
      <c r="S45" s="539"/>
      <c r="T45" s="475"/>
      <c r="U45" s="540" t="s">
        <v>
199</v>
      </c>
      <c r="V45" s="543" t="s">
        <v>
200</v>
      </c>
      <c r="W45" s="544"/>
      <c r="X45" s="524">
        <v>
2276700</v>
      </c>
      <c r="Y45" s="525"/>
      <c r="Z45" s="526"/>
      <c r="AA45" s="524">
        <v>
18341</v>
      </c>
      <c r="AB45" s="525"/>
      <c r="AC45" s="526"/>
      <c r="AD45" s="342">
        <v>
5965553</v>
      </c>
      <c r="AE45" s="343"/>
      <c r="AF45" s="343"/>
      <c r="AG45" s="527"/>
      <c r="AH45" s="342">
        <f>
SUM(X45:AG46)</f>
        <v>
8260594</v>
      </c>
      <c r="AI45" s="343"/>
      <c r="AJ45" s="343"/>
      <c r="AK45" s="528"/>
      <c r="AL45" s="246"/>
    </row>
    <row r="46" spans="1:40" ht="18.75" customHeight="1">
      <c r="A46" s="154"/>
      <c r="B46" s="512"/>
      <c r="C46" s="459" t="s">
        <v>
201</v>
      </c>
      <c r="D46" s="348"/>
      <c r="E46" s="342">
        <v>
60</v>
      </c>
      <c r="F46" s="343"/>
      <c r="G46" s="267"/>
      <c r="H46" s="529">
        <v>
320980</v>
      </c>
      <c r="I46" s="425"/>
      <c r="J46" s="425"/>
      <c r="K46" s="530"/>
      <c r="L46" s="342">
        <v>
2</v>
      </c>
      <c r="M46" s="343"/>
      <c r="N46" s="267"/>
      <c r="O46" s="342">
        <v>
58</v>
      </c>
      <c r="P46" s="267"/>
      <c r="Q46" s="356">
        <v>
321229</v>
      </c>
      <c r="R46" s="357"/>
      <c r="S46" s="531"/>
      <c r="T46" s="475"/>
      <c r="U46" s="541"/>
      <c r="V46" s="545"/>
      <c r="W46" s="546"/>
      <c r="X46" s="332"/>
      <c r="Y46" s="333"/>
      <c r="Z46" s="515"/>
      <c r="AA46" s="332"/>
      <c r="AB46" s="333"/>
      <c r="AC46" s="515"/>
      <c r="AD46" s="320"/>
      <c r="AE46" s="321"/>
      <c r="AF46" s="321"/>
      <c r="AG46" s="517"/>
      <c r="AH46" s="320"/>
      <c r="AI46" s="321"/>
      <c r="AJ46" s="321"/>
      <c r="AK46" s="519"/>
      <c r="AL46" s="246"/>
    </row>
    <row r="47" spans="1:40" ht="18.75" customHeight="1">
      <c r="A47" s="154"/>
      <c r="B47" s="512"/>
      <c r="C47" s="460"/>
      <c r="D47" s="329"/>
      <c r="E47" s="320"/>
      <c r="F47" s="321"/>
      <c r="G47" s="178"/>
      <c r="H47" s="520"/>
      <c r="I47" s="521"/>
      <c r="J47" s="521"/>
      <c r="K47" s="522"/>
      <c r="L47" s="320"/>
      <c r="M47" s="321"/>
      <c r="N47" s="178"/>
      <c r="O47" s="320"/>
      <c r="P47" s="178"/>
      <c r="Q47" s="358"/>
      <c r="R47" s="359"/>
      <c r="S47" s="523"/>
      <c r="T47" s="475"/>
      <c r="U47" s="541"/>
      <c r="V47" s="543" t="s">
        <v>
202</v>
      </c>
      <c r="W47" s="544"/>
      <c r="X47" s="524">
        <v>
0</v>
      </c>
      <c r="Y47" s="525"/>
      <c r="Z47" s="526"/>
      <c r="AA47" s="524">
        <v>
0</v>
      </c>
      <c r="AB47" s="525"/>
      <c r="AC47" s="526"/>
      <c r="AD47" s="342">
        <v>
181582</v>
      </c>
      <c r="AE47" s="343"/>
      <c r="AF47" s="343"/>
      <c r="AG47" s="527"/>
      <c r="AH47" s="342">
        <f>
SUM(X47:AG48)</f>
        <v>
181582</v>
      </c>
      <c r="AI47" s="343"/>
      <c r="AJ47" s="343"/>
      <c r="AK47" s="528"/>
      <c r="AL47" s="246"/>
    </row>
    <row r="48" spans="1:40" ht="39" customHeight="1">
      <c r="A48" s="154"/>
      <c r="B48" s="512"/>
      <c r="C48" s="547" t="s">
        <v>
203</v>
      </c>
      <c r="D48" s="548"/>
      <c r="E48" s="532">
        <v>
0</v>
      </c>
      <c r="F48" s="533"/>
      <c r="G48" s="178"/>
      <c r="H48" s="534" t="s">
        <v>
43</v>
      </c>
      <c r="I48" s="535"/>
      <c r="J48" s="535"/>
      <c r="K48" s="536"/>
      <c r="L48" s="532">
        <v>
0</v>
      </c>
      <c r="M48" s="533"/>
      <c r="N48" s="178"/>
      <c r="O48" s="262">
        <v>
0</v>
      </c>
      <c r="P48" s="263"/>
      <c r="Q48" s="537" t="s">
        <v>
43</v>
      </c>
      <c r="R48" s="538"/>
      <c r="S48" s="539"/>
      <c r="T48" s="475"/>
      <c r="U48" s="541"/>
      <c r="V48" s="545"/>
      <c r="W48" s="546"/>
      <c r="X48" s="332"/>
      <c r="Y48" s="333"/>
      <c r="Z48" s="515"/>
      <c r="AA48" s="332"/>
      <c r="AB48" s="333"/>
      <c r="AC48" s="515"/>
      <c r="AD48" s="320"/>
      <c r="AE48" s="321"/>
      <c r="AF48" s="321"/>
      <c r="AG48" s="517"/>
      <c r="AH48" s="320"/>
      <c r="AI48" s="321"/>
      <c r="AJ48" s="321"/>
      <c r="AK48" s="519"/>
      <c r="AL48" s="246"/>
    </row>
    <row r="49" spans="1:40" ht="39" customHeight="1">
      <c r="A49" s="154"/>
      <c r="B49" s="513"/>
      <c r="C49" s="547" t="s">
        <v>
204</v>
      </c>
      <c r="D49" s="548"/>
      <c r="E49" s="532">
        <f>
E44+E46+E48</f>
        <v>
5073</v>
      </c>
      <c r="F49" s="533"/>
      <c r="G49" s="178"/>
      <c r="H49" s="534">
        <v>
303067</v>
      </c>
      <c r="I49" s="535"/>
      <c r="J49" s="535"/>
      <c r="K49" s="536"/>
      <c r="L49" s="532">
        <f>
L44+L46+L48</f>
        <v>
275</v>
      </c>
      <c r="M49" s="533"/>
      <c r="N49" s="178"/>
      <c r="O49" s="269">
        <f>
O44+O46+O48</f>
        <v>
4987</v>
      </c>
      <c r="P49" s="270"/>
      <c r="Q49" s="537">
        <v>
304679</v>
      </c>
      <c r="R49" s="538"/>
      <c r="S49" s="539"/>
      <c r="T49" s="475"/>
      <c r="U49" s="541"/>
      <c r="V49" s="549" t="s">
        <v>
205</v>
      </c>
      <c r="W49" s="550"/>
      <c r="X49" s="524">
        <v>
109</v>
      </c>
      <c r="Y49" s="525"/>
      <c r="Z49" s="526"/>
      <c r="AA49" s="524">
        <v>
0</v>
      </c>
      <c r="AB49" s="525"/>
      <c r="AC49" s="526"/>
      <c r="AD49" s="342">
        <v>
1</v>
      </c>
      <c r="AE49" s="343"/>
      <c r="AF49" s="343"/>
      <c r="AG49" s="527"/>
      <c r="AH49" s="342">
        <f>
SUM(X49:AG50)</f>
        <v>
110</v>
      </c>
      <c r="AI49" s="343"/>
      <c r="AJ49" s="343"/>
      <c r="AK49" s="528"/>
      <c r="AL49" s="246"/>
    </row>
    <row r="50" spans="1:40" ht="18.75" customHeight="1">
      <c r="A50" s="154"/>
      <c r="B50" s="349" t="s">
        <v>
206</v>
      </c>
      <c r="C50" s="347"/>
      <c r="D50" s="348"/>
      <c r="E50" s="342">
        <v>
162</v>
      </c>
      <c r="F50" s="343"/>
      <c r="G50" s="267"/>
      <c r="H50" s="529">
        <v>
291459</v>
      </c>
      <c r="I50" s="425"/>
      <c r="J50" s="425"/>
      <c r="K50" s="530"/>
      <c r="L50" s="342">
        <v>
15</v>
      </c>
      <c r="M50" s="343"/>
      <c r="N50" s="267"/>
      <c r="O50" s="342">
        <v>
154</v>
      </c>
      <c r="P50" s="267"/>
      <c r="Q50" s="356">
        <v>
298230</v>
      </c>
      <c r="R50" s="357"/>
      <c r="S50" s="531"/>
      <c r="T50" s="475"/>
      <c r="U50" s="542"/>
      <c r="V50" s="551"/>
      <c r="W50" s="552"/>
      <c r="X50" s="332"/>
      <c r="Y50" s="333"/>
      <c r="Z50" s="515"/>
      <c r="AA50" s="332"/>
      <c r="AB50" s="333"/>
      <c r="AC50" s="515"/>
      <c r="AD50" s="320"/>
      <c r="AE50" s="321"/>
      <c r="AF50" s="321"/>
      <c r="AG50" s="517"/>
      <c r="AH50" s="320"/>
      <c r="AI50" s="321"/>
      <c r="AJ50" s="321"/>
      <c r="AK50" s="519"/>
      <c r="AL50" s="246"/>
    </row>
    <row r="51" spans="1:40" ht="18.75" customHeight="1">
      <c r="A51" s="154"/>
      <c r="B51" s="314"/>
      <c r="C51" s="315"/>
      <c r="D51" s="329"/>
      <c r="E51" s="320"/>
      <c r="F51" s="321"/>
      <c r="G51" s="178"/>
      <c r="H51" s="520"/>
      <c r="I51" s="521"/>
      <c r="J51" s="521"/>
      <c r="K51" s="522"/>
      <c r="L51" s="320"/>
      <c r="M51" s="321"/>
      <c r="N51" s="178"/>
      <c r="O51" s="320"/>
      <c r="P51" s="178"/>
      <c r="Q51" s="358"/>
      <c r="R51" s="359"/>
      <c r="S51" s="523"/>
      <c r="T51" s="475"/>
      <c r="U51" s="553" t="s">
        <v>
207</v>
      </c>
      <c r="V51" s="554"/>
      <c r="W51" s="555"/>
      <c r="X51" s="524">
        <f>
X43+X45-X47+X49</f>
        <v>
27193032</v>
      </c>
      <c r="Y51" s="525"/>
      <c r="Z51" s="526"/>
      <c r="AA51" s="524">
        <f>
AA43+AA45-AA47+AA49</f>
        <v>
6409627</v>
      </c>
      <c r="AB51" s="525"/>
      <c r="AC51" s="526"/>
      <c r="AD51" s="562">
        <f>
AD43+AD45-AD47+AD49</f>
        <v>
53070139</v>
      </c>
      <c r="AE51" s="563"/>
      <c r="AF51" s="563"/>
      <c r="AG51" s="564"/>
      <c r="AH51" s="342">
        <f>
AH43+AH45-AH47+AH49</f>
        <v>
86672798</v>
      </c>
      <c r="AI51" s="343"/>
      <c r="AJ51" s="343"/>
      <c r="AK51" s="528"/>
      <c r="AL51" s="246"/>
      <c r="AM51" s="49"/>
      <c r="AN51" s="49"/>
    </row>
    <row r="52" spans="1:40" ht="39.75" customHeight="1" thickBot="1">
      <c r="A52" s="154"/>
      <c r="B52" s="569" t="s">
        <v>
73</v>
      </c>
      <c r="C52" s="570"/>
      <c r="D52" s="571"/>
      <c r="E52" s="572">
        <f>
E49+E50</f>
        <v>
5235</v>
      </c>
      <c r="F52" s="573"/>
      <c r="G52" s="178"/>
      <c r="H52" s="574">
        <v>
302708</v>
      </c>
      <c r="I52" s="575"/>
      <c r="J52" s="575"/>
      <c r="K52" s="576"/>
      <c r="L52" s="572">
        <f>
L49+L50</f>
        <v>
290</v>
      </c>
      <c r="M52" s="573"/>
      <c r="N52" s="178"/>
      <c r="O52" s="271">
        <f>
O49+O50</f>
        <v>
5141</v>
      </c>
      <c r="P52" s="272"/>
      <c r="Q52" s="577">
        <v>
304486</v>
      </c>
      <c r="R52" s="578"/>
      <c r="S52" s="579"/>
      <c r="T52" s="476"/>
      <c r="U52" s="556"/>
      <c r="V52" s="557"/>
      <c r="W52" s="558"/>
      <c r="X52" s="559"/>
      <c r="Y52" s="560"/>
      <c r="Z52" s="561"/>
      <c r="AA52" s="559"/>
      <c r="AB52" s="560"/>
      <c r="AC52" s="561"/>
      <c r="AD52" s="565"/>
      <c r="AE52" s="566"/>
      <c r="AF52" s="566"/>
      <c r="AG52" s="567"/>
      <c r="AH52" s="383"/>
      <c r="AI52" s="384"/>
      <c r="AJ52" s="384"/>
      <c r="AK52" s="568"/>
      <c r="AL52" s="246"/>
    </row>
    <row r="53" spans="1:40" ht="14.25"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1"/>
    </row>
    <row r="54" spans="1:40" ht="14.25">
      <c r="A54" s="277"/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</row>
    <row r="55" spans="1:40" ht="14.25">
      <c r="A55" s="277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</row>
    <row r="56" spans="1:40" ht="14.25">
      <c r="A56" s="277"/>
      <c r="B56" s="279"/>
      <c r="C56" s="279"/>
      <c r="D56" s="280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</row>
    <row r="57" spans="1:40" s="281" customFormat="1" ht="13.5">
      <c r="A57" s="277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</row>
    <row r="58" spans="1:40" ht="14.25">
      <c r="A58" s="277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</row>
  </sheetData>
  <mergeCells count="225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Z26:AC27"/>
    <mergeCell ref="AF26:AI27"/>
    <mergeCell ref="B22:E23"/>
    <mergeCell ref="F22:F23"/>
    <mergeCell ref="G22:K23"/>
    <mergeCell ref="N22:Q23"/>
    <mergeCell ref="S22:T23"/>
    <mergeCell ref="U22:Y23"/>
    <mergeCell ref="AA22:AC22"/>
    <mergeCell ref="AG22:AI22"/>
    <mergeCell ref="AA23:AC23"/>
    <mergeCell ref="AG23:AI23"/>
    <mergeCell ref="B20:E21"/>
    <mergeCell ref="F20:F21"/>
    <mergeCell ref="G20:K21"/>
    <mergeCell ref="N20:Q21"/>
    <mergeCell ref="S20:T21"/>
    <mergeCell ref="U20:Y21"/>
    <mergeCell ref="AA20:AC20"/>
    <mergeCell ref="AG20:AI20"/>
    <mergeCell ref="AA21:AC21"/>
    <mergeCell ref="AG21:AI21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82"/>
  <sheetViews>
    <sheetView tabSelected="1" zoomScale="75" zoomScaleNormal="115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U35" sqref="U35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7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6.875" style="2" customWidth="1"/>
    <col min="13" max="13" width="4.125" style="2" customWidth="1"/>
    <col min="14" max="14" width="3.625" style="2" customWidth="1"/>
    <col min="15" max="15" width="13.375" style="2" customWidth="1"/>
    <col min="16" max="16" width="9.75" style="2" customWidth="1"/>
    <col min="17" max="17" width="4.25" style="2" customWidth="1"/>
    <col min="18" max="18" width="6.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4" t="s">
        <v>
1</v>
      </c>
      <c r="O1" s="5"/>
      <c r="P1" s="594" t="s">
        <v>
2</v>
      </c>
      <c r="Q1" s="594"/>
      <c r="R1" s="594"/>
      <c r="S1" s="6"/>
      <c r="T1" s="6"/>
    </row>
    <row r="2" spans="1:20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>
      <c r="A3" s="8"/>
      <c r="B3" s="595" t="s">
        <v>
3</v>
      </c>
      <c r="C3" s="596"/>
      <c r="D3" s="596"/>
      <c r="E3" s="596"/>
      <c r="F3" s="597"/>
      <c r="G3" s="598" t="s">
        <v>
4</v>
      </c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600"/>
      <c r="S3" s="9"/>
      <c r="T3" s="9"/>
    </row>
    <row r="4" spans="1:20" ht="26.25" customHeight="1">
      <c r="A4" s="11"/>
      <c r="B4" s="601" t="s">
        <v>
5</v>
      </c>
      <c r="C4" s="602"/>
      <c r="D4" s="12" t="s">
        <v>
6</v>
      </c>
      <c r="E4" s="12" t="s">
        <v>
7</v>
      </c>
      <c r="F4" s="13" t="s">
        <v>
8</v>
      </c>
      <c r="G4" s="603" t="s">
        <v>
5</v>
      </c>
      <c r="H4" s="602"/>
      <c r="I4" s="604"/>
      <c r="J4" s="605" t="s">
        <v>
6</v>
      </c>
      <c r="K4" s="605"/>
      <c r="L4" s="12" t="s">
        <v>
7</v>
      </c>
      <c r="M4" s="605" t="s">
        <v>
8</v>
      </c>
      <c r="N4" s="605"/>
      <c r="O4" s="12" t="s">
        <v>
9</v>
      </c>
      <c r="P4" s="602" t="s">
        <v>
10</v>
      </c>
      <c r="Q4" s="602"/>
      <c r="R4" s="14" t="s">
        <v>
11</v>
      </c>
      <c r="S4" s="15"/>
      <c r="T4" s="15"/>
    </row>
    <row r="5" spans="1:20" s="25" customFormat="1" ht="11.25" customHeight="1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580" t="s">
        <v>
14</v>
      </c>
      <c r="K5" s="581"/>
      <c r="L5" s="19" t="s">
        <v>
13</v>
      </c>
      <c r="M5" s="580" t="s">
        <v>
13</v>
      </c>
      <c r="N5" s="582"/>
      <c r="O5" s="19" t="s">
        <v>
12</v>
      </c>
      <c r="P5" s="583" t="s">
        <v>
14</v>
      </c>
      <c r="Q5" s="584"/>
      <c r="R5" s="23" t="s">
        <v>
13</v>
      </c>
      <c r="S5" s="24"/>
      <c r="T5" s="24"/>
    </row>
    <row r="6" spans="1:20" ht="21.75" customHeight="1">
      <c r="A6" s="11"/>
      <c r="B6" s="585" t="s">
        <v>
15</v>
      </c>
      <c r="C6" s="586"/>
      <c r="D6" s="26">
        <v>
119322180</v>
      </c>
      <c r="E6" s="27">
        <v>
39.562058139679266</v>
      </c>
      <c r="F6" s="28">
        <v>
-0.10262902689791387</v>
      </c>
      <c r="G6" s="587" t="s">
        <v>
16</v>
      </c>
      <c r="H6" s="588"/>
      <c r="I6" s="589"/>
      <c r="J6" s="590">
        <v>
51693566</v>
      </c>
      <c r="K6" s="591"/>
      <c r="L6" s="27">
        <v>
17.575664245514215</v>
      </c>
      <c r="M6" s="592">
        <v>
0.31860458044225676</v>
      </c>
      <c r="N6" s="593"/>
      <c r="O6" s="26">
        <v>
46799397</v>
      </c>
      <c r="P6" s="590">
        <v>
46353707</v>
      </c>
      <c r="Q6" s="591"/>
      <c r="R6" s="29">
        <v>
24.5</v>
      </c>
      <c r="S6" s="1"/>
      <c r="T6" s="1"/>
    </row>
    <row r="7" spans="1:20" ht="21.75" customHeight="1">
      <c r="A7" s="11"/>
      <c r="B7" s="606" t="s">
        <v>
17</v>
      </c>
      <c r="C7" s="607"/>
      <c r="D7" s="26">
        <v>
1258747</v>
      </c>
      <c r="E7" s="30">
        <v>
0.4173458949304048</v>
      </c>
      <c r="F7" s="31">
        <v>
3.1974689812469155</v>
      </c>
      <c r="G7" s="32" t="s">
        <v>
18</v>
      </c>
      <c r="H7" s="608" t="s">
        <v>
19</v>
      </c>
      <c r="I7" s="609"/>
      <c r="J7" s="590">
        <v>
32738724</v>
      </c>
      <c r="K7" s="591"/>
      <c r="L7" s="33">
        <v>
11.131072305024539</v>
      </c>
      <c r="M7" s="610">
        <v>
0.10987441072309667</v>
      </c>
      <c r="N7" s="611"/>
      <c r="O7" s="26">
        <v>
31310722</v>
      </c>
      <c r="P7" s="590">
        <v>
28778354</v>
      </c>
      <c r="Q7" s="591"/>
      <c r="R7" s="34">
        <v>
15.2</v>
      </c>
      <c r="S7" s="1"/>
      <c r="T7" s="1"/>
    </row>
    <row r="8" spans="1:20" ht="21.95" customHeight="1">
      <c r="A8" s="11"/>
      <c r="B8" s="606" t="s">
        <v>
20</v>
      </c>
      <c r="C8" s="607"/>
      <c r="D8" s="26">
        <v>
479098</v>
      </c>
      <c r="E8" s="30">
        <v>
0.15884811131177839</v>
      </c>
      <c r="F8" s="31">
        <v>
7.6532790458342879</v>
      </c>
      <c r="G8" s="35"/>
      <c r="H8" s="608" t="s">
        <v>
21</v>
      </c>
      <c r="I8" s="609"/>
      <c r="J8" s="590">
        <v>
3426240</v>
      </c>
      <c r="K8" s="591"/>
      <c r="L8" s="33">
        <v>
1.1649117776968727</v>
      </c>
      <c r="M8" s="610">
        <v>
-19.081705456784366</v>
      </c>
      <c r="N8" s="611"/>
      <c r="O8" s="26">
        <v>
3426240</v>
      </c>
      <c r="P8" s="590">
        <v>
3035736</v>
      </c>
      <c r="Q8" s="591"/>
      <c r="R8" s="34">
        <v>
1.6</v>
      </c>
      <c r="S8" s="1"/>
      <c r="T8" s="1"/>
    </row>
    <row r="9" spans="1:20" ht="21.95" customHeight="1">
      <c r="A9" s="11"/>
      <c r="B9" s="606" t="s">
        <v>
22</v>
      </c>
      <c r="C9" s="607"/>
      <c r="D9" s="26">
        <v>
1976644</v>
      </c>
      <c r="E9" s="30">
        <v>
0.65536939443654296</v>
      </c>
      <c r="F9" s="36">
        <v>
35.941888646498441</v>
      </c>
      <c r="G9" s="603" t="s">
        <v>
23</v>
      </c>
      <c r="H9" s="602"/>
      <c r="I9" s="604"/>
      <c r="J9" s="590">
        <v>
84685664</v>
      </c>
      <c r="K9" s="591"/>
      <c r="L9" s="33">
        <v>
28.792882984169253</v>
      </c>
      <c r="M9" s="610">
        <v>
7.0092255924939435</v>
      </c>
      <c r="N9" s="611"/>
      <c r="O9" s="26">
        <v>
36471988</v>
      </c>
      <c r="P9" s="590">
        <v>
36471988</v>
      </c>
      <c r="Q9" s="591"/>
      <c r="R9" s="34">
        <v>
19.2</v>
      </c>
      <c r="S9" s="1"/>
      <c r="T9" s="1"/>
    </row>
    <row r="10" spans="1:20" ht="28.5" customHeight="1">
      <c r="A10" s="11"/>
      <c r="B10" s="612" t="s">
        <v>
24</v>
      </c>
      <c r="C10" s="613"/>
      <c r="D10" s="26">
        <v>
1987817</v>
      </c>
      <c r="E10" s="30">
        <v>
0.65907387650010096</v>
      </c>
      <c r="F10" s="36">
        <v>
134.44859996060711</v>
      </c>
      <c r="G10" s="603" t="s">
        <v>
25</v>
      </c>
      <c r="H10" s="602"/>
      <c r="I10" s="604"/>
      <c r="J10" s="590">
        <v>
6418955</v>
      </c>
      <c r="K10" s="591"/>
      <c r="L10" s="33">
        <v>
2.1824262982179388</v>
      </c>
      <c r="M10" s="610">
        <v>
3.1818290686741859</v>
      </c>
      <c r="N10" s="611"/>
      <c r="O10" s="26">
        <v>
6418955</v>
      </c>
      <c r="P10" s="590">
        <v>
6418955</v>
      </c>
      <c r="Q10" s="591"/>
      <c r="R10" s="34">
        <v>
3.4000000000000004</v>
      </c>
      <c r="S10" s="1"/>
      <c r="T10" s="1"/>
    </row>
    <row r="11" spans="1:20" ht="21.75" customHeight="1">
      <c r="A11" s="11"/>
      <c r="B11" s="614" t="s">
        <v>
26</v>
      </c>
      <c r="C11" s="615"/>
      <c r="D11" s="26">
        <v>
18124477</v>
      </c>
      <c r="E11" s="30">
        <v>
6.0092902495184015</v>
      </c>
      <c r="F11" s="31">
        <v>
2.4642616955659085</v>
      </c>
      <c r="G11" s="37"/>
      <c r="H11" s="616" t="s">
        <v>
27</v>
      </c>
      <c r="I11" s="609"/>
      <c r="J11" s="590">
        <v>
6418846</v>
      </c>
      <c r="K11" s="591"/>
      <c r="L11" s="33">
        <v>
2.1823892385304187</v>
      </c>
      <c r="M11" s="610">
        <v>
3.1808896498999193</v>
      </c>
      <c r="N11" s="611"/>
      <c r="O11" s="26">
        <v>
6418846</v>
      </c>
      <c r="P11" s="590">
        <v>
6418846</v>
      </c>
      <c r="Q11" s="591"/>
      <c r="R11" s="34">
        <v>
3.4000000000000004</v>
      </c>
      <c r="S11" s="1"/>
      <c r="T11" s="1"/>
    </row>
    <row r="12" spans="1:20" ht="21.95" customHeight="1">
      <c r="A12" s="11"/>
      <c r="B12" s="614" t="s">
        <v>
28</v>
      </c>
      <c r="C12" s="615"/>
      <c r="D12" s="26">
        <v>
0</v>
      </c>
      <c r="E12" s="33">
        <v>
0</v>
      </c>
      <c r="F12" s="38" t="s">
        <v>
29</v>
      </c>
      <c r="G12" s="35" t="s">
        <v>
18</v>
      </c>
      <c r="H12" s="616" t="s">
        <v>
30</v>
      </c>
      <c r="I12" s="609"/>
      <c r="J12" s="590">
        <v>
109</v>
      </c>
      <c r="K12" s="591"/>
      <c r="L12" s="33">
        <v>
3.7059687520126766E-5</v>
      </c>
      <c r="M12" s="610">
        <v>
122.44897959183673</v>
      </c>
      <c r="N12" s="611"/>
      <c r="O12" s="26">
        <v>
109</v>
      </c>
      <c r="P12" s="590">
        <v>
109</v>
      </c>
      <c r="Q12" s="591"/>
      <c r="R12" s="34">
        <v>
0</v>
      </c>
      <c r="S12" s="1"/>
      <c r="T12" s="1"/>
    </row>
    <row r="13" spans="1:20" ht="21.95" customHeight="1">
      <c r="A13" s="11"/>
      <c r="B13" s="614" t="s">
        <v>
31</v>
      </c>
      <c r="C13" s="615"/>
      <c r="D13" s="26">
        <v>
720367</v>
      </c>
      <c r="E13" s="39">
        <v>
0.23884244434610843</v>
      </c>
      <c r="F13" s="40">
        <v>
29.874716719882162</v>
      </c>
      <c r="G13" s="603" t="s">
        <v>
32</v>
      </c>
      <c r="H13" s="602"/>
      <c r="I13" s="604"/>
      <c r="J13" s="617">
        <f>
J6+J9+J10</f>
        <v>
142798185</v>
      </c>
      <c r="K13" s="617"/>
      <c r="L13" s="33">
        <v>
48.550973527901405</v>
      </c>
      <c r="M13" s="610">
        <v>
4.31672476736472</v>
      </c>
      <c r="N13" s="611"/>
      <c r="O13" s="41">
        <f>
O6+O9+O10</f>
        <v>
89690340</v>
      </c>
      <c r="P13" s="617">
        <f>
P6+P9+P10</f>
        <v>
89244650</v>
      </c>
      <c r="Q13" s="617"/>
      <c r="R13" s="34">
        <v>
47.099999999999994</v>
      </c>
      <c r="S13" s="1"/>
      <c r="T13" s="1"/>
    </row>
    <row r="14" spans="1:20" ht="21.95" customHeight="1">
      <c r="A14" s="11"/>
      <c r="B14" s="618" t="s">
        <v>
33</v>
      </c>
      <c r="C14" s="619"/>
      <c r="D14" s="26">
        <v>
291983</v>
      </c>
      <c r="E14" s="33">
        <v>
9.6808895226335706E-2</v>
      </c>
      <c r="F14" s="36">
        <v>
3.4622907601377686</v>
      </c>
      <c r="G14" s="603" t="s">
        <v>
34</v>
      </c>
      <c r="H14" s="620"/>
      <c r="I14" s="621"/>
      <c r="J14" s="590">
        <v>
49114599</v>
      </c>
      <c r="K14" s="591"/>
      <c r="L14" s="33">
        <v>
16.69882285886542</v>
      </c>
      <c r="M14" s="610">
        <v>
3.9223842094916326</v>
      </c>
      <c r="N14" s="611"/>
      <c r="O14" s="26">
        <v>
41322852</v>
      </c>
      <c r="P14" s="590">
        <v>
39993158</v>
      </c>
      <c r="Q14" s="591"/>
      <c r="R14" s="42">
        <v>
21.099999999999998</v>
      </c>
      <c r="S14" s="1"/>
      <c r="T14" s="1"/>
    </row>
    <row r="15" spans="1:20" ht="21.95" customHeight="1">
      <c r="A15" s="11"/>
      <c r="B15" s="606" t="s">
        <v>
35</v>
      </c>
      <c r="C15" s="607"/>
      <c r="D15" s="26">
        <v>
46466442</v>
      </c>
      <c r="E15" s="30">
        <v>
15.406256237926886</v>
      </c>
      <c r="F15" s="31">
        <v>
4.5704993147711104</v>
      </c>
      <c r="G15" s="603" t="s">
        <v>
36</v>
      </c>
      <c r="H15" s="620"/>
      <c r="I15" s="621"/>
      <c r="J15" s="590">
        <v>
515248</v>
      </c>
      <c r="K15" s="591"/>
      <c r="L15" s="33">
        <v>
0.1751828428933053</v>
      </c>
      <c r="M15" s="610">
        <v>
5.0887419487740111</v>
      </c>
      <c r="N15" s="611"/>
      <c r="O15" s="26">
        <v>
506409</v>
      </c>
      <c r="P15" s="590">
        <v>
506266</v>
      </c>
      <c r="Q15" s="591"/>
      <c r="R15" s="34">
        <v>
0.3</v>
      </c>
      <c r="S15" s="1"/>
      <c r="T15" s="1"/>
    </row>
    <row r="16" spans="1:20" ht="21.95" customHeight="1">
      <c r="A16" s="11"/>
      <c r="B16" s="43"/>
      <c r="C16" s="44" t="s">
        <v>
37</v>
      </c>
      <c r="D16" s="26">
        <v>
42522270</v>
      </c>
      <c r="E16" s="30">
        <v>
14.098539919159533</v>
      </c>
      <c r="F16" s="31">
        <v>
1.8325747746350132</v>
      </c>
      <c r="G16" s="603" t="s">
        <v>
38</v>
      </c>
      <c r="H16" s="620"/>
      <c r="I16" s="621"/>
      <c r="J16" s="590">
        <v>
16338926</v>
      </c>
      <c r="K16" s="591"/>
      <c r="L16" s="33">
        <v>
5.555187999765824</v>
      </c>
      <c r="M16" s="610">
        <v>
-0.16337254408819246</v>
      </c>
      <c r="N16" s="611"/>
      <c r="O16" s="26">
        <v>
13516484</v>
      </c>
      <c r="P16" s="590">
        <v>
10570348</v>
      </c>
      <c r="Q16" s="591"/>
      <c r="R16" s="34">
        <v>
5.6000000000000005</v>
      </c>
      <c r="S16" s="1"/>
      <c r="T16" s="1"/>
    </row>
    <row r="17" spans="1:21" ht="21.95" customHeight="1">
      <c r="A17" s="11"/>
      <c r="B17" s="45"/>
      <c r="C17" s="44" t="s">
        <v>
39</v>
      </c>
      <c r="D17" s="26">
        <v>
3944172</v>
      </c>
      <c r="E17" s="30">
        <v>
1.3077163187673495</v>
      </c>
      <c r="F17" s="31">
        <v>
47.254334181079095</v>
      </c>
      <c r="G17" s="603" t="s">
        <v>
40</v>
      </c>
      <c r="H17" s="620"/>
      <c r="I17" s="621"/>
      <c r="J17" s="590">
        <v>
8260594</v>
      </c>
      <c r="K17" s="591"/>
      <c r="L17" s="33">
        <v>
2.8085782786296702</v>
      </c>
      <c r="M17" s="610">
        <v>
68.46847673640066</v>
      </c>
      <c r="N17" s="611"/>
      <c r="O17" s="26">
        <v>
7747895</v>
      </c>
      <c r="P17" s="622"/>
      <c r="Q17" s="623"/>
      <c r="R17" s="624"/>
      <c r="S17" s="1"/>
      <c r="T17" s="1"/>
    </row>
    <row r="18" spans="1:21" ht="28.5" customHeight="1">
      <c r="A18" s="11"/>
      <c r="B18" s="612" t="s">
        <v>
41</v>
      </c>
      <c r="C18" s="613"/>
      <c r="D18" s="26">
        <v>
85671</v>
      </c>
      <c r="E18" s="30">
        <v>
2.8404786795585384E-2</v>
      </c>
      <c r="F18" s="31">
        <v>
-4.9188151337913277</v>
      </c>
      <c r="G18" s="603" t="s">
        <v>
42</v>
      </c>
      <c r="H18" s="620"/>
      <c r="I18" s="621"/>
      <c r="J18" s="590">
        <v>
0</v>
      </c>
      <c r="K18" s="591"/>
      <c r="L18" s="33">
        <v>
0</v>
      </c>
      <c r="M18" s="628" t="s">
        <v>
43</v>
      </c>
      <c r="N18" s="629"/>
      <c r="O18" s="26">
        <v>
0</v>
      </c>
      <c r="P18" s="625"/>
      <c r="Q18" s="626"/>
      <c r="R18" s="627"/>
      <c r="S18" s="1"/>
      <c r="T18" s="1"/>
    </row>
    <row r="19" spans="1:21" ht="21.95" customHeight="1">
      <c r="A19" s="46" t="s">
        <v>
44</v>
      </c>
      <c r="B19" s="606" t="s">
        <v>
45</v>
      </c>
      <c r="C19" s="607"/>
      <c r="D19" s="41">
        <f>
SUM(D6:D15)+D18</f>
        <v>
190713426</v>
      </c>
      <c r="E19" s="30">
        <v>
63.232298030671409</v>
      </c>
      <c r="F19" s="31">
        <v>
2.2797571885393193</v>
      </c>
      <c r="G19" s="603" t="s">
        <v>
46</v>
      </c>
      <c r="H19" s="620"/>
      <c r="I19" s="621"/>
      <c r="J19" s="590">
        <v>
2165637</v>
      </c>
      <c r="K19" s="591"/>
      <c r="L19" s="33">
        <v>
0.73631037157820889</v>
      </c>
      <c r="M19" s="610">
        <v>
134.87630052286633</v>
      </c>
      <c r="N19" s="611"/>
      <c r="O19" s="26">
        <v>
2165637</v>
      </c>
      <c r="P19" s="590">
        <v>
9404</v>
      </c>
      <c r="Q19" s="591"/>
      <c r="R19" s="34">
        <v>
0</v>
      </c>
      <c r="S19" s="1"/>
      <c r="T19" s="1"/>
    </row>
    <row r="20" spans="1:21" ht="21.95" customHeight="1">
      <c r="A20" s="11"/>
      <c r="B20" s="606" t="s">
        <v>
47</v>
      </c>
      <c r="C20" s="607"/>
      <c r="D20" s="26">
        <v>
3020298</v>
      </c>
      <c r="E20" s="33">
        <v>
1.0013997822966108</v>
      </c>
      <c r="F20" s="31">
        <v>
26.849392967945128</v>
      </c>
      <c r="G20" s="603" t="s">
        <v>
48</v>
      </c>
      <c r="H20" s="620"/>
      <c r="I20" s="621"/>
      <c r="J20" s="590">
        <v>
24805015</v>
      </c>
      <c r="K20" s="591"/>
      <c r="L20" s="33">
        <v>
8.4336339892849299</v>
      </c>
      <c r="M20" s="610">
        <v>
-0.61724645714019677</v>
      </c>
      <c r="N20" s="611"/>
      <c r="O20" s="26">
        <v>
21100956</v>
      </c>
      <c r="P20" s="590">
        <v>
17131202</v>
      </c>
      <c r="Q20" s="591"/>
      <c r="R20" s="34">
        <v>
9</v>
      </c>
      <c r="S20" s="1"/>
      <c r="T20" s="1"/>
    </row>
    <row r="21" spans="1:21" ht="21.95" customHeight="1">
      <c r="A21" s="11"/>
      <c r="B21" s="606" t="s">
        <v>
49</v>
      </c>
      <c r="C21" s="607"/>
      <c r="D21" s="26">
        <v>
5788728</v>
      </c>
      <c r="E21" s="30">
        <v>
1.9192910629925575</v>
      </c>
      <c r="F21" s="31">
        <v>
-5.6124659359781459</v>
      </c>
      <c r="G21" s="603" t="s">
        <v>
50</v>
      </c>
      <c r="H21" s="620"/>
      <c r="I21" s="621"/>
      <c r="J21" s="590">
        <v>
0</v>
      </c>
      <c r="K21" s="591"/>
      <c r="L21" s="33">
        <v>
0</v>
      </c>
      <c r="M21" s="628" t="s">
        <v>
43</v>
      </c>
      <c r="N21" s="629"/>
      <c r="O21" s="26">
        <v>
0</v>
      </c>
      <c r="P21" s="590">
        <v>
0</v>
      </c>
      <c r="Q21" s="591"/>
      <c r="R21" s="34">
        <v>
0</v>
      </c>
      <c r="S21" s="1"/>
      <c r="T21" s="1"/>
    </row>
    <row r="22" spans="1:21" ht="21.95" customHeight="1">
      <c r="A22" s="11"/>
      <c r="B22" s="606" t="s">
        <v>
51</v>
      </c>
      <c r="C22" s="607"/>
      <c r="D22" s="26">
        <v>
1329419</v>
      </c>
      <c r="E22" s="30">
        <v>
0.44077766405201668</v>
      </c>
      <c r="F22" s="31">
        <v>
2.5306839548791227</v>
      </c>
      <c r="G22" s="603" t="s">
        <v>
52</v>
      </c>
      <c r="H22" s="620"/>
      <c r="I22" s="621"/>
      <c r="J22" s="630">
        <f>
SUM(J14:K21)</f>
        <v>
101200019</v>
      </c>
      <c r="K22" s="631"/>
      <c r="L22" s="33">
        <v>
34.407716341017355</v>
      </c>
      <c r="M22" s="610">
        <v>
6.6371688502941089</v>
      </c>
      <c r="N22" s="611"/>
      <c r="O22" s="47">
        <f>
SUM(O14:O21)</f>
        <v>
86360233</v>
      </c>
      <c r="P22" s="630">
        <f>
SUM(P14:Q21)</f>
        <v>
68210378</v>
      </c>
      <c r="Q22" s="631"/>
      <c r="R22" s="34">
        <v>
36</v>
      </c>
      <c r="S22" s="1"/>
      <c r="T22" s="1"/>
    </row>
    <row r="23" spans="1:21" ht="21.95" customHeight="1">
      <c r="A23" s="11"/>
      <c r="B23" s="606" t="s">
        <v>
53</v>
      </c>
      <c r="C23" s="607"/>
      <c r="D23" s="26">
        <v>
45215774</v>
      </c>
      <c r="E23" s="30">
        <v>
14.991588988892074</v>
      </c>
      <c r="F23" s="31">
        <v>
2.9449633066626619</v>
      </c>
      <c r="G23" s="603" t="s">
        <v>
54</v>
      </c>
      <c r="H23" s="620"/>
      <c r="I23" s="621"/>
      <c r="J23" s="590">
        <v>
50121923</v>
      </c>
      <c r="K23" s="591"/>
      <c r="L23" s="33">
        <v>
17.041310131081236</v>
      </c>
      <c r="M23" s="610">
        <v>
-8.0897180839121141</v>
      </c>
      <c r="N23" s="611"/>
      <c r="O23" s="26">
        <v>
21854564</v>
      </c>
      <c r="P23" s="48" t="s">
        <v>
55</v>
      </c>
      <c r="Q23" s="49"/>
      <c r="R23" s="50"/>
      <c r="S23" s="1"/>
      <c r="T23" s="1"/>
    </row>
    <row r="24" spans="1:21" ht="21.95" customHeight="1">
      <c r="A24" s="11"/>
      <c r="B24" s="606" t="s">
        <v>
56</v>
      </c>
      <c r="C24" s="607"/>
      <c r="D24" s="26">
        <v>
23798945</v>
      </c>
      <c r="E24" s="30">
        <v>
7.8906976536384867</v>
      </c>
      <c r="F24" s="31">
        <v>
6.5350798638922694</v>
      </c>
      <c r="G24" s="32"/>
      <c r="H24" s="51"/>
      <c r="I24" s="52" t="s">
        <v>
57</v>
      </c>
      <c r="J24" s="590">
        <v>
14804373</v>
      </c>
      <c r="K24" s="591"/>
      <c r="L24" s="33">
        <v>
5.0334443790036847</v>
      </c>
      <c r="M24" s="610">
        <v>
-1.2793352993836782</v>
      </c>
      <c r="N24" s="611"/>
      <c r="O24" s="26">
        <v>
2512506</v>
      </c>
      <c r="P24" s="48" t="s">
        <v>
58</v>
      </c>
      <c r="Q24" s="49"/>
      <c r="R24" s="11"/>
      <c r="S24" s="1"/>
      <c r="T24" s="1"/>
    </row>
    <row r="25" spans="1:21" ht="21.95" customHeight="1">
      <c r="A25" s="11"/>
      <c r="B25" s="606" t="s">
        <v>
59</v>
      </c>
      <c r="C25" s="607"/>
      <c r="D25" s="26">
        <v>
1692600</v>
      </c>
      <c r="E25" s="30">
        <v>
0.5611927271796503</v>
      </c>
      <c r="F25" s="31">
        <v>
-12.558312539714519</v>
      </c>
      <c r="G25" s="53"/>
      <c r="H25" s="54"/>
      <c r="I25" s="55" t="s">
        <v>
60</v>
      </c>
      <c r="J25" s="590">
        <v>
35317550</v>
      </c>
      <c r="K25" s="591"/>
      <c r="L25" s="27">
        <v>
12.007865752077551</v>
      </c>
      <c r="M25" s="610">
        <v>
-10.67284881087121</v>
      </c>
      <c r="N25" s="611"/>
      <c r="O25" s="26">
        <v>
19342058</v>
      </c>
      <c r="P25" s="632">
        <v>
157455028</v>
      </c>
      <c r="Q25" s="633"/>
      <c r="R25" s="11" t="s">
        <v>
12</v>
      </c>
      <c r="S25" s="1"/>
      <c r="T25" s="1"/>
    </row>
    <row r="26" spans="1:21" ht="21.95" customHeight="1">
      <c r="A26" s="11"/>
      <c r="B26" s="606" t="s">
        <v>
61</v>
      </c>
      <c r="C26" s="607"/>
      <c r="D26" s="26">
        <v>
88590</v>
      </c>
      <c r="E26" s="30">
        <v>
2.937260055585798E-2</v>
      </c>
      <c r="F26" s="56">
        <v>
-24.237370757113169</v>
      </c>
      <c r="G26" s="57"/>
      <c r="H26" s="58" t="s">
        <v>
62</v>
      </c>
      <c r="I26" s="59"/>
      <c r="J26" s="590">
        <v>
1100253</v>
      </c>
      <c r="K26" s="591"/>
      <c r="L26" s="33">
        <v>
0.37408286580809208</v>
      </c>
      <c r="M26" s="610">
        <v>
2.4320147468183553</v>
      </c>
      <c r="N26" s="611"/>
      <c r="O26" s="26">
        <v>
1100253</v>
      </c>
      <c r="P26" s="60" t="s">
        <v>
63</v>
      </c>
      <c r="Q26" s="6"/>
      <c r="R26" s="11"/>
      <c r="S26" s="1"/>
      <c r="T26" s="1"/>
      <c r="U26" s="49"/>
    </row>
    <row r="27" spans="1:21" ht="21.95" customHeight="1">
      <c r="A27" s="11"/>
      <c r="B27" s="606" t="s">
        <v>
64</v>
      </c>
      <c r="C27" s="607"/>
      <c r="D27" s="26">
        <v>
181582</v>
      </c>
      <c r="E27" s="39">
        <v>
6.0204713332586118E-2</v>
      </c>
      <c r="F27" s="61">
        <v>
-9.7540853246391794</v>
      </c>
      <c r="G27" s="603" t="s">
        <v>
65</v>
      </c>
      <c r="H27" s="620"/>
      <c r="I27" s="621"/>
      <c r="J27" s="590">
        <v>
0</v>
      </c>
      <c r="K27" s="591"/>
      <c r="L27" s="33">
        <v>
0</v>
      </c>
      <c r="M27" s="628" t="s">
        <v>
43</v>
      </c>
      <c r="N27" s="629"/>
      <c r="O27" s="26">
        <v>
0</v>
      </c>
      <c r="P27" s="634">
        <v>
189565053</v>
      </c>
      <c r="Q27" s="634"/>
      <c r="R27" s="62" t="s">
        <v>
66</v>
      </c>
      <c r="S27" s="1"/>
      <c r="T27" s="1"/>
      <c r="U27" s="63"/>
    </row>
    <row r="28" spans="1:21" ht="21.95" customHeight="1">
      <c r="A28" s="11"/>
      <c r="B28" s="606" t="s">
        <v>
67</v>
      </c>
      <c r="C28" s="607"/>
      <c r="D28" s="26">
        <v>
10570626</v>
      </c>
      <c r="E28" s="30">
        <v>
3.5047609789295278</v>
      </c>
      <c r="F28" s="31">
        <v>
3.8107076220339464</v>
      </c>
      <c r="G28" s="603" t="s">
        <v>
68</v>
      </c>
      <c r="H28" s="602"/>
      <c r="I28" s="604"/>
      <c r="J28" s="590">
        <v>
0</v>
      </c>
      <c r="K28" s="591"/>
      <c r="L28" s="33">
        <v>
0</v>
      </c>
      <c r="M28" s="628" t="s">
        <v>
43</v>
      </c>
      <c r="N28" s="629"/>
      <c r="O28" s="26">
        <v>
0</v>
      </c>
      <c r="P28" s="64"/>
      <c r="Q28" s="6"/>
      <c r="R28" s="62"/>
      <c r="S28" s="1"/>
      <c r="T28" s="1"/>
      <c r="U28" s="65"/>
    </row>
    <row r="29" spans="1:21" ht="21.95" customHeight="1">
      <c r="A29" s="11"/>
      <c r="B29" s="606" t="s">
        <v>
69</v>
      </c>
      <c r="C29" s="607"/>
      <c r="D29" s="26">
        <v>
6534227</v>
      </c>
      <c r="E29" s="30">
        <v>
2.16646618819621</v>
      </c>
      <c r="F29" s="66">
        <v>
-31.666213494355915</v>
      </c>
      <c r="G29" s="620" t="s">
        <v>
70</v>
      </c>
      <c r="H29" s="602"/>
      <c r="I29" s="604"/>
      <c r="J29" s="630">
        <f>
J23+J27+J28</f>
        <v>
50121923</v>
      </c>
      <c r="K29" s="631"/>
      <c r="L29" s="33">
        <v>
17.041310131081236</v>
      </c>
      <c r="M29" s="610">
        <v>
-8.0897180839121141</v>
      </c>
      <c r="N29" s="611"/>
      <c r="O29" s="47">
        <f>
O23+O27+O28</f>
        <v>
21854564</v>
      </c>
      <c r="P29" s="632"/>
      <c r="Q29" s="633"/>
      <c r="R29" s="11"/>
      <c r="S29" s="1"/>
      <c r="T29" s="1"/>
      <c r="U29" s="65"/>
    </row>
    <row r="30" spans="1:21" ht="21.95" customHeight="1">
      <c r="A30" s="11"/>
      <c r="B30" s="606" t="s">
        <v>
71</v>
      </c>
      <c r="C30" s="607"/>
      <c r="D30" s="26">
        <v>
12673400</v>
      </c>
      <c r="E30" s="30">
        <v>
4.201949609263016</v>
      </c>
      <c r="F30" s="66">
        <v>
2.5239859562832692</v>
      </c>
      <c r="G30" s="2"/>
      <c r="H30" s="2"/>
      <c r="O30" s="67"/>
      <c r="P30" s="68"/>
      <c r="R30" s="11"/>
      <c r="S30" s="1"/>
      <c r="T30" s="1"/>
      <c r="U30" s="69"/>
    </row>
    <row r="31" spans="1:21" ht="21.95" customHeight="1">
      <c r="A31" s="11"/>
      <c r="B31" s="585" t="s">
        <v>
72</v>
      </c>
      <c r="C31" s="635"/>
      <c r="D31" s="26">
        <f>
SUM(D20:D30)</f>
        <v>
110894189</v>
      </c>
      <c r="E31" s="39">
        <v>
36.767701969328591</v>
      </c>
      <c r="F31" s="28">
        <v>
0.41857542891482813</v>
      </c>
      <c r="G31" s="2"/>
      <c r="H31" s="2"/>
      <c r="O31" s="70"/>
      <c r="P31" s="633"/>
      <c r="Q31" s="636"/>
      <c r="R31" s="11"/>
      <c r="S31" s="1"/>
      <c r="T31" s="1"/>
    </row>
    <row r="32" spans="1:21" ht="21.95" customHeight="1" thickBot="1">
      <c r="A32" s="11"/>
      <c r="B32" s="637" t="s">
        <v>
73</v>
      </c>
      <c r="C32" s="638"/>
      <c r="D32" s="71">
        <f>
D19+D31</f>
        <v>
301607615</v>
      </c>
      <c r="E32" s="72">
        <v>
100</v>
      </c>
      <c r="F32" s="73">
        <v>
1.5874778083193806</v>
      </c>
      <c r="G32" s="639" t="s">
        <v>
73</v>
      </c>
      <c r="H32" s="640"/>
      <c r="I32" s="641"/>
      <c r="J32" s="642">
        <f>
J13+J22+J29</f>
        <v>
294120127</v>
      </c>
      <c r="K32" s="643"/>
      <c r="L32" s="74">
        <v>
100</v>
      </c>
      <c r="M32" s="644">
        <v>
2.7228859432616956</v>
      </c>
      <c r="N32" s="643"/>
      <c r="O32" s="75">
        <f>
O13+O22+O29</f>
        <v>
197905137</v>
      </c>
      <c r="P32" s="645"/>
      <c r="Q32" s="646"/>
      <c r="R32" s="76"/>
      <c r="S32" s="77"/>
      <c r="T32" s="1"/>
    </row>
    <row r="33" spans="1:20" ht="12.75" customHeight="1" thickBot="1">
      <c r="A33" s="78"/>
      <c r="B33" s="79"/>
      <c r="C33" s="80"/>
      <c r="D33" s="81"/>
      <c r="E33" s="82"/>
      <c r="F33" s="82"/>
      <c r="G33" s="83"/>
      <c r="H33" s="83"/>
      <c r="I33" s="83"/>
      <c r="J33" s="84"/>
      <c r="K33" s="85"/>
      <c r="L33" s="86"/>
      <c r="M33" s="24"/>
      <c r="N33" s="87"/>
      <c r="O33" s="86"/>
      <c r="P33" s="88"/>
      <c r="Q33" s="88"/>
      <c r="R33" s="86"/>
      <c r="S33" s="1"/>
      <c r="T33" s="1"/>
    </row>
    <row r="34" spans="1:20" s="89" customFormat="1" ht="22.9" customHeight="1">
      <c r="A34" s="86"/>
      <c r="B34" s="595" t="s">
        <v>
74</v>
      </c>
      <c r="C34" s="599"/>
      <c r="D34" s="599"/>
      <c r="E34" s="599"/>
      <c r="F34" s="599"/>
      <c r="G34" s="599"/>
      <c r="H34" s="599"/>
      <c r="I34" s="599"/>
      <c r="J34" s="658"/>
      <c r="K34" s="598" t="s">
        <v>
75</v>
      </c>
      <c r="L34" s="596"/>
      <c r="M34" s="596"/>
      <c r="N34" s="596"/>
      <c r="O34" s="596"/>
      <c r="P34" s="596"/>
      <c r="Q34" s="596"/>
      <c r="R34" s="659"/>
      <c r="S34" s="86"/>
      <c r="T34" s="86"/>
    </row>
    <row r="35" spans="1:20" s="89" customFormat="1" ht="20.100000000000001" customHeight="1">
      <c r="A35" s="86"/>
      <c r="B35" s="601" t="s">
        <v>
5</v>
      </c>
      <c r="C35" s="621"/>
      <c r="D35" s="12" t="s">
        <v>
6</v>
      </c>
      <c r="E35" s="12" t="s">
        <v>
7</v>
      </c>
      <c r="F35" s="12" t="s">
        <v>
8</v>
      </c>
      <c r="G35" s="660" t="s">
        <v>
9</v>
      </c>
      <c r="H35" s="602"/>
      <c r="I35" s="604"/>
      <c r="J35" s="90" t="s">
        <v>
7</v>
      </c>
      <c r="K35" s="603" t="s">
        <v>
5</v>
      </c>
      <c r="L35" s="602"/>
      <c r="M35" s="604"/>
      <c r="N35" s="660" t="s">
        <v>
76</v>
      </c>
      <c r="O35" s="604"/>
      <c r="P35" s="91" t="s">
        <v>
77</v>
      </c>
      <c r="Q35" s="661" t="s">
        <v>
78</v>
      </c>
      <c r="R35" s="662"/>
      <c r="S35" s="86"/>
      <c r="T35" s="86"/>
    </row>
    <row r="36" spans="1:20" s="100" customFormat="1" ht="20.100000000000001" customHeight="1">
      <c r="A36" s="92"/>
      <c r="B36" s="93"/>
      <c r="C36" s="94"/>
      <c r="D36" s="19" t="s">
        <v>
12</v>
      </c>
      <c r="E36" s="95" t="s">
        <v>
13</v>
      </c>
      <c r="F36" s="95" t="s">
        <v>
13</v>
      </c>
      <c r="G36" s="3"/>
      <c r="H36" s="3"/>
      <c r="I36" s="96" t="s">
        <v>
12</v>
      </c>
      <c r="J36" s="97" t="s">
        <v>
13</v>
      </c>
      <c r="K36" s="647" t="s">
        <v>
79</v>
      </c>
      <c r="L36" s="648"/>
      <c r="M36" s="649"/>
      <c r="N36" s="650">
        <v>
114765146</v>
      </c>
      <c r="O36" s="651"/>
      <c r="P36" s="98">
        <v>
96.180899477364562</v>
      </c>
      <c r="Q36" s="628">
        <v>
0.12135636893676166</v>
      </c>
      <c r="R36" s="652" t="e">
        <v>
#REF!</v>
      </c>
      <c r="S36" s="99"/>
      <c r="T36" s="99"/>
    </row>
    <row r="37" spans="1:20" ht="20.100000000000001" customHeight="1">
      <c r="A37" s="11"/>
      <c r="B37" s="653" t="s">
        <v>
80</v>
      </c>
      <c r="C37" s="654"/>
      <c r="D37" s="71">
        <v>
994061</v>
      </c>
      <c r="E37" s="101">
        <v>
0.3379778902380251</v>
      </c>
      <c r="F37" s="27">
        <v>
1.5505428125731062</v>
      </c>
      <c r="G37" s="655">
        <v>
993212</v>
      </c>
      <c r="H37" s="656"/>
      <c r="I37" s="657"/>
      <c r="J37" s="101">
        <f t="shared" ref="J37:J51" si="0">
G37/$G$50*100</f>
        <v>
0.50186266766789389</v>
      </c>
      <c r="K37" s="647" t="s">
        <v>
81</v>
      </c>
      <c r="L37" s="648"/>
      <c r="M37" s="649"/>
      <c r="N37" s="650">
        <v>
314630</v>
      </c>
      <c r="O37" s="651"/>
      <c r="P37" s="98">
        <v>
0.26368106918596357</v>
      </c>
      <c r="Q37" s="628">
        <v>
1.8830043877402329</v>
      </c>
      <c r="R37" s="652" t="e">
        <v>
#REF!</v>
      </c>
      <c r="S37" s="102"/>
      <c r="T37" s="102"/>
    </row>
    <row r="38" spans="1:20" ht="20.100000000000001" customHeight="1">
      <c r="A38" s="11"/>
      <c r="B38" s="601" t="s">
        <v>
82</v>
      </c>
      <c r="C38" s="621"/>
      <c r="D38" s="41">
        <v>
44305403</v>
      </c>
      <c r="E38" s="33">
        <v>
15.063710005809975</v>
      </c>
      <c r="F38" s="27">
        <v>
16.624510161112514</v>
      </c>
      <c r="G38" s="650">
        <v>
36970336</v>
      </c>
      <c r="H38" s="663"/>
      <c r="I38" s="609"/>
      <c r="J38" s="103">
        <f t="shared" si="0"/>
        <v>
18.68083697089682</v>
      </c>
      <c r="K38" s="647" t="s">
        <v>
83</v>
      </c>
      <c r="L38" s="648"/>
      <c r="M38" s="649"/>
      <c r="N38" s="650">
        <v>
4239968</v>
      </c>
      <c r="O38" s="651"/>
      <c r="P38" s="98">
        <v>
3.5533779218582833</v>
      </c>
      <c r="Q38" s="628">
        <v>
-5.9325713370388193</v>
      </c>
      <c r="R38" s="652" t="e">
        <v>
#REF!</v>
      </c>
      <c r="S38" s="104"/>
      <c r="T38" s="104"/>
    </row>
    <row r="39" spans="1:20" ht="20.100000000000001" customHeight="1">
      <c r="A39" s="11"/>
      <c r="B39" s="601" t="s">
        <v>
84</v>
      </c>
      <c r="C39" s="621"/>
      <c r="D39" s="41">
        <v>
146154103</v>
      </c>
      <c r="E39" s="33">
        <v>
49.691976027196532</v>
      </c>
      <c r="F39" s="27">
        <v>
-5.1743226808259907E-2</v>
      </c>
      <c r="G39" s="650">
        <v>
81805262</v>
      </c>
      <c r="H39" s="663"/>
      <c r="I39" s="609"/>
      <c r="J39" s="103">
        <f t="shared" si="0"/>
        <v>
41.335593022024483</v>
      </c>
      <c r="K39" s="647" t="s">
        <v>
85</v>
      </c>
      <c r="L39" s="648"/>
      <c r="M39" s="649"/>
      <c r="N39" s="650">
        <v>
0</v>
      </c>
      <c r="O39" s="651"/>
      <c r="P39" s="98">
        <v>
0</v>
      </c>
      <c r="Q39" s="628">
        <v>
0</v>
      </c>
      <c r="R39" s="652" t="e">
        <v>
#REF!</v>
      </c>
      <c r="S39" s="104"/>
      <c r="T39" s="104"/>
    </row>
    <row r="40" spans="1:20" ht="20.100000000000001" customHeight="1">
      <c r="A40" s="11"/>
      <c r="B40" s="601" t="s">
        <v>
86</v>
      </c>
      <c r="C40" s="621"/>
      <c r="D40" s="41">
        <v>
21028872</v>
      </c>
      <c r="E40" s="33">
        <v>
7.1497561946857173</v>
      </c>
      <c r="F40" s="27">
        <v>
2.628118655400947</v>
      </c>
      <c r="G40" s="650">
        <v>
18915163</v>
      </c>
      <c r="H40" s="663"/>
      <c r="I40" s="609"/>
      <c r="J40" s="103">
        <f t="shared" si="0"/>
        <v>
9.5576917743171066</v>
      </c>
      <c r="K40" s="647" t="s">
        <v>
87</v>
      </c>
      <c r="L40" s="648"/>
      <c r="M40" s="649"/>
      <c r="N40" s="650">
        <v>
2436</v>
      </c>
      <c r="O40" s="651"/>
      <c r="P40" s="98">
        <v>
2.0415315911928526E-3</v>
      </c>
      <c r="Q40" s="628">
        <v>
-4.0567152422213466</v>
      </c>
      <c r="R40" s="652" t="e">
        <v>
#REF!</v>
      </c>
      <c r="S40" s="104"/>
      <c r="T40" s="104"/>
    </row>
    <row r="41" spans="1:20" ht="20.100000000000001" customHeight="1">
      <c r="A41" s="11"/>
      <c r="B41" s="601" t="s">
        <v>
88</v>
      </c>
      <c r="C41" s="621"/>
      <c r="D41" s="41">
        <v>
238861</v>
      </c>
      <c r="E41" s="33">
        <v>
8.1212055236192668E-2</v>
      </c>
      <c r="F41" s="27">
        <v>
19.782060347118794</v>
      </c>
      <c r="G41" s="650">
        <v>
177576</v>
      </c>
      <c r="H41" s="663"/>
      <c r="I41" s="609"/>
      <c r="J41" s="103">
        <f t="shared" si="0"/>
        <v>
8.9727837635664803E-2</v>
      </c>
      <c r="K41" s="647" t="s">
        <v>
89</v>
      </c>
      <c r="L41" s="648"/>
      <c r="M41" s="649"/>
      <c r="N41" s="650">
        <v>
0</v>
      </c>
      <c r="O41" s="651"/>
      <c r="P41" s="39">
        <v>
0</v>
      </c>
      <c r="Q41" s="628">
        <v>
0</v>
      </c>
      <c r="R41" s="652" t="e">
        <v>
#REF!</v>
      </c>
      <c r="S41" s="104"/>
      <c r="T41" s="104"/>
    </row>
    <row r="42" spans="1:20" ht="20.100000000000001" customHeight="1">
      <c r="A42" s="11"/>
      <c r="B42" s="601" t="s">
        <v>
90</v>
      </c>
      <c r="C42" s="621"/>
      <c r="D42" s="41">
        <v>
261601</v>
      </c>
      <c r="E42" s="33">
        <v>
8.8943590045437448E-2</v>
      </c>
      <c r="F42" s="27">
        <v>
6.2485784839328069</v>
      </c>
      <c r="G42" s="650">
        <v>
246364</v>
      </c>
      <c r="H42" s="663"/>
      <c r="I42" s="609"/>
      <c r="J42" s="103">
        <f t="shared" si="0"/>
        <v>
0.12448590457760579</v>
      </c>
      <c r="K42" s="603" t="s">
        <v>
73</v>
      </c>
      <c r="L42" s="602"/>
      <c r="M42" s="604"/>
      <c r="N42" s="650">
        <f>
SUM(N36:O41)</f>
        <v>
119322180</v>
      </c>
      <c r="O42" s="651"/>
      <c r="P42" s="39">
        <v>
100</v>
      </c>
      <c r="Q42" s="628">
        <v>
-0.10262902689791387</v>
      </c>
      <c r="R42" s="652" t="e">
        <v>
#REF!</v>
      </c>
      <c r="S42" s="104"/>
      <c r="T42" s="104"/>
    </row>
    <row r="43" spans="1:20" ht="20.100000000000001" customHeight="1">
      <c r="A43" s="11"/>
      <c r="B43" s="601" t="s">
        <v>
91</v>
      </c>
      <c r="C43" s="621"/>
      <c r="D43" s="41">
        <v>
1499227</v>
      </c>
      <c r="E43" s="33">
        <v>
0.50973288203428524</v>
      </c>
      <c r="F43" s="27">
        <v>
-3.187984471095108</v>
      </c>
      <c r="G43" s="650">
        <v>
1394841</v>
      </c>
      <c r="H43" s="663"/>
      <c r="I43" s="609"/>
      <c r="J43" s="103">
        <f t="shared" si="0"/>
        <v>
0.70480282682101381</v>
      </c>
      <c r="K43" s="664" t="s">
        <v>
92</v>
      </c>
      <c r="L43" s="665"/>
      <c r="M43" s="665"/>
      <c r="N43" s="665"/>
      <c r="O43" s="665"/>
      <c r="P43" s="665"/>
      <c r="Q43" s="665"/>
      <c r="R43" s="666"/>
      <c r="S43" s="104"/>
      <c r="T43" s="104"/>
    </row>
    <row r="44" spans="1:20" ht="20.100000000000001" customHeight="1">
      <c r="A44" s="11"/>
      <c r="B44" s="601" t="s">
        <v>
93</v>
      </c>
      <c r="C44" s="621"/>
      <c r="D44" s="41">
        <v>
31991978</v>
      </c>
      <c r="E44" s="33">
        <v>
10.877180805786882</v>
      </c>
      <c r="F44" s="27">
        <v>
-4.4683074765724431</v>
      </c>
      <c r="G44" s="650">
        <v>
19462297</v>
      </c>
      <c r="H44" s="663"/>
      <c r="I44" s="609"/>
      <c r="J44" s="103">
        <f t="shared" si="0"/>
        <v>
9.8341545323303059</v>
      </c>
      <c r="K44" s="603" t="s">
        <v>
94</v>
      </c>
      <c r="L44" s="602"/>
      <c r="M44" s="604"/>
      <c r="N44" s="667" t="s">
        <v>
95</v>
      </c>
      <c r="O44" s="604"/>
      <c r="P44" s="668" t="s">
        <v>
96</v>
      </c>
      <c r="Q44" s="669"/>
      <c r="R44" s="670"/>
      <c r="S44" s="105"/>
      <c r="T44" s="105"/>
    </row>
    <row r="45" spans="1:20" ht="20.100000000000001" customHeight="1" thickBot="1">
      <c r="A45" s="11"/>
      <c r="B45" s="601" t="s">
        <v>
97</v>
      </c>
      <c r="C45" s="621"/>
      <c r="D45" s="41">
        <v>
1021606</v>
      </c>
      <c r="E45" s="33">
        <v>
0.34734311127235434</v>
      </c>
      <c r="F45" s="27">
        <v>
16.568993925120605</v>
      </c>
      <c r="G45" s="650">
        <v>
919271</v>
      </c>
      <c r="H45" s="663"/>
      <c r="I45" s="609"/>
      <c r="J45" s="103">
        <f t="shared" si="0"/>
        <v>
0.46450082799012937</v>
      </c>
      <c r="K45" s="671">
        <v>
98.7</v>
      </c>
      <c r="L45" s="672"/>
      <c r="M45" s="673"/>
      <c r="N45" s="674">
        <v>
33.200000000000003</v>
      </c>
      <c r="O45" s="675"/>
      <c r="P45" s="674">
        <v>
95.9</v>
      </c>
      <c r="Q45" s="676"/>
      <c r="R45" s="677"/>
      <c r="S45" s="106"/>
      <c r="T45" s="106"/>
    </row>
    <row r="46" spans="1:20" ht="20.100000000000001" customHeight="1" thickTop="1">
      <c r="A46" s="11"/>
      <c r="B46" s="601" t="s">
        <v>
98</v>
      </c>
      <c r="C46" s="621"/>
      <c r="D46" s="41">
        <v>
40186557</v>
      </c>
      <c r="E46" s="33">
        <v>
13.663314173667551</v>
      </c>
      <c r="F46" s="27">
        <v>
5.6212314183089997</v>
      </c>
      <c r="G46" s="650">
        <v>
30582957</v>
      </c>
      <c r="H46" s="663"/>
      <c r="I46" s="609"/>
      <c r="J46" s="103">
        <f t="shared" si="0"/>
        <v>
15.453341668437842</v>
      </c>
      <c r="K46" s="678" t="s">
        <v>
99</v>
      </c>
      <c r="L46" s="679"/>
      <c r="M46" s="679"/>
      <c r="N46" s="679"/>
      <c r="O46" s="679"/>
      <c r="P46" s="679"/>
      <c r="Q46" s="679"/>
      <c r="R46" s="680"/>
      <c r="S46" s="104"/>
      <c r="T46" s="104"/>
    </row>
    <row r="47" spans="1:20" ht="20.100000000000001" customHeight="1">
      <c r="A47" s="11"/>
      <c r="B47" s="601" t="s">
        <v>
100</v>
      </c>
      <c r="C47" s="621"/>
      <c r="D47" s="41">
        <v>
0</v>
      </c>
      <c r="E47" s="33">
        <v>
0</v>
      </c>
      <c r="F47" s="107" t="s">
        <v>
43</v>
      </c>
      <c r="G47" s="650">
        <v>
0</v>
      </c>
      <c r="H47" s="663"/>
      <c r="I47" s="609"/>
      <c r="J47" s="103">
        <f t="shared" si="0"/>
        <v>
0</v>
      </c>
      <c r="K47" s="647" t="s">
        <v>
5</v>
      </c>
      <c r="L47" s="648"/>
      <c r="M47" s="649"/>
      <c r="N47" s="682" t="s">
        <v>
101</v>
      </c>
      <c r="O47" s="683"/>
      <c r="P47" s="686" t="s">
        <v>
78</v>
      </c>
      <c r="Q47" s="688" t="s">
        <v>
102</v>
      </c>
      <c r="R47" s="689"/>
      <c r="S47" s="108"/>
      <c r="T47" s="108"/>
    </row>
    <row r="48" spans="1:20" ht="20.100000000000001" customHeight="1">
      <c r="A48" s="11"/>
      <c r="B48" s="601" t="s">
        <v>
25</v>
      </c>
      <c r="C48" s="621"/>
      <c r="D48" s="41">
        <v>
6437858</v>
      </c>
      <c r="E48" s="33">
        <v>
2.1888532640270486</v>
      </c>
      <c r="F48" s="27">
        <v>
3.3647095015103656</v>
      </c>
      <c r="G48" s="650">
        <v>
6437858</v>
      </c>
      <c r="H48" s="663"/>
      <c r="I48" s="609"/>
      <c r="J48" s="103">
        <f t="shared" si="0"/>
        <v>
3.2530019673011319</v>
      </c>
      <c r="K48" s="681"/>
      <c r="L48" s="588"/>
      <c r="M48" s="589"/>
      <c r="N48" s="684"/>
      <c r="O48" s="685"/>
      <c r="P48" s="687"/>
      <c r="Q48" s="705" t="s">
        <v>
103</v>
      </c>
      <c r="R48" s="706"/>
      <c r="S48" s="102"/>
      <c r="T48" s="102"/>
    </row>
    <row r="49" spans="1:20" ht="20.100000000000001" customHeight="1">
      <c r="A49" s="11"/>
      <c r="B49" s="601" t="s">
        <v>
104</v>
      </c>
      <c r="C49" s="621"/>
      <c r="D49" s="41">
        <v>
0</v>
      </c>
      <c r="E49" s="33">
        <v>
0</v>
      </c>
      <c r="F49" s="107" t="s">
        <v>
43</v>
      </c>
      <c r="G49" s="650">
        <v>
0</v>
      </c>
      <c r="H49" s="663"/>
      <c r="I49" s="609"/>
      <c r="J49" s="103">
        <f t="shared" si="0"/>
        <v>
0</v>
      </c>
      <c r="K49" s="647" t="s">
        <v>
105</v>
      </c>
      <c r="L49" s="649"/>
      <c r="M49" s="109" t="s">
        <v>
106</v>
      </c>
      <c r="N49" s="707">
        <v>
93697767</v>
      </c>
      <c r="O49" s="708"/>
      <c r="P49" s="110">
        <v>
-0.78355644681882275</v>
      </c>
      <c r="Q49" s="707">
        <v>
7473607</v>
      </c>
      <c r="R49" s="709"/>
      <c r="S49" s="111"/>
      <c r="T49" s="111"/>
    </row>
    <row r="50" spans="1:20" ht="20.100000000000001" customHeight="1">
      <c r="A50" s="11"/>
      <c r="B50" s="690" t="s">
        <v>
73</v>
      </c>
      <c r="C50" s="691"/>
      <c r="D50" s="694">
        <f>
SUM(D37:D49)</f>
        <v>
294120127</v>
      </c>
      <c r="E50" s="696">
        <v>
100</v>
      </c>
      <c r="F50" s="696">
        <v>
2.7228859432616956</v>
      </c>
      <c r="G50" s="697">
        <f>
SUM(G37:I49)</f>
        <v>
197905137</v>
      </c>
      <c r="H50" s="698">
        <f>
SUM(H37:H49)</f>
        <v>
0</v>
      </c>
      <c r="I50" s="699">
        <f>
SUM(I37:I49)</f>
        <v>
0</v>
      </c>
      <c r="J50" s="703">
        <f t="shared" si="0"/>
        <v>
100</v>
      </c>
      <c r="K50" s="714" t="s">
        <v>
107</v>
      </c>
      <c r="L50" s="715"/>
      <c r="M50" s="55" t="s">
        <v>
108</v>
      </c>
      <c r="N50" s="710">
        <v>
91917478</v>
      </c>
      <c r="O50" s="711"/>
      <c r="P50" s="112">
        <v>
-1.9942269689177117</v>
      </c>
      <c r="Q50" s="710">
        <v>
0</v>
      </c>
      <c r="R50" s="712"/>
      <c r="S50" s="111"/>
      <c r="T50" s="111"/>
    </row>
    <row r="51" spans="1:20" ht="20.100000000000001" customHeight="1" thickBot="1">
      <c r="A51" s="11"/>
      <c r="B51" s="692"/>
      <c r="C51" s="693"/>
      <c r="D51" s="695"/>
      <c r="E51" s="695">
        <v>
0</v>
      </c>
      <c r="F51" s="695"/>
      <c r="G51" s="700"/>
      <c r="H51" s="701"/>
      <c r="I51" s="702"/>
      <c r="J51" s="704">
        <f t="shared" si="0"/>
        <v>
0</v>
      </c>
      <c r="K51" s="713" t="s">
        <v>
109</v>
      </c>
      <c r="L51" s="649"/>
      <c r="M51" s="109" t="s">
        <v>
106</v>
      </c>
      <c r="N51" s="707">
        <v>
14858428</v>
      </c>
      <c r="O51" s="708"/>
      <c r="P51" s="110">
        <v>
3.866638462655847</v>
      </c>
      <c r="Q51" s="707">
        <v>
1601435</v>
      </c>
      <c r="R51" s="709"/>
      <c r="S51" s="111"/>
      <c r="T51" s="111"/>
    </row>
    <row r="52" spans="1:20" ht="20.100000000000001" customHeight="1">
      <c r="A52" s="1"/>
      <c r="B52" s="113" t="s">
        <v>
110</v>
      </c>
      <c r="J52" s="114"/>
      <c r="K52" s="653" t="s">
        <v>
107</v>
      </c>
      <c r="L52" s="589"/>
      <c r="M52" s="115" t="s">
        <v>
108</v>
      </c>
      <c r="N52" s="710">
        <v>
14051382</v>
      </c>
      <c r="O52" s="711"/>
      <c r="P52" s="112">
        <v>
6.7130082134354119</v>
      </c>
      <c r="Q52" s="710">
        <v>
0</v>
      </c>
      <c r="R52" s="712"/>
      <c r="S52" s="111"/>
      <c r="T52" s="111"/>
    </row>
    <row r="53" spans="1:20" ht="20.100000000000001" customHeight="1">
      <c r="A53" s="1"/>
      <c r="B53" s="2" t="s">
        <v>
111</v>
      </c>
      <c r="J53" s="6"/>
      <c r="K53" s="713" t="s">
        <v>
112</v>
      </c>
      <c r="L53" s="649"/>
      <c r="M53" s="109" t="s">
        <v>
106</v>
      </c>
      <c r="N53" s="707">
        <v>
63399364</v>
      </c>
      <c r="O53" s="708"/>
      <c r="P53" s="116">
        <v>
5.229126771730197</v>
      </c>
      <c r="Q53" s="707">
        <v>
8764206</v>
      </c>
      <c r="R53" s="709"/>
      <c r="S53" s="111"/>
      <c r="T53" s="111"/>
    </row>
    <row r="54" spans="1:20" ht="20.100000000000001" customHeight="1">
      <c r="A54" s="1"/>
      <c r="B54" s="6"/>
      <c r="J54" s="6"/>
      <c r="K54" s="653" t="s">
        <v>
113</v>
      </c>
      <c r="L54" s="589"/>
      <c r="M54" s="55" t="s">
        <v>
108</v>
      </c>
      <c r="N54" s="710">
        <v>
61672348</v>
      </c>
      <c r="O54" s="711"/>
      <c r="P54" s="117">
        <v>
5.1054686490095147</v>
      </c>
      <c r="Q54" s="710">
        <v>
0</v>
      </c>
      <c r="R54" s="712"/>
      <c r="S54" s="111"/>
      <c r="T54" s="111"/>
    </row>
    <row r="55" spans="1:20" ht="20.100000000000001" customHeight="1">
      <c r="A55" s="1"/>
      <c r="K55" s="713" t="s">
        <v>
112</v>
      </c>
      <c r="L55" s="649"/>
      <c r="M55" s="118" t="s">
        <v>
106</v>
      </c>
      <c r="N55" s="722" t="s">
        <v>
114</v>
      </c>
      <c r="O55" s="723"/>
      <c r="P55" s="119" t="s">
        <v>
115</v>
      </c>
      <c r="Q55" s="724" t="s">
        <v>
115</v>
      </c>
      <c r="R55" s="725"/>
      <c r="S55" s="1"/>
      <c r="T55" s="1"/>
    </row>
    <row r="56" spans="1:20" ht="20.100000000000001" customHeight="1">
      <c r="K56" s="716" t="s">
        <v>
116</v>
      </c>
      <c r="L56" s="717"/>
      <c r="M56" s="55" t="s">
        <v>
108</v>
      </c>
      <c r="N56" s="718" t="s">
        <v>
114</v>
      </c>
      <c r="O56" s="719"/>
      <c r="P56" s="120" t="s">
        <v>
115</v>
      </c>
      <c r="Q56" s="720" t="s">
        <v>
115</v>
      </c>
      <c r="R56" s="721"/>
      <c r="S56" s="1"/>
      <c r="T56" s="1"/>
    </row>
    <row r="57" spans="1:20" ht="20.100000000000001" customHeight="1">
      <c r="K57" s="713" t="s">
        <v>
117</v>
      </c>
      <c r="L57" s="649"/>
      <c r="M57" s="118" t="s">
        <v>
106</v>
      </c>
      <c r="N57" s="707">
        <v>
814310</v>
      </c>
      <c r="O57" s="708"/>
      <c r="P57" s="121">
        <v>
8.1056323630541716</v>
      </c>
      <c r="Q57" s="707">
        <v>
811795</v>
      </c>
      <c r="R57" s="709"/>
      <c r="S57" s="1"/>
      <c r="T57" s="1"/>
    </row>
    <row r="58" spans="1:20" ht="20.100000000000001" customHeight="1">
      <c r="K58" s="716" t="s">
        <v>
116</v>
      </c>
      <c r="L58" s="717"/>
      <c r="M58" s="55" t="s">
        <v>
108</v>
      </c>
      <c r="N58" s="710">
        <v>
814310</v>
      </c>
      <c r="O58" s="711"/>
      <c r="P58" s="117">
        <v>
8.1056323630541716</v>
      </c>
      <c r="Q58" s="710">
        <v>
0</v>
      </c>
      <c r="R58" s="712"/>
      <c r="S58" s="6"/>
    </row>
    <row r="59" spans="1:20" ht="20.100000000000001" customHeight="1">
      <c r="K59" s="713" t="s">
        <v>
117</v>
      </c>
      <c r="L59" s="649"/>
      <c r="M59" s="109" t="s">
        <v>
106</v>
      </c>
      <c r="N59" s="732" t="s">
        <v>
115</v>
      </c>
      <c r="O59" s="733"/>
      <c r="P59" s="122" t="s">
        <v>
115</v>
      </c>
      <c r="Q59" s="734" t="s">
        <v>
115</v>
      </c>
      <c r="R59" s="725"/>
    </row>
    <row r="60" spans="1:20" ht="20.100000000000001" customHeight="1" thickBot="1">
      <c r="K60" s="726" t="s">
        <v>
118</v>
      </c>
      <c r="L60" s="727"/>
      <c r="M60" s="123" t="s">
        <v>
108</v>
      </c>
      <c r="N60" s="728" t="s">
        <v>
115</v>
      </c>
      <c r="O60" s="729"/>
      <c r="P60" s="124" t="s">
        <v>
115</v>
      </c>
      <c r="Q60" s="730" t="s">
        <v>
115</v>
      </c>
      <c r="R60" s="731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2018-12-26T05:03:45Z</dcterms:created>
  <dcterms:modified xsi:type="dcterms:W3CDTF">2018-12-26T05:55:21Z</dcterms:modified>
</cp:coreProperties>
</file>