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919"/>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62913" concurrentManualCount="2"/>
</workbook>
</file>

<file path=xl/calcChain.xml><?xml version="1.0" encoding="utf-8"?>
<calcChain xmlns="http://schemas.openxmlformats.org/spreadsheetml/2006/main">
  <c r="DG102" i="9" l="1"/>
  <c r="CW102" i="9"/>
  <c r="CR102" i="9"/>
  <c r="AU88" i="9"/>
  <c r="AP88" i="9"/>
  <c r="AF88" i="9"/>
  <c r="AU63" i="9"/>
  <c r="AP63" i="9"/>
  <c r="DG43" i="7"/>
  <c r="CQ43" i="7"/>
  <c r="CO43" i="7" s="1"/>
  <c r="BY43" i="7"/>
  <c r="BW43" i="7" s="1"/>
  <c r="BE43" i="7"/>
  <c r="AM43" i="7"/>
  <c r="U43" i="7"/>
  <c r="E43" i="7"/>
  <c r="C43" i="7"/>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BY36" i="7"/>
  <c r="BE36" i="7"/>
  <c r="AM36" i="7"/>
  <c r="W36" i="7"/>
  <c r="E36" i="7"/>
  <c r="C36" i="7" s="1"/>
  <c r="DG35" i="7"/>
  <c r="CQ35" i="7"/>
  <c r="BY35" i="7"/>
  <c r="BE35" i="7"/>
  <c r="AM35" i="7"/>
  <c r="W35" i="7"/>
  <c r="E35" i="7"/>
  <c r="C35" i="7"/>
  <c r="DG34" i="7"/>
  <c r="CQ34" i="7"/>
  <c r="BY34" i="7"/>
  <c r="BG34" i="7"/>
  <c r="AM34" i="7"/>
  <c r="W34" i="7"/>
  <c r="E34" i="7"/>
  <c r="C34" i="7"/>
  <c r="U34" i="7" l="1"/>
  <c r="U35" i="7" s="1"/>
  <c r="U36" i="7" s="1"/>
  <c r="BE34" i="7" s="1"/>
  <c r="BW34" i="7" s="1"/>
  <c r="BW35" i="7" l="1"/>
  <c r="BW36" i="7" s="1"/>
  <c r="BW37" i="7" s="1"/>
  <c r="BW38" i="7" s="1"/>
  <c r="BW39" i="7" s="1"/>
  <c r="BW40" i="7" s="1"/>
  <c r="BW41" i="7" s="1"/>
  <c r="BW42" i="7" s="1"/>
  <c r="CO34" i="7"/>
  <c r="CO35" i="7" s="1"/>
  <c r="CO36" i="7" s="1"/>
</calcChain>
</file>

<file path=xl/sharedStrings.xml><?xml version="1.0" encoding="utf-8"?>
<sst xmlns="http://schemas.openxmlformats.org/spreadsheetml/2006/main" count="966" uniqueCount="542">
  <si>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</si>
  <si>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</si>
  <si>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</si>
  <si>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</si>
  <si>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</si>
  <si>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</si>
  <si>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</si>
  <si>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</si>
  <si>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</si>
  <si>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</si>
  <si>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</si>
  <si>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</si>
  <si>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</si>
  <si>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</si>
  <si>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</si>
  <si>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</si>
  <si>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</si>
  <si>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前年度より、実質公債費比率は0.1ポイント増となったが、将来負担比率は6.7ポイント減となった。
これは、土地開発公社の長期保有土地を買い戻したことにより、平成28年度の債務負担行為に基づく支出額が増となったものの、今後の債務負担行為に基づく支出予定額が減となったことによるものである。
類似団体内平均値と比較すると、実質公債費比率で上回っているが、将来負担比率では下回っており、改善の傾向にある。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</si>
  <si>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</si>
  <si>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</si>
  <si>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</si>
  <si>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</si>
  <si>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</si>
  <si>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Ⅲ－３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</si>
  <si>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</si>
  <si>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</si>
  <si>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</si>
  <si>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</si>
  <si>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</si>
  <si>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</si>
  <si>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</si>
  <si>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</si>
  <si>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</si>
  <si>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</si>
  <si>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</si>
  <si>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</si>
  <si>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</si>
  <si>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東村山市</t>
    <phoneticPr fontId="6"/>
  </si>
  <si>
    <t>地方交付税種地</t>
    <rPh sb="0" eb="2">
      <t>チホウ</t>
    </rPh>
    <rPh sb="2" eb="5">
      <t>コウフゼイ</t>
    </rPh>
    <rPh sb="5" eb="6">
      <t>シュ</t>
    </rPh>
    <rPh sb="6" eb="7">
      <t>チ</t>
    </rPh>
    <phoneticPr fontId="6"/>
  </si>
  <si>
    <t>2-9</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</si>
  <si>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</si>
  <si>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</si>
  <si>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</si>
  <si>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</si>
  <si>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</si>
  <si>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</si>
  <si>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</si>
  <si>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</si>
  <si>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</si>
  <si>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</si>
  <si>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</si>
  <si>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</si>
  <si>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</si>
  <si>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</si>
  <si>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</si>
  <si>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</si>
  <si>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</si>
  <si>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</si>
  <si>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</si>
  <si>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</si>
  <si>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</si>
  <si>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</si>
  <si>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</si>
  <si>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</si>
  <si>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-2.3</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</si>
  <si>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</si>
  <si>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</si>
  <si>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</si>
  <si>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</si>
  <si>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</si>
  <si>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</si>
  <si>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</si>
  <si>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</si>
  <si>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</si>
  <si>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</si>
  <si>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</si>
  <si>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</si>
  <si>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</si>
  <si>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</si>
  <si>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</si>
  <si>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</si>
  <si>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</si>
  <si>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</si>
  <si>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</si>
  <si>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</si>
  <si>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</si>
  <si>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</si>
  <si>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</si>
  <si>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</si>
  <si>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</si>
  <si>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</si>
  <si>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</si>
  <si>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</si>
  <si>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</si>
  <si>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-0.2</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</si>
  <si>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</si>
  <si>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</si>
  <si>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</si>
  <si>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</si>
  <si>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</si>
  <si>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</si>
  <si>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</si>
  <si>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</si>
  <si>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</si>
  <si>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</si>
  <si>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</si>
  <si>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</si>
  <si>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</si>
  <si>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</si>
  <si>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</si>
  <si>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</si>
  <si>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</si>
  <si>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</si>
  <si>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</si>
  <si>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</si>
  <si>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</si>
  <si>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</si>
  <si>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</si>
  <si>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</si>
  <si>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</si>
  <si>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</si>
  <si>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</si>
  <si>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</si>
  <si>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</si>
  <si>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</si>
  <si>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</si>
  <si>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</si>
  <si>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</si>
  <si>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</si>
  <si>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</si>
  <si>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</si>
  <si>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</si>
  <si>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</si>
  <si>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</si>
  <si>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</si>
  <si>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</si>
  <si>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</si>
  <si>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</si>
  <si>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</si>
  <si>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</si>
  <si>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</si>
  <si>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</si>
  <si>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</si>
  <si>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</si>
  <si>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</si>
  <si>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</si>
  <si>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</si>
  <si>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</si>
  <si>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</si>
  <si>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</si>
  <si>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</si>
  <si>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</si>
  <si>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</si>
  <si>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</si>
  <si>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東京都東村山市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</si>
  <si>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</si>
  <si>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</si>
  <si>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</si>
  <si>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</si>
  <si>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</si>
  <si>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</si>
  <si>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</si>
  <si>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</si>
  <si>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</si>
  <si>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</si>
  <si>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</si>
  <si>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</si>
  <si>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</si>
  <si>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</si>
  <si>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</si>
  <si>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</si>
  <si>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</si>
  <si>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</si>
  <si>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</si>
  <si>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</si>
  <si>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</si>
  <si>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</si>
  <si>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</si>
  <si>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</si>
  <si>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</si>
  <si>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</si>
  <si>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</si>
  <si>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</si>
  <si>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</si>
  <si>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</si>
  <si>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</si>
  <si>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</si>
  <si>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</si>
  <si>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</si>
  <si>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</si>
  <si>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</si>
  <si>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</si>
  <si>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</si>
  <si>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</si>
  <si>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</si>
  <si>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</si>
  <si>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</si>
  <si>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</si>
  <si>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</si>
  <si>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</si>
  <si>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</si>
  <si>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</si>
  <si>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</si>
  <si>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</si>
  <si>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</si>
  <si>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</si>
  <si>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</si>
  <si>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</si>
  <si>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</si>
  <si>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</si>
  <si>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</si>
  <si>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</si>
  <si>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</si>
  <si>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</si>
  <si>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</si>
  <si>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</si>
  <si>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</si>
  <si>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</si>
  <si>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</si>
  <si>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</si>
  <si>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</si>
  <si>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</si>
  <si>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</si>
  <si>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</si>
  <si>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</si>
  <si>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</si>
  <si>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</si>
  <si>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</si>
  <si>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</si>
  <si>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</si>
  <si>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</si>
  <si>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</si>
  <si>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</si>
  <si>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</si>
  <si>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</si>
  <si>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</si>
  <si>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</si>
  <si>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</si>
  <si>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</si>
  <si>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</si>
  <si>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</si>
  <si>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</si>
  <si>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</si>
  <si>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</si>
  <si>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</si>
  <si>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</si>
  <si>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</si>
  <si>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</si>
  <si>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</si>
  <si>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</si>
  <si>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</si>
  <si>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</si>
  <si>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</si>
  <si>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</si>
  <si>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</si>
  <si>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</si>
  <si>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</si>
  <si>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</si>
  <si>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</si>
  <si>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</si>
  <si>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</si>
  <si>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</si>
  <si>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</si>
  <si>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</si>
  <si>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</si>
  <si>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</si>
  <si>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</si>
  <si>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</si>
  <si>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</si>
  <si>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</si>
  <si>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</si>
  <si>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</si>
  <si>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</si>
  <si>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</si>
  <si>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</si>
  <si>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</si>
  <si>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</si>
  <si>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</si>
  <si>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</si>
  <si>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</si>
  <si>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</si>
  <si>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</si>
  <si>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</si>
  <si>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</si>
  <si>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</si>
  <si>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</si>
  <si>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</si>
  <si>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</si>
  <si>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</si>
  <si>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</si>
  <si>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</si>
  <si>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</si>
  <si>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</si>
  <si>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</si>
  <si>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</si>
  <si>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</si>
  <si>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</si>
  <si>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</si>
  <si>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</si>
  <si>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</si>
  <si>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</si>
  <si>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</si>
  <si>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</si>
  <si>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東京都東村山市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</si>
  <si>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</si>
  <si>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</si>
  <si>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</si>
  <si>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</si>
  <si>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</si>
  <si>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</si>
  <si>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</si>
  <si>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</si>
  <si>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</si>
  <si>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</si>
  <si>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</si>
  <si>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</si>
  <si>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</si>
  <si>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</si>
  <si>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</si>
  <si>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</si>
  <si>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</si>
  <si>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</si>
  <si>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</si>
  <si>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</si>
  <si>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</si>
  <si>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東村山市土地開発公社</t>
    <rPh sb="0" eb="4">
      <t>ヒガシムラヤマシ</t>
    </rPh>
    <rPh sb="4" eb="6">
      <t>トチ</t>
    </rPh>
    <rPh sb="6" eb="8">
      <t>カイハツ</t>
    </rPh>
    <rPh sb="8" eb="10">
      <t>コウシャ</t>
    </rPh>
    <phoneticPr fontId="2"/>
  </si>
  <si>
    <t>-</t>
    <phoneticPr fontId="2"/>
  </si>
  <si>
    <t>-</t>
    <phoneticPr fontId="2"/>
  </si>
  <si>
    <t>東村山市勤労者福祉サービスセンター</t>
    <rPh sb="0" eb="4">
      <t>ヒガシムラヤマシ</t>
    </rPh>
    <rPh sb="4" eb="7">
      <t>キンロウシャ</t>
    </rPh>
    <rPh sb="7" eb="9">
      <t>フクシ</t>
    </rPh>
    <phoneticPr fontId="2"/>
  </si>
  <si>
    <t>東村山市体育協会</t>
    <rPh sb="0" eb="4">
      <t>ヒガシムラヤマシ</t>
    </rPh>
    <rPh sb="4" eb="6">
      <t>タイイク</t>
    </rPh>
    <rPh sb="6" eb="8">
      <t>キョウカイ</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</si>
  <si>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</si>
  <si>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</si>
  <si>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</si>
  <si>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</si>
  <si>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</si>
  <si>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</si>
  <si>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</si>
  <si>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</si>
  <si>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</si>
  <si>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</si>
  <si>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</si>
  <si>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</si>
  <si>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</si>
  <si>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</si>
  <si>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</si>
  <si>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</si>
  <si>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</si>
  <si>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後期高齢者医療特別会計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</si>
  <si>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</si>
  <si>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</si>
  <si>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</si>
  <si>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</si>
  <si>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</si>
  <si>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</si>
  <si>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</si>
  <si>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東京たま広域資源循環組合</t>
    <rPh sb="0" eb="2">
      <t>トウキョウ</t>
    </rPh>
    <rPh sb="4" eb="6">
      <t>コウイキ</t>
    </rPh>
    <rPh sb="6" eb="8">
      <t>シゲン</t>
    </rPh>
    <rPh sb="8" eb="10">
      <t>ジュンカン</t>
    </rPh>
    <rPh sb="10" eb="12">
      <t>クミアイ</t>
    </rPh>
    <phoneticPr fontId="2"/>
  </si>
  <si>
    <t>-</t>
    <phoneticPr fontId="2"/>
  </si>
  <si>
    <t>東京市町村総合事務組合</t>
    <rPh sb="0" eb="2">
      <t>トウキョウ</t>
    </rPh>
    <rPh sb="2" eb="5">
      <t>シチョウソン</t>
    </rPh>
    <rPh sb="5" eb="7">
      <t>ソウゴウ</t>
    </rPh>
    <rPh sb="7" eb="9">
      <t>ジム</t>
    </rPh>
    <rPh sb="9" eb="11">
      <t>クミアイ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</si>
  <si>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</si>
  <si>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多摩六都科学館組合</t>
    <rPh sb="0" eb="2">
      <t>タマ</t>
    </rPh>
    <rPh sb="2" eb="3">
      <t>ロク</t>
    </rPh>
    <rPh sb="3" eb="4">
      <t>ト</t>
    </rPh>
    <rPh sb="4" eb="7">
      <t>カガクカン</t>
    </rPh>
    <rPh sb="7" eb="9">
      <t>クミアイ</t>
    </rPh>
    <phoneticPr fontId="2"/>
  </si>
  <si>
    <t>東京都十一市競輪事業組合</t>
    <rPh sb="0" eb="3">
      <t>トウキョウト</t>
    </rPh>
    <rPh sb="3" eb="6">
      <t>ジュウイッシ</t>
    </rPh>
    <rPh sb="6" eb="8">
      <t>ケイリン</t>
    </rPh>
    <rPh sb="8" eb="10">
      <t>ジギョウ</t>
    </rPh>
    <rPh sb="10" eb="12">
      <t>クミアイ</t>
    </rPh>
    <phoneticPr fontId="2"/>
  </si>
  <si>
    <t>東京都四市競艇事業組合</t>
    <rPh sb="0" eb="3">
      <t>トウキョウト</t>
    </rPh>
    <rPh sb="3" eb="5">
      <t>ヨンシ</t>
    </rPh>
    <rPh sb="5" eb="7">
      <t>キョウテイ</t>
    </rPh>
    <rPh sb="7" eb="9">
      <t>ジギョウ</t>
    </rPh>
    <rPh sb="9" eb="11">
      <t>クミアイ</t>
    </rPh>
    <phoneticPr fontId="2"/>
  </si>
  <si>
    <t>昭和病院企業団</t>
    <rPh sb="0" eb="2">
      <t>ショウワ</t>
    </rPh>
    <rPh sb="2" eb="4">
      <t>ビョウイン</t>
    </rPh>
    <rPh sb="4" eb="6">
      <t>キギョウ</t>
    </rPh>
    <rPh sb="6" eb="7">
      <t>ダン</t>
    </rPh>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</si>
  <si>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25"/>
  </si>
  <si>
    <t>-</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</si>
  <si>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</si>
  <si>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</si>
  <si>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</si>
  <si>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</si>
  <si>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</si>
  <si>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</si>
  <si>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</si>
  <si>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</si>
  <si>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</si>
  <si>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</si>
  <si>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</si>
  <si>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</si>
  <si>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</si>
  <si>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</si>
  <si>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</si>
  <si>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</si>
  <si>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</si>
  <si>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</si>
  <si>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</si>
  <si>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</si>
  <si>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</si>
  <si>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</si>
  <si>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</si>
  <si>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</si>
  <si>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</si>
  <si>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</si>
  <si>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</si>
  <si>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</si>
  <si>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</si>
  <si>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</si>
  <si>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</si>
  <si>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</si>
  <si>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</si>
  <si>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</si>
  <si>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</si>
  <si>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</si>
  <si>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</si>
  <si>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</si>
  <si>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</si>
  <si>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</si>
  <si>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</si>
  <si>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</si>
  <si>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</si>
  <si>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</si>
  <si>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</si>
  <si>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</si>
  <si>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</si>
  <si>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</si>
  <si>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</si>
  <si>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</si>
  <si>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</si>
  <si>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</si>
  <si>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</si>
  <si>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</si>
  <si>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</si>
  <si>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</si>
  <si>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</si>
  <si>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</si>
  <si>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</si>
  <si>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</si>
  <si>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</si>
  <si>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</si>
  <si>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</si>
  <si>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</si>
  <si>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</si>
  <si>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</si>
  <si>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</si>
  <si>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</si>
  <si>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</si>
  <si>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</si>
  <si>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</si>
  <si>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</si>
  <si>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</si>
  <si>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</si>
  <si>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</si>
  <si>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</si>
  <si>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</si>
  <si>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</si>
  <si>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</si>
  <si>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</si>
  <si>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</si>
  <si>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</si>
  <si>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</si>
  <si>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</si>
  <si>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</si>
  <si>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</si>
  <si>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</si>
  <si>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</si>
  <si>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</si>
  <si>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</si>
  <si>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</si>
  <si>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</si>
  <si>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</si>
  <si>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</si>
  <si>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</si>
  <si>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</si>
  <si>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</si>
  <si>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</si>
  <si>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</si>
  <si>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</si>
  <si>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</si>
  <si>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</si>
  <si>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</si>
  <si>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</si>
  <si>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</si>
  <si>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</si>
  <si>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</si>
  <si>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</si>
  <si>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</si>
  <si>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</si>
  <si>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</si>
  <si>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</si>
  <si>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</si>
  <si>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</si>
  <si>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</si>
  <si>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</si>
  <si>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</si>
  <si>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</si>
  <si>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</si>
  <si>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</si>
  <si>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</si>
  <si>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</si>
  <si>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</si>
  <si>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</si>
  <si>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</si>
  <si>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</si>
  <si>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</si>
  <si>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</si>
  <si>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</si>
  <si>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</si>
  <si>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</si>
  <si>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</si>
  <si>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6.69</t>
  </si>
  <si>
    <t>▲ 9.95</t>
  </si>
  <si>
    <t>▲ 3.60</t>
  </si>
  <si>
    <t>会計</t>
    <rPh sb="0" eb="2">
      <t>カイケイ</t>
    </rPh>
    <phoneticPr fontId="6"/>
  </si>
  <si>
    <t>一般会計</t>
  </si>
  <si>
    <t>介護保険事業特別会計</t>
  </si>
  <si>
    <t>国民健康保険事業特別会計</t>
  </si>
  <si>
    <t>▲ 0.13</t>
  </si>
  <si>
    <t>▲ 0.28</t>
  </si>
  <si>
    <t>下水道事業特別会計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</si>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</sst>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21">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2"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25" fillId="6" borderId="25" xfId="16" applyFont="1" applyFill="1" applyBorder="1" applyAlignment="1"/>
    <xf numFmtId="0" fontId="25" fillId="6" borderId="26" xfId="16" applyFont="1" applyFill="1" applyBorder="1" applyAlignment="1">
      <alignment horizontal="right" vertical="top"/>
    </xf>
    <xf numFmtId="0" fontId="25" fillId="6" borderId="27" xfId="16" applyFont="1" applyFill="1" applyBorder="1" applyAlignment="1">
      <alignment horizontal="right" vertical="top"/>
    </xf>
    <xf numFmtId="0" fontId="25" fillId="6" borderId="17" xfId="16" applyFont="1" applyFill="1" applyBorder="1" applyAlignment="1">
      <alignment horizontal="center" vertical="center"/>
    </xf>
    <xf numFmtId="0" fontId="25" fillId="6" borderId="19" xfId="16" applyFont="1" applyFill="1" applyBorder="1" applyAlignment="1">
      <alignment horizontal="center" vertical="center"/>
    </xf>
    <xf numFmtId="0" fontId="25" fillId="6" borderId="63" xfId="16" applyFont="1" applyFill="1" applyBorder="1" applyAlignment="1">
      <alignment horizontal="center" vertical="center"/>
    </xf>
    <xf numFmtId="0" fontId="25" fillId="0" borderId="31" xfId="16" applyFont="1" applyFill="1" applyBorder="1" applyAlignment="1">
      <alignment horizontal="center" vertical="center" wrapText="1"/>
    </xf>
    <xf numFmtId="190" fontId="25" fillId="0" borderId="17" xfId="16" applyNumberFormat="1" applyFont="1" applyFill="1" applyBorder="1" applyAlignment="1" applyProtection="1">
      <alignment horizontal="right" vertical="center" wrapText="1"/>
    </xf>
    <xf numFmtId="190" fontId="25" fillId="0" borderId="19" xfId="16" applyNumberFormat="1" applyFont="1" applyFill="1" applyBorder="1" applyAlignment="1" applyProtection="1">
      <alignment horizontal="right" vertical="center" wrapText="1"/>
    </xf>
    <xf numFmtId="190" fontId="25" fillId="0" borderId="21" xfId="16" applyNumberFormat="1" applyFont="1" applyFill="1" applyBorder="1" applyAlignment="1" applyProtection="1">
      <alignment horizontal="right" vertical="center" wrapText="1"/>
    </xf>
    <xf numFmtId="0" fontId="25" fillId="0" borderId="40" xfId="16" applyFont="1" applyFill="1" applyBorder="1" applyAlignment="1">
      <alignment horizontal="center" vertical="center" wrapText="1"/>
    </xf>
    <xf numFmtId="190" fontId="25" fillId="0" borderId="38" xfId="16" applyNumberFormat="1" applyFont="1" applyFill="1" applyBorder="1" applyAlignment="1" applyProtection="1">
      <alignment horizontal="right" vertical="center" wrapText="1"/>
    </xf>
    <xf numFmtId="190" fontId="25" fillId="0" borderId="16" xfId="16" applyNumberFormat="1" applyFont="1" applyFill="1" applyBorder="1" applyAlignment="1" applyProtection="1">
      <alignment horizontal="right" vertical="center" wrapText="1"/>
    </xf>
    <xf numFmtId="190" fontId="25" fillId="0" borderId="39" xfId="16" applyNumberFormat="1" applyFont="1" applyFill="1" applyBorder="1" applyAlignment="1" applyProtection="1">
      <alignment horizontal="right" vertical="center" wrapText="1"/>
    </xf>
    <xf numFmtId="0" fontId="25" fillId="0" borderId="64" xfId="16" applyFont="1" applyFill="1" applyBorder="1" applyAlignment="1">
      <alignment horizontal="center" vertical="center"/>
    </xf>
    <xf numFmtId="190" fontId="25" fillId="0" borderId="114" xfId="16" applyNumberFormat="1" applyFont="1" applyFill="1" applyBorder="1" applyAlignment="1" applyProtection="1">
      <alignment horizontal="right" vertical="center" wrapText="1"/>
    </xf>
    <xf numFmtId="190" fontId="25" fillId="0" borderId="184" xfId="16" applyNumberFormat="1" applyFont="1" applyFill="1" applyBorder="1" applyAlignment="1" applyProtection="1">
      <alignment horizontal="right" vertical="center" wrapText="1"/>
    </xf>
    <xf numFmtId="190" fontId="25" fillId="0" borderId="65" xfId="16" applyNumberFormat="1" applyFont="1" applyFill="1" applyBorder="1" applyAlignment="1" applyProtection="1">
      <alignment horizontal="right" vertical="center" wrapText="1"/>
    </xf>
    <xf numFmtId="0" fontId="25" fillId="0" borderId="0" xfId="17" applyFont="1">
      <alignment vertical="center"/>
    </xf>
    <xf numFmtId="0" fontId="3" fillId="0" borderId="0" xfId="17">
      <alignment vertical="center"/>
    </xf>
    <xf numFmtId="0" fontId="29" fillId="0" borderId="0" xfId="17" applyFont="1" applyAlignment="1">
      <alignment horizontal="right" vertical="center"/>
    </xf>
    <xf numFmtId="0" fontId="25" fillId="7" borderId="25" xfId="17" applyFont="1" applyFill="1" applyBorder="1" applyAlignment="1"/>
    <xf numFmtId="0" fontId="25" fillId="7" borderId="26" xfId="17" applyFont="1" applyFill="1" applyBorder="1" applyAlignment="1">
      <alignment horizontal="right" vertical="top"/>
    </xf>
    <xf numFmtId="0" fontId="25" fillId="7" borderId="27" xfId="17" applyFont="1" applyFill="1" applyBorder="1" applyAlignment="1">
      <alignment horizontal="right" vertical="top"/>
    </xf>
    <xf numFmtId="0" fontId="25" fillId="7" borderId="18" xfId="17" applyFont="1" applyFill="1" applyBorder="1" applyAlignment="1">
      <alignment horizontal="center" vertical="center"/>
    </xf>
    <xf numFmtId="0" fontId="25" fillId="7" borderId="19" xfId="17" applyFont="1" applyFill="1" applyBorder="1" applyAlignment="1">
      <alignment horizontal="center" vertical="center"/>
    </xf>
    <xf numFmtId="0" fontId="25" fillId="7" borderId="21" xfId="17" applyFont="1" applyFill="1" applyBorder="1" applyAlignment="1">
      <alignment horizontal="center" vertical="center"/>
    </xf>
    <xf numFmtId="0" fontId="25" fillId="0" borderId="33" xfId="17" applyFont="1" applyFill="1" applyBorder="1" applyAlignment="1">
      <alignment vertical="center" wrapText="1"/>
    </xf>
    <xf numFmtId="190" fontId="25" fillId="0" borderId="185" xfId="17" applyNumberFormat="1" applyFont="1" applyFill="1" applyBorder="1" applyAlignment="1">
      <alignment horizontal="right" vertical="center"/>
    </xf>
    <xf numFmtId="190" fontId="25" fillId="0" borderId="186" xfId="17" applyNumberFormat="1" applyFont="1" applyFill="1" applyBorder="1" applyAlignment="1">
      <alignment horizontal="right" vertical="center"/>
    </xf>
    <xf numFmtId="190" fontId="25" fillId="0" borderId="187" xfId="17" applyNumberFormat="1" applyFont="1" applyFill="1" applyBorder="1" applyAlignment="1">
      <alignment horizontal="right" vertical="center"/>
    </xf>
    <xf numFmtId="0" fontId="25" fillId="0" borderId="37" xfId="17" applyFont="1" applyFill="1" applyBorder="1" applyAlignment="1">
      <alignment vertical="center"/>
    </xf>
    <xf numFmtId="190" fontId="25" fillId="0" borderId="188" xfId="17" applyNumberFormat="1" applyFont="1" applyFill="1" applyBorder="1" applyAlignment="1">
      <alignment horizontal="right" vertical="center"/>
    </xf>
    <xf numFmtId="190" fontId="25" fillId="0" borderId="12" xfId="17" applyNumberFormat="1" applyFont="1" applyFill="1" applyBorder="1" applyAlignment="1">
      <alignment horizontal="right" vertical="center"/>
    </xf>
    <xf numFmtId="190" fontId="25" fillId="0" borderId="189" xfId="17" applyNumberFormat="1" applyFont="1" applyFill="1" applyBorder="1" applyAlignment="1">
      <alignment horizontal="right" vertical="center"/>
    </xf>
    <xf numFmtId="0" fontId="25" fillId="0" borderId="40" xfId="17" applyFont="1" applyFill="1" applyBorder="1" applyAlignment="1">
      <alignment vertical="center"/>
    </xf>
    <xf numFmtId="0" fontId="25" fillId="0" borderId="64" xfId="17" applyFont="1" applyFill="1" applyBorder="1" applyAlignment="1">
      <alignment vertical="center"/>
    </xf>
    <xf numFmtId="190" fontId="25" fillId="0" borderId="114" xfId="17" applyNumberFormat="1" applyFont="1" applyFill="1" applyBorder="1" applyAlignment="1">
      <alignment horizontal="right" vertical="center"/>
    </xf>
    <xf numFmtId="190" fontId="25" fillId="0" borderId="184" xfId="17" applyNumberFormat="1" applyFont="1" applyFill="1" applyBorder="1" applyAlignment="1">
      <alignment horizontal="right" vertical="center"/>
    </xf>
    <xf numFmtId="190" fontId="25"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5"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9"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31"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191" fontId="5" fillId="2" borderId="17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79" fontId="5" fillId="2" borderId="148"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2"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60" xfId="14" applyNumberFormat="1" applyFont="1" applyFill="1" applyBorder="1" applyAlignment="1" applyProtection="1">
      <alignment horizontal="right" vertical="center" shrinkToFit="1"/>
    </xf>
    <xf numFmtId="181" fontId="5" fillId="2" borderId="161"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81" fontId="5" fillId="2" borderId="153"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1"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1"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9" xfId="14"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40"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148"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138"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7" xfId="12" applyNumberFormat="1" applyFont="1" applyFill="1" applyBorder="1" applyAlignment="1" applyProtection="1">
      <alignment horizontal="right" vertical="center" shrinkToFit="1"/>
      <protection locked="0"/>
    </xf>
    <xf numFmtId="181" fontId="5" fillId="5" borderId="131" xfId="12" applyNumberFormat="1" applyFont="1" applyFill="1" applyBorder="1" applyAlignment="1" applyProtection="1">
      <alignment horizontal="right" vertical="center" shrinkToFit="1"/>
      <protection locked="0"/>
    </xf>
    <xf numFmtId="0" fontId="5" fillId="5" borderId="117"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0" fontId="5" fillId="2" borderId="135"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5" fillId="0" borderId="23" xfId="16" applyFont="1" applyFill="1" applyBorder="1" applyAlignment="1" applyProtection="1">
      <alignment horizontal="left" vertical="center" wrapText="1"/>
    </xf>
    <xf numFmtId="0" fontId="25" fillId="0" borderId="24" xfId="16" applyFont="1" applyFill="1" applyBorder="1" applyAlignment="1" applyProtection="1">
      <alignment horizontal="left" vertical="center" wrapText="1"/>
    </xf>
    <xf numFmtId="0" fontId="25" fillId="0" borderId="2" xfId="16" applyFont="1" applyFill="1" applyBorder="1" applyAlignment="1" applyProtection="1">
      <alignment horizontal="left" vertical="center"/>
    </xf>
    <xf numFmtId="0" fontId="25" fillId="0" borderId="41" xfId="16" applyFont="1" applyFill="1" applyBorder="1" applyAlignment="1" applyProtection="1">
      <alignment horizontal="left" vertical="center"/>
    </xf>
    <xf numFmtId="0" fontId="25" fillId="0" borderId="57" xfId="16" applyFont="1" applyFill="1" applyBorder="1" applyAlignment="1" applyProtection="1">
      <alignment horizontal="left" vertical="center"/>
    </xf>
    <xf numFmtId="0" fontId="25"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39425</c:v>
                </c:pt>
                <c:pt idx="1">
                  <c:v>43141</c:v>
                </c:pt>
                <c:pt idx="2">
                  <c:v>45117</c:v>
                </c:pt>
                <c:pt idx="3">
                  <c:v>44267</c:v>
                </c:pt>
                <c:pt idx="4">
                  <c:v>40879</c:v>
                </c:pt>
              </c:numCache>
            </c:numRef>
          </c:val>
          <c:smooth val="0"/>
          <c:extLst xmlns:c16r2="http://schemas.microsoft.com/office/drawing/2015/06/chart">
            <c:ext xmlns:c16="http://schemas.microsoft.com/office/drawing/2014/chart" uri="{C3380CC4-5D6E-409C-BE32-E72D297353CC}">
              <c16:uniqueId val="{00000000-A2BC-4A6C-928D-79F3FE7A441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17957</c:v>
                </c:pt>
                <c:pt idx="1">
                  <c:v>31029</c:v>
                </c:pt>
                <c:pt idx="2">
                  <c:v>39279</c:v>
                </c:pt>
                <c:pt idx="3">
                  <c:v>27124</c:v>
                </c:pt>
                <c:pt idx="4">
                  <c:v>28593</c:v>
                </c:pt>
              </c:numCache>
            </c:numRef>
          </c:val>
          <c:smooth val="0"/>
          <c:extLst xmlns:c16r2="http://schemas.microsoft.com/office/drawing/2015/06/chart">
            <c:ext xmlns:c16="http://schemas.microsoft.com/office/drawing/2014/chart" uri="{C3380CC4-5D6E-409C-BE32-E72D297353CC}">
              <c16:uniqueId val="{00000001-A2BC-4A6C-928D-79F3FE7A4418}"/>
            </c:ext>
          </c:extLst>
        </c:ser>
        <c:dLbls>
          <c:showLegendKey val="0"/>
          <c:showVal val="0"/>
          <c:showCatName val="0"/>
          <c:showSerName val="0"/>
          <c:showPercent val="0"/>
          <c:showBubbleSize val="0"/>
        </c:dLbls>
        <c:marker val="1"/>
        <c:smooth val="0"/>
        <c:axId val="86271488"/>
        <c:axId val="86273408"/>
      </c:lineChart>
      <c:catAx>
        <c:axId val="8627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73408"/>
        <c:crosses val="autoZero"/>
        <c:auto val="1"/>
        <c:lblAlgn val="ctr"/>
        <c:lblOffset val="100"/>
        <c:tickLblSkip val="1"/>
        <c:tickMarkSkip val="1"/>
        <c:noMultiLvlLbl val="0"/>
      </c:catAx>
      <c:valAx>
        <c:axId val="8627340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7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3.49</c:v>
                </c:pt>
                <c:pt idx="1">
                  <c:v>5.61</c:v>
                </c:pt>
                <c:pt idx="2">
                  <c:v>3.36</c:v>
                </c:pt>
                <c:pt idx="3">
                  <c:v>5.45</c:v>
                </c:pt>
                <c:pt idx="4">
                  <c:v>4.5999999999999996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12.19</c:v>
                </c:pt>
                <c:pt idx="1">
                  <c:v>15.03</c:v>
                </c:pt>
                <c:pt idx="2">
                  <c:v>10.79</c:v>
                </c:pt>
                <c:pt idx="3">
                  <c:v>12.27</c:v>
                </c:pt>
                <c:pt idx="4">
                  <c:v>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035584"/>
        <c:axId val="980377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-6.69</c:v>
                </c:pt>
                <c:pt idx="1">
                  <c:v>3.44</c:v>
                </c:pt>
                <c:pt idx="2">
                  <c:v>-9.9499999999999993</c:v>
                </c:pt>
                <c:pt idx="3">
                  <c:v>2.1800000000000002</c:v>
                </c:pt>
                <c:pt idx="4">
                  <c:v>-3.6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035584"/>
        <c:axId val="98037760"/>
      </c:lineChart>
      <c:catAx>
        <c:axId val="980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37760"/>
        <c:crosses val="autoZero"/>
        <c:auto val="1"/>
        <c:lblAlgn val="ctr"/>
        <c:lblOffset val="100"/>
        <c:tickLblSkip val="1"/>
        <c:tickMarkSkip val="1"/>
        <c:noMultiLvlLbl val="0"/>
      </c:catAx>
      <c:valAx>
        <c:axId val="9803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0.15</c:v>
                </c:pt>
                <c:pt idx="2">
                  <c:v>#N/A</c:v>
                </c:pt>
                <c:pt idx="3">
                  <c:v>0.23</c:v>
                </c:pt>
                <c:pt idx="4">
                  <c:v>#N/A</c:v>
                </c:pt>
                <c:pt idx="5">
                  <c:v>0.12</c:v>
                </c:pt>
                <c:pt idx="6">
                  <c:v>#N/A</c:v>
                </c:pt>
                <c:pt idx="7">
                  <c:v>0.2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0.23</c:v>
                </c:pt>
                <c:pt idx="2">
                  <c:v>#N/A</c:v>
                </c:pt>
                <c:pt idx="3">
                  <c:v>0.12</c:v>
                </c:pt>
                <c:pt idx="4">
                  <c:v>#N/A</c:v>
                </c:pt>
                <c:pt idx="5">
                  <c:v>0.12</c:v>
                </c:pt>
                <c:pt idx="6">
                  <c:v>#N/A</c:v>
                </c:pt>
                <c:pt idx="7">
                  <c:v>0.13</c:v>
                </c:pt>
                <c:pt idx="8">
                  <c:v>#N/A</c:v>
                </c:pt>
                <c:pt idx="9">
                  <c:v>0.36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1.53</c:v>
                </c:pt>
                <c:pt idx="2">
                  <c:v>#N/A</c:v>
                </c:pt>
                <c:pt idx="3">
                  <c:v>1.79</c:v>
                </c:pt>
                <c:pt idx="4">
                  <c:v>0.13</c:v>
                </c:pt>
                <c:pt idx="5">
                  <c:v>#N/A</c:v>
                </c:pt>
                <c:pt idx="6">
                  <c:v>0.28000000000000003</c:v>
                </c:pt>
                <c:pt idx="7">
                  <c:v>#N/A</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1.1499999999999999</c:v>
                </c:pt>
                <c:pt idx="2">
                  <c:v>#N/A</c:v>
                </c:pt>
                <c:pt idx="3">
                  <c:v>2.2599999999999998</c:v>
                </c:pt>
                <c:pt idx="4">
                  <c:v>#N/A</c:v>
                </c:pt>
                <c:pt idx="5">
                  <c:v>1.87</c:v>
                </c:pt>
                <c:pt idx="6">
                  <c:v>#N/A</c:v>
                </c:pt>
                <c:pt idx="7">
                  <c:v>2.23</c:v>
                </c:pt>
                <c:pt idx="8">
                  <c:v>#N/A</c:v>
                </c:pt>
                <c:pt idx="9">
                  <c:v>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3.49</c:v>
                </c:pt>
                <c:pt idx="2">
                  <c:v>#N/A</c:v>
                </c:pt>
                <c:pt idx="3">
                  <c:v>5.6</c:v>
                </c:pt>
                <c:pt idx="4">
                  <c:v>#N/A</c:v>
                </c:pt>
                <c:pt idx="5">
                  <c:v>3.35</c:v>
                </c:pt>
                <c:pt idx="6">
                  <c:v>#N/A</c:v>
                </c:pt>
                <c:pt idx="7">
                  <c:v>5.44</c:v>
                </c:pt>
                <c:pt idx="8">
                  <c:v>#N/A</c:v>
                </c:pt>
                <c:pt idx="9">
                  <c:v>4.59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159680"/>
        <c:axId val="105173760"/>
      </c:barChart>
      <c:catAx>
        <c:axId val="1051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73760"/>
        <c:crosses val="autoZero"/>
        <c:auto val="1"/>
        <c:lblAlgn val="ctr"/>
        <c:lblOffset val="100"/>
        <c:tickLblSkip val="1"/>
        <c:tickMarkSkip val="1"/>
        <c:noMultiLvlLbl val="0"/>
      </c:catAx>
      <c:valAx>
        <c:axId val="1051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5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4358</c:v>
                </c:pt>
                <c:pt idx="5">
                  <c:v>4365</c:v>
                </c:pt>
                <c:pt idx="8">
                  <c:v>4422</c:v>
                </c:pt>
                <c:pt idx="11">
                  <c:v>3952</c:v>
                </c:pt>
                <c:pt idx="14">
                  <c:v>4417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1</c:v>
                </c:pt>
                <c:pt idx="3">
                  <c:v>1</c:v>
                </c:pt>
                <c:pt idx="6">
                  <c:v>1</c:v>
                </c:pt>
                <c:pt idx="9">
                  <c:v>2</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59</c:v>
                </c:pt>
                <c:pt idx="3">
                  <c:v>200</c:v>
                </c:pt>
                <c:pt idx="6">
                  <c:v>237</c:v>
                </c:pt>
                <c:pt idx="9">
                  <c:v>876</c:v>
                </c:pt>
                <c:pt idx="12">
                  <c:v>211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130</c:v>
                </c:pt>
                <c:pt idx="3">
                  <c:v>73</c:v>
                </c:pt>
                <c:pt idx="6">
                  <c:v>58</c:v>
                </c:pt>
                <c:pt idx="9">
                  <c:v>58</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1188</c:v>
                </c:pt>
                <c:pt idx="3">
                  <c:v>1153</c:v>
                </c:pt>
                <c:pt idx="6">
                  <c:v>1116</c:v>
                </c:pt>
                <c:pt idx="9">
                  <c:v>1043</c:v>
                </c:pt>
                <c:pt idx="12">
                  <c:v>1053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3893</c:v>
                </c:pt>
                <c:pt idx="3">
                  <c:v>3910</c:v>
                </c:pt>
                <c:pt idx="6">
                  <c:v>4051</c:v>
                </c:pt>
                <c:pt idx="9">
                  <c:v>3967</c:v>
                </c:pt>
                <c:pt idx="12">
                  <c:v>4152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985280"/>
        <c:axId val="979872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913</c:v>
                </c:pt>
                <c:pt idx="2">
                  <c:v>#N/A</c:v>
                </c:pt>
                <c:pt idx="3">
                  <c:v>#N/A</c:v>
                </c:pt>
                <c:pt idx="4">
                  <c:v>972</c:v>
                </c:pt>
                <c:pt idx="5">
                  <c:v>#N/A</c:v>
                </c:pt>
                <c:pt idx="6">
                  <c:v>#N/A</c:v>
                </c:pt>
                <c:pt idx="7">
                  <c:v>1041</c:v>
                </c:pt>
                <c:pt idx="8">
                  <c:v>#N/A</c:v>
                </c:pt>
                <c:pt idx="9">
                  <c:v>#N/A</c:v>
                </c:pt>
                <c:pt idx="10">
                  <c:v>1994</c:v>
                </c:pt>
                <c:pt idx="11">
                  <c:v>#N/A</c:v>
                </c:pt>
                <c:pt idx="12">
                  <c:v>#N/A</c:v>
                </c:pt>
                <c:pt idx="13">
                  <c:v>1059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985280"/>
        <c:axId val="97987200"/>
      </c:lineChart>
      <c:catAx>
        <c:axId val="9798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87200"/>
        <c:crosses val="autoZero"/>
        <c:auto val="1"/>
        <c:lblAlgn val="ctr"/>
        <c:lblOffset val="100"/>
        <c:tickLblSkip val="1"/>
        <c:tickMarkSkip val="1"/>
        <c:noMultiLvlLbl val="0"/>
      </c:catAx>
      <c:valAx>
        <c:axId val="9798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8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36741</c:v>
                </c:pt>
                <c:pt idx="5">
                  <c:v>38275</c:v>
                </c:pt>
                <c:pt idx="8">
                  <c:v>38349</c:v>
                </c:pt>
                <c:pt idx="11">
                  <c:v>37719</c:v>
                </c:pt>
                <c:pt idx="14">
                  <c:v>37311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11686</c:v>
                </c:pt>
                <c:pt idx="5">
                  <c:v>11016</c:v>
                </c:pt>
                <c:pt idx="8">
                  <c:v>10165</c:v>
                </c:pt>
                <c:pt idx="11">
                  <c:v>9532</c:v>
                </c:pt>
                <c:pt idx="14">
                  <c:v>9640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7999</c:v>
                </c:pt>
                <c:pt idx="5">
                  <c:v>8930</c:v>
                </c:pt>
                <c:pt idx="8">
                  <c:v>10351</c:v>
                </c:pt>
                <c:pt idx="11">
                  <c:v>10255</c:v>
                </c:pt>
                <c:pt idx="14">
                  <c:v>10758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6370</c:v>
                </c:pt>
                <c:pt idx="3">
                  <c:v>6224</c:v>
                </c:pt>
                <c:pt idx="6">
                  <c:v>6355</c:v>
                </c:pt>
                <c:pt idx="9">
                  <c:v>6071</c:v>
                </c:pt>
                <c:pt idx="12">
                  <c:v>5997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856</c:v>
                </c:pt>
                <c:pt idx="3">
                  <c:v>837</c:v>
                </c:pt>
                <c:pt idx="6">
                  <c:v>762</c:v>
                </c:pt>
                <c:pt idx="9">
                  <c:v>691</c:v>
                </c:pt>
                <c:pt idx="12">
                  <c:v>585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12120</c:v>
                </c:pt>
                <c:pt idx="3">
                  <c:v>11372</c:v>
                </c:pt>
                <c:pt idx="6">
                  <c:v>10722</c:v>
                </c:pt>
                <c:pt idx="9">
                  <c:v>10116</c:v>
                </c:pt>
                <c:pt idx="12">
                  <c:v>9657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4618</c:v>
                </c:pt>
                <c:pt idx="3">
                  <c:v>4432</c:v>
                </c:pt>
                <c:pt idx="6">
                  <c:v>3259</c:v>
                </c:pt>
                <c:pt idx="9">
                  <c:v>2675</c:v>
                </c:pt>
                <c:pt idx="12">
                  <c:v>2464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40404</c:v>
                </c:pt>
                <c:pt idx="3">
                  <c:v>41148</c:v>
                </c:pt>
                <c:pt idx="6">
                  <c:v>42447</c:v>
                </c:pt>
                <c:pt idx="9">
                  <c:v>42116</c:v>
                </c:pt>
                <c:pt idx="12">
                  <c:v>41461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530880"/>
        <c:axId val="1055328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7943</c:v>
                </c:pt>
                <c:pt idx="2">
                  <c:v>#N/A</c:v>
                </c:pt>
                <c:pt idx="3">
                  <c:v>#N/A</c:v>
                </c:pt>
                <c:pt idx="4">
                  <c:v>5792</c:v>
                </c:pt>
                <c:pt idx="5">
                  <c:v>#N/A</c:v>
                </c:pt>
                <c:pt idx="6">
                  <c:v>#N/A</c:v>
                </c:pt>
                <c:pt idx="7">
                  <c:v>4680</c:v>
                </c:pt>
                <c:pt idx="8">
                  <c:v>#N/A</c:v>
                </c:pt>
                <c:pt idx="9">
                  <c:v>#N/A</c:v>
                </c:pt>
                <c:pt idx="10">
                  <c:v>4163</c:v>
                </c:pt>
                <c:pt idx="11">
                  <c:v>#N/A</c:v>
                </c:pt>
                <c:pt idx="12">
                  <c:v>#N/A</c:v>
                </c:pt>
                <c:pt idx="13">
                  <c:v>2456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530880"/>
        <c:axId val="105532800"/>
      </c:lineChart>
      <c:catAx>
        <c:axId val="10553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32800"/>
        <c:crosses val="autoZero"/>
        <c:auto val="1"/>
        <c:lblAlgn val="ctr"/>
        <c:lblOffset val="100"/>
        <c:tickLblSkip val="1"/>
        <c:tickMarkSkip val="1"/>
        <c:noMultiLvlLbl val="0"/>
      </c:catAx>
      <c:valAx>
        <c:axId val="10553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{53E3C6F1-B5A8-42E1-9CD3-98A77C4DC2BD}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{D39B6300-A3BC-45D8-B8DE-F807E793B330}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{95E9AEBB-984C-4DB2-9A5E-97B7E173A98F}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{794FC4B2-10EF-411F-9945-CD7782246024}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{A5A74351-FFEF-4C6A-AE11-66FC1EBD5850}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{2ECBB403-55AC-4D12-AF2A-7781E825BC6E}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{6918A1DA-48EB-418A-9560-8EEE01211D7F}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{C178BBDA-171D-4967-9CF7-2552CDA5CAAB}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{A3D791B6-3833-4703-86C9-BA4368898257}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{0748B451-6569-40F9-9615-665D57567C47}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277696"/>
        <c:axId val="105304448"/>
      </c:scatterChart>
      <c:valAx>
        <c:axId val="105277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04448"/>
        <c:crosses val="autoZero"/>
        <c:crossBetween val="midCat"/>
      </c:valAx>
      <c:valAx>
        <c:axId val="10530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277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{54A7B9F7-6C4D-4575-AE8B-DDBB36567DB1}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{1DCC503C-FE42-4718-AA8D-495364CF260A}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{00BE81A0-4E00-44B8-B079-9CA75E679538}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307043527903745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{F975D87E-4E54-4745-9F9E-6C71A06767F3}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{A72BAA6F-9DB1-4105-BFB8-F896A85028DD}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3.8</c:v>
                </c:pt>
                <c:pt idx="2">
                  <c:v>3.9</c:v>
                </c:pt>
                <c:pt idx="3">
                  <c:v>5.2</c:v>
                </c:pt>
                <c:pt idx="4">
                  <c:v>5.3</c:v>
                </c:pt>
              </c:numCache>
            </c:numRef>
          </c:xVal>
          <c:yVal>
            <c:numRef>
              <c:f>公会計指標分析・財政指標組合せ分析表!$K$73:$O$73</c:f>
              <c:numCache>
                <c:formatCode>#,##0.0;"▲ "#,##0.0</c:formatCode>
                <c:ptCount val="5"/>
                <c:pt idx="0">
                  <c:v>32.4</c:v>
                </c:pt>
                <c:pt idx="1">
                  <c:v>23.4</c:v>
                </c:pt>
                <c:pt idx="2">
                  <c:v>18.8</c:v>
                </c:pt>
                <c:pt idx="3">
                  <c:v>16.2</c:v>
                </c:pt>
                <c:pt idx="4">
                  <c:v>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{CB0B7450-3EAC-4972-8345-C71650A91691}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{A51F8D37-C281-4F07-A64A-B939AF02A9FF}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{F06FD2A1-ED9E-4B24-9D5D-E32B4E908955}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3404892445899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{04B2F5F0-8957-4CCB-8552-AA043B70AD9E}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{CF92E622-71E0-415A-8623-8ED99944E305}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5.3</c:v>
                </c:pt>
                <c:pt idx="4">
                  <c:v>5</c:v>
                </c:pt>
              </c:numCache>
            </c:numRef>
          </c:xVal>
          <c:yVal>
            <c:numRef>
              <c:f>公会計指標分析・財政指標組合せ分析表!$K$77:$O$77</c:f>
              <c:numCache>
                <c:formatCode>#,##0.0;"▲ "#,##0.0</c:formatCode>
                <c:ptCount val="5"/>
                <c:pt idx="0">
                  <c:v>42</c:v>
                </c:pt>
                <c:pt idx="1">
                  <c:v>32.6</c:v>
                </c:pt>
                <c:pt idx="2">
                  <c:v>30.5</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8830592"/>
        <c:axId val="98853248"/>
      </c:scatterChart>
      <c:valAx>
        <c:axId val="98830592"/>
        <c:scaling>
          <c:orientation val="minMax"/>
          <c:max val="7.1"/>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853248"/>
        <c:crosses val="autoZero"/>
        <c:crossBetween val="midCat"/>
      </c:valAx>
      <c:valAx>
        <c:axId val="98853248"/>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830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元利償還金については、臨時財政対策債、長期債の元金の償還が増となり、全体としても増となった。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年度に土地開発公社の長期保有土地を買い戻したことにより、債務負担行為に基づく支出額が大きく増していたが、平成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年度も買い戻しを行ったものの、平成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年度に比べると金額が低かったため減となっている。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土地開発公社の長期保有土地を買い戻したことにより債務負担行為に基づく支出予定額が大幅に減となったこと、下水道事業に係る公債費への繰入見込などが引き続き減となることにより、将来負担額については減傾向にある。</a:t>
          </a:r>
        </a:p>
        <a:p>
          <a:r>
            <a:rPr kumimoji="1" lang="ja-JP" altLang="en-US" sz="1400">
              <a:latin typeface="ＭＳ ゴシック" pitchFamily="49" charset="-128"/>
              <a:ea typeface="ＭＳ ゴシック" pitchFamily="49" charset="-128"/>
            </a:rPr>
            <a:t>　充当可能基金についてもやや増となっており、総体としては、将来負担比率の分子については、平成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0.01</a:t>
          </a:r>
          <a:r>
            <a:rPr kumimoji="1" lang="ja-JP" altLang="en-US" sz="1200">
              <a:latin typeface="ＭＳ Ｐゴシック"/>
            </a:rPr>
            <a:t>ポイント増した。</a:t>
          </a:r>
          <a:endParaRPr kumimoji="1" lang="en-US" altLang="ja-JP" sz="1200">
            <a:latin typeface="ＭＳ Ｐゴシック"/>
          </a:endParaRPr>
        </a:p>
        <a:p>
          <a:r>
            <a:rPr kumimoji="1" lang="ja-JP" altLang="en-US" sz="1200">
              <a:latin typeface="ＭＳ Ｐゴシック"/>
            </a:rPr>
            <a:t>　類似団体平均も</a:t>
          </a:r>
          <a:r>
            <a:rPr kumimoji="1" lang="en-US" altLang="ja-JP" sz="1200">
              <a:latin typeface="ＭＳ Ｐゴシック"/>
            </a:rPr>
            <a:t>0.01</a:t>
          </a:r>
          <a:r>
            <a:rPr kumimoji="1" lang="ja-JP" altLang="en-US" sz="1200">
              <a:latin typeface="ＭＳ Ｐゴシック"/>
            </a:rPr>
            <a:t>ポイント増している。</a:t>
          </a:r>
          <a:endParaRPr kumimoji="1" lang="en-US" altLang="ja-JP" sz="1200">
            <a:latin typeface="ＭＳ Ｐゴシック"/>
          </a:endParaRPr>
        </a:p>
        <a:p>
          <a:r>
            <a:rPr kumimoji="1" lang="ja-JP" altLang="en-US" sz="1200">
              <a:latin typeface="ＭＳ Ｐゴシック"/>
            </a:rPr>
            <a:t>　財政力指数の増減については交付税制度の動向によるところが大きい。</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は、当市においては基準財政需要額、基準財政収入額それぞれ増となったが、基準財政収入額の伸びが基準財政需要額の伸びを上回り、結果的に、単年度の財政力指数が増したことがポイントの増に影響している。</a:t>
          </a:r>
        </a:p>
        <a:p>
          <a:r>
            <a:rPr kumimoji="1" lang="ja-JP" altLang="en-US" sz="1200">
              <a:latin typeface="ＭＳ Ｐゴシック"/>
            </a:rPr>
            <a:t>　当市は納税法人が少なく、市民税の財政基盤が脆弱であるため、今後も税収の確保に努め、財政健全化を目指していく。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76200</xdr:rowOff>
    </xdr:to>
    <xdr:cxnSp macro="">
      <xdr:nvCxnSpPr>
        <xdr:cNvPr id="68" name="直線コネクタ 67"/>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89605</xdr:rowOff>
    </xdr:to>
    <xdr:cxnSp macro="">
      <xdr:nvCxnSpPr>
        <xdr:cNvPr id="71" name="直線コネクタ 70"/>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89605</xdr:rowOff>
    </xdr:to>
    <xdr:cxnSp macro="">
      <xdr:nvCxnSpPr>
        <xdr:cNvPr id="74" name="直線コネクタ 73"/>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89605</xdr:rowOff>
    </xdr:to>
    <xdr:cxnSp macro="">
      <xdr:nvCxnSpPr>
        <xdr:cNvPr id="77" name="直線コネクタ 76"/>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1" name="円/楕円 90"/>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92" name="テキスト ボックス 91"/>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125182</xdr:rowOff>
    </xdr:from>
    <xdr:ext cx="762000" cy="259045"/>
    <xdr:sp macro="" textlink="">
      <xdr:nvSpPr>
        <xdr:cNvPr id="94" name="テキスト ボックス 93"/>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125182</xdr:rowOff>
    </xdr:from>
    <xdr:ext cx="762000" cy="259045"/>
    <xdr:sp macro="" textlink="">
      <xdr:nvSpPr>
        <xdr:cNvPr id="96" name="テキスト ボックス 95"/>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年度より</a:t>
          </a:r>
          <a:r>
            <a:rPr kumimoji="1" lang="en-US" altLang="ja-JP" sz="1200">
              <a:latin typeface="ＭＳ Ｐゴシック"/>
            </a:rPr>
            <a:t>4.9</a:t>
          </a:r>
          <a:r>
            <a:rPr kumimoji="1" lang="ja-JP" altLang="en-US" sz="1200">
              <a:latin typeface="ＭＳ Ｐゴシック"/>
            </a:rPr>
            <a:t>ポイント増した。</a:t>
          </a:r>
          <a:endParaRPr kumimoji="1" lang="en-US" altLang="ja-JP" sz="1200">
            <a:latin typeface="ＭＳ Ｐゴシック"/>
          </a:endParaRPr>
        </a:p>
        <a:p>
          <a:r>
            <a:rPr kumimoji="1" lang="ja-JP" altLang="en-US" sz="1200">
              <a:latin typeface="ＭＳ Ｐゴシック"/>
            </a:rPr>
            <a:t>　類似団体平均も</a:t>
          </a:r>
          <a:r>
            <a:rPr kumimoji="1" lang="en-US" altLang="ja-JP" sz="1200">
              <a:latin typeface="ＭＳ Ｐゴシック"/>
            </a:rPr>
            <a:t>2.3</a:t>
          </a:r>
          <a:r>
            <a:rPr kumimoji="1" lang="ja-JP" altLang="en-US" sz="1200">
              <a:latin typeface="ＭＳ Ｐゴシック"/>
            </a:rPr>
            <a:t>ポイント増している。</a:t>
          </a:r>
          <a:endParaRPr kumimoji="1" lang="en-US" altLang="ja-JP" sz="1200">
            <a:latin typeface="ＭＳ Ｐゴシック"/>
          </a:endParaRPr>
        </a:p>
        <a:p>
          <a:r>
            <a:rPr kumimoji="1" lang="ja-JP" altLang="en-US" sz="1200">
              <a:latin typeface="ＭＳ Ｐゴシック"/>
            </a:rPr>
            <a:t>　ポイントが変動した要因は、分母である経常一般財源等が減したのに対し、分子である経常経費充当一般財源等が増したためである。</a:t>
          </a:r>
          <a:endParaRPr kumimoji="1" lang="en-US" altLang="ja-JP" sz="1200">
            <a:latin typeface="ＭＳ Ｐゴシック"/>
          </a:endParaRPr>
        </a:p>
        <a:p>
          <a:r>
            <a:rPr kumimoji="1" lang="ja-JP" altLang="en-US" sz="1200">
              <a:latin typeface="ＭＳ Ｐゴシック"/>
            </a:rPr>
            <a:t>　経常一般財源等は、地方消費税交付金や配当割交付金、利子割交付金の減が、市税や自動車重量譲与税の増を上回った結果、総体として減になっている。</a:t>
          </a:r>
          <a:endParaRPr kumimoji="1" lang="en-US" altLang="ja-JP" sz="1200">
            <a:latin typeface="ＭＳ Ｐゴシック"/>
          </a:endParaRPr>
        </a:p>
        <a:p>
          <a:r>
            <a:rPr kumimoji="1" lang="ja-JP" altLang="en-US" sz="1200">
              <a:latin typeface="ＭＳ Ｐゴシック"/>
            </a:rPr>
            <a:t>　経常経費充当一般財源等の増は、国民健康保険事業特別会計繰出金や、施設型給付費などの増によるものである。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107188</xdr:rowOff>
    </xdr:to>
    <xdr:cxnSp macro="">
      <xdr:nvCxnSpPr>
        <xdr:cNvPr id="129" name="直線コネクタ 128"/>
        <xdr:cNvCxnSpPr/>
      </xdr:nvCxnSpPr>
      <xdr:spPr>
        <a:xfrm>
          <a:off x="4114800" y="1050061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62</xdr:row>
      <xdr:rowOff>15494</xdr:rowOff>
    </xdr:to>
    <xdr:cxnSp macro="">
      <xdr:nvCxnSpPr>
        <xdr:cNvPr id="132" name="直線コネクタ 131"/>
        <xdr:cNvCxnSpPr/>
      </xdr:nvCxnSpPr>
      <xdr:spPr>
        <a:xfrm flipV="1">
          <a:off x="3225800" y="1050061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62</xdr:row>
      <xdr:rowOff>15494</xdr:rowOff>
    </xdr:to>
    <xdr:cxnSp macro="">
      <xdr:nvCxnSpPr>
        <xdr:cNvPr id="135" name="直線コネクタ 134"/>
        <xdr:cNvCxnSpPr/>
      </xdr:nvCxnSpPr>
      <xdr:spPr>
        <a:xfrm>
          <a:off x="2336800" y="105392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97536</xdr:rowOff>
    </xdr:from>
    <xdr:to>
      <xdr:col>4</xdr:col>
      <xdr:colOff>533400</xdr:colOff>
      <xdr:row>62</xdr:row>
      <xdr:rowOff>27686</xdr:rowOff>
    </xdr:to>
    <xdr:sp macro="" textlink="">
      <xdr:nvSpPr>
        <xdr:cNvPr id="136" name="フローチャート : 判断 135"/>
        <xdr:cNvSpPr/>
      </xdr:nvSpPr>
      <xdr:spPr>
        <a:xfrm>
          <a:off x="3175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37863</xdr:rowOff>
    </xdr:from>
    <xdr:ext cx="762000" cy="259045"/>
    <xdr:sp macro="" textlink="">
      <xdr:nvSpPr>
        <xdr:cNvPr id="137" name="テキスト ボックス 136"/>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61</xdr:row>
      <xdr:rowOff>133858</xdr:rowOff>
    </xdr:to>
    <xdr:cxnSp macro="">
      <xdr:nvCxnSpPr>
        <xdr:cNvPr id="138" name="直線コネクタ 137"/>
        <xdr:cNvCxnSpPr/>
      </xdr:nvCxnSpPr>
      <xdr:spPr>
        <a:xfrm flipV="1">
          <a:off x="1447800" y="105392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39" name="フローチャート : 判断 138"/>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40" name="テキスト ボックス 139"/>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41" name="フローチャート : 判断 140"/>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42" name="テキスト ボックス 141"/>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9"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2" name="円/楕円 151"/>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3" name="テキスト ボックス 152"/>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4" name="円/楕円 153"/>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5" name="テキスト ボックス 154"/>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6" name="円/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169435</xdr:rowOff>
    </xdr:from>
    <xdr:ext cx="762000" cy="259045"/>
    <xdr:sp macro="" textlink="">
      <xdr:nvSpPr>
        <xdr:cNvPr id="157" name="テキスト ボックス 156"/>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年度同様に、類似団体、全国、東京都いずれの平均よりも下回っている。</a:t>
          </a:r>
        </a:p>
        <a:p>
          <a:r>
            <a:rPr kumimoji="1" lang="ja-JP" altLang="en-US" sz="1100">
              <a:latin typeface="ＭＳ Ｐゴシック"/>
            </a:rPr>
            <a:t>　物件費は増しており、システムリプレイスに係る経費、地方創生加速化交付金関連事業経費の増などが主要な要因である。</a:t>
          </a:r>
        </a:p>
        <a:p>
          <a:r>
            <a:rPr kumimoji="1" lang="ja-JP" altLang="en-US" sz="1100">
              <a:latin typeface="ＭＳ Ｐゴシック"/>
            </a:rPr>
            <a:t>　維持補修費は市道の補修等に係る経費の増により増となっている。</a:t>
          </a:r>
        </a:p>
        <a:p>
          <a:r>
            <a:rPr kumimoji="1" lang="ja-JP" altLang="en-US" sz="1100">
              <a:latin typeface="ＭＳ Ｐゴシック"/>
            </a:rPr>
            <a:t>　人件費はやや減となっており、平成</a:t>
          </a:r>
          <a:r>
            <a:rPr kumimoji="1" lang="en-US" altLang="ja-JP" sz="1100">
              <a:latin typeface="ＭＳ Ｐゴシック"/>
            </a:rPr>
            <a:t>24</a:t>
          </a:r>
          <a:r>
            <a:rPr kumimoji="1" lang="ja-JP" altLang="en-US" sz="1100">
              <a:latin typeface="ＭＳ Ｐゴシック"/>
            </a:rPr>
            <a:t>年度及び平成</a:t>
          </a:r>
          <a:r>
            <a:rPr kumimoji="1" lang="en-US" altLang="ja-JP" sz="1100">
              <a:latin typeface="ＭＳ Ｐゴシック"/>
            </a:rPr>
            <a:t>25</a:t>
          </a:r>
          <a:r>
            <a:rPr kumimoji="1" lang="ja-JP" altLang="en-US" sz="1100">
              <a:latin typeface="ＭＳ Ｐゴシック"/>
            </a:rPr>
            <a:t>年度に住居手当や扶養手当の支給要件の見直し、管理職手当の定額化等を行い、抑制に努めている。</a:t>
          </a:r>
        </a:p>
        <a:p>
          <a:r>
            <a:rPr kumimoji="1" lang="ja-JP" altLang="en-US" sz="1100">
              <a:latin typeface="ＭＳ Ｐゴシック"/>
            </a:rPr>
            <a:t>　今後も、職員定数の適正化、給与制度・諸手当制度の適正化・事業の適正化に努めていく。</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33519</xdr:rowOff>
    </xdr:from>
    <xdr:to>
      <xdr:col>7</xdr:col>
      <xdr:colOff>152400</xdr:colOff>
      <xdr:row>82</xdr:row>
      <xdr:rowOff>75564</xdr:rowOff>
    </xdr:to>
    <xdr:cxnSp macro="">
      <xdr:nvCxnSpPr>
        <xdr:cNvPr id="192" name="直線コネクタ 191"/>
        <xdr:cNvCxnSpPr/>
      </xdr:nvCxnSpPr>
      <xdr:spPr>
        <a:xfrm>
          <a:off x="4114800" y="14092419"/>
          <a:ext cx="838200" cy="4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15100</xdr:rowOff>
    </xdr:from>
    <xdr:to>
      <xdr:col>6</xdr:col>
      <xdr:colOff>0</xdr:colOff>
      <xdr:row>82</xdr:row>
      <xdr:rowOff>33519</xdr:rowOff>
    </xdr:to>
    <xdr:cxnSp macro="">
      <xdr:nvCxnSpPr>
        <xdr:cNvPr id="195" name="直線コネクタ 194"/>
        <xdr:cNvCxnSpPr/>
      </xdr:nvCxnSpPr>
      <xdr:spPr>
        <a:xfrm>
          <a:off x="3225800" y="14074000"/>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126023</xdr:rowOff>
    </xdr:from>
    <xdr:to>
      <xdr:col>4</xdr:col>
      <xdr:colOff>482600</xdr:colOff>
      <xdr:row>82</xdr:row>
      <xdr:rowOff>15100</xdr:rowOff>
    </xdr:to>
    <xdr:cxnSp macro="">
      <xdr:nvCxnSpPr>
        <xdr:cNvPr id="198" name="直線コネクタ 197"/>
        <xdr:cNvCxnSpPr/>
      </xdr:nvCxnSpPr>
      <xdr:spPr>
        <a:xfrm>
          <a:off x="2336800" y="14013473"/>
          <a:ext cx="889000" cy="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150978</xdr:rowOff>
    </xdr:from>
    <xdr:to>
      <xdr:col>4</xdr:col>
      <xdr:colOff>533400</xdr:colOff>
      <xdr:row>84</xdr:row>
      <xdr:rowOff>81128</xdr:rowOff>
    </xdr:to>
    <xdr:sp macro="" textlink="">
      <xdr:nvSpPr>
        <xdr:cNvPr id="199" name="フローチャート : 判断 198"/>
        <xdr:cNvSpPr/>
      </xdr:nvSpPr>
      <xdr:spPr>
        <a:xfrm>
          <a:off x="3175000" y="1438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65905</xdr:rowOff>
    </xdr:from>
    <xdr:ext cx="762000" cy="259045"/>
    <xdr:sp macro="" textlink="">
      <xdr:nvSpPr>
        <xdr:cNvPr id="200" name="テキスト ボックス 199"/>
        <xdr:cNvSpPr txBox="1"/>
      </xdr:nvSpPr>
      <xdr:spPr>
        <a:xfrm>
          <a:off x="2844800" y="1446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70805</xdr:rowOff>
    </xdr:from>
    <xdr:to>
      <xdr:col>3</xdr:col>
      <xdr:colOff>279400</xdr:colOff>
      <xdr:row>81</xdr:row>
      <xdr:rowOff>126023</xdr:rowOff>
    </xdr:to>
    <xdr:cxnSp macro="">
      <xdr:nvCxnSpPr>
        <xdr:cNvPr id="201" name="直線コネクタ 200"/>
        <xdr:cNvCxnSpPr/>
      </xdr:nvCxnSpPr>
      <xdr:spPr>
        <a:xfrm>
          <a:off x="1447800" y="13958255"/>
          <a:ext cx="8890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74346</xdr:rowOff>
    </xdr:from>
    <xdr:to>
      <xdr:col>3</xdr:col>
      <xdr:colOff>330200</xdr:colOff>
      <xdr:row>84</xdr:row>
      <xdr:rowOff>4496</xdr:rowOff>
    </xdr:to>
    <xdr:sp macro="" textlink="">
      <xdr:nvSpPr>
        <xdr:cNvPr id="202" name="フローチャート : 判断 201"/>
        <xdr:cNvSpPr/>
      </xdr:nvSpPr>
      <xdr:spPr>
        <a:xfrm>
          <a:off x="2286000" y="1430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160723</xdr:rowOff>
    </xdr:from>
    <xdr:ext cx="762000" cy="259045"/>
    <xdr:sp macro="" textlink="">
      <xdr:nvSpPr>
        <xdr:cNvPr id="203" name="テキスト ボックス 202"/>
        <xdr:cNvSpPr txBox="1"/>
      </xdr:nvSpPr>
      <xdr:spPr>
        <a:xfrm>
          <a:off x="1955800" y="143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44022</xdr:rowOff>
    </xdr:from>
    <xdr:to>
      <xdr:col>2</xdr:col>
      <xdr:colOff>127000</xdr:colOff>
      <xdr:row>83</xdr:row>
      <xdr:rowOff>145622</xdr:rowOff>
    </xdr:to>
    <xdr:sp macro="" textlink="">
      <xdr:nvSpPr>
        <xdr:cNvPr id="204" name="フローチャート : 判断 203"/>
        <xdr:cNvSpPr/>
      </xdr:nvSpPr>
      <xdr:spPr>
        <a:xfrm>
          <a:off x="1397000" y="1427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130399</xdr:rowOff>
    </xdr:from>
    <xdr:ext cx="762000" cy="259045"/>
    <xdr:sp macro="" textlink="">
      <xdr:nvSpPr>
        <xdr:cNvPr id="205" name="テキスト ボックス 204"/>
        <xdr:cNvSpPr txBox="1"/>
      </xdr:nvSpPr>
      <xdr:spPr>
        <a:xfrm>
          <a:off x="1066800" y="1436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24764</xdr:rowOff>
    </xdr:from>
    <xdr:to>
      <xdr:col>7</xdr:col>
      <xdr:colOff>203200</xdr:colOff>
      <xdr:row>82</xdr:row>
      <xdr:rowOff>126364</xdr:rowOff>
    </xdr:to>
    <xdr:sp macro="" textlink="">
      <xdr:nvSpPr>
        <xdr:cNvPr id="211" name="円/楕円 210"/>
        <xdr:cNvSpPr/>
      </xdr:nvSpPr>
      <xdr:spPr>
        <a:xfrm>
          <a:off x="4902200" y="140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41291</xdr:rowOff>
    </xdr:from>
    <xdr:ext cx="762000" cy="259045"/>
    <xdr:sp macro="" textlink="">
      <xdr:nvSpPr>
        <xdr:cNvPr id="212" name="人件費・物件費等の状況該当値テキスト"/>
        <xdr:cNvSpPr txBox="1"/>
      </xdr:nvSpPr>
      <xdr:spPr>
        <a:xfrm>
          <a:off x="5041900" y="1392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154169</xdr:rowOff>
    </xdr:from>
    <xdr:to>
      <xdr:col>6</xdr:col>
      <xdr:colOff>50800</xdr:colOff>
      <xdr:row>82</xdr:row>
      <xdr:rowOff>84319</xdr:rowOff>
    </xdr:to>
    <xdr:sp macro="" textlink="">
      <xdr:nvSpPr>
        <xdr:cNvPr id="213" name="円/楕円 212"/>
        <xdr:cNvSpPr/>
      </xdr:nvSpPr>
      <xdr:spPr>
        <a:xfrm>
          <a:off x="4064000" y="140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94496</xdr:rowOff>
    </xdr:from>
    <xdr:ext cx="736600" cy="259045"/>
    <xdr:sp macro="" textlink="">
      <xdr:nvSpPr>
        <xdr:cNvPr id="214" name="テキスト ボックス 213"/>
        <xdr:cNvSpPr txBox="1"/>
      </xdr:nvSpPr>
      <xdr:spPr>
        <a:xfrm>
          <a:off x="3733800" y="13810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135750</xdr:rowOff>
    </xdr:from>
    <xdr:to>
      <xdr:col>4</xdr:col>
      <xdr:colOff>533400</xdr:colOff>
      <xdr:row>82</xdr:row>
      <xdr:rowOff>65900</xdr:rowOff>
    </xdr:to>
    <xdr:sp macro="" textlink="">
      <xdr:nvSpPr>
        <xdr:cNvPr id="215" name="円/楕円 214"/>
        <xdr:cNvSpPr/>
      </xdr:nvSpPr>
      <xdr:spPr>
        <a:xfrm>
          <a:off x="3175000" y="140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76077</xdr:rowOff>
    </xdr:from>
    <xdr:ext cx="762000" cy="259045"/>
    <xdr:sp macro="" textlink="">
      <xdr:nvSpPr>
        <xdr:cNvPr id="216" name="テキスト ボックス 215"/>
        <xdr:cNvSpPr txBox="1"/>
      </xdr:nvSpPr>
      <xdr:spPr>
        <a:xfrm>
          <a:off x="2844800" y="137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75223</xdr:rowOff>
    </xdr:from>
    <xdr:to>
      <xdr:col>3</xdr:col>
      <xdr:colOff>330200</xdr:colOff>
      <xdr:row>82</xdr:row>
      <xdr:rowOff>5373</xdr:rowOff>
    </xdr:to>
    <xdr:sp macro="" textlink="">
      <xdr:nvSpPr>
        <xdr:cNvPr id="217" name="円/楕円 216"/>
        <xdr:cNvSpPr/>
      </xdr:nvSpPr>
      <xdr:spPr>
        <a:xfrm>
          <a:off x="2286000" y="13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15550</xdr:rowOff>
    </xdr:from>
    <xdr:ext cx="762000" cy="259045"/>
    <xdr:sp macro="" textlink="">
      <xdr:nvSpPr>
        <xdr:cNvPr id="218" name="テキスト ボックス 217"/>
        <xdr:cNvSpPr txBox="1"/>
      </xdr:nvSpPr>
      <xdr:spPr>
        <a:xfrm>
          <a:off x="1955800" y="137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20005</xdr:rowOff>
    </xdr:from>
    <xdr:to>
      <xdr:col>2</xdr:col>
      <xdr:colOff>127000</xdr:colOff>
      <xdr:row>81</xdr:row>
      <xdr:rowOff>121605</xdr:rowOff>
    </xdr:to>
    <xdr:sp macro="" textlink="">
      <xdr:nvSpPr>
        <xdr:cNvPr id="219" name="円/楕円 218"/>
        <xdr:cNvSpPr/>
      </xdr:nvSpPr>
      <xdr:spPr>
        <a:xfrm>
          <a:off x="1397000" y="139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131782</xdr:rowOff>
    </xdr:from>
    <xdr:ext cx="762000" cy="259045"/>
    <xdr:sp macro="" textlink="">
      <xdr:nvSpPr>
        <xdr:cNvPr id="220" name="テキスト ボックス 219"/>
        <xdr:cNvSpPr txBox="1"/>
      </xdr:nvSpPr>
      <xdr:spPr>
        <a:xfrm>
          <a:off x="1066800" y="136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年度の上昇は、国家公務員の給与減額支給措置の影響によるものである。</a:t>
          </a:r>
        </a:p>
        <a:p>
          <a:r>
            <a:rPr kumimoji="1" lang="ja-JP" altLang="en-US" sz="1300">
              <a:latin typeface="ＭＳ Ｐゴシック"/>
            </a:rPr>
            <a:t>　当市の給与は、都内の民間企業の給与水準を反映する東京都人事委員会勧告を基にした東京都の給与改定に準じて、市議会の審議を経て条例で決定しており、引き続き東京都の給与改定に準拠し、給与改定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112184</xdr:rowOff>
    </xdr:to>
    <xdr:cxnSp macro="">
      <xdr:nvCxnSpPr>
        <xdr:cNvPr id="254" name="直線コネクタ 253"/>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112184</xdr:rowOff>
    </xdr:to>
    <xdr:cxnSp macro="">
      <xdr:nvCxnSpPr>
        <xdr:cNvPr id="257" name="直線コネクタ 256"/>
        <xdr:cNvCxnSpPr/>
      </xdr:nvCxnSpPr>
      <xdr:spPr>
        <a:xfrm>
          <a:off x="15290800" y="146130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85</xdr:row>
      <xdr:rowOff>80011</xdr:rowOff>
    </xdr:to>
    <xdr:cxnSp macro="">
      <xdr:nvCxnSpPr>
        <xdr:cNvPr id="260" name="直線コネクタ 259"/>
        <xdr:cNvCxnSpPr/>
      </xdr:nvCxnSpPr>
      <xdr:spPr>
        <a:xfrm flipV="1">
          <a:off x="14401800" y="146130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1" name="フローチャート : 判断 260"/>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2" name="テキスト ボックス 261"/>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53763</xdr:rowOff>
    </xdr:to>
    <xdr:cxnSp macro="">
      <xdr:nvCxnSpPr>
        <xdr:cNvPr id="263" name="直線コネクタ 262"/>
        <xdr:cNvCxnSpPr/>
      </xdr:nvCxnSpPr>
      <xdr:spPr>
        <a:xfrm flipV="1">
          <a:off x="13512800" y="14653261"/>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4" name="フローチャート : 判断 263"/>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5" name="テキスト ボックス 26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6" name="フローチャート : 判断 265"/>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7" name="テキスト ボックス 266"/>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3" name="円/楕円 272"/>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4"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5" name="円/楕円 274"/>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6" name="テキスト ボックス 275"/>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7" name="円/楕円 276"/>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8" name="テキスト ボックス 277"/>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1" name="円/楕円 280"/>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2" name="テキスト ボックス 281"/>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年度同様に類似団体、全国、東京都いずれの平均よりも下回っている。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年度に定員管理計画を策定し、現在の水準を維持することとした。</a:t>
          </a:r>
        </a:p>
        <a:p>
          <a:r>
            <a:rPr kumimoji="1" lang="ja-JP" altLang="en-US" sz="1300">
              <a:latin typeface="ＭＳ Ｐゴシック"/>
            </a:rPr>
            <a:t>　今後も業務の効率化等の内部努力を行いながら、計画に基づいた職員定数の適正な管理に努めていく。 </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121391</xdr:rowOff>
    </xdr:from>
    <xdr:to>
      <xdr:col>24</xdr:col>
      <xdr:colOff>558800</xdr:colOff>
      <xdr:row>61</xdr:row>
      <xdr:rowOff>121391</xdr:rowOff>
    </xdr:to>
    <xdr:cxnSp macro="">
      <xdr:nvCxnSpPr>
        <xdr:cNvPr id="317" name="直線コネクタ 316"/>
        <xdr:cNvCxnSpPr/>
      </xdr:nvCxnSpPr>
      <xdr:spPr>
        <a:xfrm>
          <a:off x="16179800" y="10579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117369</xdr:rowOff>
    </xdr:from>
    <xdr:to>
      <xdr:col>23</xdr:col>
      <xdr:colOff>406400</xdr:colOff>
      <xdr:row>61</xdr:row>
      <xdr:rowOff>121391</xdr:rowOff>
    </xdr:to>
    <xdr:cxnSp macro="">
      <xdr:nvCxnSpPr>
        <xdr:cNvPr id="320" name="直線コネクタ 319"/>
        <xdr:cNvCxnSpPr/>
      </xdr:nvCxnSpPr>
      <xdr:spPr>
        <a:xfrm>
          <a:off x="15290800" y="105758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113347</xdr:rowOff>
    </xdr:from>
    <xdr:to>
      <xdr:col>22</xdr:col>
      <xdr:colOff>203200</xdr:colOff>
      <xdr:row>61</xdr:row>
      <xdr:rowOff>117369</xdr:rowOff>
    </xdr:to>
    <xdr:cxnSp macro="">
      <xdr:nvCxnSpPr>
        <xdr:cNvPr id="323" name="直線コネクタ 322"/>
        <xdr:cNvCxnSpPr/>
      </xdr:nvCxnSpPr>
      <xdr:spPr>
        <a:xfrm>
          <a:off x="14401800" y="105717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128376</xdr:rowOff>
    </xdr:from>
    <xdr:to>
      <xdr:col>22</xdr:col>
      <xdr:colOff>254000</xdr:colOff>
      <xdr:row>63</xdr:row>
      <xdr:rowOff>58526</xdr:rowOff>
    </xdr:to>
    <xdr:sp macro="" textlink="">
      <xdr:nvSpPr>
        <xdr:cNvPr id="324" name="フローチャート : 判断 323"/>
        <xdr:cNvSpPr/>
      </xdr:nvSpPr>
      <xdr:spPr>
        <a:xfrm>
          <a:off x="15240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43303</xdr:rowOff>
    </xdr:from>
    <xdr:ext cx="762000" cy="259045"/>
    <xdr:sp macro="" textlink="">
      <xdr:nvSpPr>
        <xdr:cNvPr id="325" name="テキスト ボックス 324"/>
        <xdr:cNvSpPr txBox="1"/>
      </xdr:nvSpPr>
      <xdr:spPr>
        <a:xfrm>
          <a:off x="14909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113347</xdr:rowOff>
    </xdr:from>
    <xdr:to>
      <xdr:col>21</xdr:col>
      <xdr:colOff>0</xdr:colOff>
      <xdr:row>61</xdr:row>
      <xdr:rowOff>113347</xdr:rowOff>
    </xdr:to>
    <xdr:cxnSp macro="">
      <xdr:nvCxnSpPr>
        <xdr:cNvPr id="326" name="直線コネクタ 325"/>
        <xdr:cNvCxnSpPr/>
      </xdr:nvCxnSpPr>
      <xdr:spPr>
        <a:xfrm>
          <a:off x="13512800" y="10571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136419</xdr:rowOff>
    </xdr:from>
    <xdr:to>
      <xdr:col>21</xdr:col>
      <xdr:colOff>50800</xdr:colOff>
      <xdr:row>63</xdr:row>
      <xdr:rowOff>66569</xdr:rowOff>
    </xdr:to>
    <xdr:sp macro="" textlink="">
      <xdr:nvSpPr>
        <xdr:cNvPr id="327" name="フローチャート : 判断 326"/>
        <xdr:cNvSpPr/>
      </xdr:nvSpPr>
      <xdr:spPr>
        <a:xfrm>
          <a:off x="14351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51346</xdr:rowOff>
    </xdr:from>
    <xdr:ext cx="762000" cy="259045"/>
    <xdr:sp macro="" textlink="">
      <xdr:nvSpPr>
        <xdr:cNvPr id="328" name="テキスト ボックス 327"/>
        <xdr:cNvSpPr txBox="1"/>
      </xdr:nvSpPr>
      <xdr:spPr>
        <a:xfrm>
          <a:off x="14020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144463</xdr:rowOff>
    </xdr:from>
    <xdr:to>
      <xdr:col>19</xdr:col>
      <xdr:colOff>533400</xdr:colOff>
      <xdr:row>63</xdr:row>
      <xdr:rowOff>74613</xdr:rowOff>
    </xdr:to>
    <xdr:sp macro="" textlink="">
      <xdr:nvSpPr>
        <xdr:cNvPr id="329" name="フローチャート : 判断 328"/>
        <xdr:cNvSpPr/>
      </xdr:nvSpPr>
      <xdr:spPr>
        <a:xfrm>
          <a:off x="13462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59390</xdr:rowOff>
    </xdr:from>
    <xdr:ext cx="762000" cy="259045"/>
    <xdr:sp macro="" textlink="">
      <xdr:nvSpPr>
        <xdr:cNvPr id="330" name="テキスト ボックス 329"/>
        <xdr:cNvSpPr txBox="1"/>
      </xdr:nvSpPr>
      <xdr:spPr>
        <a:xfrm>
          <a:off x="13131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70591</xdr:rowOff>
    </xdr:from>
    <xdr:to>
      <xdr:col>24</xdr:col>
      <xdr:colOff>609600</xdr:colOff>
      <xdr:row>62</xdr:row>
      <xdr:rowOff>741</xdr:rowOff>
    </xdr:to>
    <xdr:sp macro="" textlink="">
      <xdr:nvSpPr>
        <xdr:cNvPr id="336" name="円/楕円 335"/>
        <xdr:cNvSpPr/>
      </xdr:nvSpPr>
      <xdr:spPr>
        <a:xfrm>
          <a:off x="169672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87118</xdr:rowOff>
    </xdr:from>
    <xdr:ext cx="762000" cy="259045"/>
    <xdr:sp macro="" textlink="">
      <xdr:nvSpPr>
        <xdr:cNvPr id="337" name="定員管理の状況該当値テキスト"/>
        <xdr:cNvSpPr txBox="1"/>
      </xdr:nvSpPr>
      <xdr:spPr>
        <a:xfrm>
          <a:off x="17106900" y="103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70591</xdr:rowOff>
    </xdr:from>
    <xdr:to>
      <xdr:col>23</xdr:col>
      <xdr:colOff>457200</xdr:colOff>
      <xdr:row>62</xdr:row>
      <xdr:rowOff>741</xdr:rowOff>
    </xdr:to>
    <xdr:sp macro="" textlink="">
      <xdr:nvSpPr>
        <xdr:cNvPr id="338" name="円/楕円 337"/>
        <xdr:cNvSpPr/>
      </xdr:nvSpPr>
      <xdr:spPr>
        <a:xfrm>
          <a:off x="16129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39" name="テキスト ボックス 338"/>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66569</xdr:rowOff>
    </xdr:from>
    <xdr:to>
      <xdr:col>22</xdr:col>
      <xdr:colOff>254000</xdr:colOff>
      <xdr:row>61</xdr:row>
      <xdr:rowOff>168169</xdr:rowOff>
    </xdr:to>
    <xdr:sp macro="" textlink="">
      <xdr:nvSpPr>
        <xdr:cNvPr id="340" name="円/楕円 339"/>
        <xdr:cNvSpPr/>
      </xdr:nvSpPr>
      <xdr:spPr>
        <a:xfrm>
          <a:off x="15240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6896</xdr:rowOff>
    </xdr:from>
    <xdr:ext cx="762000" cy="259045"/>
    <xdr:sp macro="" textlink="">
      <xdr:nvSpPr>
        <xdr:cNvPr id="341" name="テキスト ボックス 340"/>
        <xdr:cNvSpPr txBox="1"/>
      </xdr:nvSpPr>
      <xdr:spPr>
        <a:xfrm>
          <a:off x="14909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62547</xdr:rowOff>
    </xdr:from>
    <xdr:to>
      <xdr:col>21</xdr:col>
      <xdr:colOff>50800</xdr:colOff>
      <xdr:row>61</xdr:row>
      <xdr:rowOff>164147</xdr:rowOff>
    </xdr:to>
    <xdr:sp macro="" textlink="">
      <xdr:nvSpPr>
        <xdr:cNvPr id="342" name="円/楕円 341"/>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2874</xdr:rowOff>
    </xdr:from>
    <xdr:ext cx="762000" cy="259045"/>
    <xdr:sp macro="" textlink="">
      <xdr:nvSpPr>
        <xdr:cNvPr id="343" name="テキスト ボックス 342"/>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62547</xdr:rowOff>
    </xdr:from>
    <xdr:to>
      <xdr:col>19</xdr:col>
      <xdr:colOff>533400</xdr:colOff>
      <xdr:row>61</xdr:row>
      <xdr:rowOff>164147</xdr:rowOff>
    </xdr:to>
    <xdr:sp macro="" textlink="">
      <xdr:nvSpPr>
        <xdr:cNvPr id="344" name="円/楕円 343"/>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2874</xdr:rowOff>
    </xdr:from>
    <xdr:ext cx="762000" cy="259045"/>
    <xdr:sp macro="" textlink="">
      <xdr:nvSpPr>
        <xdr:cNvPr id="345" name="テキスト ボックス 344"/>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ポイント増した。</a:t>
          </a:r>
        </a:p>
        <a:p>
          <a:r>
            <a:rPr kumimoji="1" lang="ja-JP" altLang="en-US" sz="1300">
              <a:latin typeface="ＭＳ Ｐゴシック"/>
            </a:rPr>
            <a:t>　類似団体平均が</a:t>
          </a:r>
          <a:r>
            <a:rPr kumimoji="1" lang="en-US" altLang="ja-JP" sz="1300">
              <a:latin typeface="ＭＳ Ｐゴシック"/>
            </a:rPr>
            <a:t>0.3</a:t>
          </a:r>
          <a:r>
            <a:rPr kumimoji="1" lang="ja-JP" altLang="en-US" sz="1300">
              <a:latin typeface="ＭＳ Ｐゴシック"/>
            </a:rPr>
            <a:t>ポイント減したことから、類似団体平均を上回る結果となっている。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年度に引き続き、土地開発公社の長期保有土地を買い戻したものの、平成</a:t>
          </a:r>
          <a:r>
            <a:rPr kumimoji="1" lang="en-US" altLang="ja-JP" sz="1300">
              <a:latin typeface="ＭＳ Ｐゴシック"/>
            </a:rPr>
            <a:t>27</a:t>
          </a:r>
          <a:r>
            <a:rPr kumimoji="1" lang="ja-JP" altLang="en-US" sz="1300">
              <a:latin typeface="ＭＳ Ｐゴシック"/>
            </a:rPr>
            <a:t>年度比では、「公債費に準ずる債務負担行為に係るもの」は支出減となった。</a:t>
          </a:r>
          <a:endParaRPr kumimoji="1" lang="en-US" altLang="ja-JP" sz="1300">
            <a:latin typeface="ＭＳ Ｐゴシック"/>
          </a:endParaRPr>
        </a:p>
        <a:p>
          <a:r>
            <a:rPr kumimoji="1" lang="ja-JP" altLang="en-US" sz="1300">
              <a:latin typeface="ＭＳ Ｐゴシック"/>
            </a:rPr>
            <a:t>　結果として、単年度では減となったが、ここ</a:t>
          </a:r>
          <a:r>
            <a:rPr kumimoji="1" lang="en-US" altLang="ja-JP" sz="1300">
              <a:latin typeface="ＭＳ Ｐゴシック"/>
            </a:rPr>
            <a:t>2</a:t>
          </a:r>
          <a:r>
            <a:rPr kumimoji="1" lang="ja-JP" altLang="en-US" sz="1300">
              <a:latin typeface="ＭＳ Ｐゴシック"/>
            </a:rPr>
            <a:t>年間の買い戻しの影響により、</a:t>
          </a:r>
          <a:r>
            <a:rPr kumimoji="1" lang="en-US" altLang="ja-JP" sz="1300">
              <a:latin typeface="ＭＳ Ｐゴシック"/>
            </a:rPr>
            <a:t>3</a:t>
          </a:r>
          <a:r>
            <a:rPr kumimoji="1" lang="ja-JP" altLang="en-US" sz="1300">
              <a:latin typeface="ＭＳ Ｐゴシック"/>
            </a:rPr>
            <a:t>カ年平均では</a:t>
          </a:r>
          <a:r>
            <a:rPr kumimoji="1" lang="en-US" altLang="ja-JP" sz="1300">
              <a:latin typeface="ＭＳ Ｐゴシック"/>
            </a:rPr>
            <a:t>0.1</a:t>
          </a:r>
          <a:r>
            <a:rPr kumimoji="1" lang="ja-JP" altLang="en-US" sz="1300">
              <a:latin typeface="ＭＳ Ｐゴシック"/>
            </a:rPr>
            <a:t>ポイント上昇した。</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14922</xdr:rowOff>
    </xdr:to>
    <xdr:cxnSp macro="">
      <xdr:nvCxnSpPr>
        <xdr:cNvPr id="375" name="直線コネクタ 374"/>
        <xdr:cNvCxnSpPr/>
      </xdr:nvCxnSpPr>
      <xdr:spPr>
        <a:xfrm>
          <a:off x="16179800" y="66954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101918</xdr:rowOff>
    </xdr:from>
    <xdr:to>
      <xdr:col>23</xdr:col>
      <xdr:colOff>406400</xdr:colOff>
      <xdr:row>39</xdr:row>
      <xdr:rowOff>8890</xdr:rowOff>
    </xdr:to>
    <xdr:cxnSp macro="">
      <xdr:nvCxnSpPr>
        <xdr:cNvPr id="378" name="直線コネクタ 377"/>
        <xdr:cNvCxnSpPr/>
      </xdr:nvCxnSpPr>
      <xdr:spPr>
        <a:xfrm>
          <a:off x="15290800" y="661701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95885</xdr:rowOff>
    </xdr:from>
    <xdr:to>
      <xdr:col>22</xdr:col>
      <xdr:colOff>203200</xdr:colOff>
      <xdr:row>38</xdr:row>
      <xdr:rowOff>101918</xdr:rowOff>
    </xdr:to>
    <xdr:cxnSp macro="">
      <xdr:nvCxnSpPr>
        <xdr:cNvPr id="381" name="直線コネクタ 380"/>
        <xdr:cNvCxnSpPr/>
      </xdr:nvCxnSpPr>
      <xdr:spPr>
        <a:xfrm>
          <a:off x="14401800" y="66109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129540</xdr:rowOff>
    </xdr:from>
    <xdr:to>
      <xdr:col>22</xdr:col>
      <xdr:colOff>254000</xdr:colOff>
      <xdr:row>39</xdr:row>
      <xdr:rowOff>59690</xdr:rowOff>
    </xdr:to>
    <xdr:sp macro="" textlink="">
      <xdr:nvSpPr>
        <xdr:cNvPr id="382" name="フローチャート : 判断 381"/>
        <xdr:cNvSpPr/>
      </xdr:nvSpPr>
      <xdr:spPr>
        <a:xfrm>
          <a:off x="15240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44467</xdr:rowOff>
    </xdr:from>
    <xdr:ext cx="762000" cy="259045"/>
    <xdr:sp macro="" textlink="">
      <xdr:nvSpPr>
        <xdr:cNvPr id="383" name="テキスト ボックス 382"/>
        <xdr:cNvSpPr txBox="1"/>
      </xdr:nvSpPr>
      <xdr:spPr>
        <a:xfrm>
          <a:off x="1490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95885</xdr:rowOff>
    </xdr:from>
    <xdr:to>
      <xdr:col>21</xdr:col>
      <xdr:colOff>0</xdr:colOff>
      <xdr:row>38</xdr:row>
      <xdr:rowOff>113982</xdr:rowOff>
    </xdr:to>
    <xdr:cxnSp macro="">
      <xdr:nvCxnSpPr>
        <xdr:cNvPr id="384" name="直線コネクタ 383"/>
        <xdr:cNvCxnSpPr/>
      </xdr:nvCxnSpPr>
      <xdr:spPr>
        <a:xfrm flipV="1">
          <a:off x="13512800" y="66109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318</xdr:rowOff>
    </xdr:from>
    <xdr:to>
      <xdr:col>21</xdr:col>
      <xdr:colOff>50800</xdr:colOff>
      <xdr:row>39</xdr:row>
      <xdr:rowOff>101918</xdr:rowOff>
    </xdr:to>
    <xdr:sp macro="" textlink="">
      <xdr:nvSpPr>
        <xdr:cNvPr id="385" name="フローチャート : 判断 384"/>
        <xdr:cNvSpPr/>
      </xdr:nvSpPr>
      <xdr:spPr>
        <a:xfrm>
          <a:off x="14351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86695</xdr:rowOff>
    </xdr:from>
    <xdr:ext cx="762000" cy="259045"/>
    <xdr:sp macro="" textlink="">
      <xdr:nvSpPr>
        <xdr:cNvPr id="386" name="テキスト ボックス 385"/>
        <xdr:cNvSpPr txBox="1"/>
      </xdr:nvSpPr>
      <xdr:spPr>
        <a:xfrm>
          <a:off x="14020800" y="67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387" name="フローチャート : 判断 386"/>
        <xdr:cNvSpPr/>
      </xdr:nvSpPr>
      <xdr:spPr>
        <a:xfrm>
          <a:off x="13462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140987</xdr:rowOff>
    </xdr:from>
    <xdr:ext cx="762000" cy="259045"/>
    <xdr:sp macro="" textlink="">
      <xdr:nvSpPr>
        <xdr:cNvPr id="388" name="テキスト ボックス 387"/>
        <xdr:cNvSpPr txBox="1"/>
      </xdr:nvSpPr>
      <xdr:spPr>
        <a:xfrm>
          <a:off x="13131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94" name="円/楕円 393"/>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107649</xdr:rowOff>
    </xdr:from>
    <xdr:ext cx="762000" cy="259045"/>
    <xdr:sp macro="" textlink="">
      <xdr:nvSpPr>
        <xdr:cNvPr id="395" name="公債費負担の状況該当値テキスト"/>
        <xdr:cNvSpPr txBox="1"/>
      </xdr:nvSpPr>
      <xdr:spPr>
        <a:xfrm>
          <a:off x="17106900" y="66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6" name="円/楕円 39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7" name="テキスト ボックス 39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51118</xdr:rowOff>
    </xdr:from>
    <xdr:to>
      <xdr:col>22</xdr:col>
      <xdr:colOff>254000</xdr:colOff>
      <xdr:row>38</xdr:row>
      <xdr:rowOff>152718</xdr:rowOff>
    </xdr:to>
    <xdr:sp macro="" textlink="">
      <xdr:nvSpPr>
        <xdr:cNvPr id="398" name="円/楕円 397"/>
        <xdr:cNvSpPr/>
      </xdr:nvSpPr>
      <xdr:spPr>
        <a:xfrm>
          <a:off x="15240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162894</xdr:rowOff>
    </xdr:from>
    <xdr:ext cx="762000" cy="259045"/>
    <xdr:sp macro="" textlink="">
      <xdr:nvSpPr>
        <xdr:cNvPr id="399" name="テキスト ボックス 398"/>
        <xdr:cNvSpPr txBox="1"/>
      </xdr:nvSpPr>
      <xdr:spPr>
        <a:xfrm>
          <a:off x="14909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45085</xdr:rowOff>
    </xdr:from>
    <xdr:to>
      <xdr:col>21</xdr:col>
      <xdr:colOff>50800</xdr:colOff>
      <xdr:row>38</xdr:row>
      <xdr:rowOff>146685</xdr:rowOff>
    </xdr:to>
    <xdr:sp macro="" textlink="">
      <xdr:nvSpPr>
        <xdr:cNvPr id="400" name="円/楕円 399"/>
        <xdr:cNvSpPr/>
      </xdr:nvSpPr>
      <xdr:spPr>
        <a:xfrm>
          <a:off x="14351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156862</xdr:rowOff>
    </xdr:from>
    <xdr:ext cx="762000" cy="259045"/>
    <xdr:sp macro="" textlink="">
      <xdr:nvSpPr>
        <xdr:cNvPr id="401" name="テキスト ボックス 400"/>
        <xdr:cNvSpPr txBox="1"/>
      </xdr:nvSpPr>
      <xdr:spPr>
        <a:xfrm>
          <a:off x="14020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63182</xdr:rowOff>
    </xdr:from>
    <xdr:to>
      <xdr:col>19</xdr:col>
      <xdr:colOff>533400</xdr:colOff>
      <xdr:row>38</xdr:row>
      <xdr:rowOff>164782</xdr:rowOff>
    </xdr:to>
    <xdr:sp macro="" textlink="">
      <xdr:nvSpPr>
        <xdr:cNvPr id="402" name="円/楕円 401"/>
        <xdr:cNvSpPr/>
      </xdr:nvSpPr>
      <xdr:spPr>
        <a:xfrm>
          <a:off x="13462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3510</xdr:rowOff>
    </xdr:from>
    <xdr:ext cx="762000" cy="259045"/>
    <xdr:sp macro="" textlink="">
      <xdr:nvSpPr>
        <xdr:cNvPr id="403" name="テキスト ボックス 402"/>
        <xdr:cNvSpPr txBox="1"/>
      </xdr:nvSpPr>
      <xdr:spPr>
        <a:xfrm>
          <a:off x="13131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年度に引き続き改善傾向にあり、</a:t>
          </a:r>
          <a:r>
            <a:rPr kumimoji="1" lang="en-US" altLang="ja-JP" sz="1300">
              <a:latin typeface="ＭＳ Ｐゴシック"/>
            </a:rPr>
            <a:t>6.7</a:t>
          </a:r>
          <a:r>
            <a:rPr kumimoji="1" lang="ja-JP" altLang="en-US" sz="1300">
              <a:latin typeface="ＭＳ Ｐゴシック"/>
            </a:rPr>
            <a:t>ポイント減した。</a:t>
          </a:r>
        </a:p>
        <a:p>
          <a:r>
            <a:rPr kumimoji="1" lang="ja-JP" altLang="en-US" sz="1300">
              <a:latin typeface="ＭＳ Ｐゴシック"/>
            </a:rPr>
            <a:t>　類似団体も</a:t>
          </a:r>
          <a:r>
            <a:rPr kumimoji="1" lang="en-US" altLang="ja-JP" sz="1300">
              <a:latin typeface="ＭＳ Ｐゴシック"/>
            </a:rPr>
            <a:t>2.8</a:t>
          </a:r>
          <a:r>
            <a:rPr kumimoji="1" lang="ja-JP" altLang="en-US" sz="1300">
              <a:latin typeface="ＭＳ Ｐゴシック"/>
            </a:rPr>
            <a:t>ポイントの減となっている。</a:t>
          </a:r>
        </a:p>
        <a:p>
          <a:r>
            <a:rPr kumimoji="1" lang="ja-JP" altLang="en-US" sz="1300">
              <a:latin typeface="ＭＳ Ｐゴシック"/>
            </a:rPr>
            <a:t>　減理由としては地方債現在高の減、公営企業債等繰入見込額の減、土地開発公社の長期保有土地解消による債務負担行為に基づく支出予定額の減及び基金積立による充当可能基金の増などにより、分子総体が減となったことによるものである。</a:t>
          </a:r>
          <a:endParaRPr kumimoji="1" lang="en-US" altLang="ja-JP" sz="1300">
            <a:latin typeface="ＭＳ Ｐゴシック"/>
          </a:endParaRPr>
        </a:p>
        <a:p>
          <a:r>
            <a:rPr kumimoji="1" lang="ja-JP" altLang="en-US" sz="1300">
              <a:latin typeface="ＭＳ Ｐゴシック"/>
            </a:rPr>
            <a:t>　指数については、平成</a:t>
          </a:r>
          <a:r>
            <a:rPr kumimoji="1" lang="en-US" altLang="ja-JP" sz="1300">
              <a:latin typeface="ＭＳ Ｐゴシック"/>
            </a:rPr>
            <a:t>20</a:t>
          </a:r>
          <a:r>
            <a:rPr kumimoji="1" lang="ja-JP" altLang="en-US" sz="1300">
              <a:latin typeface="ＭＳ Ｐゴシック"/>
            </a:rPr>
            <a:t>年度から継続的に改善傾向にある。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46778</xdr:rowOff>
    </xdr:from>
    <xdr:to>
      <xdr:col>24</xdr:col>
      <xdr:colOff>558800</xdr:colOff>
      <xdr:row>14</xdr:row>
      <xdr:rowOff>100669</xdr:rowOff>
    </xdr:to>
    <xdr:cxnSp macro="">
      <xdr:nvCxnSpPr>
        <xdr:cNvPr id="437" name="直線コネクタ 436"/>
        <xdr:cNvCxnSpPr/>
      </xdr:nvCxnSpPr>
      <xdr:spPr>
        <a:xfrm flipV="1">
          <a:off x="16179800" y="2447078"/>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31556</xdr:rowOff>
    </xdr:from>
    <xdr:ext cx="762000" cy="259045"/>
    <xdr:sp macro="" textlink="">
      <xdr:nvSpPr>
        <xdr:cNvPr id="438" name="将来負担の状況平均値テキスト"/>
        <xdr:cNvSpPr txBox="1"/>
      </xdr:nvSpPr>
      <xdr:spPr>
        <a:xfrm>
          <a:off x="17106900" y="2431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100669</xdr:rowOff>
    </xdr:from>
    <xdr:to>
      <xdr:col>23</xdr:col>
      <xdr:colOff>406400</xdr:colOff>
      <xdr:row>14</xdr:row>
      <xdr:rowOff>121581</xdr:rowOff>
    </xdr:to>
    <xdr:cxnSp macro="">
      <xdr:nvCxnSpPr>
        <xdr:cNvPr id="440" name="直線コネクタ 439"/>
        <xdr:cNvCxnSpPr/>
      </xdr:nvCxnSpPr>
      <xdr:spPr>
        <a:xfrm flipV="1">
          <a:off x="15290800" y="250096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2" name="テキスト ボックス 441"/>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121581</xdr:rowOff>
    </xdr:from>
    <xdr:to>
      <xdr:col>22</xdr:col>
      <xdr:colOff>203200</xdr:colOff>
      <xdr:row>14</xdr:row>
      <xdr:rowOff>158581</xdr:rowOff>
    </xdr:to>
    <xdr:cxnSp macro="">
      <xdr:nvCxnSpPr>
        <xdr:cNvPr id="443" name="直線コネクタ 442"/>
        <xdr:cNvCxnSpPr/>
      </xdr:nvCxnSpPr>
      <xdr:spPr>
        <a:xfrm flipV="1">
          <a:off x="14401800" y="252188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44" name="フローチャート : 判断 443"/>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79815</xdr:rowOff>
    </xdr:from>
    <xdr:ext cx="762000" cy="259045"/>
    <xdr:sp macro="" textlink="">
      <xdr:nvSpPr>
        <xdr:cNvPr id="445" name="テキスト ボックス 444"/>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158581</xdr:rowOff>
    </xdr:from>
    <xdr:to>
      <xdr:col>21</xdr:col>
      <xdr:colOff>0</xdr:colOff>
      <xdr:row>15</xdr:row>
      <xdr:rowOff>59521</xdr:rowOff>
    </xdr:to>
    <xdr:cxnSp macro="">
      <xdr:nvCxnSpPr>
        <xdr:cNvPr id="446" name="直線コネクタ 445"/>
        <xdr:cNvCxnSpPr/>
      </xdr:nvCxnSpPr>
      <xdr:spPr>
        <a:xfrm flipV="1">
          <a:off x="13512800" y="25588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47" name="フローチャート : 判断 446"/>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48" name="テキスト ボックス 447"/>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49" name="フローチャート : 判断 448"/>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0" name="テキスト ボックス 449"/>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167428</xdr:rowOff>
    </xdr:from>
    <xdr:to>
      <xdr:col>24</xdr:col>
      <xdr:colOff>609600</xdr:colOff>
      <xdr:row>14</xdr:row>
      <xdr:rowOff>97578</xdr:rowOff>
    </xdr:to>
    <xdr:sp macro="" textlink="">
      <xdr:nvSpPr>
        <xdr:cNvPr id="456" name="円/楕円 455"/>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88705</xdr:rowOff>
    </xdr:from>
    <xdr:ext cx="762000" cy="259045"/>
    <xdr:sp macro="" textlink="">
      <xdr:nvSpPr>
        <xdr:cNvPr id="457" name="将来負担の状況該当値テキスト"/>
        <xdr:cNvSpPr txBox="1"/>
      </xdr:nvSpPr>
      <xdr:spPr>
        <a:xfrm>
          <a:off x="17106900" y="23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49869</xdr:rowOff>
    </xdr:from>
    <xdr:to>
      <xdr:col>23</xdr:col>
      <xdr:colOff>457200</xdr:colOff>
      <xdr:row>14</xdr:row>
      <xdr:rowOff>151469</xdr:rowOff>
    </xdr:to>
    <xdr:sp macro="" textlink="">
      <xdr:nvSpPr>
        <xdr:cNvPr id="458" name="円/楕円 457"/>
        <xdr:cNvSpPr/>
      </xdr:nvSpPr>
      <xdr:spPr>
        <a:xfrm>
          <a:off x="16129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161646</xdr:rowOff>
    </xdr:from>
    <xdr:ext cx="736600" cy="259045"/>
    <xdr:sp macro="" textlink="">
      <xdr:nvSpPr>
        <xdr:cNvPr id="459" name="テキスト ボックス 458"/>
        <xdr:cNvSpPr txBox="1"/>
      </xdr:nvSpPr>
      <xdr:spPr>
        <a:xfrm>
          <a:off x="15798800" y="221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70781</xdr:rowOff>
    </xdr:from>
    <xdr:to>
      <xdr:col>22</xdr:col>
      <xdr:colOff>254000</xdr:colOff>
      <xdr:row>15</xdr:row>
      <xdr:rowOff>931</xdr:rowOff>
    </xdr:to>
    <xdr:sp macro="" textlink="">
      <xdr:nvSpPr>
        <xdr:cNvPr id="460" name="円/楕円 459"/>
        <xdr:cNvSpPr/>
      </xdr:nvSpPr>
      <xdr:spPr>
        <a:xfrm>
          <a:off x="15240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11108</xdr:rowOff>
    </xdr:from>
    <xdr:ext cx="762000" cy="259045"/>
    <xdr:sp macro="" textlink="">
      <xdr:nvSpPr>
        <xdr:cNvPr id="461" name="テキスト ボックス 460"/>
        <xdr:cNvSpPr txBox="1"/>
      </xdr:nvSpPr>
      <xdr:spPr>
        <a:xfrm>
          <a:off x="14909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62" name="円/楕円 461"/>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48108</xdr:rowOff>
    </xdr:from>
    <xdr:ext cx="762000" cy="259045"/>
    <xdr:sp macro="" textlink="">
      <xdr:nvSpPr>
        <xdr:cNvPr id="463" name="テキスト ボックス 462"/>
        <xdr:cNvSpPr txBox="1"/>
      </xdr:nvSpPr>
      <xdr:spPr>
        <a:xfrm>
          <a:off x="14020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8721</xdr:rowOff>
    </xdr:from>
    <xdr:to>
      <xdr:col>19</xdr:col>
      <xdr:colOff>533400</xdr:colOff>
      <xdr:row>15</xdr:row>
      <xdr:rowOff>110321</xdr:rowOff>
    </xdr:to>
    <xdr:sp macro="" textlink="">
      <xdr:nvSpPr>
        <xdr:cNvPr id="464" name="円/楕円 463"/>
        <xdr:cNvSpPr/>
      </xdr:nvSpPr>
      <xdr:spPr>
        <a:xfrm>
          <a:off x="13462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120498</xdr:rowOff>
    </xdr:from>
    <xdr:ext cx="762000" cy="259045"/>
    <xdr:sp macro="" textlink="">
      <xdr:nvSpPr>
        <xdr:cNvPr id="465" name="テキスト ボックス 464"/>
        <xdr:cNvSpPr txBox="1"/>
      </xdr:nvSpPr>
      <xdr:spPr>
        <a:xfrm>
          <a:off x="13131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0.7</a:t>
          </a:r>
          <a:r>
            <a:rPr kumimoji="1" lang="ja-JP" altLang="en-US" sz="1300">
              <a:latin typeface="ＭＳ Ｐゴシック"/>
            </a:rPr>
            <a:t>ポイント増したものの、類似団体の平均よりは下回っている。</a:t>
          </a:r>
          <a:endParaRPr kumimoji="1" lang="en-US" altLang="ja-JP" sz="1300">
            <a:latin typeface="ＭＳ Ｐゴシック"/>
          </a:endParaRPr>
        </a:p>
        <a:p>
          <a:r>
            <a:rPr kumimoji="1" lang="ja-JP" altLang="en-US" sz="1300">
              <a:latin typeface="ＭＳ Ｐゴシック"/>
            </a:rPr>
            <a:t>　変動要因としては期末勤勉手当の増などにより、経常的な人件費が増したことによる。</a:t>
          </a:r>
          <a:endParaRPr kumimoji="1" lang="en-US" altLang="ja-JP" sz="1300">
            <a:latin typeface="ＭＳ Ｐゴシック"/>
          </a:endParaRPr>
        </a:p>
        <a:p>
          <a:r>
            <a:rPr kumimoji="1" lang="ja-JP" altLang="en-US" sz="1300">
              <a:latin typeface="ＭＳ Ｐゴシック"/>
            </a:rPr>
            <a:t>　なお、人件費総体としては、職員退職手当の減などにより、減している。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1270</xdr:rowOff>
    </xdr:to>
    <xdr:cxnSp macro="">
      <xdr:nvCxnSpPr>
        <xdr:cNvPr id="66" name="直線コネクタ 65"/>
        <xdr:cNvCxnSpPr/>
      </xdr:nvCxnSpPr>
      <xdr:spPr>
        <a:xfrm>
          <a:off x="3987800" y="629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31750</xdr:rowOff>
    </xdr:to>
    <xdr:cxnSp macro="">
      <xdr:nvCxnSpPr>
        <xdr:cNvPr id="69" name="直線コネクタ 68"/>
        <xdr:cNvCxnSpPr/>
      </xdr:nvCxnSpPr>
      <xdr:spPr>
        <a:xfrm flipV="1">
          <a:off x="3098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31750</xdr:rowOff>
    </xdr:to>
    <xdr:cxnSp macro="">
      <xdr:nvCxnSpPr>
        <xdr:cNvPr id="72" name="直線コネクタ 71"/>
        <xdr:cNvCxnSpPr/>
      </xdr:nvCxnSpPr>
      <xdr:spPr>
        <a:xfrm>
          <a:off x="2209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49530</xdr:rowOff>
    </xdr:from>
    <xdr:to>
      <xdr:col>4</xdr:col>
      <xdr:colOff>396875</xdr:colOff>
      <xdr:row>37</xdr:row>
      <xdr:rowOff>151130</xdr:rowOff>
    </xdr:to>
    <xdr:sp macro="" textlink="">
      <xdr:nvSpPr>
        <xdr:cNvPr id="73" name="フローチャート : 判断 72"/>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74" name="テキスト ボックス 73"/>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115570</xdr:rowOff>
    </xdr:to>
    <xdr:cxnSp macro="">
      <xdr:nvCxnSpPr>
        <xdr:cNvPr id="75" name="直線コネクタ 74"/>
        <xdr:cNvCxnSpPr/>
      </xdr:nvCxnSpPr>
      <xdr:spPr>
        <a:xfrm flipV="1">
          <a:off x="1320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78" name="フローチャート : 判断 77"/>
        <xdr:cNvSpPr/>
      </xdr:nvSpPr>
      <xdr:spPr>
        <a:xfrm>
          <a:off x="1270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79" name="テキスト ボックス 78"/>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5" name="円/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4" name="テキスト ボックス 93"/>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1.0</a:t>
          </a:r>
          <a:r>
            <a:rPr kumimoji="1" lang="ja-JP" altLang="en-US" sz="1300">
              <a:latin typeface="ＭＳ Ｐゴシック"/>
            </a:rPr>
            <a:t>ポイント増した。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年度に引き続き、類似団体、東京都の平均値を下回ったものの、全国平均よりは高い数値となっている。</a:t>
          </a:r>
        </a:p>
        <a:p>
          <a:r>
            <a:rPr kumimoji="1" lang="ja-JP" altLang="en-US" sz="1300">
              <a:latin typeface="ＭＳ Ｐゴシック"/>
            </a:rPr>
            <a:t>　ポイントの変動要因は、生活保護の就労支援に係る委託料、小学校の給食調理業務に係る委託料などの増によるものである。</a:t>
          </a:r>
          <a:endParaRPr kumimoji="1" lang="en-US" altLang="ja-JP" sz="1300">
            <a:latin typeface="ＭＳ Ｐゴシック"/>
          </a:endParaRPr>
        </a:p>
        <a:p>
          <a:r>
            <a:rPr kumimoji="1" lang="ja-JP" altLang="en-US" sz="1300">
              <a:latin typeface="ＭＳ Ｐゴシック"/>
            </a:rPr>
            <a:t>　今後も、事業の更なる適正化を図っていく。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12700</xdr:rowOff>
    </xdr:to>
    <xdr:cxnSp macro="">
      <xdr:nvCxnSpPr>
        <xdr:cNvPr id="125" name="直線コネクタ 124"/>
        <xdr:cNvCxnSpPr/>
      </xdr:nvCxnSpPr>
      <xdr:spPr>
        <a:xfrm>
          <a:off x="15671800" y="2664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138430</xdr:rowOff>
    </xdr:to>
    <xdr:cxnSp macro="">
      <xdr:nvCxnSpPr>
        <xdr:cNvPr id="128" name="直線コネクタ 127"/>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138430</xdr:rowOff>
    </xdr:to>
    <xdr:cxnSp macro="">
      <xdr:nvCxnSpPr>
        <xdr:cNvPr id="131" name="直線コネクタ 130"/>
        <xdr:cNvCxnSpPr/>
      </xdr:nvCxnSpPr>
      <xdr:spPr>
        <a:xfrm>
          <a:off x="13893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32" name="フローチャート :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145288</xdr:rowOff>
    </xdr:from>
    <xdr:to>
      <xdr:col>20</xdr:col>
      <xdr:colOff>158750</xdr:colOff>
      <xdr:row>15</xdr:row>
      <xdr:rowOff>74422</xdr:rowOff>
    </xdr:to>
    <xdr:cxnSp macro="">
      <xdr:nvCxnSpPr>
        <xdr:cNvPr id="134" name="直線コネクタ 133"/>
        <xdr:cNvCxnSpPr/>
      </xdr:nvCxnSpPr>
      <xdr:spPr>
        <a:xfrm>
          <a:off x="13004800" y="25455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35052</xdr:rowOff>
    </xdr:from>
    <xdr:to>
      <xdr:col>20</xdr:col>
      <xdr:colOff>209550</xdr:colOff>
      <xdr:row>16</xdr:row>
      <xdr:rowOff>136652</xdr:rowOff>
    </xdr:to>
    <xdr:sp macro="" textlink="">
      <xdr:nvSpPr>
        <xdr:cNvPr id="135" name="フローチャート : 判断 134"/>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36" name="テキスト ボックス 135"/>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37" name="フローチャート :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75709</xdr:rowOff>
    </xdr:from>
    <xdr:ext cx="762000" cy="259045"/>
    <xdr:sp macro="" textlink="">
      <xdr:nvSpPr>
        <xdr:cNvPr id="138" name="テキスト ボックス 137"/>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0" name="円/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94488</xdr:rowOff>
    </xdr:from>
    <xdr:to>
      <xdr:col>19</xdr:col>
      <xdr:colOff>6350</xdr:colOff>
      <xdr:row>15</xdr:row>
      <xdr:rowOff>24638</xdr:rowOff>
    </xdr:to>
    <xdr:sp macro="" textlink="">
      <xdr:nvSpPr>
        <xdr:cNvPr id="152" name="円/楕円 151"/>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34815</xdr:rowOff>
    </xdr:from>
    <xdr:ext cx="762000" cy="259045"/>
    <xdr:sp macro="" textlink="">
      <xdr:nvSpPr>
        <xdr:cNvPr id="153" name="テキスト ボックス 152"/>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1.2</a:t>
          </a:r>
          <a:r>
            <a:rPr kumimoji="1" lang="ja-JP" altLang="en-US" sz="1300">
              <a:latin typeface="ＭＳ Ｐゴシック"/>
            </a:rPr>
            <a:t>ポイント増した。</a:t>
          </a:r>
        </a:p>
        <a:p>
          <a:r>
            <a:rPr kumimoji="1" lang="ja-JP" altLang="en-US" sz="1300">
              <a:latin typeface="ＭＳ Ｐゴシック"/>
            </a:rPr>
            <a:t>　類似団体平均も</a:t>
          </a:r>
          <a:r>
            <a:rPr kumimoji="1" lang="en-US" altLang="ja-JP" sz="1300">
              <a:latin typeface="ＭＳ Ｐゴシック"/>
            </a:rPr>
            <a:t>0.7</a:t>
          </a:r>
          <a:r>
            <a:rPr kumimoji="1" lang="ja-JP" altLang="en-US" sz="1300">
              <a:latin typeface="ＭＳ Ｐゴシック"/>
            </a:rPr>
            <a:t>ポイント増しているものの、当市の伸びが大きかったため、類似団体平均を上回る結果となっている。</a:t>
          </a:r>
        </a:p>
        <a:p>
          <a:r>
            <a:rPr kumimoji="1" lang="ja-JP" altLang="en-US" sz="1300">
              <a:latin typeface="ＭＳ Ｐゴシック"/>
            </a:rPr>
            <a:t>　主要な変動要因は、施設型給付費や放課後等デイサービス給付費の増などである。</a:t>
          </a:r>
          <a:endParaRPr kumimoji="1" lang="en-US" altLang="ja-JP" sz="1300">
            <a:latin typeface="ＭＳ Ｐゴシック"/>
          </a:endParaRPr>
        </a:p>
        <a:p>
          <a:r>
            <a:rPr kumimoji="1" lang="ja-JP" altLang="en-US" sz="1300">
              <a:latin typeface="ＭＳ Ｐゴシック"/>
            </a:rPr>
            <a:t>　当市は生活保護費等の割合が高いことから、就労支援等を実施し、今後も状況の改善に努めていく。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56</xdr:row>
      <xdr:rowOff>63500</xdr:rowOff>
    </xdr:to>
    <xdr:cxnSp macro="">
      <xdr:nvCxnSpPr>
        <xdr:cNvPr id="186" name="直線コネクタ 185"/>
        <xdr:cNvCxnSpPr/>
      </xdr:nvCxnSpPr>
      <xdr:spPr>
        <a:xfrm>
          <a:off x="3987800" y="9512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57</xdr:row>
      <xdr:rowOff>69850</xdr:rowOff>
    </xdr:to>
    <xdr:cxnSp macro="">
      <xdr:nvCxnSpPr>
        <xdr:cNvPr id="189" name="直線コネクタ 188"/>
        <xdr:cNvCxnSpPr/>
      </xdr:nvCxnSpPr>
      <xdr:spPr>
        <a:xfrm flipV="1">
          <a:off x="3098800" y="9512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82550</xdr:rowOff>
    </xdr:to>
    <xdr:cxnSp macro="">
      <xdr:nvCxnSpPr>
        <xdr:cNvPr id="192" name="直線コネクタ 191"/>
        <xdr:cNvCxnSpPr/>
      </xdr:nvCxnSpPr>
      <xdr:spPr>
        <a:xfrm flipV="1">
          <a:off x="2209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3" name="フローチャート : 判断 192"/>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4" name="テキスト ボックス 19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82550</xdr:rowOff>
    </xdr:to>
    <xdr:cxnSp macro="">
      <xdr:nvCxnSpPr>
        <xdr:cNvPr id="195" name="直線コネクタ 194"/>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6" name="フローチャート :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7" name="テキスト ボックス 19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7" name="円/楕円 206"/>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08" name="テキスト ボックス 207"/>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1" name="円/楕円 210"/>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2" name="テキスト ボックス 211"/>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3" name="円/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1.2</a:t>
          </a:r>
          <a:r>
            <a:rPr kumimoji="1" lang="ja-JP" altLang="en-US" sz="1300">
              <a:latin typeface="ＭＳ Ｐゴシック"/>
            </a:rPr>
            <a:t>ポイント増した。</a:t>
          </a:r>
        </a:p>
        <a:p>
          <a:r>
            <a:rPr kumimoji="1" lang="ja-JP" altLang="en-US" sz="1300">
              <a:latin typeface="ＭＳ Ｐゴシック"/>
            </a:rPr>
            <a:t>　類似団体、全国、東京都の平均値をいずれも上回っている。</a:t>
          </a:r>
        </a:p>
        <a:p>
          <a:r>
            <a:rPr kumimoji="1" lang="ja-JP" altLang="en-US" sz="1300">
              <a:latin typeface="ＭＳ Ｐゴシック"/>
            </a:rPr>
            <a:t>　この要因としては、国民健康保険事業特別会計、後期高齢者医療特別会計、下水道事業特別会計、介護保険事業特別会計への繰出金の増によるものである。</a:t>
          </a:r>
        </a:p>
        <a:p>
          <a:r>
            <a:rPr kumimoji="1" lang="ja-JP" altLang="en-US" sz="1300">
              <a:latin typeface="ＭＳ Ｐゴシック"/>
            </a:rPr>
            <a:t>　当市は、高齢者人口比率が高く、医療・介護の両面で給付費が増加しており、繰出金の負担は大きいものとなっている。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58</xdr:row>
      <xdr:rowOff>101600</xdr:rowOff>
    </xdr:to>
    <xdr:cxnSp macro="">
      <xdr:nvCxnSpPr>
        <xdr:cNvPr id="247" name="直線コネクタ 246"/>
        <xdr:cNvCxnSpPr/>
      </xdr:nvCxnSpPr>
      <xdr:spPr>
        <a:xfrm>
          <a:off x="15671800" y="9893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57</xdr:row>
      <xdr:rowOff>133350</xdr:rowOff>
    </xdr:to>
    <xdr:cxnSp macro="">
      <xdr:nvCxnSpPr>
        <xdr:cNvPr id="250" name="直線コネクタ 249"/>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133350</xdr:rowOff>
    </xdr:from>
    <xdr:to>
      <xdr:col>21</xdr:col>
      <xdr:colOff>361950</xdr:colOff>
      <xdr:row>58</xdr:row>
      <xdr:rowOff>0</xdr:rowOff>
    </xdr:to>
    <xdr:cxnSp macro="">
      <xdr:nvCxnSpPr>
        <xdr:cNvPr id="253" name="直線コネクタ 252"/>
        <xdr:cNvCxnSpPr/>
      </xdr:nvCxnSpPr>
      <xdr:spPr>
        <a:xfrm flipV="1">
          <a:off x="13893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4" name="フローチャート : 判断 253"/>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5" name="テキスト ボックス 254"/>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0</xdr:rowOff>
    </xdr:to>
    <xdr:cxnSp macro="">
      <xdr:nvCxnSpPr>
        <xdr:cNvPr id="256" name="直線コネクタ 255"/>
        <xdr:cNvCxnSpPr/>
      </xdr:nvCxnSpPr>
      <xdr:spPr>
        <a:xfrm>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57" name="フローチャート : 判断 256"/>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58" name="テキスト ボックス 257"/>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59" name="フローチャート : 判断 258"/>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0" name="テキスト ボックス 259"/>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66" name="円/楕円 265"/>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67"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68" name="円/楕円 267"/>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156227</xdr:rowOff>
    </xdr:from>
    <xdr:ext cx="736600" cy="259045"/>
    <xdr:sp macro="" textlink="">
      <xdr:nvSpPr>
        <xdr:cNvPr id="269" name="テキスト ボックス 268"/>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82550</xdr:rowOff>
    </xdr:from>
    <xdr:to>
      <xdr:col>21</xdr:col>
      <xdr:colOff>412750</xdr:colOff>
      <xdr:row>58</xdr:row>
      <xdr:rowOff>12700</xdr:rowOff>
    </xdr:to>
    <xdr:sp macro="" textlink="">
      <xdr:nvSpPr>
        <xdr:cNvPr id="270" name="円/楕円 26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71" name="テキスト ボックス 270"/>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120650</xdr:rowOff>
    </xdr:from>
    <xdr:to>
      <xdr:col>20</xdr:col>
      <xdr:colOff>209550</xdr:colOff>
      <xdr:row>58</xdr:row>
      <xdr:rowOff>50800</xdr:rowOff>
    </xdr:to>
    <xdr:sp macro="" textlink="">
      <xdr:nvSpPr>
        <xdr:cNvPr id="272" name="円/楕円 271"/>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35577</xdr:rowOff>
    </xdr:from>
    <xdr:ext cx="762000" cy="259045"/>
    <xdr:sp macro="" textlink="">
      <xdr:nvSpPr>
        <xdr:cNvPr id="273" name="テキスト ボックス 272"/>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4" name="円/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5" name="テキスト ボックス 27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ポイント減した。</a:t>
          </a:r>
          <a:endParaRPr kumimoji="1" lang="en-US" altLang="ja-JP" sz="1300">
            <a:latin typeface="ＭＳ Ｐゴシック"/>
          </a:endParaRPr>
        </a:p>
        <a:p>
          <a:r>
            <a:rPr kumimoji="1" lang="ja-JP" altLang="en-US" sz="1300">
              <a:latin typeface="ＭＳ Ｐゴシック"/>
            </a:rPr>
            <a:t>　全国平均、東京都平均を下回る結果となっており、類似団体平均は上回っているものの、類似団体平均が</a:t>
          </a:r>
          <a:r>
            <a:rPr kumimoji="1" lang="en-US" altLang="ja-JP" sz="1300">
              <a:latin typeface="ＭＳ Ｐゴシック"/>
            </a:rPr>
            <a:t>0.8</a:t>
          </a:r>
          <a:r>
            <a:rPr kumimoji="1" lang="ja-JP" altLang="en-US" sz="1300">
              <a:latin typeface="ＭＳ Ｐゴシック"/>
            </a:rPr>
            <a:t>ポイント増したことから、差が縮まっている。</a:t>
          </a:r>
          <a:endParaRPr kumimoji="1" lang="en-US" altLang="ja-JP" sz="1300">
            <a:latin typeface="ＭＳ Ｐゴシック"/>
          </a:endParaRPr>
        </a:p>
        <a:p>
          <a:r>
            <a:rPr kumimoji="1" lang="ja-JP" altLang="en-US" sz="1300">
              <a:latin typeface="ＭＳ Ｐゴシック"/>
            </a:rPr>
            <a:t>　通知カード及び個人番号カード関連事務負担金や常備消防の都への委託金の減などが主な要因である。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25400</xdr:rowOff>
    </xdr:from>
    <xdr:to>
      <xdr:col>24</xdr:col>
      <xdr:colOff>31750</xdr:colOff>
      <xdr:row>38</xdr:row>
      <xdr:rowOff>63500</xdr:rowOff>
    </xdr:to>
    <xdr:cxnSp macro="">
      <xdr:nvCxnSpPr>
        <xdr:cNvPr id="308" name="直線コネクタ 307"/>
        <xdr:cNvCxnSpPr/>
      </xdr:nvCxnSpPr>
      <xdr:spPr>
        <a:xfrm flipV="1">
          <a:off x="15671800" y="654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38</xdr:row>
      <xdr:rowOff>63500</xdr:rowOff>
    </xdr:to>
    <xdr:cxnSp macro="">
      <xdr:nvCxnSpPr>
        <xdr:cNvPr id="311" name="直線コネクタ 310"/>
        <xdr:cNvCxnSpPr/>
      </xdr:nvCxnSpPr>
      <xdr:spPr>
        <a:xfrm>
          <a:off x="14782800" y="6299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36</xdr:row>
      <xdr:rowOff>127000</xdr:rowOff>
    </xdr:to>
    <xdr:cxnSp macro="">
      <xdr:nvCxnSpPr>
        <xdr:cNvPr id="314" name="直線コネクタ 313"/>
        <xdr:cNvCxnSpPr/>
      </xdr:nvCxnSpPr>
      <xdr:spPr>
        <a:xfrm>
          <a:off x="13893800" y="623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5" name="フローチャート : 判断 31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6" name="テキスト ボックス 315"/>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63500</xdr:rowOff>
    </xdr:from>
    <xdr:to>
      <xdr:col>20</xdr:col>
      <xdr:colOff>158750</xdr:colOff>
      <xdr:row>37</xdr:row>
      <xdr:rowOff>6350</xdr:rowOff>
    </xdr:to>
    <xdr:cxnSp macro="">
      <xdr:nvCxnSpPr>
        <xdr:cNvPr id="317" name="直線コネクタ 316"/>
        <xdr:cNvCxnSpPr/>
      </xdr:nvCxnSpPr>
      <xdr:spPr>
        <a:xfrm flipV="1">
          <a:off x="13004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0" name="フローチャート : 判断 319"/>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1" name="テキスト ボックス 320"/>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146050</xdr:rowOff>
    </xdr:from>
    <xdr:to>
      <xdr:col>24</xdr:col>
      <xdr:colOff>82550</xdr:colOff>
      <xdr:row>38</xdr:row>
      <xdr:rowOff>76200</xdr:rowOff>
    </xdr:to>
    <xdr:sp macro="" textlink="">
      <xdr:nvSpPr>
        <xdr:cNvPr id="327" name="円/楕円 326"/>
        <xdr:cNvSpPr/>
      </xdr:nvSpPr>
      <xdr:spPr>
        <a:xfrm>
          <a:off x="16459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118127</xdr:rowOff>
    </xdr:from>
    <xdr:ext cx="762000" cy="259045"/>
    <xdr:sp macro="" textlink="">
      <xdr:nvSpPr>
        <xdr:cNvPr id="328" name="補助費等該当値テキスト"/>
        <xdr:cNvSpPr txBox="1"/>
      </xdr:nvSpPr>
      <xdr:spPr>
        <a:xfrm>
          <a:off x="16598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12700</xdr:rowOff>
    </xdr:from>
    <xdr:to>
      <xdr:col>22</xdr:col>
      <xdr:colOff>615950</xdr:colOff>
      <xdr:row>38</xdr:row>
      <xdr:rowOff>114300</xdr:rowOff>
    </xdr:to>
    <xdr:sp macro="" textlink="">
      <xdr:nvSpPr>
        <xdr:cNvPr id="329" name="円/楕円 328"/>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99077</xdr:rowOff>
    </xdr:from>
    <xdr:ext cx="736600" cy="259045"/>
    <xdr:sp macro="" textlink="">
      <xdr:nvSpPr>
        <xdr:cNvPr id="330" name="テキスト ボックス 329"/>
        <xdr:cNvSpPr txBox="1"/>
      </xdr:nvSpPr>
      <xdr:spPr>
        <a:xfrm>
          <a:off x="15290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1" name="円/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2" name="テキスト ボックス 33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xdr:rowOff>
    </xdr:from>
    <xdr:to>
      <xdr:col>20</xdr:col>
      <xdr:colOff>209550</xdr:colOff>
      <xdr:row>36</xdr:row>
      <xdr:rowOff>114300</xdr:rowOff>
    </xdr:to>
    <xdr:sp macro="" textlink="">
      <xdr:nvSpPr>
        <xdr:cNvPr id="333" name="円/楕円 332"/>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34" name="テキスト ボックス 333"/>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127000</xdr:rowOff>
    </xdr:from>
    <xdr:to>
      <xdr:col>19</xdr:col>
      <xdr:colOff>6350</xdr:colOff>
      <xdr:row>37</xdr:row>
      <xdr:rowOff>57150</xdr:rowOff>
    </xdr:to>
    <xdr:sp macro="" textlink="">
      <xdr:nvSpPr>
        <xdr:cNvPr id="335" name="円/楕円 334"/>
        <xdr:cNvSpPr/>
      </xdr:nvSpPr>
      <xdr:spPr>
        <a:xfrm>
          <a:off x="12954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67327</xdr:rowOff>
    </xdr:from>
    <xdr:ext cx="762000" cy="259045"/>
    <xdr:sp macro="" textlink="">
      <xdr:nvSpPr>
        <xdr:cNvPr id="336" name="テキスト ボックス 335"/>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1.1</a:t>
          </a:r>
          <a:r>
            <a:rPr kumimoji="1" lang="ja-JP" altLang="en-US" sz="1300">
              <a:latin typeface="ＭＳ Ｐゴシック"/>
            </a:rPr>
            <a:t>ポイント増した。</a:t>
          </a:r>
        </a:p>
        <a:p>
          <a:r>
            <a:rPr kumimoji="1" lang="ja-JP" altLang="en-US" sz="1300">
              <a:latin typeface="ＭＳ Ｐゴシック"/>
            </a:rPr>
            <a:t>類似団体平均、全国平均と比べて比率は下回っているが、東京都の平均は上回っている。</a:t>
          </a:r>
          <a:endParaRPr kumimoji="1" lang="en-US" altLang="ja-JP" sz="1300">
            <a:latin typeface="ＭＳ Ｐゴシック"/>
          </a:endParaRPr>
        </a:p>
        <a:p>
          <a:r>
            <a:rPr kumimoji="1" lang="ja-JP" altLang="en-US" sz="1300">
              <a:latin typeface="ＭＳ Ｐゴシック"/>
            </a:rPr>
            <a:t>　分母となる経常一般財源等が減していること、分子である公債費が臨時財政対策債、長期債、住民税等減税補てん債の元金償還金の増などにより増したことが要因である。</a:t>
          </a:r>
        </a:p>
        <a:p>
          <a:r>
            <a:rPr kumimoji="1" lang="ja-JP" altLang="en-US" sz="1300">
              <a:latin typeface="ＭＳ Ｐゴシック"/>
            </a:rPr>
            <a:t>　今後も、地方債の発行については、慎重に検討していく。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46989</xdr:rowOff>
    </xdr:to>
    <xdr:cxnSp macro="">
      <xdr:nvCxnSpPr>
        <xdr:cNvPr id="366" name="直線コネクタ 365"/>
        <xdr:cNvCxnSpPr/>
      </xdr:nvCxnSpPr>
      <xdr:spPr>
        <a:xfrm>
          <a:off x="3987800" y="131983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37846</xdr:rowOff>
    </xdr:to>
    <xdr:cxnSp macro="">
      <xdr:nvCxnSpPr>
        <xdr:cNvPr id="369" name="直線コネクタ 368"/>
        <xdr:cNvCxnSpPr/>
      </xdr:nvCxnSpPr>
      <xdr:spPr>
        <a:xfrm flipV="1">
          <a:off x="3098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37846</xdr:rowOff>
    </xdr:to>
    <xdr:cxnSp macro="">
      <xdr:nvCxnSpPr>
        <xdr:cNvPr id="372" name="直線コネクタ 371"/>
        <xdr:cNvCxnSpPr/>
      </xdr:nvCxnSpPr>
      <xdr:spPr>
        <a:xfrm>
          <a:off x="2209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73" name="フローチャート :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24130</xdr:rowOff>
    </xdr:to>
    <xdr:cxnSp macro="">
      <xdr:nvCxnSpPr>
        <xdr:cNvPr id="375" name="直線コネクタ 374"/>
        <xdr:cNvCxnSpPr/>
      </xdr:nvCxnSpPr>
      <xdr:spPr>
        <a:xfrm flipV="1">
          <a:off x="1320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77" name="テキスト ボックス 37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78" name="フローチャート : 判断 37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79" name="テキスト ボックス 37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5" name="円/楕円 38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7" name="円/楕円 386"/>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8" name="テキスト ボックス 387"/>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9" name="円/楕円 38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0" name="テキスト ボックス 38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1" name="円/楕円 390"/>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2" name="テキスト ボックス 391"/>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3" name="円/楕円 39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4" name="テキスト ボックス 393"/>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3.8</a:t>
          </a:r>
          <a:r>
            <a:rPr kumimoji="1" lang="ja-JP" altLang="en-US" sz="1300">
              <a:latin typeface="ＭＳ Ｐゴシック"/>
            </a:rPr>
            <a:t>ポイント増した。</a:t>
          </a:r>
          <a:endParaRPr kumimoji="1" lang="en-US" altLang="ja-JP" sz="1300">
            <a:latin typeface="ＭＳ Ｐゴシック"/>
          </a:endParaRPr>
        </a:p>
        <a:p>
          <a:r>
            <a:rPr kumimoji="1" lang="ja-JP" altLang="en-US" sz="1300">
              <a:latin typeface="ＭＳ Ｐゴシック"/>
            </a:rPr>
            <a:t>　類似団体平均も</a:t>
          </a:r>
          <a:r>
            <a:rPr kumimoji="1" lang="en-US" altLang="ja-JP" sz="1300">
              <a:latin typeface="ＭＳ Ｐゴシック"/>
            </a:rPr>
            <a:t>1.7</a:t>
          </a:r>
          <a:r>
            <a:rPr kumimoji="1" lang="ja-JP" altLang="en-US" sz="1300">
              <a:latin typeface="ＭＳ Ｐゴシック"/>
            </a:rPr>
            <a:t>ポイント増しており、類似団体平均、全国平均は上回っているものの、東京都平均は下回っている。</a:t>
          </a:r>
          <a:endParaRPr kumimoji="1" lang="en-US" altLang="ja-JP" sz="1300">
            <a:latin typeface="ＭＳ Ｐゴシック"/>
          </a:endParaRPr>
        </a:p>
        <a:p>
          <a:r>
            <a:rPr kumimoji="1" lang="ja-JP" altLang="en-US" sz="1300">
              <a:latin typeface="ＭＳ Ｐゴシック"/>
            </a:rPr>
            <a:t>　分母である経常一般財源等が減したのに対し、分子である経常経費充当一般財源等が、国民健康保険事業特別会計繰出金や、施設型給付費などの増により、増したためである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94996</xdr:rowOff>
    </xdr:to>
    <xdr:cxnSp macro="">
      <xdr:nvCxnSpPr>
        <xdr:cNvPr id="425" name="直線コネクタ 424"/>
        <xdr:cNvCxnSpPr/>
      </xdr:nvCxnSpPr>
      <xdr:spPr>
        <a:xfrm>
          <a:off x="15671800" y="13294361"/>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17272</xdr:rowOff>
    </xdr:to>
    <xdr:cxnSp macro="">
      <xdr:nvCxnSpPr>
        <xdr:cNvPr id="428" name="直線コネクタ 427"/>
        <xdr:cNvCxnSpPr/>
      </xdr:nvCxnSpPr>
      <xdr:spPr>
        <a:xfrm flipV="1">
          <a:off x="14782800" y="132943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78</xdr:row>
      <xdr:rowOff>17272</xdr:rowOff>
    </xdr:to>
    <xdr:cxnSp macro="">
      <xdr:nvCxnSpPr>
        <xdr:cNvPr id="431" name="直線コネクタ 430"/>
        <xdr:cNvCxnSpPr/>
      </xdr:nvCxnSpPr>
      <xdr:spPr>
        <a:xfrm>
          <a:off x="13893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2" name="フローチャート : 判断 431"/>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3" name="テキスト ボックス 432"/>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77</xdr:row>
      <xdr:rowOff>152146</xdr:rowOff>
    </xdr:to>
    <xdr:cxnSp macro="">
      <xdr:nvCxnSpPr>
        <xdr:cNvPr id="434" name="直線コネクタ 433"/>
        <xdr:cNvCxnSpPr/>
      </xdr:nvCxnSpPr>
      <xdr:spPr>
        <a:xfrm flipV="1">
          <a:off x="13004800" y="13308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763</xdr:rowOff>
    </xdr:from>
    <xdr:to>
      <xdr:col>20</xdr:col>
      <xdr:colOff>209550</xdr:colOff>
      <xdr:row>77</xdr:row>
      <xdr:rowOff>102363</xdr:rowOff>
    </xdr:to>
    <xdr:sp macro="" textlink="">
      <xdr:nvSpPr>
        <xdr:cNvPr id="435" name="フローチャート : 判断 434"/>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112540</xdr:rowOff>
    </xdr:from>
    <xdr:ext cx="762000" cy="259045"/>
    <xdr:sp macro="" textlink="">
      <xdr:nvSpPr>
        <xdr:cNvPr id="436" name="テキスト ボックス 435"/>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37" name="フローチャート : 判断 436"/>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126255</xdr:rowOff>
    </xdr:from>
    <xdr:ext cx="762000" cy="259045"/>
    <xdr:sp macro="" textlink="">
      <xdr:nvSpPr>
        <xdr:cNvPr id="438" name="テキスト ボックス 437"/>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44" name="円/楕円 443"/>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45"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47" name="テキスト ボックス 44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48" name="円/楕円 447"/>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49" name="テキスト ボックス 448"/>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0" name="円/楕円 449"/>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1" name="テキスト ボックス 450"/>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2" name="円/楕円 45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53" name="テキスト ボックス 45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東京都東村山市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7812</xdr:rowOff>
    </xdr:from>
    <xdr:to>
      <xdr:col>4</xdr:col>
      <xdr:colOff>1117600</xdr:colOff>
      <xdr:row>18</xdr:row>
      <xdr:rowOff>24957</xdr:rowOff>
    </xdr:to>
    <xdr:cxnSp macro="">
      <xdr:nvCxnSpPr>
        <xdr:cNvPr id="52" name="直線コネクタ 51"/>
        <xdr:cNvCxnSpPr/>
      </xdr:nvCxnSpPr>
      <xdr:spPr bwMode="auto">
        <a:xfrm flipV="1">
          <a:off x="5003800" y="3141537"/>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24957</xdr:rowOff>
    </xdr:from>
    <xdr:to>
      <xdr:col>4</xdr:col>
      <xdr:colOff>469900</xdr:colOff>
      <xdr:row>18</xdr:row>
      <xdr:rowOff>64375</xdr:rowOff>
    </xdr:to>
    <xdr:cxnSp macro="">
      <xdr:nvCxnSpPr>
        <xdr:cNvPr id="55" name="直線コネクタ 54"/>
        <xdr:cNvCxnSpPr/>
      </xdr:nvCxnSpPr>
      <xdr:spPr bwMode="auto">
        <a:xfrm flipV="1">
          <a:off x="4305300" y="3158682"/>
          <a:ext cx="698500" cy="3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64375</xdr:rowOff>
    </xdr:from>
    <xdr:to>
      <xdr:col>3</xdr:col>
      <xdr:colOff>904875</xdr:colOff>
      <xdr:row>18</xdr:row>
      <xdr:rowOff>90598</xdr:rowOff>
    </xdr:to>
    <xdr:cxnSp macro="">
      <xdr:nvCxnSpPr>
        <xdr:cNvPr id="58" name="直線コネクタ 57"/>
        <xdr:cNvCxnSpPr/>
      </xdr:nvCxnSpPr>
      <xdr:spPr bwMode="auto">
        <a:xfrm flipV="1">
          <a:off x="3606800" y="3198100"/>
          <a:ext cx="698500" cy="2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83885</xdr:rowOff>
    </xdr:from>
    <xdr:to>
      <xdr:col>3</xdr:col>
      <xdr:colOff>955675</xdr:colOff>
      <xdr:row>17</xdr:row>
      <xdr:rowOff>14035</xdr:rowOff>
    </xdr:to>
    <xdr:sp macro="" textlink="">
      <xdr:nvSpPr>
        <xdr:cNvPr id="59" name="フローチャート : 判断 58"/>
        <xdr:cNvSpPr/>
      </xdr:nvSpPr>
      <xdr:spPr bwMode="auto">
        <a:xfrm>
          <a:off x="4254500" y="2874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24212</xdr:rowOff>
    </xdr:from>
    <xdr:ext cx="762000" cy="259045"/>
    <xdr:sp macro="" textlink="">
      <xdr:nvSpPr>
        <xdr:cNvPr id="60" name="テキスト ボックス 59"/>
        <xdr:cNvSpPr txBox="1"/>
      </xdr:nvSpPr>
      <xdr:spPr>
        <a:xfrm>
          <a:off x="3924300" y="26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90598</xdr:rowOff>
    </xdr:from>
    <xdr:to>
      <xdr:col>3</xdr:col>
      <xdr:colOff>206375</xdr:colOff>
      <xdr:row>18</xdr:row>
      <xdr:rowOff>102975</xdr:rowOff>
    </xdr:to>
    <xdr:cxnSp macro="">
      <xdr:nvCxnSpPr>
        <xdr:cNvPr id="61" name="直線コネクタ 60"/>
        <xdr:cNvCxnSpPr/>
      </xdr:nvCxnSpPr>
      <xdr:spPr bwMode="auto">
        <a:xfrm flipV="1">
          <a:off x="2908300" y="3224323"/>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86171</xdr:rowOff>
    </xdr:from>
    <xdr:to>
      <xdr:col>3</xdr:col>
      <xdr:colOff>257175</xdr:colOff>
      <xdr:row>17</xdr:row>
      <xdr:rowOff>16321</xdr:rowOff>
    </xdr:to>
    <xdr:sp macro="" textlink="">
      <xdr:nvSpPr>
        <xdr:cNvPr id="62" name="フローチャート : 判断 61"/>
        <xdr:cNvSpPr/>
      </xdr:nvSpPr>
      <xdr:spPr bwMode="auto">
        <a:xfrm>
          <a:off x="3556000" y="2876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26498</xdr:rowOff>
    </xdr:from>
    <xdr:ext cx="762000" cy="259045"/>
    <xdr:sp macro="" textlink="">
      <xdr:nvSpPr>
        <xdr:cNvPr id="63" name="テキスト ボックス 62"/>
        <xdr:cNvSpPr txBox="1"/>
      </xdr:nvSpPr>
      <xdr:spPr>
        <a:xfrm>
          <a:off x="3225800" y="264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54069</xdr:rowOff>
    </xdr:from>
    <xdr:to>
      <xdr:col>2</xdr:col>
      <xdr:colOff>692150</xdr:colOff>
      <xdr:row>16</xdr:row>
      <xdr:rowOff>155669</xdr:rowOff>
    </xdr:to>
    <xdr:sp macro="" textlink="">
      <xdr:nvSpPr>
        <xdr:cNvPr id="64" name="フローチャート : 判断 63"/>
        <xdr:cNvSpPr/>
      </xdr:nvSpPr>
      <xdr:spPr bwMode="auto">
        <a:xfrm>
          <a:off x="2857500" y="2844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165846</xdr:rowOff>
    </xdr:from>
    <xdr:ext cx="762000" cy="259045"/>
    <xdr:sp macro="" textlink="">
      <xdr:nvSpPr>
        <xdr:cNvPr id="65" name="テキスト ボックス 64"/>
        <xdr:cNvSpPr txBox="1"/>
      </xdr:nvSpPr>
      <xdr:spPr>
        <a:xfrm>
          <a:off x="2527300" y="261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128462</xdr:rowOff>
    </xdr:from>
    <xdr:to>
      <xdr:col>5</xdr:col>
      <xdr:colOff>34925</xdr:colOff>
      <xdr:row>18</xdr:row>
      <xdr:rowOff>58612</xdr:rowOff>
    </xdr:to>
    <xdr:sp macro="" textlink="">
      <xdr:nvSpPr>
        <xdr:cNvPr id="71" name="円/楕円 70"/>
        <xdr:cNvSpPr/>
      </xdr:nvSpPr>
      <xdr:spPr bwMode="auto">
        <a:xfrm>
          <a:off x="5600700" y="309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100539</xdr:rowOff>
    </xdr:from>
    <xdr:ext cx="762000" cy="259045"/>
    <xdr:sp macro="" textlink="">
      <xdr:nvSpPr>
        <xdr:cNvPr id="72" name="人口1人当たり決算額の推移該当値テキスト130"/>
        <xdr:cNvSpPr txBox="1"/>
      </xdr:nvSpPr>
      <xdr:spPr>
        <a:xfrm>
          <a:off x="5740400" y="306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145607</xdr:rowOff>
    </xdr:from>
    <xdr:to>
      <xdr:col>4</xdr:col>
      <xdr:colOff>520700</xdr:colOff>
      <xdr:row>18</xdr:row>
      <xdr:rowOff>75757</xdr:rowOff>
    </xdr:to>
    <xdr:sp macro="" textlink="">
      <xdr:nvSpPr>
        <xdr:cNvPr id="73" name="円/楕円 72"/>
        <xdr:cNvSpPr/>
      </xdr:nvSpPr>
      <xdr:spPr bwMode="auto">
        <a:xfrm>
          <a:off x="4953000" y="310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60534</xdr:rowOff>
    </xdr:from>
    <xdr:ext cx="736600" cy="259045"/>
    <xdr:sp macro="" textlink="">
      <xdr:nvSpPr>
        <xdr:cNvPr id="74" name="テキスト ボックス 73"/>
        <xdr:cNvSpPr txBox="1"/>
      </xdr:nvSpPr>
      <xdr:spPr>
        <a:xfrm>
          <a:off x="4622800" y="319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13575</xdr:rowOff>
    </xdr:from>
    <xdr:to>
      <xdr:col>3</xdr:col>
      <xdr:colOff>955675</xdr:colOff>
      <xdr:row>18</xdr:row>
      <xdr:rowOff>115175</xdr:rowOff>
    </xdr:to>
    <xdr:sp macro="" textlink="">
      <xdr:nvSpPr>
        <xdr:cNvPr id="75" name="円/楕円 74"/>
        <xdr:cNvSpPr/>
      </xdr:nvSpPr>
      <xdr:spPr bwMode="auto">
        <a:xfrm>
          <a:off x="4254500" y="314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99951</xdr:rowOff>
    </xdr:from>
    <xdr:ext cx="762000" cy="259045"/>
    <xdr:sp macro="" textlink="">
      <xdr:nvSpPr>
        <xdr:cNvPr id="76" name="テキスト ボックス 75"/>
        <xdr:cNvSpPr txBox="1"/>
      </xdr:nvSpPr>
      <xdr:spPr>
        <a:xfrm>
          <a:off x="3924300" y="32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39798</xdr:rowOff>
    </xdr:from>
    <xdr:to>
      <xdr:col>3</xdr:col>
      <xdr:colOff>257175</xdr:colOff>
      <xdr:row>18</xdr:row>
      <xdr:rowOff>141398</xdr:rowOff>
    </xdr:to>
    <xdr:sp macro="" textlink="">
      <xdr:nvSpPr>
        <xdr:cNvPr id="77" name="円/楕円 76"/>
        <xdr:cNvSpPr/>
      </xdr:nvSpPr>
      <xdr:spPr bwMode="auto">
        <a:xfrm>
          <a:off x="3556000" y="317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126175</xdr:rowOff>
    </xdr:from>
    <xdr:ext cx="762000" cy="259045"/>
    <xdr:sp macro="" textlink="">
      <xdr:nvSpPr>
        <xdr:cNvPr id="78" name="テキスト ボックス 77"/>
        <xdr:cNvSpPr txBox="1"/>
      </xdr:nvSpPr>
      <xdr:spPr>
        <a:xfrm>
          <a:off x="3225800" y="325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52175</xdr:rowOff>
    </xdr:from>
    <xdr:to>
      <xdr:col>2</xdr:col>
      <xdr:colOff>692150</xdr:colOff>
      <xdr:row>18</xdr:row>
      <xdr:rowOff>153775</xdr:rowOff>
    </xdr:to>
    <xdr:sp macro="" textlink="">
      <xdr:nvSpPr>
        <xdr:cNvPr id="79" name="円/楕円 78"/>
        <xdr:cNvSpPr/>
      </xdr:nvSpPr>
      <xdr:spPr bwMode="auto">
        <a:xfrm>
          <a:off x="2857500" y="318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138552</xdr:rowOff>
    </xdr:from>
    <xdr:ext cx="762000" cy="259045"/>
    <xdr:sp macro="" textlink="">
      <xdr:nvSpPr>
        <xdr:cNvPr id="80" name="テキスト ボックス 79"/>
        <xdr:cNvSpPr txBox="1"/>
      </xdr:nvSpPr>
      <xdr:spPr>
        <a:xfrm>
          <a:off x="2527300" y="3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242410</xdr:rowOff>
    </xdr:from>
    <xdr:to>
      <xdr:col>4</xdr:col>
      <xdr:colOff>1117600</xdr:colOff>
      <xdr:row>36</xdr:row>
      <xdr:rowOff>101919</xdr:rowOff>
    </xdr:to>
    <xdr:cxnSp macro="">
      <xdr:nvCxnSpPr>
        <xdr:cNvPr id="115" name="直線コネクタ 114"/>
        <xdr:cNvCxnSpPr/>
      </xdr:nvCxnSpPr>
      <xdr:spPr bwMode="auto">
        <a:xfrm>
          <a:off x="5003800" y="6852760"/>
          <a:ext cx="647700" cy="20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242410</xdr:rowOff>
    </xdr:from>
    <xdr:to>
      <xdr:col>4</xdr:col>
      <xdr:colOff>469900</xdr:colOff>
      <xdr:row>36</xdr:row>
      <xdr:rowOff>106622</xdr:rowOff>
    </xdr:to>
    <xdr:cxnSp macro="">
      <xdr:nvCxnSpPr>
        <xdr:cNvPr id="118" name="直線コネクタ 117"/>
        <xdr:cNvCxnSpPr/>
      </xdr:nvCxnSpPr>
      <xdr:spPr bwMode="auto">
        <a:xfrm flipV="1">
          <a:off x="4305300" y="6852760"/>
          <a:ext cx="698500" cy="20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106622</xdr:rowOff>
    </xdr:from>
    <xdr:to>
      <xdr:col>3</xdr:col>
      <xdr:colOff>904875</xdr:colOff>
      <xdr:row>36</xdr:row>
      <xdr:rowOff>122428</xdr:rowOff>
    </xdr:to>
    <xdr:cxnSp macro="">
      <xdr:nvCxnSpPr>
        <xdr:cNvPr id="121" name="直線コネクタ 120"/>
        <xdr:cNvCxnSpPr/>
      </xdr:nvCxnSpPr>
      <xdr:spPr bwMode="auto">
        <a:xfrm flipV="1">
          <a:off x="3606800" y="7059872"/>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22" name="フローチャート : 判断 121"/>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135465</xdr:rowOff>
    </xdr:from>
    <xdr:ext cx="762000" cy="259045"/>
    <xdr:sp macro="" textlink="">
      <xdr:nvSpPr>
        <xdr:cNvPr id="123" name="テキスト ボックス 122"/>
        <xdr:cNvSpPr txBox="1"/>
      </xdr:nvSpPr>
      <xdr:spPr>
        <a:xfrm>
          <a:off x="39243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122428</xdr:rowOff>
    </xdr:from>
    <xdr:to>
      <xdr:col>3</xdr:col>
      <xdr:colOff>206375</xdr:colOff>
      <xdr:row>36</xdr:row>
      <xdr:rowOff>135687</xdr:rowOff>
    </xdr:to>
    <xdr:cxnSp macro="">
      <xdr:nvCxnSpPr>
        <xdr:cNvPr id="124" name="直線コネクタ 123"/>
        <xdr:cNvCxnSpPr/>
      </xdr:nvCxnSpPr>
      <xdr:spPr bwMode="auto">
        <a:xfrm flipV="1">
          <a:off x="2908300" y="7075678"/>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5" name="フローチャート : 判断 124"/>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88536</xdr:rowOff>
    </xdr:from>
    <xdr:ext cx="762000" cy="259045"/>
    <xdr:sp macro="" textlink="">
      <xdr:nvSpPr>
        <xdr:cNvPr id="126" name="テキスト ボックス 125"/>
        <xdr:cNvSpPr txBox="1"/>
      </xdr:nvSpPr>
      <xdr:spPr>
        <a:xfrm>
          <a:off x="32258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7" name="フローチャート : 判断 126"/>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30798</xdr:rowOff>
    </xdr:from>
    <xdr:ext cx="762000" cy="259045"/>
    <xdr:sp macro="" textlink="">
      <xdr:nvSpPr>
        <xdr:cNvPr id="128" name="テキスト ボックス 127"/>
        <xdr:cNvSpPr txBox="1"/>
      </xdr:nvSpPr>
      <xdr:spPr>
        <a:xfrm>
          <a:off x="2527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51119</xdr:rowOff>
    </xdr:from>
    <xdr:to>
      <xdr:col>5</xdr:col>
      <xdr:colOff>34925</xdr:colOff>
      <xdr:row>36</xdr:row>
      <xdr:rowOff>152719</xdr:rowOff>
    </xdr:to>
    <xdr:sp macro="" textlink="">
      <xdr:nvSpPr>
        <xdr:cNvPr id="134" name="円/楕円 133"/>
        <xdr:cNvSpPr/>
      </xdr:nvSpPr>
      <xdr:spPr bwMode="auto">
        <a:xfrm>
          <a:off x="5600700" y="700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23196</xdr:rowOff>
    </xdr:from>
    <xdr:ext cx="762000" cy="259045"/>
    <xdr:sp macro="" textlink="">
      <xdr:nvSpPr>
        <xdr:cNvPr id="135" name="人口1人当たり決算額の推移該当値テキスト445"/>
        <xdr:cNvSpPr txBox="1"/>
      </xdr:nvSpPr>
      <xdr:spPr>
        <a:xfrm>
          <a:off x="5740400" y="69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191610</xdr:rowOff>
    </xdr:from>
    <xdr:to>
      <xdr:col>4</xdr:col>
      <xdr:colOff>520700</xdr:colOff>
      <xdr:row>35</xdr:row>
      <xdr:rowOff>293210</xdr:rowOff>
    </xdr:to>
    <xdr:sp macro="" textlink="">
      <xdr:nvSpPr>
        <xdr:cNvPr id="136" name="円/楕円 135"/>
        <xdr:cNvSpPr/>
      </xdr:nvSpPr>
      <xdr:spPr bwMode="auto">
        <a:xfrm>
          <a:off x="4953000" y="680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303387</xdr:rowOff>
    </xdr:from>
    <xdr:ext cx="736600" cy="259045"/>
    <xdr:sp macro="" textlink="">
      <xdr:nvSpPr>
        <xdr:cNvPr id="137" name="テキスト ボックス 136"/>
        <xdr:cNvSpPr txBox="1"/>
      </xdr:nvSpPr>
      <xdr:spPr>
        <a:xfrm>
          <a:off x="4622800" y="657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55822</xdr:rowOff>
    </xdr:from>
    <xdr:to>
      <xdr:col>3</xdr:col>
      <xdr:colOff>955675</xdr:colOff>
      <xdr:row>36</xdr:row>
      <xdr:rowOff>157422</xdr:rowOff>
    </xdr:to>
    <xdr:sp macro="" textlink="">
      <xdr:nvSpPr>
        <xdr:cNvPr id="138" name="円/楕円 137"/>
        <xdr:cNvSpPr/>
      </xdr:nvSpPr>
      <xdr:spPr bwMode="auto">
        <a:xfrm>
          <a:off x="4254500" y="700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142199</xdr:rowOff>
    </xdr:from>
    <xdr:ext cx="762000" cy="259045"/>
    <xdr:sp macro="" textlink="">
      <xdr:nvSpPr>
        <xdr:cNvPr id="139" name="テキスト ボックス 138"/>
        <xdr:cNvSpPr txBox="1"/>
      </xdr:nvSpPr>
      <xdr:spPr>
        <a:xfrm>
          <a:off x="3924300" y="70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71628</xdr:rowOff>
    </xdr:from>
    <xdr:to>
      <xdr:col>3</xdr:col>
      <xdr:colOff>257175</xdr:colOff>
      <xdr:row>37</xdr:row>
      <xdr:rowOff>1778</xdr:rowOff>
    </xdr:to>
    <xdr:sp macro="" textlink="">
      <xdr:nvSpPr>
        <xdr:cNvPr id="140" name="円/楕円 139"/>
        <xdr:cNvSpPr/>
      </xdr:nvSpPr>
      <xdr:spPr bwMode="auto">
        <a:xfrm>
          <a:off x="3556000" y="702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158005</xdr:rowOff>
    </xdr:from>
    <xdr:ext cx="762000" cy="259045"/>
    <xdr:sp macro="" textlink="">
      <xdr:nvSpPr>
        <xdr:cNvPr id="141" name="テキスト ボックス 140"/>
        <xdr:cNvSpPr txBox="1"/>
      </xdr:nvSpPr>
      <xdr:spPr>
        <a:xfrm>
          <a:off x="3225800" y="711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84887</xdr:rowOff>
    </xdr:from>
    <xdr:to>
      <xdr:col>2</xdr:col>
      <xdr:colOff>692150</xdr:colOff>
      <xdr:row>37</xdr:row>
      <xdr:rowOff>15037</xdr:rowOff>
    </xdr:to>
    <xdr:sp macro="" textlink="">
      <xdr:nvSpPr>
        <xdr:cNvPr id="142" name="円/楕円 141"/>
        <xdr:cNvSpPr/>
      </xdr:nvSpPr>
      <xdr:spPr bwMode="auto">
        <a:xfrm>
          <a:off x="2857500" y="703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171264</xdr:rowOff>
    </xdr:from>
    <xdr:ext cx="762000" cy="259045"/>
    <xdr:sp macro="" textlink="">
      <xdr:nvSpPr>
        <xdr:cNvPr id="143" name="テキスト ボックス 142"/>
        <xdr:cNvSpPr txBox="1"/>
      </xdr:nvSpPr>
      <xdr:spPr>
        <a:xfrm>
          <a:off x="2527300" y="712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68148</xdr:rowOff>
    </xdr:from>
    <xdr:to>
      <xdr:col>6</xdr:col>
      <xdr:colOff>511175</xdr:colOff>
      <xdr:row>35</xdr:row>
      <xdr:rowOff>76998</xdr:rowOff>
    </xdr:to>
    <xdr:cxnSp macro="">
      <xdr:nvCxnSpPr>
        <xdr:cNvPr id="63" name="直線コネクタ 62"/>
        <xdr:cNvCxnSpPr/>
      </xdr:nvCxnSpPr>
      <xdr:spPr>
        <a:xfrm>
          <a:off x="3797300" y="6068898"/>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68148</xdr:rowOff>
    </xdr:from>
    <xdr:to>
      <xdr:col>5</xdr:col>
      <xdr:colOff>358775</xdr:colOff>
      <xdr:row>35</xdr:row>
      <xdr:rowOff>69389</xdr:rowOff>
    </xdr:to>
    <xdr:cxnSp macro="">
      <xdr:nvCxnSpPr>
        <xdr:cNvPr id="66" name="直線コネクタ 65"/>
        <xdr:cNvCxnSpPr/>
      </xdr:nvCxnSpPr>
      <xdr:spPr>
        <a:xfrm flipV="1">
          <a:off x="2908300" y="606889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69389</xdr:rowOff>
    </xdr:from>
    <xdr:to>
      <xdr:col>4</xdr:col>
      <xdr:colOff>155575</xdr:colOff>
      <xdr:row>35</xdr:row>
      <xdr:rowOff>116807</xdr:rowOff>
    </xdr:to>
    <xdr:cxnSp macro="">
      <xdr:nvCxnSpPr>
        <xdr:cNvPr id="69" name="直線コネクタ 68"/>
        <xdr:cNvCxnSpPr/>
      </xdr:nvCxnSpPr>
      <xdr:spPr>
        <a:xfrm flipV="1">
          <a:off x="2019300" y="6070139"/>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23292</xdr:rowOff>
    </xdr:from>
    <xdr:to>
      <xdr:col>4</xdr:col>
      <xdr:colOff>206375</xdr:colOff>
      <xdr:row>34</xdr:row>
      <xdr:rowOff>124892</xdr:rowOff>
    </xdr:to>
    <xdr:sp macro="" textlink="">
      <xdr:nvSpPr>
        <xdr:cNvPr id="70" name="フローチャート : 判断 69"/>
        <xdr:cNvSpPr/>
      </xdr:nvSpPr>
      <xdr:spPr>
        <a:xfrm>
          <a:off x="2857500" y="585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141419</xdr:rowOff>
    </xdr:from>
    <xdr:ext cx="534377" cy="259045"/>
    <xdr:sp macro="" textlink="">
      <xdr:nvSpPr>
        <xdr:cNvPr id="71" name="テキスト ボックス 70"/>
        <xdr:cNvSpPr txBox="1"/>
      </xdr:nvSpPr>
      <xdr:spPr>
        <a:xfrm>
          <a:off x="2641111" y="56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68246</xdr:rowOff>
    </xdr:from>
    <xdr:to>
      <xdr:col>2</xdr:col>
      <xdr:colOff>638175</xdr:colOff>
      <xdr:row>35</xdr:row>
      <xdr:rowOff>116807</xdr:rowOff>
    </xdr:to>
    <xdr:cxnSp macro="">
      <xdr:nvCxnSpPr>
        <xdr:cNvPr id="72" name="直線コネクタ 71"/>
        <xdr:cNvCxnSpPr/>
      </xdr:nvCxnSpPr>
      <xdr:spPr>
        <a:xfrm>
          <a:off x="1130300" y="6068996"/>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13984</xdr:rowOff>
    </xdr:from>
    <xdr:to>
      <xdr:col>3</xdr:col>
      <xdr:colOff>3175</xdr:colOff>
      <xdr:row>34</xdr:row>
      <xdr:rowOff>115584</xdr:rowOff>
    </xdr:to>
    <xdr:sp macro="" textlink="">
      <xdr:nvSpPr>
        <xdr:cNvPr id="73" name="フローチャート : 判断 72"/>
        <xdr:cNvSpPr/>
      </xdr:nvSpPr>
      <xdr:spPr>
        <a:xfrm>
          <a:off x="1968500" y="584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132111</xdr:rowOff>
    </xdr:from>
    <xdr:ext cx="534377" cy="259045"/>
    <xdr:sp macro="" textlink="">
      <xdr:nvSpPr>
        <xdr:cNvPr id="74" name="テキスト ボックス 73"/>
        <xdr:cNvSpPr txBox="1"/>
      </xdr:nvSpPr>
      <xdr:spPr>
        <a:xfrm>
          <a:off x="1752111" y="56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137396</xdr:rowOff>
    </xdr:from>
    <xdr:to>
      <xdr:col>1</xdr:col>
      <xdr:colOff>485775</xdr:colOff>
      <xdr:row>34</xdr:row>
      <xdr:rowOff>67546</xdr:rowOff>
    </xdr:to>
    <xdr:sp macro="" textlink="">
      <xdr:nvSpPr>
        <xdr:cNvPr id="75" name="フローチャート : 判断 74"/>
        <xdr:cNvSpPr/>
      </xdr:nvSpPr>
      <xdr:spPr>
        <a:xfrm>
          <a:off x="1079500" y="579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84073</xdr:rowOff>
    </xdr:from>
    <xdr:ext cx="534377" cy="259045"/>
    <xdr:sp macro="" textlink="">
      <xdr:nvSpPr>
        <xdr:cNvPr id="76" name="テキスト ボックス 75"/>
        <xdr:cNvSpPr txBox="1"/>
      </xdr:nvSpPr>
      <xdr:spPr>
        <a:xfrm>
          <a:off x="863111" y="55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26198</xdr:rowOff>
    </xdr:from>
    <xdr:to>
      <xdr:col>6</xdr:col>
      <xdr:colOff>561975</xdr:colOff>
      <xdr:row>35</xdr:row>
      <xdr:rowOff>127798</xdr:rowOff>
    </xdr:to>
    <xdr:sp macro="" textlink="">
      <xdr:nvSpPr>
        <xdr:cNvPr id="82" name="円/楕円 81"/>
        <xdr:cNvSpPr/>
      </xdr:nvSpPr>
      <xdr:spPr>
        <a:xfrm>
          <a:off x="45847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4625</xdr:rowOff>
    </xdr:from>
    <xdr:ext cx="534377" cy="259045"/>
    <xdr:sp macro="" textlink="">
      <xdr:nvSpPr>
        <xdr:cNvPr id="83" name="人件費該当値テキスト"/>
        <xdr:cNvSpPr txBox="1"/>
      </xdr:nvSpPr>
      <xdr:spPr>
        <a:xfrm>
          <a:off x="4686300" y="60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17348</xdr:rowOff>
    </xdr:from>
    <xdr:to>
      <xdr:col>5</xdr:col>
      <xdr:colOff>409575</xdr:colOff>
      <xdr:row>35</xdr:row>
      <xdr:rowOff>118948</xdr:rowOff>
    </xdr:to>
    <xdr:sp macro="" textlink="">
      <xdr:nvSpPr>
        <xdr:cNvPr id="84" name="円/楕円 83"/>
        <xdr:cNvSpPr/>
      </xdr:nvSpPr>
      <xdr:spPr>
        <a:xfrm>
          <a:off x="3746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110075</xdr:rowOff>
    </xdr:from>
    <xdr:ext cx="534377" cy="259045"/>
    <xdr:sp macro="" textlink="">
      <xdr:nvSpPr>
        <xdr:cNvPr id="85" name="テキスト ボックス 84"/>
        <xdr:cNvSpPr txBox="1"/>
      </xdr:nvSpPr>
      <xdr:spPr>
        <a:xfrm>
          <a:off x="3530111" y="61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18589</xdr:rowOff>
    </xdr:from>
    <xdr:to>
      <xdr:col>4</xdr:col>
      <xdr:colOff>206375</xdr:colOff>
      <xdr:row>35</xdr:row>
      <xdr:rowOff>120189</xdr:rowOff>
    </xdr:to>
    <xdr:sp macro="" textlink="">
      <xdr:nvSpPr>
        <xdr:cNvPr id="86" name="円/楕円 85"/>
        <xdr:cNvSpPr/>
      </xdr:nvSpPr>
      <xdr:spPr>
        <a:xfrm>
          <a:off x="2857500" y="6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111316</xdr:rowOff>
    </xdr:from>
    <xdr:ext cx="534377" cy="259045"/>
    <xdr:sp macro="" textlink="">
      <xdr:nvSpPr>
        <xdr:cNvPr id="87" name="テキスト ボックス 86"/>
        <xdr:cNvSpPr txBox="1"/>
      </xdr:nvSpPr>
      <xdr:spPr>
        <a:xfrm>
          <a:off x="2641111" y="61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66007</xdr:rowOff>
    </xdr:from>
    <xdr:to>
      <xdr:col>3</xdr:col>
      <xdr:colOff>3175</xdr:colOff>
      <xdr:row>35</xdr:row>
      <xdr:rowOff>167607</xdr:rowOff>
    </xdr:to>
    <xdr:sp macro="" textlink="">
      <xdr:nvSpPr>
        <xdr:cNvPr id="88" name="円/楕円 87"/>
        <xdr:cNvSpPr/>
      </xdr:nvSpPr>
      <xdr:spPr>
        <a:xfrm>
          <a:off x="1968500" y="60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158734</xdr:rowOff>
    </xdr:from>
    <xdr:ext cx="534377" cy="259045"/>
    <xdr:sp macro="" textlink="">
      <xdr:nvSpPr>
        <xdr:cNvPr id="89" name="テキスト ボックス 88"/>
        <xdr:cNvSpPr txBox="1"/>
      </xdr:nvSpPr>
      <xdr:spPr>
        <a:xfrm>
          <a:off x="1752111" y="61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17446</xdr:rowOff>
    </xdr:from>
    <xdr:to>
      <xdr:col>1</xdr:col>
      <xdr:colOff>485775</xdr:colOff>
      <xdr:row>35</xdr:row>
      <xdr:rowOff>119046</xdr:rowOff>
    </xdr:to>
    <xdr:sp macro="" textlink="">
      <xdr:nvSpPr>
        <xdr:cNvPr id="90" name="円/楕円 89"/>
        <xdr:cNvSpPr/>
      </xdr:nvSpPr>
      <xdr:spPr>
        <a:xfrm>
          <a:off x="1079500" y="60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110173</xdr:rowOff>
    </xdr:from>
    <xdr:ext cx="534377" cy="259045"/>
    <xdr:sp macro="" textlink="">
      <xdr:nvSpPr>
        <xdr:cNvPr id="91" name="テキスト ボックス 90"/>
        <xdr:cNvSpPr txBox="1"/>
      </xdr:nvSpPr>
      <xdr:spPr>
        <a:xfrm>
          <a:off x="863111" y="61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155404</xdr:rowOff>
    </xdr:from>
    <xdr:to>
      <xdr:col>6</xdr:col>
      <xdr:colOff>511175</xdr:colOff>
      <xdr:row>58</xdr:row>
      <xdr:rowOff>27526</xdr:rowOff>
    </xdr:to>
    <xdr:cxnSp macro="">
      <xdr:nvCxnSpPr>
        <xdr:cNvPr id="119" name="直線コネクタ 118"/>
        <xdr:cNvCxnSpPr/>
      </xdr:nvCxnSpPr>
      <xdr:spPr>
        <a:xfrm flipV="1">
          <a:off x="3797300" y="9928054"/>
          <a:ext cx="838200" cy="4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24119</xdr:rowOff>
    </xdr:from>
    <xdr:to>
      <xdr:col>5</xdr:col>
      <xdr:colOff>358775</xdr:colOff>
      <xdr:row>58</xdr:row>
      <xdr:rowOff>27526</xdr:rowOff>
    </xdr:to>
    <xdr:cxnSp macro="">
      <xdr:nvCxnSpPr>
        <xdr:cNvPr id="122" name="直線コネクタ 121"/>
        <xdr:cNvCxnSpPr/>
      </xdr:nvCxnSpPr>
      <xdr:spPr>
        <a:xfrm>
          <a:off x="2908300" y="9968219"/>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24119</xdr:rowOff>
    </xdr:from>
    <xdr:to>
      <xdr:col>4</xdr:col>
      <xdr:colOff>155575</xdr:colOff>
      <xdr:row>58</xdr:row>
      <xdr:rowOff>77475</xdr:rowOff>
    </xdr:to>
    <xdr:cxnSp macro="">
      <xdr:nvCxnSpPr>
        <xdr:cNvPr id="125" name="直線コネクタ 124"/>
        <xdr:cNvCxnSpPr/>
      </xdr:nvCxnSpPr>
      <xdr:spPr>
        <a:xfrm flipV="1">
          <a:off x="2019300" y="9968219"/>
          <a:ext cx="889000" cy="5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85151</xdr:rowOff>
    </xdr:from>
    <xdr:to>
      <xdr:col>4</xdr:col>
      <xdr:colOff>206375</xdr:colOff>
      <xdr:row>57</xdr:row>
      <xdr:rowOff>15301</xdr:rowOff>
    </xdr:to>
    <xdr:sp macro="" textlink="">
      <xdr:nvSpPr>
        <xdr:cNvPr id="126" name="フローチャート : 判断 125"/>
        <xdr:cNvSpPr/>
      </xdr:nvSpPr>
      <xdr:spPr>
        <a:xfrm>
          <a:off x="2857500" y="96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31828</xdr:rowOff>
    </xdr:from>
    <xdr:ext cx="534377" cy="259045"/>
    <xdr:sp macro="" textlink="">
      <xdr:nvSpPr>
        <xdr:cNvPr id="127" name="テキスト ボックス 126"/>
        <xdr:cNvSpPr txBox="1"/>
      </xdr:nvSpPr>
      <xdr:spPr>
        <a:xfrm>
          <a:off x="2641111" y="94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77475</xdr:rowOff>
    </xdr:from>
    <xdr:to>
      <xdr:col>2</xdr:col>
      <xdr:colOff>638175</xdr:colOff>
      <xdr:row>58</xdr:row>
      <xdr:rowOff>133551</xdr:rowOff>
    </xdr:to>
    <xdr:cxnSp macro="">
      <xdr:nvCxnSpPr>
        <xdr:cNvPr id="128" name="直線コネクタ 127"/>
        <xdr:cNvCxnSpPr/>
      </xdr:nvCxnSpPr>
      <xdr:spPr>
        <a:xfrm flipV="1">
          <a:off x="1130300" y="10021575"/>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160978</xdr:rowOff>
    </xdr:from>
    <xdr:to>
      <xdr:col>3</xdr:col>
      <xdr:colOff>3175</xdr:colOff>
      <xdr:row>57</xdr:row>
      <xdr:rowOff>91128</xdr:rowOff>
    </xdr:to>
    <xdr:sp macro="" textlink="">
      <xdr:nvSpPr>
        <xdr:cNvPr id="129" name="フローチャート : 判断 128"/>
        <xdr:cNvSpPr/>
      </xdr:nvSpPr>
      <xdr:spPr>
        <a:xfrm>
          <a:off x="1968500" y="97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107655</xdr:rowOff>
    </xdr:from>
    <xdr:ext cx="534377" cy="259045"/>
    <xdr:sp macro="" textlink="">
      <xdr:nvSpPr>
        <xdr:cNvPr id="130" name="テキスト ボックス 129"/>
        <xdr:cNvSpPr txBox="1"/>
      </xdr:nvSpPr>
      <xdr:spPr>
        <a:xfrm>
          <a:off x="1752111" y="953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48872</xdr:rowOff>
    </xdr:from>
    <xdr:to>
      <xdr:col>1</xdr:col>
      <xdr:colOff>485775</xdr:colOff>
      <xdr:row>57</xdr:row>
      <xdr:rowOff>150472</xdr:rowOff>
    </xdr:to>
    <xdr:sp macro="" textlink="">
      <xdr:nvSpPr>
        <xdr:cNvPr id="131" name="フローチャート : 判断 130"/>
        <xdr:cNvSpPr/>
      </xdr:nvSpPr>
      <xdr:spPr>
        <a:xfrm>
          <a:off x="1079500" y="98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166999</xdr:rowOff>
    </xdr:from>
    <xdr:ext cx="534377" cy="259045"/>
    <xdr:sp macro="" textlink="">
      <xdr:nvSpPr>
        <xdr:cNvPr id="132" name="テキスト ボックス 131"/>
        <xdr:cNvSpPr txBox="1"/>
      </xdr:nvSpPr>
      <xdr:spPr>
        <a:xfrm>
          <a:off x="863111" y="95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104604</xdr:rowOff>
    </xdr:from>
    <xdr:to>
      <xdr:col>6</xdr:col>
      <xdr:colOff>561975</xdr:colOff>
      <xdr:row>58</xdr:row>
      <xdr:rowOff>34754</xdr:rowOff>
    </xdr:to>
    <xdr:sp macro="" textlink="">
      <xdr:nvSpPr>
        <xdr:cNvPr id="138" name="円/楕円 137"/>
        <xdr:cNvSpPr/>
      </xdr:nvSpPr>
      <xdr:spPr>
        <a:xfrm>
          <a:off x="4584700" y="98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83031</xdr:rowOff>
    </xdr:from>
    <xdr:ext cx="534377" cy="259045"/>
    <xdr:sp macro="" textlink="">
      <xdr:nvSpPr>
        <xdr:cNvPr id="139" name="物件費該当値テキスト"/>
        <xdr:cNvSpPr txBox="1"/>
      </xdr:nvSpPr>
      <xdr:spPr>
        <a:xfrm>
          <a:off x="4686300" y="98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148176</xdr:rowOff>
    </xdr:from>
    <xdr:to>
      <xdr:col>5</xdr:col>
      <xdr:colOff>409575</xdr:colOff>
      <xdr:row>58</xdr:row>
      <xdr:rowOff>78326</xdr:rowOff>
    </xdr:to>
    <xdr:sp macro="" textlink="">
      <xdr:nvSpPr>
        <xdr:cNvPr id="140" name="円/楕円 139"/>
        <xdr:cNvSpPr/>
      </xdr:nvSpPr>
      <xdr:spPr>
        <a:xfrm>
          <a:off x="3746500" y="99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69453</xdr:rowOff>
    </xdr:from>
    <xdr:ext cx="534377" cy="259045"/>
    <xdr:sp macro="" textlink="">
      <xdr:nvSpPr>
        <xdr:cNvPr id="141" name="テキスト ボックス 140"/>
        <xdr:cNvSpPr txBox="1"/>
      </xdr:nvSpPr>
      <xdr:spPr>
        <a:xfrm>
          <a:off x="3530111" y="100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144769</xdr:rowOff>
    </xdr:from>
    <xdr:to>
      <xdr:col>4</xdr:col>
      <xdr:colOff>206375</xdr:colOff>
      <xdr:row>58</xdr:row>
      <xdr:rowOff>74919</xdr:rowOff>
    </xdr:to>
    <xdr:sp macro="" textlink="">
      <xdr:nvSpPr>
        <xdr:cNvPr id="142" name="円/楕円 141"/>
        <xdr:cNvSpPr/>
      </xdr:nvSpPr>
      <xdr:spPr>
        <a:xfrm>
          <a:off x="2857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66046</xdr:rowOff>
    </xdr:from>
    <xdr:ext cx="534377" cy="259045"/>
    <xdr:sp macro="" textlink="">
      <xdr:nvSpPr>
        <xdr:cNvPr id="143" name="テキスト ボックス 142"/>
        <xdr:cNvSpPr txBox="1"/>
      </xdr:nvSpPr>
      <xdr:spPr>
        <a:xfrm>
          <a:off x="2641111" y="100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26675</xdr:rowOff>
    </xdr:from>
    <xdr:to>
      <xdr:col>3</xdr:col>
      <xdr:colOff>3175</xdr:colOff>
      <xdr:row>58</xdr:row>
      <xdr:rowOff>128275</xdr:rowOff>
    </xdr:to>
    <xdr:sp macro="" textlink="">
      <xdr:nvSpPr>
        <xdr:cNvPr id="144" name="円/楕円 143"/>
        <xdr:cNvSpPr/>
      </xdr:nvSpPr>
      <xdr:spPr>
        <a:xfrm>
          <a:off x="1968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119402</xdr:rowOff>
    </xdr:from>
    <xdr:ext cx="534377" cy="259045"/>
    <xdr:sp macro="" textlink="">
      <xdr:nvSpPr>
        <xdr:cNvPr id="145" name="テキスト ボックス 144"/>
        <xdr:cNvSpPr txBox="1"/>
      </xdr:nvSpPr>
      <xdr:spPr>
        <a:xfrm>
          <a:off x="1752111" y="1006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82751</xdr:rowOff>
    </xdr:from>
    <xdr:to>
      <xdr:col>1</xdr:col>
      <xdr:colOff>485775</xdr:colOff>
      <xdr:row>59</xdr:row>
      <xdr:rowOff>12901</xdr:rowOff>
    </xdr:to>
    <xdr:sp macro="" textlink="">
      <xdr:nvSpPr>
        <xdr:cNvPr id="146" name="円/楕円 145"/>
        <xdr:cNvSpPr/>
      </xdr:nvSpPr>
      <xdr:spPr>
        <a:xfrm>
          <a:off x="1079500" y="100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4028</xdr:rowOff>
    </xdr:from>
    <xdr:ext cx="534377" cy="259045"/>
    <xdr:sp macro="" textlink="">
      <xdr:nvSpPr>
        <xdr:cNvPr id="147" name="テキスト ボックス 146"/>
        <xdr:cNvSpPr txBox="1"/>
      </xdr:nvSpPr>
      <xdr:spPr>
        <a:xfrm>
          <a:off x="863111" y="101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60198</xdr:rowOff>
    </xdr:from>
    <xdr:to>
      <xdr:col>6</xdr:col>
      <xdr:colOff>511175</xdr:colOff>
      <xdr:row>78</xdr:row>
      <xdr:rowOff>65024</xdr:rowOff>
    </xdr:to>
    <xdr:cxnSp macro="">
      <xdr:nvCxnSpPr>
        <xdr:cNvPr id="176" name="直線コネクタ 175"/>
        <xdr:cNvCxnSpPr/>
      </xdr:nvCxnSpPr>
      <xdr:spPr>
        <a:xfrm flipV="1">
          <a:off x="3797300" y="134332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65024</xdr:rowOff>
    </xdr:from>
    <xdr:to>
      <xdr:col>5</xdr:col>
      <xdr:colOff>358775</xdr:colOff>
      <xdr:row>78</xdr:row>
      <xdr:rowOff>77470</xdr:rowOff>
    </xdr:to>
    <xdr:cxnSp macro="">
      <xdr:nvCxnSpPr>
        <xdr:cNvPr id="179" name="直線コネクタ 178"/>
        <xdr:cNvCxnSpPr/>
      </xdr:nvCxnSpPr>
      <xdr:spPr>
        <a:xfrm flipV="1">
          <a:off x="2908300" y="13438124"/>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77470</xdr:rowOff>
    </xdr:from>
    <xdr:to>
      <xdr:col>4</xdr:col>
      <xdr:colOff>155575</xdr:colOff>
      <xdr:row>78</xdr:row>
      <xdr:rowOff>79756</xdr:rowOff>
    </xdr:to>
    <xdr:cxnSp macro="">
      <xdr:nvCxnSpPr>
        <xdr:cNvPr id="182" name="直線コネクタ 181"/>
        <xdr:cNvCxnSpPr/>
      </xdr:nvCxnSpPr>
      <xdr:spPr>
        <a:xfrm flipV="1">
          <a:off x="2019300" y="134505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67945</xdr:rowOff>
    </xdr:from>
    <xdr:to>
      <xdr:col>4</xdr:col>
      <xdr:colOff>206375</xdr:colOff>
      <xdr:row>76</xdr:row>
      <xdr:rowOff>169545</xdr:rowOff>
    </xdr:to>
    <xdr:sp macro="" textlink="">
      <xdr:nvSpPr>
        <xdr:cNvPr id="183" name="フローチャート : 判断 182"/>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14622</xdr:rowOff>
    </xdr:from>
    <xdr:ext cx="469744" cy="259045"/>
    <xdr:sp macro="" textlink="">
      <xdr:nvSpPr>
        <xdr:cNvPr id="184" name="テキスト ボックス 183"/>
        <xdr:cNvSpPr txBox="1"/>
      </xdr:nvSpPr>
      <xdr:spPr>
        <a:xfrm>
          <a:off x="2673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79756</xdr:rowOff>
    </xdr:from>
    <xdr:to>
      <xdr:col>2</xdr:col>
      <xdr:colOff>638175</xdr:colOff>
      <xdr:row>78</xdr:row>
      <xdr:rowOff>82550</xdr:rowOff>
    </xdr:to>
    <xdr:cxnSp macro="">
      <xdr:nvCxnSpPr>
        <xdr:cNvPr id="185" name="直線コネクタ 184"/>
        <xdr:cNvCxnSpPr/>
      </xdr:nvCxnSpPr>
      <xdr:spPr>
        <a:xfrm flipV="1">
          <a:off x="1130300" y="1345285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74676</xdr:rowOff>
    </xdr:from>
    <xdr:to>
      <xdr:col>3</xdr:col>
      <xdr:colOff>3175</xdr:colOff>
      <xdr:row>77</xdr:row>
      <xdr:rowOff>4826</xdr:rowOff>
    </xdr:to>
    <xdr:sp macro="" textlink="">
      <xdr:nvSpPr>
        <xdr:cNvPr id="186" name="フローチャート : 判断 185"/>
        <xdr:cNvSpPr/>
      </xdr:nvSpPr>
      <xdr:spPr>
        <a:xfrm>
          <a:off x="1968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21353</xdr:rowOff>
    </xdr:from>
    <xdr:ext cx="469744" cy="259045"/>
    <xdr:sp macro="" textlink="">
      <xdr:nvSpPr>
        <xdr:cNvPr id="187" name="テキスト ボックス 186"/>
        <xdr:cNvSpPr txBox="1"/>
      </xdr:nvSpPr>
      <xdr:spPr>
        <a:xfrm>
          <a:off x="1784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80390</xdr:rowOff>
    </xdr:from>
    <xdr:to>
      <xdr:col>1</xdr:col>
      <xdr:colOff>485775</xdr:colOff>
      <xdr:row>77</xdr:row>
      <xdr:rowOff>10540</xdr:rowOff>
    </xdr:to>
    <xdr:sp macro="" textlink="">
      <xdr:nvSpPr>
        <xdr:cNvPr id="188" name="フローチャート : 判断 187"/>
        <xdr:cNvSpPr/>
      </xdr:nvSpPr>
      <xdr:spPr>
        <a:xfrm>
          <a:off x="1079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27068</xdr:rowOff>
    </xdr:from>
    <xdr:ext cx="469744" cy="259045"/>
    <xdr:sp macro="" textlink="">
      <xdr:nvSpPr>
        <xdr:cNvPr id="189" name="テキスト ボックス 188"/>
        <xdr:cNvSpPr txBox="1"/>
      </xdr:nvSpPr>
      <xdr:spPr>
        <a:xfrm>
          <a:off x="895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9398</xdr:rowOff>
    </xdr:from>
    <xdr:to>
      <xdr:col>6</xdr:col>
      <xdr:colOff>561975</xdr:colOff>
      <xdr:row>78</xdr:row>
      <xdr:rowOff>110998</xdr:rowOff>
    </xdr:to>
    <xdr:sp macro="" textlink="">
      <xdr:nvSpPr>
        <xdr:cNvPr id="195" name="円/楕円 194"/>
        <xdr:cNvSpPr/>
      </xdr:nvSpPr>
      <xdr:spPr>
        <a:xfrm>
          <a:off x="4584700" y="133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95775</xdr:rowOff>
    </xdr:from>
    <xdr:ext cx="469744" cy="259045"/>
    <xdr:sp macro="" textlink="">
      <xdr:nvSpPr>
        <xdr:cNvPr id="196" name="維持補修費該当値テキスト"/>
        <xdr:cNvSpPr txBox="1"/>
      </xdr:nvSpPr>
      <xdr:spPr>
        <a:xfrm>
          <a:off x="4686300" y="132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14224</xdr:rowOff>
    </xdr:from>
    <xdr:to>
      <xdr:col>5</xdr:col>
      <xdr:colOff>409575</xdr:colOff>
      <xdr:row>78</xdr:row>
      <xdr:rowOff>115824</xdr:rowOff>
    </xdr:to>
    <xdr:sp macro="" textlink="">
      <xdr:nvSpPr>
        <xdr:cNvPr id="197" name="円/楕円 196"/>
        <xdr:cNvSpPr/>
      </xdr:nvSpPr>
      <xdr:spPr>
        <a:xfrm>
          <a:off x="3746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106951</xdr:rowOff>
    </xdr:from>
    <xdr:ext cx="469744" cy="259045"/>
    <xdr:sp macro="" textlink="">
      <xdr:nvSpPr>
        <xdr:cNvPr id="198" name="テキスト ボックス 197"/>
        <xdr:cNvSpPr txBox="1"/>
      </xdr:nvSpPr>
      <xdr:spPr>
        <a:xfrm>
          <a:off x="3562427"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26670</xdr:rowOff>
    </xdr:from>
    <xdr:to>
      <xdr:col>4</xdr:col>
      <xdr:colOff>206375</xdr:colOff>
      <xdr:row>78</xdr:row>
      <xdr:rowOff>128270</xdr:rowOff>
    </xdr:to>
    <xdr:sp macro="" textlink="">
      <xdr:nvSpPr>
        <xdr:cNvPr id="199" name="円/楕円 198"/>
        <xdr:cNvSpPr/>
      </xdr:nvSpPr>
      <xdr:spPr>
        <a:xfrm>
          <a:off x="2857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119397</xdr:rowOff>
    </xdr:from>
    <xdr:ext cx="469744" cy="259045"/>
    <xdr:sp macro="" textlink="">
      <xdr:nvSpPr>
        <xdr:cNvPr id="200" name="テキスト ボックス 199"/>
        <xdr:cNvSpPr txBox="1"/>
      </xdr:nvSpPr>
      <xdr:spPr>
        <a:xfrm>
          <a:off x="2673427" y="134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28956</xdr:rowOff>
    </xdr:from>
    <xdr:to>
      <xdr:col>3</xdr:col>
      <xdr:colOff>3175</xdr:colOff>
      <xdr:row>78</xdr:row>
      <xdr:rowOff>130556</xdr:rowOff>
    </xdr:to>
    <xdr:sp macro="" textlink="">
      <xdr:nvSpPr>
        <xdr:cNvPr id="201" name="円/楕円 200"/>
        <xdr:cNvSpPr/>
      </xdr:nvSpPr>
      <xdr:spPr>
        <a:xfrm>
          <a:off x="1968500" y="134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121683</xdr:rowOff>
    </xdr:from>
    <xdr:ext cx="469744" cy="259045"/>
    <xdr:sp macro="" textlink="">
      <xdr:nvSpPr>
        <xdr:cNvPr id="202" name="テキスト ボックス 201"/>
        <xdr:cNvSpPr txBox="1"/>
      </xdr:nvSpPr>
      <xdr:spPr>
        <a:xfrm>
          <a:off x="1784427" y="134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31750</xdr:rowOff>
    </xdr:from>
    <xdr:to>
      <xdr:col>1</xdr:col>
      <xdr:colOff>485775</xdr:colOff>
      <xdr:row>78</xdr:row>
      <xdr:rowOff>133350</xdr:rowOff>
    </xdr:to>
    <xdr:sp macro="" textlink="">
      <xdr:nvSpPr>
        <xdr:cNvPr id="203" name="円/楕円 202"/>
        <xdr:cNvSpPr/>
      </xdr:nvSpPr>
      <xdr:spPr>
        <a:xfrm>
          <a:off x="1079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124477</xdr:rowOff>
    </xdr:from>
    <xdr:ext cx="469744" cy="259045"/>
    <xdr:sp macro="" textlink="">
      <xdr:nvSpPr>
        <xdr:cNvPr id="204" name="テキスト ボックス 203"/>
        <xdr:cNvSpPr txBox="1"/>
      </xdr:nvSpPr>
      <xdr:spPr>
        <a:xfrm>
          <a:off x="895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70231</xdr:rowOff>
    </xdr:from>
    <xdr:to>
      <xdr:col>6</xdr:col>
      <xdr:colOff>511175</xdr:colOff>
      <xdr:row>95</xdr:row>
      <xdr:rowOff>112497</xdr:rowOff>
    </xdr:to>
    <xdr:cxnSp macro="">
      <xdr:nvCxnSpPr>
        <xdr:cNvPr id="234" name="直線コネクタ 233"/>
        <xdr:cNvCxnSpPr/>
      </xdr:nvCxnSpPr>
      <xdr:spPr>
        <a:xfrm flipV="1">
          <a:off x="3797300" y="16357981"/>
          <a:ext cx="8382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111519</xdr:rowOff>
    </xdr:from>
    <xdr:to>
      <xdr:col>5</xdr:col>
      <xdr:colOff>358775</xdr:colOff>
      <xdr:row>95</xdr:row>
      <xdr:rowOff>112497</xdr:rowOff>
    </xdr:to>
    <xdr:cxnSp macro="">
      <xdr:nvCxnSpPr>
        <xdr:cNvPr id="237" name="直線コネクタ 236"/>
        <xdr:cNvCxnSpPr/>
      </xdr:nvCxnSpPr>
      <xdr:spPr>
        <a:xfrm>
          <a:off x="2908300" y="1639926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111519</xdr:rowOff>
    </xdr:from>
    <xdr:to>
      <xdr:col>4</xdr:col>
      <xdr:colOff>155575</xdr:colOff>
      <xdr:row>96</xdr:row>
      <xdr:rowOff>15239</xdr:rowOff>
    </xdr:to>
    <xdr:cxnSp macro="">
      <xdr:nvCxnSpPr>
        <xdr:cNvPr id="240" name="直線コネクタ 239"/>
        <xdr:cNvCxnSpPr/>
      </xdr:nvCxnSpPr>
      <xdr:spPr>
        <a:xfrm flipV="1">
          <a:off x="2019300" y="16399269"/>
          <a:ext cx="889000" cy="7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154191</xdr:rowOff>
    </xdr:from>
    <xdr:to>
      <xdr:col>4</xdr:col>
      <xdr:colOff>206375</xdr:colOff>
      <xdr:row>97</xdr:row>
      <xdr:rowOff>84341</xdr:rowOff>
    </xdr:to>
    <xdr:sp macro="" textlink="">
      <xdr:nvSpPr>
        <xdr:cNvPr id="241" name="フローチャート : 判断 240"/>
        <xdr:cNvSpPr/>
      </xdr:nvSpPr>
      <xdr:spPr>
        <a:xfrm>
          <a:off x="2857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75468</xdr:rowOff>
    </xdr:from>
    <xdr:ext cx="534377" cy="259045"/>
    <xdr:sp macro="" textlink="">
      <xdr:nvSpPr>
        <xdr:cNvPr id="242" name="テキスト ボックス 241"/>
        <xdr:cNvSpPr txBox="1"/>
      </xdr:nvSpPr>
      <xdr:spPr>
        <a:xfrm>
          <a:off x="2641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15239</xdr:rowOff>
    </xdr:from>
    <xdr:to>
      <xdr:col>2</xdr:col>
      <xdr:colOff>638175</xdr:colOff>
      <xdr:row>96</xdr:row>
      <xdr:rowOff>64185</xdr:rowOff>
    </xdr:to>
    <xdr:cxnSp macro="">
      <xdr:nvCxnSpPr>
        <xdr:cNvPr id="243" name="直線コネクタ 242"/>
        <xdr:cNvCxnSpPr/>
      </xdr:nvCxnSpPr>
      <xdr:spPr>
        <a:xfrm flipV="1">
          <a:off x="1130300" y="16474439"/>
          <a:ext cx="8890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49606</xdr:rowOff>
    </xdr:from>
    <xdr:to>
      <xdr:col>3</xdr:col>
      <xdr:colOff>3175</xdr:colOff>
      <xdr:row>97</xdr:row>
      <xdr:rowOff>151206</xdr:rowOff>
    </xdr:to>
    <xdr:sp macro="" textlink="">
      <xdr:nvSpPr>
        <xdr:cNvPr id="244" name="フローチャート : 判断 243"/>
        <xdr:cNvSpPr/>
      </xdr:nvSpPr>
      <xdr:spPr>
        <a:xfrm>
          <a:off x="1968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142333</xdr:rowOff>
    </xdr:from>
    <xdr:ext cx="534377" cy="259045"/>
    <xdr:sp macro="" textlink="">
      <xdr:nvSpPr>
        <xdr:cNvPr id="245" name="テキスト ボックス 244"/>
        <xdr:cNvSpPr txBox="1"/>
      </xdr:nvSpPr>
      <xdr:spPr>
        <a:xfrm>
          <a:off x="1752111" y="167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51194</xdr:rowOff>
    </xdr:from>
    <xdr:to>
      <xdr:col>1</xdr:col>
      <xdr:colOff>485775</xdr:colOff>
      <xdr:row>97</xdr:row>
      <xdr:rowOff>152794</xdr:rowOff>
    </xdr:to>
    <xdr:sp macro="" textlink="">
      <xdr:nvSpPr>
        <xdr:cNvPr id="246" name="フローチャート : 判断 245"/>
        <xdr:cNvSpPr/>
      </xdr:nvSpPr>
      <xdr:spPr>
        <a:xfrm>
          <a:off x="1079500" y="1668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143921</xdr:rowOff>
    </xdr:from>
    <xdr:ext cx="534377" cy="259045"/>
    <xdr:sp macro="" textlink="">
      <xdr:nvSpPr>
        <xdr:cNvPr id="247" name="テキスト ボックス 246"/>
        <xdr:cNvSpPr txBox="1"/>
      </xdr:nvSpPr>
      <xdr:spPr>
        <a:xfrm>
          <a:off x="86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19431</xdr:rowOff>
    </xdr:from>
    <xdr:to>
      <xdr:col>6</xdr:col>
      <xdr:colOff>561975</xdr:colOff>
      <xdr:row>95</xdr:row>
      <xdr:rowOff>121031</xdr:rowOff>
    </xdr:to>
    <xdr:sp macro="" textlink="">
      <xdr:nvSpPr>
        <xdr:cNvPr id="253" name="円/楕円 252"/>
        <xdr:cNvSpPr/>
      </xdr:nvSpPr>
      <xdr:spPr>
        <a:xfrm>
          <a:off x="4584700" y="16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42308</xdr:rowOff>
    </xdr:from>
    <xdr:ext cx="599010" cy="259045"/>
    <xdr:sp macro="" textlink="">
      <xdr:nvSpPr>
        <xdr:cNvPr id="254" name="扶助費該当値テキスト"/>
        <xdr:cNvSpPr txBox="1"/>
      </xdr:nvSpPr>
      <xdr:spPr>
        <a:xfrm>
          <a:off x="4686300" y="1615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61697</xdr:rowOff>
    </xdr:from>
    <xdr:to>
      <xdr:col>5</xdr:col>
      <xdr:colOff>409575</xdr:colOff>
      <xdr:row>95</xdr:row>
      <xdr:rowOff>163297</xdr:rowOff>
    </xdr:to>
    <xdr:sp macro="" textlink="">
      <xdr:nvSpPr>
        <xdr:cNvPr id="255" name="円/楕円 254"/>
        <xdr:cNvSpPr/>
      </xdr:nvSpPr>
      <xdr:spPr>
        <a:xfrm>
          <a:off x="3746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8374</xdr:rowOff>
    </xdr:from>
    <xdr:ext cx="599010" cy="259045"/>
    <xdr:sp macro="" textlink="">
      <xdr:nvSpPr>
        <xdr:cNvPr id="256" name="テキスト ボックス 255"/>
        <xdr:cNvSpPr txBox="1"/>
      </xdr:nvSpPr>
      <xdr:spPr>
        <a:xfrm>
          <a:off x="3497794" y="161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60719</xdr:rowOff>
    </xdr:from>
    <xdr:to>
      <xdr:col>4</xdr:col>
      <xdr:colOff>206375</xdr:colOff>
      <xdr:row>95</xdr:row>
      <xdr:rowOff>162319</xdr:rowOff>
    </xdr:to>
    <xdr:sp macro="" textlink="">
      <xdr:nvSpPr>
        <xdr:cNvPr id="257" name="円/楕円 256"/>
        <xdr:cNvSpPr/>
      </xdr:nvSpPr>
      <xdr:spPr>
        <a:xfrm>
          <a:off x="2857500" y="163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7396</xdr:rowOff>
    </xdr:from>
    <xdr:ext cx="599010" cy="259045"/>
    <xdr:sp macro="" textlink="">
      <xdr:nvSpPr>
        <xdr:cNvPr id="258" name="テキスト ボックス 257"/>
        <xdr:cNvSpPr txBox="1"/>
      </xdr:nvSpPr>
      <xdr:spPr>
        <a:xfrm>
          <a:off x="2608794" y="161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135889</xdr:rowOff>
    </xdr:from>
    <xdr:to>
      <xdr:col>3</xdr:col>
      <xdr:colOff>3175</xdr:colOff>
      <xdr:row>96</xdr:row>
      <xdr:rowOff>66039</xdr:rowOff>
    </xdr:to>
    <xdr:sp macro="" textlink="">
      <xdr:nvSpPr>
        <xdr:cNvPr id="259" name="円/楕円 258"/>
        <xdr:cNvSpPr/>
      </xdr:nvSpPr>
      <xdr:spPr>
        <a:xfrm>
          <a:off x="1968500" y="164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82566</xdr:rowOff>
    </xdr:from>
    <xdr:ext cx="599010" cy="259045"/>
    <xdr:sp macro="" textlink="">
      <xdr:nvSpPr>
        <xdr:cNvPr id="260" name="テキスト ボックス 259"/>
        <xdr:cNvSpPr txBox="1"/>
      </xdr:nvSpPr>
      <xdr:spPr>
        <a:xfrm>
          <a:off x="1719794" y="1619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13385</xdr:rowOff>
    </xdr:from>
    <xdr:to>
      <xdr:col>1</xdr:col>
      <xdr:colOff>485775</xdr:colOff>
      <xdr:row>96</xdr:row>
      <xdr:rowOff>114985</xdr:rowOff>
    </xdr:to>
    <xdr:sp macro="" textlink="">
      <xdr:nvSpPr>
        <xdr:cNvPr id="261" name="円/楕円 260"/>
        <xdr:cNvSpPr/>
      </xdr:nvSpPr>
      <xdr:spPr>
        <a:xfrm>
          <a:off x="1079500" y="164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131512</xdr:rowOff>
    </xdr:from>
    <xdr:ext cx="534377" cy="259045"/>
    <xdr:sp macro="" textlink="">
      <xdr:nvSpPr>
        <xdr:cNvPr id="262" name="テキスト ボックス 261"/>
        <xdr:cNvSpPr txBox="1"/>
      </xdr:nvSpPr>
      <xdr:spPr>
        <a:xfrm>
          <a:off x="863111" y="162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35047</xdr:rowOff>
    </xdr:from>
    <xdr:to>
      <xdr:col>15</xdr:col>
      <xdr:colOff>180975</xdr:colOff>
      <xdr:row>34</xdr:row>
      <xdr:rowOff>68400</xdr:rowOff>
    </xdr:to>
    <xdr:cxnSp macro="">
      <xdr:nvCxnSpPr>
        <xdr:cNvPr id="289" name="直線コネクタ 288"/>
        <xdr:cNvCxnSpPr/>
      </xdr:nvCxnSpPr>
      <xdr:spPr>
        <a:xfrm>
          <a:off x="9639300" y="5864347"/>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35047</xdr:rowOff>
    </xdr:from>
    <xdr:to>
      <xdr:col>14</xdr:col>
      <xdr:colOff>28575</xdr:colOff>
      <xdr:row>35</xdr:row>
      <xdr:rowOff>19045</xdr:rowOff>
    </xdr:to>
    <xdr:cxnSp macro="">
      <xdr:nvCxnSpPr>
        <xdr:cNvPr id="292" name="直線コネクタ 291"/>
        <xdr:cNvCxnSpPr/>
      </xdr:nvCxnSpPr>
      <xdr:spPr>
        <a:xfrm flipV="1">
          <a:off x="8750300" y="586434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19045</xdr:rowOff>
    </xdr:from>
    <xdr:to>
      <xdr:col>12</xdr:col>
      <xdr:colOff>511175</xdr:colOff>
      <xdr:row>35</xdr:row>
      <xdr:rowOff>22177</xdr:rowOff>
    </xdr:to>
    <xdr:cxnSp macro="">
      <xdr:nvCxnSpPr>
        <xdr:cNvPr id="295" name="直線コネクタ 294"/>
        <xdr:cNvCxnSpPr/>
      </xdr:nvCxnSpPr>
      <xdr:spPr>
        <a:xfrm flipV="1">
          <a:off x="7861300" y="6019795"/>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154622</xdr:rowOff>
    </xdr:from>
    <xdr:to>
      <xdr:col>12</xdr:col>
      <xdr:colOff>561975</xdr:colOff>
      <xdr:row>35</xdr:row>
      <xdr:rowOff>84772</xdr:rowOff>
    </xdr:to>
    <xdr:sp macro="" textlink="">
      <xdr:nvSpPr>
        <xdr:cNvPr id="296" name="フローチャート : 判断 295"/>
        <xdr:cNvSpPr/>
      </xdr:nvSpPr>
      <xdr:spPr>
        <a:xfrm>
          <a:off x="8699500" y="598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75899</xdr:rowOff>
    </xdr:from>
    <xdr:ext cx="534377" cy="259045"/>
    <xdr:sp macro="" textlink="">
      <xdr:nvSpPr>
        <xdr:cNvPr id="297" name="テキスト ボックス 296"/>
        <xdr:cNvSpPr txBox="1"/>
      </xdr:nvSpPr>
      <xdr:spPr>
        <a:xfrm>
          <a:off x="8483111" y="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114211</xdr:rowOff>
    </xdr:from>
    <xdr:to>
      <xdr:col>11</xdr:col>
      <xdr:colOff>307975</xdr:colOff>
      <xdr:row>35</xdr:row>
      <xdr:rowOff>22177</xdr:rowOff>
    </xdr:to>
    <xdr:cxnSp macro="">
      <xdr:nvCxnSpPr>
        <xdr:cNvPr id="298" name="直線コネクタ 297"/>
        <xdr:cNvCxnSpPr/>
      </xdr:nvCxnSpPr>
      <xdr:spPr>
        <a:xfrm>
          <a:off x="6972300" y="5943511"/>
          <a:ext cx="889000" cy="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3906</xdr:rowOff>
    </xdr:from>
    <xdr:to>
      <xdr:col>11</xdr:col>
      <xdr:colOff>358775</xdr:colOff>
      <xdr:row>34</xdr:row>
      <xdr:rowOff>105506</xdr:rowOff>
    </xdr:to>
    <xdr:sp macro="" textlink="">
      <xdr:nvSpPr>
        <xdr:cNvPr id="299" name="フローチャート : 判断 298"/>
        <xdr:cNvSpPr/>
      </xdr:nvSpPr>
      <xdr:spPr>
        <a:xfrm>
          <a:off x="7810500" y="58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122033</xdr:rowOff>
    </xdr:from>
    <xdr:ext cx="534377" cy="259045"/>
    <xdr:sp macro="" textlink="">
      <xdr:nvSpPr>
        <xdr:cNvPr id="300" name="テキスト ボックス 299"/>
        <xdr:cNvSpPr txBox="1"/>
      </xdr:nvSpPr>
      <xdr:spPr>
        <a:xfrm>
          <a:off x="7594111" y="56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38174</xdr:rowOff>
    </xdr:from>
    <xdr:to>
      <xdr:col>10</xdr:col>
      <xdr:colOff>155575</xdr:colOff>
      <xdr:row>34</xdr:row>
      <xdr:rowOff>139774</xdr:rowOff>
    </xdr:to>
    <xdr:sp macro="" textlink="">
      <xdr:nvSpPr>
        <xdr:cNvPr id="301" name="フローチャート : 判断 300"/>
        <xdr:cNvSpPr/>
      </xdr:nvSpPr>
      <xdr:spPr>
        <a:xfrm>
          <a:off x="6921500" y="58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156301</xdr:rowOff>
    </xdr:from>
    <xdr:ext cx="534377" cy="259045"/>
    <xdr:sp macro="" textlink="">
      <xdr:nvSpPr>
        <xdr:cNvPr id="302" name="テキスト ボックス 301"/>
        <xdr:cNvSpPr txBox="1"/>
      </xdr:nvSpPr>
      <xdr:spPr>
        <a:xfrm>
          <a:off x="6705111" y="5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17600</xdr:rowOff>
    </xdr:from>
    <xdr:to>
      <xdr:col>15</xdr:col>
      <xdr:colOff>231775</xdr:colOff>
      <xdr:row>34</xdr:row>
      <xdr:rowOff>119200</xdr:rowOff>
    </xdr:to>
    <xdr:sp macro="" textlink="">
      <xdr:nvSpPr>
        <xdr:cNvPr id="308" name="円/楕円 307"/>
        <xdr:cNvSpPr/>
      </xdr:nvSpPr>
      <xdr:spPr>
        <a:xfrm>
          <a:off x="10426700" y="58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40477</xdr:rowOff>
    </xdr:from>
    <xdr:ext cx="534377" cy="259045"/>
    <xdr:sp macro="" textlink="">
      <xdr:nvSpPr>
        <xdr:cNvPr id="309" name="補助費等該当値テキスト"/>
        <xdr:cNvSpPr txBox="1"/>
      </xdr:nvSpPr>
      <xdr:spPr>
        <a:xfrm>
          <a:off x="10528300" y="56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155697</xdr:rowOff>
    </xdr:from>
    <xdr:to>
      <xdr:col>14</xdr:col>
      <xdr:colOff>79375</xdr:colOff>
      <xdr:row>34</xdr:row>
      <xdr:rowOff>85847</xdr:rowOff>
    </xdr:to>
    <xdr:sp macro="" textlink="">
      <xdr:nvSpPr>
        <xdr:cNvPr id="310" name="円/楕円 309"/>
        <xdr:cNvSpPr/>
      </xdr:nvSpPr>
      <xdr:spPr>
        <a:xfrm>
          <a:off x="9588500" y="58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102374</xdr:rowOff>
    </xdr:from>
    <xdr:ext cx="534377" cy="259045"/>
    <xdr:sp macro="" textlink="">
      <xdr:nvSpPr>
        <xdr:cNvPr id="311" name="テキスト ボックス 310"/>
        <xdr:cNvSpPr txBox="1"/>
      </xdr:nvSpPr>
      <xdr:spPr>
        <a:xfrm>
          <a:off x="9372111" y="55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139695</xdr:rowOff>
    </xdr:from>
    <xdr:to>
      <xdr:col>12</xdr:col>
      <xdr:colOff>561975</xdr:colOff>
      <xdr:row>35</xdr:row>
      <xdr:rowOff>69845</xdr:rowOff>
    </xdr:to>
    <xdr:sp macro="" textlink="">
      <xdr:nvSpPr>
        <xdr:cNvPr id="312" name="円/楕円 311"/>
        <xdr:cNvSpPr/>
      </xdr:nvSpPr>
      <xdr:spPr>
        <a:xfrm>
          <a:off x="8699500" y="59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86372</xdr:rowOff>
    </xdr:from>
    <xdr:ext cx="534377" cy="259045"/>
    <xdr:sp macro="" textlink="">
      <xdr:nvSpPr>
        <xdr:cNvPr id="313" name="テキスト ボックス 312"/>
        <xdr:cNvSpPr txBox="1"/>
      </xdr:nvSpPr>
      <xdr:spPr>
        <a:xfrm>
          <a:off x="8483111" y="57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142827</xdr:rowOff>
    </xdr:from>
    <xdr:to>
      <xdr:col>11</xdr:col>
      <xdr:colOff>358775</xdr:colOff>
      <xdr:row>35</xdr:row>
      <xdr:rowOff>72977</xdr:rowOff>
    </xdr:to>
    <xdr:sp macro="" textlink="">
      <xdr:nvSpPr>
        <xdr:cNvPr id="314" name="円/楕円 313"/>
        <xdr:cNvSpPr/>
      </xdr:nvSpPr>
      <xdr:spPr>
        <a:xfrm>
          <a:off x="7810500" y="597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64104</xdr:rowOff>
    </xdr:from>
    <xdr:ext cx="534377" cy="259045"/>
    <xdr:sp macro="" textlink="">
      <xdr:nvSpPr>
        <xdr:cNvPr id="315" name="テキスト ボックス 314"/>
        <xdr:cNvSpPr txBox="1"/>
      </xdr:nvSpPr>
      <xdr:spPr>
        <a:xfrm>
          <a:off x="7594111" y="606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63411</xdr:rowOff>
    </xdr:from>
    <xdr:to>
      <xdr:col>10</xdr:col>
      <xdr:colOff>155575</xdr:colOff>
      <xdr:row>34</xdr:row>
      <xdr:rowOff>165011</xdr:rowOff>
    </xdr:to>
    <xdr:sp macro="" textlink="">
      <xdr:nvSpPr>
        <xdr:cNvPr id="316" name="円/楕円 315"/>
        <xdr:cNvSpPr/>
      </xdr:nvSpPr>
      <xdr:spPr>
        <a:xfrm>
          <a:off x="6921500" y="58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156138</xdr:rowOff>
    </xdr:from>
    <xdr:ext cx="534377" cy="259045"/>
    <xdr:sp macro="" textlink="">
      <xdr:nvSpPr>
        <xdr:cNvPr id="317" name="テキスト ボックス 316"/>
        <xdr:cNvSpPr txBox="1"/>
      </xdr:nvSpPr>
      <xdr:spPr>
        <a:xfrm>
          <a:off x="6705111" y="59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130523</xdr:rowOff>
    </xdr:from>
    <xdr:to>
      <xdr:col>15</xdr:col>
      <xdr:colOff>180975</xdr:colOff>
      <xdr:row>57</xdr:row>
      <xdr:rowOff>146514</xdr:rowOff>
    </xdr:to>
    <xdr:cxnSp macro="">
      <xdr:nvCxnSpPr>
        <xdr:cNvPr id="348" name="直線コネクタ 347"/>
        <xdr:cNvCxnSpPr/>
      </xdr:nvCxnSpPr>
      <xdr:spPr>
        <a:xfrm flipV="1">
          <a:off x="9639300" y="9903173"/>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14198</xdr:rowOff>
    </xdr:from>
    <xdr:to>
      <xdr:col>14</xdr:col>
      <xdr:colOff>28575</xdr:colOff>
      <xdr:row>57</xdr:row>
      <xdr:rowOff>146514</xdr:rowOff>
    </xdr:to>
    <xdr:cxnSp macro="">
      <xdr:nvCxnSpPr>
        <xdr:cNvPr id="351" name="直線コネクタ 350"/>
        <xdr:cNvCxnSpPr/>
      </xdr:nvCxnSpPr>
      <xdr:spPr>
        <a:xfrm>
          <a:off x="8750300" y="9786848"/>
          <a:ext cx="889000" cy="1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14198</xdr:rowOff>
    </xdr:from>
    <xdr:to>
      <xdr:col>12</xdr:col>
      <xdr:colOff>511175</xdr:colOff>
      <xdr:row>57</xdr:row>
      <xdr:rowOff>104006</xdr:rowOff>
    </xdr:to>
    <xdr:cxnSp macro="">
      <xdr:nvCxnSpPr>
        <xdr:cNvPr id="354" name="直線コネクタ 353"/>
        <xdr:cNvCxnSpPr/>
      </xdr:nvCxnSpPr>
      <xdr:spPr>
        <a:xfrm flipV="1">
          <a:off x="7861300" y="978684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71298</xdr:rowOff>
    </xdr:from>
    <xdr:to>
      <xdr:col>12</xdr:col>
      <xdr:colOff>561975</xdr:colOff>
      <xdr:row>57</xdr:row>
      <xdr:rowOff>1448</xdr:rowOff>
    </xdr:to>
    <xdr:sp macro="" textlink="">
      <xdr:nvSpPr>
        <xdr:cNvPr id="355" name="フローチャート : 判断 354"/>
        <xdr:cNvSpPr/>
      </xdr:nvSpPr>
      <xdr:spPr>
        <a:xfrm>
          <a:off x="8699500" y="967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17975</xdr:rowOff>
    </xdr:from>
    <xdr:ext cx="534377" cy="259045"/>
    <xdr:sp macro="" textlink="">
      <xdr:nvSpPr>
        <xdr:cNvPr id="356" name="テキスト ボックス 355"/>
        <xdr:cNvSpPr txBox="1"/>
      </xdr:nvSpPr>
      <xdr:spPr>
        <a:xfrm>
          <a:off x="8483111" y="94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104006</xdr:rowOff>
    </xdr:from>
    <xdr:to>
      <xdr:col>11</xdr:col>
      <xdr:colOff>307975</xdr:colOff>
      <xdr:row>58</xdr:row>
      <xdr:rowOff>74854</xdr:rowOff>
    </xdr:to>
    <xdr:cxnSp macro="">
      <xdr:nvCxnSpPr>
        <xdr:cNvPr id="357" name="直線コネクタ 356"/>
        <xdr:cNvCxnSpPr/>
      </xdr:nvCxnSpPr>
      <xdr:spPr>
        <a:xfrm flipV="1">
          <a:off x="6972300" y="9876656"/>
          <a:ext cx="8890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92808</xdr:rowOff>
    </xdr:from>
    <xdr:to>
      <xdr:col>11</xdr:col>
      <xdr:colOff>358775</xdr:colOff>
      <xdr:row>57</xdr:row>
      <xdr:rowOff>22958</xdr:rowOff>
    </xdr:to>
    <xdr:sp macro="" textlink="">
      <xdr:nvSpPr>
        <xdr:cNvPr id="358" name="フローチャート : 判断 357"/>
        <xdr:cNvSpPr/>
      </xdr:nvSpPr>
      <xdr:spPr>
        <a:xfrm>
          <a:off x="7810500" y="96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39485</xdr:rowOff>
    </xdr:from>
    <xdr:ext cx="534377" cy="259045"/>
    <xdr:sp macro="" textlink="">
      <xdr:nvSpPr>
        <xdr:cNvPr id="359" name="テキスト ボックス 358"/>
        <xdr:cNvSpPr txBox="1"/>
      </xdr:nvSpPr>
      <xdr:spPr>
        <a:xfrm>
          <a:off x="7594111" y="94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133259</xdr:rowOff>
    </xdr:from>
    <xdr:to>
      <xdr:col>10</xdr:col>
      <xdr:colOff>155575</xdr:colOff>
      <xdr:row>57</xdr:row>
      <xdr:rowOff>63409</xdr:rowOff>
    </xdr:to>
    <xdr:sp macro="" textlink="">
      <xdr:nvSpPr>
        <xdr:cNvPr id="360" name="フローチャート : 判断 359"/>
        <xdr:cNvSpPr/>
      </xdr:nvSpPr>
      <xdr:spPr>
        <a:xfrm>
          <a:off x="6921500" y="97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79936</xdr:rowOff>
    </xdr:from>
    <xdr:ext cx="534377" cy="259045"/>
    <xdr:sp macro="" textlink="">
      <xdr:nvSpPr>
        <xdr:cNvPr id="361" name="テキスト ボックス 360"/>
        <xdr:cNvSpPr txBox="1"/>
      </xdr:nvSpPr>
      <xdr:spPr>
        <a:xfrm>
          <a:off x="6705111" y="9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79723</xdr:rowOff>
    </xdr:from>
    <xdr:to>
      <xdr:col>15</xdr:col>
      <xdr:colOff>231775</xdr:colOff>
      <xdr:row>58</xdr:row>
      <xdr:rowOff>9873</xdr:rowOff>
    </xdr:to>
    <xdr:sp macro="" textlink="">
      <xdr:nvSpPr>
        <xdr:cNvPr id="367" name="円/楕円 366"/>
        <xdr:cNvSpPr/>
      </xdr:nvSpPr>
      <xdr:spPr>
        <a:xfrm>
          <a:off x="10426700" y="98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58150</xdr:rowOff>
    </xdr:from>
    <xdr:ext cx="534377" cy="259045"/>
    <xdr:sp macro="" textlink="">
      <xdr:nvSpPr>
        <xdr:cNvPr id="368" name="普通建設事業費該当値テキスト"/>
        <xdr:cNvSpPr txBox="1"/>
      </xdr:nvSpPr>
      <xdr:spPr>
        <a:xfrm>
          <a:off x="10528300" y="9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95714</xdr:rowOff>
    </xdr:from>
    <xdr:to>
      <xdr:col>14</xdr:col>
      <xdr:colOff>79375</xdr:colOff>
      <xdr:row>58</xdr:row>
      <xdr:rowOff>25864</xdr:rowOff>
    </xdr:to>
    <xdr:sp macro="" textlink="">
      <xdr:nvSpPr>
        <xdr:cNvPr id="369" name="円/楕円 368"/>
        <xdr:cNvSpPr/>
      </xdr:nvSpPr>
      <xdr:spPr>
        <a:xfrm>
          <a:off x="9588500" y="9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16991</xdr:rowOff>
    </xdr:from>
    <xdr:ext cx="534377" cy="259045"/>
    <xdr:sp macro="" textlink="">
      <xdr:nvSpPr>
        <xdr:cNvPr id="370" name="テキスト ボックス 369"/>
        <xdr:cNvSpPr txBox="1"/>
      </xdr:nvSpPr>
      <xdr:spPr>
        <a:xfrm>
          <a:off x="9372111" y="9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134848</xdr:rowOff>
    </xdr:from>
    <xdr:to>
      <xdr:col>12</xdr:col>
      <xdr:colOff>561975</xdr:colOff>
      <xdr:row>57</xdr:row>
      <xdr:rowOff>64998</xdr:rowOff>
    </xdr:to>
    <xdr:sp macro="" textlink="">
      <xdr:nvSpPr>
        <xdr:cNvPr id="371" name="円/楕円 370"/>
        <xdr:cNvSpPr/>
      </xdr:nvSpPr>
      <xdr:spPr>
        <a:xfrm>
          <a:off x="86995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56125</xdr:rowOff>
    </xdr:from>
    <xdr:ext cx="534377" cy="259045"/>
    <xdr:sp macro="" textlink="">
      <xdr:nvSpPr>
        <xdr:cNvPr id="372" name="テキスト ボックス 371"/>
        <xdr:cNvSpPr txBox="1"/>
      </xdr:nvSpPr>
      <xdr:spPr>
        <a:xfrm>
          <a:off x="8483111" y="98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53206</xdr:rowOff>
    </xdr:from>
    <xdr:to>
      <xdr:col>11</xdr:col>
      <xdr:colOff>358775</xdr:colOff>
      <xdr:row>57</xdr:row>
      <xdr:rowOff>154806</xdr:rowOff>
    </xdr:to>
    <xdr:sp macro="" textlink="">
      <xdr:nvSpPr>
        <xdr:cNvPr id="373" name="円/楕円 372"/>
        <xdr:cNvSpPr/>
      </xdr:nvSpPr>
      <xdr:spPr>
        <a:xfrm>
          <a:off x="7810500" y="98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145933</xdr:rowOff>
    </xdr:from>
    <xdr:ext cx="534377" cy="259045"/>
    <xdr:sp macro="" textlink="">
      <xdr:nvSpPr>
        <xdr:cNvPr id="374" name="テキスト ボックス 373"/>
        <xdr:cNvSpPr txBox="1"/>
      </xdr:nvSpPr>
      <xdr:spPr>
        <a:xfrm>
          <a:off x="7594111" y="99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24054</xdr:rowOff>
    </xdr:from>
    <xdr:to>
      <xdr:col>10</xdr:col>
      <xdr:colOff>155575</xdr:colOff>
      <xdr:row>58</xdr:row>
      <xdr:rowOff>125654</xdr:rowOff>
    </xdr:to>
    <xdr:sp macro="" textlink="">
      <xdr:nvSpPr>
        <xdr:cNvPr id="375" name="円/楕円 374"/>
        <xdr:cNvSpPr/>
      </xdr:nvSpPr>
      <xdr:spPr>
        <a:xfrm>
          <a:off x="6921500" y="99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116781</xdr:rowOff>
    </xdr:from>
    <xdr:ext cx="534377" cy="259045"/>
    <xdr:sp macro="" textlink="">
      <xdr:nvSpPr>
        <xdr:cNvPr id="376" name="テキスト ボックス 375"/>
        <xdr:cNvSpPr txBox="1"/>
      </xdr:nvSpPr>
      <xdr:spPr>
        <a:xfrm>
          <a:off x="6705111" y="100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140996</xdr:rowOff>
    </xdr:from>
    <xdr:to>
      <xdr:col>15</xdr:col>
      <xdr:colOff>180975</xdr:colOff>
      <xdr:row>79</xdr:row>
      <xdr:rowOff>6769</xdr:rowOff>
    </xdr:to>
    <xdr:cxnSp macro="">
      <xdr:nvCxnSpPr>
        <xdr:cNvPr id="405" name="直線コネクタ 404"/>
        <xdr:cNvCxnSpPr/>
      </xdr:nvCxnSpPr>
      <xdr:spPr>
        <a:xfrm>
          <a:off x="9639300" y="13514096"/>
          <a:ext cx="838200" cy="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118935</xdr:rowOff>
    </xdr:from>
    <xdr:to>
      <xdr:col>14</xdr:col>
      <xdr:colOff>28575</xdr:colOff>
      <xdr:row>78</xdr:row>
      <xdr:rowOff>140996</xdr:rowOff>
    </xdr:to>
    <xdr:cxnSp macro="">
      <xdr:nvCxnSpPr>
        <xdr:cNvPr id="408" name="直線コネクタ 407"/>
        <xdr:cNvCxnSpPr/>
      </xdr:nvCxnSpPr>
      <xdr:spPr>
        <a:xfrm>
          <a:off x="8750300" y="13320585"/>
          <a:ext cx="889000" cy="19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1" name="フローチャート : 判断 410"/>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2" name="テキスト ボックス 411"/>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127419</xdr:rowOff>
    </xdr:from>
    <xdr:to>
      <xdr:col>15</xdr:col>
      <xdr:colOff>231775</xdr:colOff>
      <xdr:row>79</xdr:row>
      <xdr:rowOff>57569</xdr:rowOff>
    </xdr:to>
    <xdr:sp macro="" textlink="">
      <xdr:nvSpPr>
        <xdr:cNvPr id="418" name="円/楕円 417"/>
        <xdr:cNvSpPr/>
      </xdr:nvSpPr>
      <xdr:spPr>
        <a:xfrm>
          <a:off x="10426700" y="135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42346</xdr:rowOff>
    </xdr:from>
    <xdr:ext cx="378565" cy="259045"/>
    <xdr:sp macro="" textlink="">
      <xdr:nvSpPr>
        <xdr:cNvPr id="419" name="普通建設事業費 （ うち新規整備　）該当値テキスト"/>
        <xdr:cNvSpPr txBox="1"/>
      </xdr:nvSpPr>
      <xdr:spPr>
        <a:xfrm>
          <a:off x="10528300" y="1341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90196</xdr:rowOff>
    </xdr:from>
    <xdr:to>
      <xdr:col>14</xdr:col>
      <xdr:colOff>79375</xdr:colOff>
      <xdr:row>79</xdr:row>
      <xdr:rowOff>20346</xdr:rowOff>
    </xdr:to>
    <xdr:sp macro="" textlink="">
      <xdr:nvSpPr>
        <xdr:cNvPr id="420" name="円/楕円 419"/>
        <xdr:cNvSpPr/>
      </xdr:nvSpPr>
      <xdr:spPr>
        <a:xfrm>
          <a:off x="9588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11473</xdr:rowOff>
    </xdr:from>
    <xdr:ext cx="469744" cy="259045"/>
    <xdr:sp macro="" textlink="">
      <xdr:nvSpPr>
        <xdr:cNvPr id="421" name="テキスト ボックス 420"/>
        <xdr:cNvSpPr txBox="1"/>
      </xdr:nvSpPr>
      <xdr:spPr>
        <a:xfrm>
          <a:off x="9404427" y="135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68135</xdr:rowOff>
    </xdr:from>
    <xdr:to>
      <xdr:col>12</xdr:col>
      <xdr:colOff>561975</xdr:colOff>
      <xdr:row>77</xdr:row>
      <xdr:rowOff>169735</xdr:rowOff>
    </xdr:to>
    <xdr:sp macro="" textlink="">
      <xdr:nvSpPr>
        <xdr:cNvPr id="422" name="円/楕円 421"/>
        <xdr:cNvSpPr/>
      </xdr:nvSpPr>
      <xdr:spPr>
        <a:xfrm>
          <a:off x="8699500" y="132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160862</xdr:rowOff>
    </xdr:from>
    <xdr:ext cx="469744" cy="259045"/>
    <xdr:sp macro="" textlink="">
      <xdr:nvSpPr>
        <xdr:cNvPr id="423" name="テキスト ボックス 422"/>
        <xdr:cNvSpPr txBox="1"/>
      </xdr:nvSpPr>
      <xdr:spPr>
        <a:xfrm>
          <a:off x="8515427" y="1336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70295</xdr:rowOff>
    </xdr:from>
    <xdr:to>
      <xdr:col>15</xdr:col>
      <xdr:colOff>180975</xdr:colOff>
      <xdr:row>98</xdr:row>
      <xdr:rowOff>74803</xdr:rowOff>
    </xdr:to>
    <xdr:cxnSp macro="">
      <xdr:nvCxnSpPr>
        <xdr:cNvPr id="452" name="直線コネクタ 451"/>
        <xdr:cNvCxnSpPr/>
      </xdr:nvCxnSpPr>
      <xdr:spPr>
        <a:xfrm>
          <a:off x="9639300" y="16872395"/>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32398</xdr:rowOff>
    </xdr:from>
    <xdr:to>
      <xdr:col>14</xdr:col>
      <xdr:colOff>28575</xdr:colOff>
      <xdr:row>98</xdr:row>
      <xdr:rowOff>70295</xdr:rowOff>
    </xdr:to>
    <xdr:cxnSp macro="">
      <xdr:nvCxnSpPr>
        <xdr:cNvPr id="455" name="直線コネクタ 454"/>
        <xdr:cNvCxnSpPr/>
      </xdr:nvCxnSpPr>
      <xdr:spPr>
        <a:xfrm>
          <a:off x="8750300" y="16834498"/>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91021</xdr:rowOff>
    </xdr:from>
    <xdr:to>
      <xdr:col>12</xdr:col>
      <xdr:colOff>561975</xdr:colOff>
      <xdr:row>98</xdr:row>
      <xdr:rowOff>21171</xdr:rowOff>
    </xdr:to>
    <xdr:sp macro="" textlink="">
      <xdr:nvSpPr>
        <xdr:cNvPr id="458" name="フローチャート : 判断 457"/>
        <xdr:cNvSpPr/>
      </xdr:nvSpPr>
      <xdr:spPr>
        <a:xfrm>
          <a:off x="8699500" y="167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37698</xdr:rowOff>
    </xdr:from>
    <xdr:ext cx="534377" cy="259045"/>
    <xdr:sp macro="" textlink="">
      <xdr:nvSpPr>
        <xdr:cNvPr id="459" name="テキスト ボックス 458"/>
        <xdr:cNvSpPr txBox="1"/>
      </xdr:nvSpPr>
      <xdr:spPr>
        <a:xfrm>
          <a:off x="8483111" y="164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24003</xdr:rowOff>
    </xdr:from>
    <xdr:to>
      <xdr:col>15</xdr:col>
      <xdr:colOff>231775</xdr:colOff>
      <xdr:row>98</xdr:row>
      <xdr:rowOff>125603</xdr:rowOff>
    </xdr:to>
    <xdr:sp macro="" textlink="">
      <xdr:nvSpPr>
        <xdr:cNvPr id="465" name="円/楕円 464"/>
        <xdr:cNvSpPr/>
      </xdr:nvSpPr>
      <xdr:spPr>
        <a:xfrm>
          <a:off x="10426700" y="168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110380</xdr:rowOff>
    </xdr:from>
    <xdr:ext cx="534377" cy="259045"/>
    <xdr:sp macro="" textlink="">
      <xdr:nvSpPr>
        <xdr:cNvPr id="466" name="普通建設事業費 （ うち更新整備　）該当値テキスト"/>
        <xdr:cNvSpPr txBox="1"/>
      </xdr:nvSpPr>
      <xdr:spPr>
        <a:xfrm>
          <a:off x="10528300" y="167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19495</xdr:rowOff>
    </xdr:from>
    <xdr:to>
      <xdr:col>14</xdr:col>
      <xdr:colOff>79375</xdr:colOff>
      <xdr:row>98</xdr:row>
      <xdr:rowOff>121095</xdr:rowOff>
    </xdr:to>
    <xdr:sp macro="" textlink="">
      <xdr:nvSpPr>
        <xdr:cNvPr id="467" name="円/楕円 466"/>
        <xdr:cNvSpPr/>
      </xdr:nvSpPr>
      <xdr:spPr>
        <a:xfrm>
          <a:off x="9588500" y="168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112222</xdr:rowOff>
    </xdr:from>
    <xdr:ext cx="534377" cy="259045"/>
    <xdr:sp macro="" textlink="">
      <xdr:nvSpPr>
        <xdr:cNvPr id="468" name="テキスト ボックス 467"/>
        <xdr:cNvSpPr txBox="1"/>
      </xdr:nvSpPr>
      <xdr:spPr>
        <a:xfrm>
          <a:off x="9372111" y="169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153048</xdr:rowOff>
    </xdr:from>
    <xdr:to>
      <xdr:col>12</xdr:col>
      <xdr:colOff>561975</xdr:colOff>
      <xdr:row>98</xdr:row>
      <xdr:rowOff>83198</xdr:rowOff>
    </xdr:to>
    <xdr:sp macro="" textlink="">
      <xdr:nvSpPr>
        <xdr:cNvPr id="469" name="円/楕円 468"/>
        <xdr:cNvSpPr/>
      </xdr:nvSpPr>
      <xdr:spPr>
        <a:xfrm>
          <a:off x="8699500" y="167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74325</xdr:rowOff>
    </xdr:from>
    <xdr:ext cx="534377" cy="259045"/>
    <xdr:sp macro="" textlink="">
      <xdr:nvSpPr>
        <xdr:cNvPr id="470" name="テキスト ボックス 469"/>
        <xdr:cNvSpPr txBox="1"/>
      </xdr:nvSpPr>
      <xdr:spPr>
        <a:xfrm>
          <a:off x="8483111" y="168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85961</xdr:rowOff>
    </xdr:from>
    <xdr:to>
      <xdr:col>21</xdr:col>
      <xdr:colOff>212725</xdr:colOff>
      <xdr:row>38</xdr:row>
      <xdr:rowOff>16111</xdr:rowOff>
    </xdr:to>
    <xdr:sp macro="" textlink="">
      <xdr:nvSpPr>
        <xdr:cNvPr id="508" name="フローチャート : 判断 507"/>
        <xdr:cNvSpPr/>
      </xdr:nvSpPr>
      <xdr:spPr>
        <a:xfrm>
          <a:off x="14541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32638</xdr:rowOff>
    </xdr:from>
    <xdr:ext cx="469744" cy="259045"/>
    <xdr:sp macro="" textlink="">
      <xdr:nvSpPr>
        <xdr:cNvPr id="509" name="テキスト ボックス 508"/>
        <xdr:cNvSpPr txBox="1"/>
      </xdr:nvSpPr>
      <xdr:spPr>
        <a:xfrm>
          <a:off x="14357427" y="62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42200</xdr:rowOff>
    </xdr:from>
    <xdr:to>
      <xdr:col>20</xdr:col>
      <xdr:colOff>9525</xdr:colOff>
      <xdr:row>36</xdr:row>
      <xdr:rowOff>143800</xdr:rowOff>
    </xdr:to>
    <xdr:sp macro="" textlink="">
      <xdr:nvSpPr>
        <xdr:cNvPr id="511" name="フローチャート : 判断 510"/>
        <xdr:cNvSpPr/>
      </xdr:nvSpPr>
      <xdr:spPr>
        <a:xfrm>
          <a:off x="13652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160327</xdr:rowOff>
    </xdr:from>
    <xdr:ext cx="469744" cy="259045"/>
    <xdr:sp macro="" textlink="">
      <xdr:nvSpPr>
        <xdr:cNvPr id="512" name="テキスト ボックス 511"/>
        <xdr:cNvSpPr txBox="1"/>
      </xdr:nvSpPr>
      <xdr:spPr>
        <a:xfrm>
          <a:off x="13468427" y="59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45956</xdr:rowOff>
    </xdr:from>
    <xdr:to>
      <xdr:col>18</xdr:col>
      <xdr:colOff>492125</xdr:colOff>
      <xdr:row>36</xdr:row>
      <xdr:rowOff>147556</xdr:rowOff>
    </xdr:to>
    <xdr:sp macro="" textlink="">
      <xdr:nvSpPr>
        <xdr:cNvPr id="513" name="フローチャート : 判断 512"/>
        <xdr:cNvSpPr/>
      </xdr:nvSpPr>
      <xdr:spPr>
        <a:xfrm>
          <a:off x="12763500" y="621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164083</xdr:rowOff>
    </xdr:from>
    <xdr:ext cx="469744" cy="259045"/>
    <xdr:sp macro="" textlink="">
      <xdr:nvSpPr>
        <xdr:cNvPr id="514" name="テキスト ボックス 513"/>
        <xdr:cNvSpPr txBox="1"/>
      </xdr:nvSpPr>
      <xdr:spPr>
        <a:xfrm>
          <a:off x="12579427" y="599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5945</xdr:rowOff>
    </xdr:from>
    <xdr:to>
      <xdr:col>23</xdr:col>
      <xdr:colOff>517525</xdr:colOff>
      <xdr:row>78</xdr:row>
      <xdr:rowOff>15425</xdr:rowOff>
    </xdr:to>
    <xdr:cxnSp macro="">
      <xdr:nvCxnSpPr>
        <xdr:cNvPr id="607" name="直線コネクタ 606"/>
        <xdr:cNvCxnSpPr/>
      </xdr:nvCxnSpPr>
      <xdr:spPr>
        <a:xfrm flipV="1">
          <a:off x="15481300" y="13379045"/>
          <a:ext cx="8382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11981</xdr:rowOff>
    </xdr:from>
    <xdr:to>
      <xdr:col>22</xdr:col>
      <xdr:colOff>365125</xdr:colOff>
      <xdr:row>78</xdr:row>
      <xdr:rowOff>15425</xdr:rowOff>
    </xdr:to>
    <xdr:cxnSp macro="">
      <xdr:nvCxnSpPr>
        <xdr:cNvPr id="610" name="直線コネクタ 609"/>
        <xdr:cNvCxnSpPr/>
      </xdr:nvCxnSpPr>
      <xdr:spPr>
        <a:xfrm>
          <a:off x="14592300" y="13385081"/>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11981</xdr:rowOff>
    </xdr:from>
    <xdr:to>
      <xdr:col>21</xdr:col>
      <xdr:colOff>161925</xdr:colOff>
      <xdr:row>78</xdr:row>
      <xdr:rowOff>19921</xdr:rowOff>
    </xdr:to>
    <xdr:cxnSp macro="">
      <xdr:nvCxnSpPr>
        <xdr:cNvPr id="613" name="直線コネクタ 612"/>
        <xdr:cNvCxnSpPr/>
      </xdr:nvCxnSpPr>
      <xdr:spPr>
        <a:xfrm flipV="1">
          <a:off x="13703300" y="13385081"/>
          <a:ext cx="8890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90615</xdr:rowOff>
    </xdr:from>
    <xdr:to>
      <xdr:col>21</xdr:col>
      <xdr:colOff>212725</xdr:colOff>
      <xdr:row>78</xdr:row>
      <xdr:rowOff>20765</xdr:rowOff>
    </xdr:to>
    <xdr:sp macro="" textlink="">
      <xdr:nvSpPr>
        <xdr:cNvPr id="614" name="フローチャート : 判断 613"/>
        <xdr:cNvSpPr/>
      </xdr:nvSpPr>
      <xdr:spPr>
        <a:xfrm>
          <a:off x="14541500" y="1329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37292</xdr:rowOff>
    </xdr:from>
    <xdr:ext cx="534377" cy="259045"/>
    <xdr:sp macro="" textlink="">
      <xdr:nvSpPr>
        <xdr:cNvPr id="615" name="テキスト ボックス 614"/>
        <xdr:cNvSpPr txBox="1"/>
      </xdr:nvSpPr>
      <xdr:spPr>
        <a:xfrm>
          <a:off x="14325111" y="130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19921</xdr:rowOff>
    </xdr:from>
    <xdr:to>
      <xdr:col>19</xdr:col>
      <xdr:colOff>644525</xdr:colOff>
      <xdr:row>78</xdr:row>
      <xdr:rowOff>21255</xdr:rowOff>
    </xdr:to>
    <xdr:cxnSp macro="">
      <xdr:nvCxnSpPr>
        <xdr:cNvPr id="616" name="直線コネクタ 615"/>
        <xdr:cNvCxnSpPr/>
      </xdr:nvCxnSpPr>
      <xdr:spPr>
        <a:xfrm flipV="1">
          <a:off x="12814300" y="1339302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83879</xdr:rowOff>
    </xdr:from>
    <xdr:to>
      <xdr:col>20</xdr:col>
      <xdr:colOff>9525</xdr:colOff>
      <xdr:row>78</xdr:row>
      <xdr:rowOff>14029</xdr:rowOff>
    </xdr:to>
    <xdr:sp macro="" textlink="">
      <xdr:nvSpPr>
        <xdr:cNvPr id="617" name="フローチャート : 判断 616"/>
        <xdr:cNvSpPr/>
      </xdr:nvSpPr>
      <xdr:spPr>
        <a:xfrm>
          <a:off x="13652500" y="1328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30556</xdr:rowOff>
    </xdr:from>
    <xdr:ext cx="534377" cy="259045"/>
    <xdr:sp macro="" textlink="">
      <xdr:nvSpPr>
        <xdr:cNvPr id="618" name="テキスト ボックス 617"/>
        <xdr:cNvSpPr txBox="1"/>
      </xdr:nvSpPr>
      <xdr:spPr>
        <a:xfrm>
          <a:off x="13436111" y="130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80480</xdr:rowOff>
    </xdr:from>
    <xdr:to>
      <xdr:col>18</xdr:col>
      <xdr:colOff>492125</xdr:colOff>
      <xdr:row>78</xdr:row>
      <xdr:rowOff>10630</xdr:rowOff>
    </xdr:to>
    <xdr:sp macro="" textlink="">
      <xdr:nvSpPr>
        <xdr:cNvPr id="619" name="フローチャート : 判断 618"/>
        <xdr:cNvSpPr/>
      </xdr:nvSpPr>
      <xdr:spPr>
        <a:xfrm>
          <a:off x="12763500" y="1328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27157</xdr:rowOff>
    </xdr:from>
    <xdr:ext cx="534377" cy="259045"/>
    <xdr:sp macro="" textlink="">
      <xdr:nvSpPr>
        <xdr:cNvPr id="620" name="テキスト ボックス 619"/>
        <xdr:cNvSpPr txBox="1"/>
      </xdr:nvSpPr>
      <xdr:spPr>
        <a:xfrm>
          <a:off x="12547111" y="130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126595</xdr:rowOff>
    </xdr:from>
    <xdr:to>
      <xdr:col>23</xdr:col>
      <xdr:colOff>568325</xdr:colOff>
      <xdr:row>78</xdr:row>
      <xdr:rowOff>56745</xdr:rowOff>
    </xdr:to>
    <xdr:sp macro="" textlink="">
      <xdr:nvSpPr>
        <xdr:cNvPr id="626" name="円/楕円 625"/>
        <xdr:cNvSpPr/>
      </xdr:nvSpPr>
      <xdr:spPr>
        <a:xfrm>
          <a:off x="162687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49548</xdr:rowOff>
    </xdr:from>
    <xdr:ext cx="534377" cy="259045"/>
    <xdr:sp macro="" textlink="">
      <xdr:nvSpPr>
        <xdr:cNvPr id="627" name="公債費該当値テキスト"/>
        <xdr:cNvSpPr txBox="1"/>
      </xdr:nvSpPr>
      <xdr:spPr>
        <a:xfrm>
          <a:off x="16370300" y="132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136075</xdr:rowOff>
    </xdr:from>
    <xdr:to>
      <xdr:col>22</xdr:col>
      <xdr:colOff>415925</xdr:colOff>
      <xdr:row>78</xdr:row>
      <xdr:rowOff>66225</xdr:rowOff>
    </xdr:to>
    <xdr:sp macro="" textlink="">
      <xdr:nvSpPr>
        <xdr:cNvPr id="628" name="円/楕円 627"/>
        <xdr:cNvSpPr/>
      </xdr:nvSpPr>
      <xdr:spPr>
        <a:xfrm>
          <a:off x="15430500" y="133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57352</xdr:rowOff>
    </xdr:from>
    <xdr:ext cx="534377" cy="259045"/>
    <xdr:sp macro="" textlink="">
      <xdr:nvSpPr>
        <xdr:cNvPr id="629" name="テキスト ボックス 628"/>
        <xdr:cNvSpPr txBox="1"/>
      </xdr:nvSpPr>
      <xdr:spPr>
        <a:xfrm>
          <a:off x="15214111" y="134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132631</xdr:rowOff>
    </xdr:from>
    <xdr:to>
      <xdr:col>21</xdr:col>
      <xdr:colOff>212725</xdr:colOff>
      <xdr:row>78</xdr:row>
      <xdr:rowOff>62781</xdr:rowOff>
    </xdr:to>
    <xdr:sp macro="" textlink="">
      <xdr:nvSpPr>
        <xdr:cNvPr id="630" name="円/楕円 629"/>
        <xdr:cNvSpPr/>
      </xdr:nvSpPr>
      <xdr:spPr>
        <a:xfrm>
          <a:off x="14541500" y="13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53908</xdr:rowOff>
    </xdr:from>
    <xdr:ext cx="534377" cy="259045"/>
    <xdr:sp macro="" textlink="">
      <xdr:nvSpPr>
        <xdr:cNvPr id="631" name="テキスト ボックス 630"/>
        <xdr:cNvSpPr txBox="1"/>
      </xdr:nvSpPr>
      <xdr:spPr>
        <a:xfrm>
          <a:off x="14325111" y="134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140571</xdr:rowOff>
    </xdr:from>
    <xdr:to>
      <xdr:col>20</xdr:col>
      <xdr:colOff>9525</xdr:colOff>
      <xdr:row>78</xdr:row>
      <xdr:rowOff>70721</xdr:rowOff>
    </xdr:to>
    <xdr:sp macro="" textlink="">
      <xdr:nvSpPr>
        <xdr:cNvPr id="632" name="円/楕円 631"/>
        <xdr:cNvSpPr/>
      </xdr:nvSpPr>
      <xdr:spPr>
        <a:xfrm>
          <a:off x="13652500" y="133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61848</xdr:rowOff>
    </xdr:from>
    <xdr:ext cx="534377" cy="259045"/>
    <xdr:sp macro="" textlink="">
      <xdr:nvSpPr>
        <xdr:cNvPr id="633" name="テキスト ボックス 632"/>
        <xdr:cNvSpPr txBox="1"/>
      </xdr:nvSpPr>
      <xdr:spPr>
        <a:xfrm>
          <a:off x="13436111" y="134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141905</xdr:rowOff>
    </xdr:from>
    <xdr:to>
      <xdr:col>18</xdr:col>
      <xdr:colOff>492125</xdr:colOff>
      <xdr:row>78</xdr:row>
      <xdr:rowOff>72055</xdr:rowOff>
    </xdr:to>
    <xdr:sp macro="" textlink="">
      <xdr:nvSpPr>
        <xdr:cNvPr id="634" name="円/楕円 633"/>
        <xdr:cNvSpPr/>
      </xdr:nvSpPr>
      <xdr:spPr>
        <a:xfrm>
          <a:off x="12763500" y="133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63182</xdr:rowOff>
    </xdr:from>
    <xdr:ext cx="534377" cy="259045"/>
    <xdr:sp macro="" textlink="">
      <xdr:nvSpPr>
        <xdr:cNvPr id="635" name="テキスト ボックス 634"/>
        <xdr:cNvSpPr txBox="1"/>
      </xdr:nvSpPr>
      <xdr:spPr>
        <a:xfrm>
          <a:off x="12547111" y="1343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112154</xdr:rowOff>
    </xdr:from>
    <xdr:to>
      <xdr:col>23</xdr:col>
      <xdr:colOff>517525</xdr:colOff>
      <xdr:row>98</xdr:row>
      <xdr:rowOff>145338</xdr:rowOff>
    </xdr:to>
    <xdr:cxnSp macro="">
      <xdr:nvCxnSpPr>
        <xdr:cNvPr id="664" name="直線コネクタ 663"/>
        <xdr:cNvCxnSpPr/>
      </xdr:nvCxnSpPr>
      <xdr:spPr>
        <a:xfrm flipV="1">
          <a:off x="15481300" y="16914254"/>
          <a:ext cx="8382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59843</xdr:rowOff>
    </xdr:from>
    <xdr:to>
      <xdr:col>22</xdr:col>
      <xdr:colOff>365125</xdr:colOff>
      <xdr:row>98</xdr:row>
      <xdr:rowOff>145338</xdr:rowOff>
    </xdr:to>
    <xdr:cxnSp macro="">
      <xdr:nvCxnSpPr>
        <xdr:cNvPr id="667" name="直線コネクタ 666"/>
        <xdr:cNvCxnSpPr/>
      </xdr:nvCxnSpPr>
      <xdr:spPr>
        <a:xfrm>
          <a:off x="14592300" y="16347593"/>
          <a:ext cx="889000" cy="59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59843</xdr:rowOff>
    </xdr:from>
    <xdr:to>
      <xdr:col>21</xdr:col>
      <xdr:colOff>161925</xdr:colOff>
      <xdr:row>98</xdr:row>
      <xdr:rowOff>51727</xdr:rowOff>
    </xdr:to>
    <xdr:cxnSp macro="">
      <xdr:nvCxnSpPr>
        <xdr:cNvPr id="670" name="直線コネクタ 669"/>
        <xdr:cNvCxnSpPr/>
      </xdr:nvCxnSpPr>
      <xdr:spPr>
        <a:xfrm flipV="1">
          <a:off x="13703300" y="16347593"/>
          <a:ext cx="889000" cy="5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1536</xdr:rowOff>
    </xdr:from>
    <xdr:to>
      <xdr:col>21</xdr:col>
      <xdr:colOff>212725</xdr:colOff>
      <xdr:row>97</xdr:row>
      <xdr:rowOff>103136</xdr:rowOff>
    </xdr:to>
    <xdr:sp macro="" textlink="">
      <xdr:nvSpPr>
        <xdr:cNvPr id="671" name="フローチャート : 判断 670"/>
        <xdr:cNvSpPr/>
      </xdr:nvSpPr>
      <xdr:spPr>
        <a:xfrm>
          <a:off x="14541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94263</xdr:rowOff>
    </xdr:from>
    <xdr:ext cx="469744" cy="259045"/>
    <xdr:sp macro="" textlink="">
      <xdr:nvSpPr>
        <xdr:cNvPr id="672" name="テキスト ボックス 671"/>
        <xdr:cNvSpPr txBox="1"/>
      </xdr:nvSpPr>
      <xdr:spPr>
        <a:xfrm>
          <a:off x="14357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19723</xdr:rowOff>
    </xdr:from>
    <xdr:to>
      <xdr:col>19</xdr:col>
      <xdr:colOff>644525</xdr:colOff>
      <xdr:row>98</xdr:row>
      <xdr:rowOff>51727</xdr:rowOff>
    </xdr:to>
    <xdr:cxnSp macro="">
      <xdr:nvCxnSpPr>
        <xdr:cNvPr id="673" name="直線コネクタ 672"/>
        <xdr:cNvCxnSpPr/>
      </xdr:nvCxnSpPr>
      <xdr:spPr>
        <a:xfrm>
          <a:off x="12814300" y="16307473"/>
          <a:ext cx="88900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87224</xdr:rowOff>
    </xdr:from>
    <xdr:to>
      <xdr:col>20</xdr:col>
      <xdr:colOff>9525</xdr:colOff>
      <xdr:row>96</xdr:row>
      <xdr:rowOff>17374</xdr:rowOff>
    </xdr:to>
    <xdr:sp macro="" textlink="">
      <xdr:nvSpPr>
        <xdr:cNvPr id="674" name="フローチャート : 判断 673"/>
        <xdr:cNvSpPr/>
      </xdr:nvSpPr>
      <xdr:spPr>
        <a:xfrm>
          <a:off x="13652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33901</xdr:rowOff>
    </xdr:from>
    <xdr:ext cx="534377" cy="259045"/>
    <xdr:sp macro="" textlink="">
      <xdr:nvSpPr>
        <xdr:cNvPr id="675" name="テキスト ボックス 674"/>
        <xdr:cNvSpPr txBox="1"/>
      </xdr:nvSpPr>
      <xdr:spPr>
        <a:xfrm>
          <a:off x="13436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24206</xdr:rowOff>
    </xdr:from>
    <xdr:to>
      <xdr:col>18</xdr:col>
      <xdr:colOff>492125</xdr:colOff>
      <xdr:row>94</xdr:row>
      <xdr:rowOff>125806</xdr:rowOff>
    </xdr:to>
    <xdr:sp macro="" textlink="">
      <xdr:nvSpPr>
        <xdr:cNvPr id="676" name="フローチャート : 判断 675"/>
        <xdr:cNvSpPr/>
      </xdr:nvSpPr>
      <xdr:spPr>
        <a:xfrm>
          <a:off x="12763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142333</xdr:rowOff>
    </xdr:from>
    <xdr:ext cx="534377" cy="259045"/>
    <xdr:sp macro="" textlink="">
      <xdr:nvSpPr>
        <xdr:cNvPr id="677" name="テキスト ボックス 676"/>
        <xdr:cNvSpPr txBox="1"/>
      </xdr:nvSpPr>
      <xdr:spPr>
        <a:xfrm>
          <a:off x="12547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61354</xdr:rowOff>
    </xdr:from>
    <xdr:to>
      <xdr:col>23</xdr:col>
      <xdr:colOff>568325</xdr:colOff>
      <xdr:row>98</xdr:row>
      <xdr:rowOff>162954</xdr:rowOff>
    </xdr:to>
    <xdr:sp macro="" textlink="">
      <xdr:nvSpPr>
        <xdr:cNvPr id="683" name="円/楕円 682"/>
        <xdr:cNvSpPr/>
      </xdr:nvSpPr>
      <xdr:spPr>
        <a:xfrm>
          <a:off x="16268700" y="168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147731</xdr:rowOff>
    </xdr:from>
    <xdr:ext cx="469744" cy="259045"/>
    <xdr:sp macro="" textlink="">
      <xdr:nvSpPr>
        <xdr:cNvPr id="684" name="積立金該当値テキスト"/>
        <xdr:cNvSpPr txBox="1"/>
      </xdr:nvSpPr>
      <xdr:spPr>
        <a:xfrm>
          <a:off x="16370300" y="1677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94538</xdr:rowOff>
    </xdr:from>
    <xdr:to>
      <xdr:col>22</xdr:col>
      <xdr:colOff>415925</xdr:colOff>
      <xdr:row>99</xdr:row>
      <xdr:rowOff>24688</xdr:rowOff>
    </xdr:to>
    <xdr:sp macro="" textlink="">
      <xdr:nvSpPr>
        <xdr:cNvPr id="685" name="円/楕円 684"/>
        <xdr:cNvSpPr/>
      </xdr:nvSpPr>
      <xdr:spPr>
        <a:xfrm>
          <a:off x="15430500" y="168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15815</xdr:rowOff>
    </xdr:from>
    <xdr:ext cx="469744" cy="259045"/>
    <xdr:sp macro="" textlink="">
      <xdr:nvSpPr>
        <xdr:cNvPr id="686" name="テキスト ボックス 685"/>
        <xdr:cNvSpPr txBox="1"/>
      </xdr:nvSpPr>
      <xdr:spPr>
        <a:xfrm>
          <a:off x="15246427" y="169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9043</xdr:rowOff>
    </xdr:from>
    <xdr:to>
      <xdr:col>21</xdr:col>
      <xdr:colOff>212725</xdr:colOff>
      <xdr:row>95</xdr:row>
      <xdr:rowOff>110643</xdr:rowOff>
    </xdr:to>
    <xdr:sp macro="" textlink="">
      <xdr:nvSpPr>
        <xdr:cNvPr id="687" name="円/楕円 686"/>
        <xdr:cNvSpPr/>
      </xdr:nvSpPr>
      <xdr:spPr>
        <a:xfrm>
          <a:off x="14541500" y="162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127170</xdr:rowOff>
    </xdr:from>
    <xdr:ext cx="534377" cy="259045"/>
    <xdr:sp macro="" textlink="">
      <xdr:nvSpPr>
        <xdr:cNvPr id="688" name="テキスト ボックス 687"/>
        <xdr:cNvSpPr txBox="1"/>
      </xdr:nvSpPr>
      <xdr:spPr>
        <a:xfrm>
          <a:off x="14325111" y="160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927</xdr:rowOff>
    </xdr:from>
    <xdr:to>
      <xdr:col>20</xdr:col>
      <xdr:colOff>9525</xdr:colOff>
      <xdr:row>98</xdr:row>
      <xdr:rowOff>102527</xdr:rowOff>
    </xdr:to>
    <xdr:sp macro="" textlink="">
      <xdr:nvSpPr>
        <xdr:cNvPr id="689" name="円/楕円 688"/>
        <xdr:cNvSpPr/>
      </xdr:nvSpPr>
      <xdr:spPr>
        <a:xfrm>
          <a:off x="13652500" y="168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93654</xdr:rowOff>
    </xdr:from>
    <xdr:ext cx="469744" cy="259045"/>
    <xdr:sp macro="" textlink="">
      <xdr:nvSpPr>
        <xdr:cNvPr id="690" name="テキスト ボックス 689"/>
        <xdr:cNvSpPr txBox="1"/>
      </xdr:nvSpPr>
      <xdr:spPr>
        <a:xfrm>
          <a:off x="13468427" y="1689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140373</xdr:rowOff>
    </xdr:from>
    <xdr:to>
      <xdr:col>18</xdr:col>
      <xdr:colOff>492125</xdr:colOff>
      <xdr:row>95</xdr:row>
      <xdr:rowOff>70523</xdr:rowOff>
    </xdr:to>
    <xdr:sp macro="" textlink="">
      <xdr:nvSpPr>
        <xdr:cNvPr id="691" name="円/楕円 690"/>
        <xdr:cNvSpPr/>
      </xdr:nvSpPr>
      <xdr:spPr>
        <a:xfrm>
          <a:off x="12763500" y="162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61650</xdr:rowOff>
    </xdr:from>
    <xdr:ext cx="534377" cy="259045"/>
    <xdr:sp macro="" textlink="">
      <xdr:nvSpPr>
        <xdr:cNvPr id="692" name="テキスト ボックス 691"/>
        <xdr:cNvSpPr txBox="1"/>
      </xdr:nvSpPr>
      <xdr:spPr>
        <a:xfrm>
          <a:off x="12547111" y="163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6" name="フローチャート : 判断 725"/>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7" name="テキスト ボックス 726"/>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9" name="フローチャート : 判断 728"/>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30" name="テキスト ボックス 729"/>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1" name="フローチャート : 判断 730"/>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2" name="テキスト ボックス 731"/>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95613</xdr:rowOff>
    </xdr:from>
    <xdr:to>
      <xdr:col>32</xdr:col>
      <xdr:colOff>187325</xdr:colOff>
      <xdr:row>59</xdr:row>
      <xdr:rowOff>95645</xdr:rowOff>
    </xdr:to>
    <xdr:cxnSp macro="">
      <xdr:nvCxnSpPr>
        <xdr:cNvPr id="778" name="直線コネクタ 777"/>
        <xdr:cNvCxnSpPr/>
      </xdr:nvCxnSpPr>
      <xdr:spPr>
        <a:xfrm flipV="1">
          <a:off x="21323300" y="10211163"/>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95645</xdr:rowOff>
    </xdr:from>
    <xdr:to>
      <xdr:col>31</xdr:col>
      <xdr:colOff>34925</xdr:colOff>
      <xdr:row>59</xdr:row>
      <xdr:rowOff>95645</xdr:rowOff>
    </xdr:to>
    <xdr:cxnSp macro="">
      <xdr:nvCxnSpPr>
        <xdr:cNvPr id="781" name="直線コネクタ 780"/>
        <xdr:cNvCxnSpPr/>
      </xdr:nvCxnSpPr>
      <xdr:spPr>
        <a:xfrm>
          <a:off x="20434300" y="1021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95645</xdr:rowOff>
    </xdr:from>
    <xdr:to>
      <xdr:col>29</xdr:col>
      <xdr:colOff>517525</xdr:colOff>
      <xdr:row>59</xdr:row>
      <xdr:rowOff>95645</xdr:rowOff>
    </xdr:to>
    <xdr:cxnSp macro="">
      <xdr:nvCxnSpPr>
        <xdr:cNvPr id="784" name="直線コネクタ 783"/>
        <xdr:cNvCxnSpPr/>
      </xdr:nvCxnSpPr>
      <xdr:spPr>
        <a:xfrm>
          <a:off x="19545300" y="1021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8563</xdr:rowOff>
    </xdr:from>
    <xdr:to>
      <xdr:col>29</xdr:col>
      <xdr:colOff>568325</xdr:colOff>
      <xdr:row>58</xdr:row>
      <xdr:rowOff>110163</xdr:rowOff>
    </xdr:to>
    <xdr:sp macro="" textlink="">
      <xdr:nvSpPr>
        <xdr:cNvPr id="785" name="フローチャート : 判断 784"/>
        <xdr:cNvSpPr/>
      </xdr:nvSpPr>
      <xdr:spPr>
        <a:xfrm>
          <a:off x="20383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126690</xdr:rowOff>
    </xdr:from>
    <xdr:ext cx="469744" cy="259045"/>
    <xdr:sp macro="" textlink="">
      <xdr:nvSpPr>
        <xdr:cNvPr id="786" name="テキスト ボックス 785"/>
        <xdr:cNvSpPr txBox="1"/>
      </xdr:nvSpPr>
      <xdr:spPr>
        <a:xfrm>
          <a:off x="20199427"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95645</xdr:rowOff>
    </xdr:from>
    <xdr:to>
      <xdr:col>28</xdr:col>
      <xdr:colOff>314325</xdr:colOff>
      <xdr:row>59</xdr:row>
      <xdr:rowOff>95678</xdr:rowOff>
    </xdr:to>
    <xdr:cxnSp macro="">
      <xdr:nvCxnSpPr>
        <xdr:cNvPr id="787" name="直線コネクタ 786"/>
        <xdr:cNvCxnSpPr/>
      </xdr:nvCxnSpPr>
      <xdr:spPr>
        <a:xfrm flipV="1">
          <a:off x="18656300" y="1021119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25545</xdr:rowOff>
    </xdr:from>
    <xdr:to>
      <xdr:col>28</xdr:col>
      <xdr:colOff>365125</xdr:colOff>
      <xdr:row>58</xdr:row>
      <xdr:rowOff>127145</xdr:rowOff>
    </xdr:to>
    <xdr:sp macro="" textlink="">
      <xdr:nvSpPr>
        <xdr:cNvPr id="788" name="フローチャート : 判断 787"/>
        <xdr:cNvSpPr/>
      </xdr:nvSpPr>
      <xdr:spPr>
        <a:xfrm>
          <a:off x="19494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143672</xdr:rowOff>
    </xdr:from>
    <xdr:ext cx="469744" cy="259045"/>
    <xdr:sp macro="" textlink="">
      <xdr:nvSpPr>
        <xdr:cNvPr id="789" name="テキスト ボックス 788"/>
        <xdr:cNvSpPr txBox="1"/>
      </xdr:nvSpPr>
      <xdr:spPr>
        <a:xfrm>
          <a:off x="19310427" y="97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15780</xdr:rowOff>
    </xdr:from>
    <xdr:to>
      <xdr:col>27</xdr:col>
      <xdr:colOff>161925</xdr:colOff>
      <xdr:row>58</xdr:row>
      <xdr:rowOff>117380</xdr:rowOff>
    </xdr:to>
    <xdr:sp macro="" textlink="">
      <xdr:nvSpPr>
        <xdr:cNvPr id="790" name="フローチャート : 判断 789"/>
        <xdr:cNvSpPr/>
      </xdr:nvSpPr>
      <xdr:spPr>
        <a:xfrm>
          <a:off x="18605500" y="99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133907</xdr:rowOff>
    </xdr:from>
    <xdr:ext cx="469744" cy="259045"/>
    <xdr:sp macro="" textlink="">
      <xdr:nvSpPr>
        <xdr:cNvPr id="791" name="テキスト ボックス 790"/>
        <xdr:cNvSpPr txBox="1"/>
      </xdr:nvSpPr>
      <xdr:spPr>
        <a:xfrm>
          <a:off x="18421427" y="97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44813</xdr:rowOff>
    </xdr:from>
    <xdr:to>
      <xdr:col>32</xdr:col>
      <xdr:colOff>238125</xdr:colOff>
      <xdr:row>59</xdr:row>
      <xdr:rowOff>146413</xdr:rowOff>
    </xdr:to>
    <xdr:sp macro="" textlink="">
      <xdr:nvSpPr>
        <xdr:cNvPr id="797" name="円/楕円 796"/>
        <xdr:cNvSpPr/>
      </xdr:nvSpPr>
      <xdr:spPr>
        <a:xfrm>
          <a:off x="221107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131190</xdr:rowOff>
    </xdr:from>
    <xdr:ext cx="378565" cy="259045"/>
    <xdr:sp macro="" textlink="">
      <xdr:nvSpPr>
        <xdr:cNvPr id="798" name="貸付金該当値テキスト"/>
        <xdr:cNvSpPr txBox="1"/>
      </xdr:nvSpPr>
      <xdr:spPr>
        <a:xfrm>
          <a:off x="22212300" y="1007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44845</xdr:rowOff>
    </xdr:from>
    <xdr:to>
      <xdr:col>31</xdr:col>
      <xdr:colOff>85725</xdr:colOff>
      <xdr:row>59</xdr:row>
      <xdr:rowOff>146445</xdr:rowOff>
    </xdr:to>
    <xdr:sp macro="" textlink="">
      <xdr:nvSpPr>
        <xdr:cNvPr id="799" name="円/楕円 798"/>
        <xdr:cNvSpPr/>
      </xdr:nvSpPr>
      <xdr:spPr>
        <a:xfrm>
          <a:off x="21272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137572</xdr:rowOff>
    </xdr:from>
    <xdr:ext cx="313932" cy="259045"/>
    <xdr:sp macro="" textlink="">
      <xdr:nvSpPr>
        <xdr:cNvPr id="800" name="テキスト ボックス 799"/>
        <xdr:cNvSpPr txBox="1"/>
      </xdr:nvSpPr>
      <xdr:spPr>
        <a:xfrm>
          <a:off x="21166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44845</xdr:rowOff>
    </xdr:from>
    <xdr:to>
      <xdr:col>29</xdr:col>
      <xdr:colOff>568325</xdr:colOff>
      <xdr:row>59</xdr:row>
      <xdr:rowOff>146445</xdr:rowOff>
    </xdr:to>
    <xdr:sp macro="" textlink="">
      <xdr:nvSpPr>
        <xdr:cNvPr id="801" name="円/楕円 800"/>
        <xdr:cNvSpPr/>
      </xdr:nvSpPr>
      <xdr:spPr>
        <a:xfrm>
          <a:off x="20383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137572</xdr:rowOff>
    </xdr:from>
    <xdr:ext cx="313932" cy="259045"/>
    <xdr:sp macro="" textlink="">
      <xdr:nvSpPr>
        <xdr:cNvPr id="802" name="テキスト ボックス 801"/>
        <xdr:cNvSpPr txBox="1"/>
      </xdr:nvSpPr>
      <xdr:spPr>
        <a:xfrm>
          <a:off x="20277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44845</xdr:rowOff>
    </xdr:from>
    <xdr:to>
      <xdr:col>28</xdr:col>
      <xdr:colOff>365125</xdr:colOff>
      <xdr:row>59</xdr:row>
      <xdr:rowOff>146445</xdr:rowOff>
    </xdr:to>
    <xdr:sp macro="" textlink="">
      <xdr:nvSpPr>
        <xdr:cNvPr id="803" name="円/楕円 802"/>
        <xdr:cNvSpPr/>
      </xdr:nvSpPr>
      <xdr:spPr>
        <a:xfrm>
          <a:off x="19494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137572</xdr:rowOff>
    </xdr:from>
    <xdr:ext cx="313932" cy="259045"/>
    <xdr:sp macro="" textlink="">
      <xdr:nvSpPr>
        <xdr:cNvPr id="804" name="テキスト ボックス 803"/>
        <xdr:cNvSpPr txBox="1"/>
      </xdr:nvSpPr>
      <xdr:spPr>
        <a:xfrm>
          <a:off x="19388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44878</xdr:rowOff>
    </xdr:from>
    <xdr:to>
      <xdr:col>27</xdr:col>
      <xdr:colOff>161925</xdr:colOff>
      <xdr:row>59</xdr:row>
      <xdr:rowOff>146478</xdr:rowOff>
    </xdr:to>
    <xdr:sp macro="" textlink="">
      <xdr:nvSpPr>
        <xdr:cNvPr id="805" name="円/楕円 804"/>
        <xdr:cNvSpPr/>
      </xdr:nvSpPr>
      <xdr:spPr>
        <a:xfrm>
          <a:off x="18605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137605</xdr:rowOff>
    </xdr:from>
    <xdr:ext cx="313932" cy="259045"/>
    <xdr:sp macro="" textlink="">
      <xdr:nvSpPr>
        <xdr:cNvPr id="806" name="テキスト ボックス 805"/>
        <xdr:cNvSpPr txBox="1"/>
      </xdr:nvSpPr>
      <xdr:spPr>
        <a:xfrm>
          <a:off x="18499333" y="10253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74223</xdr:rowOff>
    </xdr:from>
    <xdr:to>
      <xdr:col>32</xdr:col>
      <xdr:colOff>187325</xdr:colOff>
      <xdr:row>75</xdr:row>
      <xdr:rowOff>3846</xdr:rowOff>
    </xdr:to>
    <xdr:cxnSp macro="">
      <xdr:nvCxnSpPr>
        <xdr:cNvPr id="838" name="直線コネクタ 837"/>
        <xdr:cNvCxnSpPr/>
      </xdr:nvCxnSpPr>
      <xdr:spPr>
        <a:xfrm flipV="1">
          <a:off x="21323300" y="12761523"/>
          <a:ext cx="8382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3846</xdr:rowOff>
    </xdr:from>
    <xdr:to>
      <xdr:col>31</xdr:col>
      <xdr:colOff>34925</xdr:colOff>
      <xdr:row>75</xdr:row>
      <xdr:rowOff>36536</xdr:rowOff>
    </xdr:to>
    <xdr:cxnSp macro="">
      <xdr:nvCxnSpPr>
        <xdr:cNvPr id="841" name="直線コネクタ 840"/>
        <xdr:cNvCxnSpPr/>
      </xdr:nvCxnSpPr>
      <xdr:spPr>
        <a:xfrm flipV="1">
          <a:off x="20434300" y="1286259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36536</xdr:rowOff>
    </xdr:from>
    <xdr:to>
      <xdr:col>29</xdr:col>
      <xdr:colOff>517525</xdr:colOff>
      <xdr:row>75</xdr:row>
      <xdr:rowOff>99368</xdr:rowOff>
    </xdr:to>
    <xdr:cxnSp macro="">
      <xdr:nvCxnSpPr>
        <xdr:cNvPr id="844" name="直線コネクタ 843"/>
        <xdr:cNvCxnSpPr/>
      </xdr:nvCxnSpPr>
      <xdr:spPr>
        <a:xfrm flipV="1">
          <a:off x="19545300" y="12895286"/>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49254</xdr:rowOff>
    </xdr:from>
    <xdr:to>
      <xdr:col>29</xdr:col>
      <xdr:colOff>568325</xdr:colOff>
      <xdr:row>76</xdr:row>
      <xdr:rowOff>150854</xdr:rowOff>
    </xdr:to>
    <xdr:sp macro="" textlink="">
      <xdr:nvSpPr>
        <xdr:cNvPr id="845" name="フローチャート : 判断 844"/>
        <xdr:cNvSpPr/>
      </xdr:nvSpPr>
      <xdr:spPr>
        <a:xfrm>
          <a:off x="20383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141981</xdr:rowOff>
    </xdr:from>
    <xdr:ext cx="534377" cy="259045"/>
    <xdr:sp macro="" textlink="">
      <xdr:nvSpPr>
        <xdr:cNvPr id="846" name="テキスト ボックス 845"/>
        <xdr:cNvSpPr txBox="1"/>
      </xdr:nvSpPr>
      <xdr:spPr>
        <a:xfrm>
          <a:off x="20167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99368</xdr:rowOff>
    </xdr:from>
    <xdr:to>
      <xdr:col>28</xdr:col>
      <xdr:colOff>314325</xdr:colOff>
      <xdr:row>75</xdr:row>
      <xdr:rowOff>109819</xdr:rowOff>
    </xdr:to>
    <xdr:cxnSp macro="">
      <xdr:nvCxnSpPr>
        <xdr:cNvPr id="847" name="直線コネクタ 846"/>
        <xdr:cNvCxnSpPr/>
      </xdr:nvCxnSpPr>
      <xdr:spPr>
        <a:xfrm flipV="1">
          <a:off x="18656300" y="1295811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79919</xdr:rowOff>
    </xdr:from>
    <xdr:to>
      <xdr:col>28</xdr:col>
      <xdr:colOff>365125</xdr:colOff>
      <xdr:row>77</xdr:row>
      <xdr:rowOff>10069</xdr:rowOff>
    </xdr:to>
    <xdr:sp macro="" textlink="">
      <xdr:nvSpPr>
        <xdr:cNvPr id="848" name="フローチャート : 判断 847"/>
        <xdr:cNvSpPr/>
      </xdr:nvSpPr>
      <xdr:spPr>
        <a:xfrm>
          <a:off x="19494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xdr:rowOff>
    </xdr:from>
    <xdr:ext cx="534377" cy="259045"/>
    <xdr:sp macro="" textlink="">
      <xdr:nvSpPr>
        <xdr:cNvPr id="849" name="テキスト ボックス 848"/>
        <xdr:cNvSpPr txBox="1"/>
      </xdr:nvSpPr>
      <xdr:spPr>
        <a:xfrm>
          <a:off x="19278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98011</xdr:rowOff>
    </xdr:from>
    <xdr:to>
      <xdr:col>27</xdr:col>
      <xdr:colOff>161925</xdr:colOff>
      <xdr:row>77</xdr:row>
      <xdr:rowOff>28161</xdr:rowOff>
    </xdr:to>
    <xdr:sp macro="" textlink="">
      <xdr:nvSpPr>
        <xdr:cNvPr id="850" name="フローチャート : 判断 849"/>
        <xdr:cNvSpPr/>
      </xdr:nvSpPr>
      <xdr:spPr>
        <a:xfrm>
          <a:off x="18605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19288</xdr:rowOff>
    </xdr:from>
    <xdr:ext cx="534377" cy="259045"/>
    <xdr:sp macro="" textlink="">
      <xdr:nvSpPr>
        <xdr:cNvPr id="851" name="テキスト ボックス 850"/>
        <xdr:cNvSpPr txBox="1"/>
      </xdr:nvSpPr>
      <xdr:spPr>
        <a:xfrm>
          <a:off x="18389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23423</xdr:rowOff>
    </xdr:from>
    <xdr:to>
      <xdr:col>32</xdr:col>
      <xdr:colOff>238125</xdr:colOff>
      <xdr:row>74</xdr:row>
      <xdr:rowOff>125023</xdr:rowOff>
    </xdr:to>
    <xdr:sp macro="" textlink="">
      <xdr:nvSpPr>
        <xdr:cNvPr id="857" name="円/楕円 856"/>
        <xdr:cNvSpPr/>
      </xdr:nvSpPr>
      <xdr:spPr>
        <a:xfrm>
          <a:off x="22110700" y="127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46300</xdr:rowOff>
    </xdr:from>
    <xdr:ext cx="534377" cy="259045"/>
    <xdr:sp macro="" textlink="">
      <xdr:nvSpPr>
        <xdr:cNvPr id="858" name="繰出金該当値テキスト"/>
        <xdr:cNvSpPr txBox="1"/>
      </xdr:nvSpPr>
      <xdr:spPr>
        <a:xfrm>
          <a:off x="22212300" y="125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124496</xdr:rowOff>
    </xdr:from>
    <xdr:to>
      <xdr:col>31</xdr:col>
      <xdr:colOff>85725</xdr:colOff>
      <xdr:row>75</xdr:row>
      <xdr:rowOff>54646</xdr:rowOff>
    </xdr:to>
    <xdr:sp macro="" textlink="">
      <xdr:nvSpPr>
        <xdr:cNvPr id="859" name="円/楕円 858"/>
        <xdr:cNvSpPr/>
      </xdr:nvSpPr>
      <xdr:spPr>
        <a:xfrm>
          <a:off x="21272500" y="128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71173</xdr:rowOff>
    </xdr:from>
    <xdr:ext cx="534377" cy="259045"/>
    <xdr:sp macro="" textlink="">
      <xdr:nvSpPr>
        <xdr:cNvPr id="860" name="テキスト ボックス 859"/>
        <xdr:cNvSpPr txBox="1"/>
      </xdr:nvSpPr>
      <xdr:spPr>
        <a:xfrm>
          <a:off x="21056111" y="125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157186</xdr:rowOff>
    </xdr:from>
    <xdr:to>
      <xdr:col>29</xdr:col>
      <xdr:colOff>568325</xdr:colOff>
      <xdr:row>75</xdr:row>
      <xdr:rowOff>87336</xdr:rowOff>
    </xdr:to>
    <xdr:sp macro="" textlink="">
      <xdr:nvSpPr>
        <xdr:cNvPr id="861" name="円/楕円 860"/>
        <xdr:cNvSpPr/>
      </xdr:nvSpPr>
      <xdr:spPr>
        <a:xfrm>
          <a:off x="20383500" y="128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103863</xdr:rowOff>
    </xdr:from>
    <xdr:ext cx="534377" cy="259045"/>
    <xdr:sp macro="" textlink="">
      <xdr:nvSpPr>
        <xdr:cNvPr id="862" name="テキスト ボックス 861"/>
        <xdr:cNvSpPr txBox="1"/>
      </xdr:nvSpPr>
      <xdr:spPr>
        <a:xfrm>
          <a:off x="20167111" y="126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48568</xdr:rowOff>
    </xdr:from>
    <xdr:to>
      <xdr:col>28</xdr:col>
      <xdr:colOff>365125</xdr:colOff>
      <xdr:row>75</xdr:row>
      <xdr:rowOff>150168</xdr:rowOff>
    </xdr:to>
    <xdr:sp macro="" textlink="">
      <xdr:nvSpPr>
        <xdr:cNvPr id="863" name="円/楕円 862"/>
        <xdr:cNvSpPr/>
      </xdr:nvSpPr>
      <xdr:spPr>
        <a:xfrm>
          <a:off x="19494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166695</xdr:rowOff>
    </xdr:from>
    <xdr:ext cx="534377" cy="259045"/>
    <xdr:sp macro="" textlink="">
      <xdr:nvSpPr>
        <xdr:cNvPr id="864" name="テキスト ボックス 863"/>
        <xdr:cNvSpPr txBox="1"/>
      </xdr:nvSpPr>
      <xdr:spPr>
        <a:xfrm>
          <a:off x="19278111" y="126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59019</xdr:rowOff>
    </xdr:from>
    <xdr:to>
      <xdr:col>27</xdr:col>
      <xdr:colOff>161925</xdr:colOff>
      <xdr:row>75</xdr:row>
      <xdr:rowOff>160620</xdr:rowOff>
    </xdr:to>
    <xdr:sp macro="" textlink="">
      <xdr:nvSpPr>
        <xdr:cNvPr id="865" name="円/楕円 864"/>
        <xdr:cNvSpPr/>
      </xdr:nvSpPr>
      <xdr:spPr>
        <a:xfrm>
          <a:off x="18605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5696</xdr:rowOff>
    </xdr:from>
    <xdr:ext cx="534377" cy="259045"/>
    <xdr:sp macro="" textlink="">
      <xdr:nvSpPr>
        <xdr:cNvPr id="866" name="テキスト ボックス 865"/>
        <xdr:cNvSpPr txBox="1"/>
      </xdr:nvSpPr>
      <xdr:spPr>
        <a:xfrm>
          <a:off x="18389111" y="126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は、類似団体・東京都・全国の平均値を下回っており、これまでの職員定数の適正化・給与制度・諸手当制度の適正化などの影響によるものと考えられる。●物件費についても、類似団体・東京都・全国の平均値を下回っており、行財政改革で人件費・物件費の抑制に努めた効果によるものと考えられる。●維持補修費についても類似団体・東京都・全国の平均値を現時点では下回っているが、徐々に増してきており、今後、当市においても公共施設等の老朽化による維持補修費のさらなる増が見込まれる。●扶助費については、東京都平均は下回っているものの、類似団体・全国の平均値を上回っており、生活保護費の割合が高いこと、病院等が市内に多いことなどが理由として挙げられる。●補助費等については、類似団体・東京都平均は上回っているものの、全国平均は下回っている。当市においては、常備消防の都への委託金や、加入している広域資源循環組合・病院組合等の負担金のほか、児童福祉費に係る補助金などが補助費等の上位を占めているという特徴がある。●普通建設事業費については、類似団体・東京都・全国の平均のいずれも下回っており、その性質から年度ごとの動きが大きく単純比較は難しいものの、平成</a:t>
          </a:r>
          <a:r>
            <a:rPr kumimoji="1" lang="en-US" altLang="ja-JP" sz="1100">
              <a:latin typeface="ＭＳ Ｐゴシック"/>
            </a:rPr>
            <a:t>23</a:t>
          </a:r>
          <a:r>
            <a:rPr kumimoji="1" lang="ja-JP" altLang="en-US" sz="1100">
              <a:latin typeface="ＭＳ Ｐゴシック"/>
            </a:rPr>
            <a:t>年度より類似団体の平均を下回っており、当市の厳しい財政状況から、抑制が続いてきていると考えられる。今後、東村山駅周辺の連続立体交差化など、大きな事業が予定されていることから、増が見込まれる。●公債費については、東京都平均は上回っているものの、全国平均・類似団体平均は下回っており、第</a:t>
          </a:r>
          <a:r>
            <a:rPr kumimoji="1" lang="en-US" altLang="ja-JP" sz="1100">
              <a:latin typeface="ＭＳ Ｐゴシック"/>
            </a:rPr>
            <a:t>4</a:t>
          </a:r>
          <a:r>
            <a:rPr kumimoji="1" lang="ja-JP" altLang="en-US" sz="1100">
              <a:latin typeface="ＭＳ Ｐゴシック"/>
            </a:rPr>
            <a:t>次東村山市行財政改革大綱の実行プログラムで通常債の残高削減を進めてきたことなどが要因と考えられる。●積立金については、類似団体・東京都・全国の平均を下回っているが、当市においては決算剰余金を条例により予算を通さず直接財政調整基金に積み立てていることの影響もあると考えられる。●貸付金については、毎年（公社）東村山市シルバー人材センターへの運営資金の貸し付けをおこなっており、近年は金額に動きがない。●繰出金については、類似団体・東京都・全国の平均値を上回っており、高齢者人口比率が高いことにより医療・介護の両面で給付費が増加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東京都東村山市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150,739
148,215
17.14
54,382,759
52,874,825
1,317,095
28,634,690
41,460,506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165608</xdr:rowOff>
    </xdr:from>
    <xdr:to>
      <xdr:col>6</xdr:col>
      <xdr:colOff>511175</xdr:colOff>
      <xdr:row>37</xdr:row>
      <xdr:rowOff>143510</xdr:rowOff>
    </xdr:to>
    <xdr:cxnSp macro="">
      <xdr:nvCxnSpPr>
        <xdr:cNvPr id="61" name="直線コネクタ 60"/>
        <xdr:cNvCxnSpPr/>
      </xdr:nvCxnSpPr>
      <xdr:spPr>
        <a:xfrm>
          <a:off x="3797300" y="6337808"/>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165608</xdr:rowOff>
    </xdr:from>
    <xdr:to>
      <xdr:col>5</xdr:col>
      <xdr:colOff>358775</xdr:colOff>
      <xdr:row>37</xdr:row>
      <xdr:rowOff>113030</xdr:rowOff>
    </xdr:to>
    <xdr:cxnSp macro="">
      <xdr:nvCxnSpPr>
        <xdr:cNvPr id="64" name="直線コネクタ 63"/>
        <xdr:cNvCxnSpPr/>
      </xdr:nvCxnSpPr>
      <xdr:spPr>
        <a:xfrm flipV="1">
          <a:off x="2908300" y="63378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113030</xdr:rowOff>
    </xdr:from>
    <xdr:to>
      <xdr:col>4</xdr:col>
      <xdr:colOff>155575</xdr:colOff>
      <xdr:row>37</xdr:row>
      <xdr:rowOff>132080</xdr:rowOff>
    </xdr:to>
    <xdr:cxnSp macro="">
      <xdr:nvCxnSpPr>
        <xdr:cNvPr id="67" name="直線コネクタ 66"/>
        <xdr:cNvCxnSpPr/>
      </xdr:nvCxnSpPr>
      <xdr:spPr>
        <a:xfrm flipV="1">
          <a:off x="2019300" y="6456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163576</xdr:rowOff>
    </xdr:from>
    <xdr:to>
      <xdr:col>4</xdr:col>
      <xdr:colOff>206375</xdr:colOff>
      <xdr:row>38</xdr:row>
      <xdr:rowOff>93726</xdr:rowOff>
    </xdr:to>
    <xdr:sp macro="" textlink="">
      <xdr:nvSpPr>
        <xdr:cNvPr id="68" name="フローチャート : 判断 67"/>
        <xdr:cNvSpPr/>
      </xdr:nvSpPr>
      <xdr:spPr>
        <a:xfrm>
          <a:off x="2857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84853</xdr:rowOff>
    </xdr:from>
    <xdr:ext cx="469744" cy="259045"/>
    <xdr:sp macro="" textlink="">
      <xdr:nvSpPr>
        <xdr:cNvPr id="69" name="テキスト ボックス 68"/>
        <xdr:cNvSpPr txBox="1"/>
      </xdr:nvSpPr>
      <xdr:spPr>
        <a:xfrm>
          <a:off x="2673427"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29210</xdr:rowOff>
    </xdr:from>
    <xdr:to>
      <xdr:col>2</xdr:col>
      <xdr:colOff>638175</xdr:colOff>
      <xdr:row>37</xdr:row>
      <xdr:rowOff>132080</xdr:rowOff>
    </xdr:to>
    <xdr:cxnSp macro="">
      <xdr:nvCxnSpPr>
        <xdr:cNvPr id="70" name="直線コネクタ 69"/>
        <xdr:cNvCxnSpPr/>
      </xdr:nvCxnSpPr>
      <xdr:spPr>
        <a:xfrm>
          <a:off x="1130300" y="63728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5080</xdr:rowOff>
    </xdr:from>
    <xdr:to>
      <xdr:col>3</xdr:col>
      <xdr:colOff>3175</xdr:colOff>
      <xdr:row>38</xdr:row>
      <xdr:rowOff>106680</xdr:rowOff>
    </xdr:to>
    <xdr:sp macro="" textlink="">
      <xdr:nvSpPr>
        <xdr:cNvPr id="71" name="フローチャート : 判断 70"/>
        <xdr:cNvSpPr/>
      </xdr:nvSpPr>
      <xdr:spPr>
        <a:xfrm>
          <a:off x="1968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97807</xdr:rowOff>
    </xdr:from>
    <xdr:ext cx="469744" cy="259045"/>
    <xdr:sp macro="" textlink="">
      <xdr:nvSpPr>
        <xdr:cNvPr id="72" name="テキスト ボックス 71"/>
        <xdr:cNvSpPr txBox="1"/>
      </xdr:nvSpPr>
      <xdr:spPr>
        <a:xfrm>
          <a:off x="1784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82042</xdr:rowOff>
    </xdr:from>
    <xdr:to>
      <xdr:col>1</xdr:col>
      <xdr:colOff>485775</xdr:colOff>
      <xdr:row>38</xdr:row>
      <xdr:rowOff>12192</xdr:rowOff>
    </xdr:to>
    <xdr:sp macro="" textlink="">
      <xdr:nvSpPr>
        <xdr:cNvPr id="73" name="フローチャート : 判断 72"/>
        <xdr:cNvSpPr/>
      </xdr:nvSpPr>
      <xdr:spPr>
        <a:xfrm>
          <a:off x="107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3319</xdr:rowOff>
    </xdr:from>
    <xdr:ext cx="469744" cy="259045"/>
    <xdr:sp macro="" textlink="">
      <xdr:nvSpPr>
        <xdr:cNvPr id="74" name="テキスト ボックス 73"/>
        <xdr:cNvSpPr txBox="1"/>
      </xdr:nvSpPr>
      <xdr:spPr>
        <a:xfrm>
          <a:off x="895427"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92710</xdr:rowOff>
    </xdr:from>
    <xdr:to>
      <xdr:col>6</xdr:col>
      <xdr:colOff>561975</xdr:colOff>
      <xdr:row>38</xdr:row>
      <xdr:rowOff>22860</xdr:rowOff>
    </xdr:to>
    <xdr:sp macro="" textlink="">
      <xdr:nvSpPr>
        <xdr:cNvPr id="80" name="円/楕円 79"/>
        <xdr:cNvSpPr/>
      </xdr:nvSpPr>
      <xdr:spPr>
        <a:xfrm>
          <a:off x="45847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71137</xdr:rowOff>
    </xdr:from>
    <xdr:ext cx="469744" cy="259045"/>
    <xdr:sp macro="" textlink="">
      <xdr:nvSpPr>
        <xdr:cNvPr id="81" name="議会費該当値テキスト"/>
        <xdr:cNvSpPr txBox="1"/>
      </xdr:nvSpPr>
      <xdr:spPr>
        <a:xfrm>
          <a:off x="46863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114808</xdr:rowOff>
    </xdr:from>
    <xdr:to>
      <xdr:col>5</xdr:col>
      <xdr:colOff>409575</xdr:colOff>
      <xdr:row>37</xdr:row>
      <xdr:rowOff>44958</xdr:rowOff>
    </xdr:to>
    <xdr:sp macro="" textlink="">
      <xdr:nvSpPr>
        <xdr:cNvPr id="82" name="円/楕円 81"/>
        <xdr:cNvSpPr/>
      </xdr:nvSpPr>
      <xdr:spPr>
        <a:xfrm>
          <a:off x="3746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36085</xdr:rowOff>
    </xdr:from>
    <xdr:ext cx="469744" cy="259045"/>
    <xdr:sp macro="" textlink="">
      <xdr:nvSpPr>
        <xdr:cNvPr id="83" name="テキスト ボックス 82"/>
        <xdr:cNvSpPr txBox="1"/>
      </xdr:nvSpPr>
      <xdr:spPr>
        <a:xfrm>
          <a:off x="3562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62230</xdr:rowOff>
    </xdr:from>
    <xdr:to>
      <xdr:col>4</xdr:col>
      <xdr:colOff>206375</xdr:colOff>
      <xdr:row>37</xdr:row>
      <xdr:rowOff>163830</xdr:rowOff>
    </xdr:to>
    <xdr:sp macro="" textlink="">
      <xdr:nvSpPr>
        <xdr:cNvPr id="84" name="円/楕円 83"/>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8907</xdr:rowOff>
    </xdr:from>
    <xdr:ext cx="469744" cy="259045"/>
    <xdr:sp macro="" textlink="">
      <xdr:nvSpPr>
        <xdr:cNvPr id="85" name="テキスト ボックス 84"/>
        <xdr:cNvSpPr txBox="1"/>
      </xdr:nvSpPr>
      <xdr:spPr>
        <a:xfrm>
          <a:off x="2673427"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81280</xdr:rowOff>
    </xdr:from>
    <xdr:to>
      <xdr:col>3</xdr:col>
      <xdr:colOff>3175</xdr:colOff>
      <xdr:row>38</xdr:row>
      <xdr:rowOff>11430</xdr:rowOff>
    </xdr:to>
    <xdr:sp macro="" textlink="">
      <xdr:nvSpPr>
        <xdr:cNvPr id="86" name="円/楕円 85"/>
        <xdr:cNvSpPr/>
      </xdr:nvSpPr>
      <xdr:spPr>
        <a:xfrm>
          <a:off x="1968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27957</xdr:rowOff>
    </xdr:from>
    <xdr:ext cx="469744" cy="259045"/>
    <xdr:sp macro="" textlink="">
      <xdr:nvSpPr>
        <xdr:cNvPr id="87" name="テキスト ボックス 86"/>
        <xdr:cNvSpPr txBox="1"/>
      </xdr:nvSpPr>
      <xdr:spPr>
        <a:xfrm>
          <a:off x="1784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149860</xdr:rowOff>
    </xdr:from>
    <xdr:to>
      <xdr:col>1</xdr:col>
      <xdr:colOff>485775</xdr:colOff>
      <xdr:row>37</xdr:row>
      <xdr:rowOff>80010</xdr:rowOff>
    </xdr:to>
    <xdr:sp macro="" textlink="">
      <xdr:nvSpPr>
        <xdr:cNvPr id="88" name="円/楕円 87"/>
        <xdr:cNvSpPr/>
      </xdr:nvSpPr>
      <xdr:spPr>
        <a:xfrm>
          <a:off x="1079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96537</xdr:rowOff>
    </xdr:from>
    <xdr:ext cx="469744" cy="259045"/>
    <xdr:sp macro="" textlink="">
      <xdr:nvSpPr>
        <xdr:cNvPr id="89" name="テキスト ボックス 88"/>
        <xdr:cNvSpPr txBox="1"/>
      </xdr:nvSpPr>
      <xdr:spPr>
        <a:xfrm>
          <a:off x="895427"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19514</xdr:rowOff>
    </xdr:from>
    <xdr:to>
      <xdr:col>6</xdr:col>
      <xdr:colOff>511175</xdr:colOff>
      <xdr:row>58</xdr:row>
      <xdr:rowOff>57556</xdr:rowOff>
    </xdr:to>
    <xdr:cxnSp macro="">
      <xdr:nvCxnSpPr>
        <xdr:cNvPr id="119" name="直線コネクタ 118"/>
        <xdr:cNvCxnSpPr/>
      </xdr:nvCxnSpPr>
      <xdr:spPr>
        <a:xfrm flipV="1">
          <a:off x="3797300" y="9963614"/>
          <a:ext cx="8382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34296</xdr:rowOff>
    </xdr:from>
    <xdr:to>
      <xdr:col>5</xdr:col>
      <xdr:colOff>358775</xdr:colOff>
      <xdr:row>58</xdr:row>
      <xdr:rowOff>57556</xdr:rowOff>
    </xdr:to>
    <xdr:cxnSp macro="">
      <xdr:nvCxnSpPr>
        <xdr:cNvPr id="122" name="直線コネクタ 121"/>
        <xdr:cNvCxnSpPr/>
      </xdr:nvCxnSpPr>
      <xdr:spPr>
        <a:xfrm>
          <a:off x="2908300" y="9806946"/>
          <a:ext cx="889000" cy="1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34296</xdr:rowOff>
    </xdr:from>
    <xdr:to>
      <xdr:col>4</xdr:col>
      <xdr:colOff>155575</xdr:colOff>
      <xdr:row>58</xdr:row>
      <xdr:rowOff>63862</xdr:rowOff>
    </xdr:to>
    <xdr:cxnSp macro="">
      <xdr:nvCxnSpPr>
        <xdr:cNvPr id="125" name="直線コネクタ 124"/>
        <xdr:cNvCxnSpPr/>
      </xdr:nvCxnSpPr>
      <xdr:spPr>
        <a:xfrm flipV="1">
          <a:off x="2019300" y="9806946"/>
          <a:ext cx="889000" cy="2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6" name="フローチャート : 判断 125"/>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7" name="テキスト ボックス 126"/>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114230</xdr:rowOff>
    </xdr:from>
    <xdr:to>
      <xdr:col>2</xdr:col>
      <xdr:colOff>638175</xdr:colOff>
      <xdr:row>58</xdr:row>
      <xdr:rowOff>63862</xdr:rowOff>
    </xdr:to>
    <xdr:cxnSp macro="">
      <xdr:nvCxnSpPr>
        <xdr:cNvPr id="128" name="直線コネクタ 127"/>
        <xdr:cNvCxnSpPr/>
      </xdr:nvCxnSpPr>
      <xdr:spPr>
        <a:xfrm>
          <a:off x="1130300" y="9715430"/>
          <a:ext cx="889000" cy="2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29" name="フローチャート : 判断 128"/>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0" name="テキスト ボックス 129"/>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1" name="フローチャート : 判断 130"/>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2" name="テキスト ボックス 131"/>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140164</xdr:rowOff>
    </xdr:from>
    <xdr:to>
      <xdr:col>6</xdr:col>
      <xdr:colOff>561975</xdr:colOff>
      <xdr:row>58</xdr:row>
      <xdr:rowOff>70314</xdr:rowOff>
    </xdr:to>
    <xdr:sp macro="" textlink="">
      <xdr:nvSpPr>
        <xdr:cNvPr id="138" name="円/楕円 137"/>
        <xdr:cNvSpPr/>
      </xdr:nvSpPr>
      <xdr:spPr>
        <a:xfrm>
          <a:off x="4584700" y="99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55091</xdr:rowOff>
    </xdr:from>
    <xdr:ext cx="534377" cy="259045"/>
    <xdr:sp macro="" textlink="">
      <xdr:nvSpPr>
        <xdr:cNvPr id="139" name="総務費該当値テキスト"/>
        <xdr:cNvSpPr txBox="1"/>
      </xdr:nvSpPr>
      <xdr:spPr>
        <a:xfrm>
          <a:off x="4686300" y="98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6756</xdr:rowOff>
    </xdr:from>
    <xdr:to>
      <xdr:col>5</xdr:col>
      <xdr:colOff>409575</xdr:colOff>
      <xdr:row>58</xdr:row>
      <xdr:rowOff>108356</xdr:rowOff>
    </xdr:to>
    <xdr:sp macro="" textlink="">
      <xdr:nvSpPr>
        <xdr:cNvPr id="140" name="円/楕円 139"/>
        <xdr:cNvSpPr/>
      </xdr:nvSpPr>
      <xdr:spPr>
        <a:xfrm>
          <a:off x="3746500" y="9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99483</xdr:rowOff>
    </xdr:from>
    <xdr:ext cx="534377" cy="259045"/>
    <xdr:sp macro="" textlink="">
      <xdr:nvSpPr>
        <xdr:cNvPr id="141" name="テキスト ボックス 140"/>
        <xdr:cNvSpPr txBox="1"/>
      </xdr:nvSpPr>
      <xdr:spPr>
        <a:xfrm>
          <a:off x="3530111" y="100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154946</xdr:rowOff>
    </xdr:from>
    <xdr:to>
      <xdr:col>4</xdr:col>
      <xdr:colOff>206375</xdr:colOff>
      <xdr:row>57</xdr:row>
      <xdr:rowOff>85096</xdr:rowOff>
    </xdr:to>
    <xdr:sp macro="" textlink="">
      <xdr:nvSpPr>
        <xdr:cNvPr id="142" name="円/楕円 141"/>
        <xdr:cNvSpPr/>
      </xdr:nvSpPr>
      <xdr:spPr>
        <a:xfrm>
          <a:off x="2857500" y="97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76223</xdr:rowOff>
    </xdr:from>
    <xdr:ext cx="534377" cy="259045"/>
    <xdr:sp macro="" textlink="">
      <xdr:nvSpPr>
        <xdr:cNvPr id="143" name="テキスト ボックス 142"/>
        <xdr:cNvSpPr txBox="1"/>
      </xdr:nvSpPr>
      <xdr:spPr>
        <a:xfrm>
          <a:off x="2641111" y="98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13062</xdr:rowOff>
    </xdr:from>
    <xdr:to>
      <xdr:col>3</xdr:col>
      <xdr:colOff>3175</xdr:colOff>
      <xdr:row>58</xdr:row>
      <xdr:rowOff>114662</xdr:rowOff>
    </xdr:to>
    <xdr:sp macro="" textlink="">
      <xdr:nvSpPr>
        <xdr:cNvPr id="144" name="円/楕円 143"/>
        <xdr:cNvSpPr/>
      </xdr:nvSpPr>
      <xdr:spPr>
        <a:xfrm>
          <a:off x="1968500" y="99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105789</xdr:rowOff>
    </xdr:from>
    <xdr:ext cx="534377" cy="259045"/>
    <xdr:sp macro="" textlink="">
      <xdr:nvSpPr>
        <xdr:cNvPr id="145" name="テキスト ボックス 144"/>
        <xdr:cNvSpPr txBox="1"/>
      </xdr:nvSpPr>
      <xdr:spPr>
        <a:xfrm>
          <a:off x="1752111" y="100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63430</xdr:rowOff>
    </xdr:from>
    <xdr:to>
      <xdr:col>1</xdr:col>
      <xdr:colOff>485775</xdr:colOff>
      <xdr:row>56</xdr:row>
      <xdr:rowOff>165030</xdr:rowOff>
    </xdr:to>
    <xdr:sp macro="" textlink="">
      <xdr:nvSpPr>
        <xdr:cNvPr id="146" name="円/楕円 145"/>
        <xdr:cNvSpPr/>
      </xdr:nvSpPr>
      <xdr:spPr>
        <a:xfrm>
          <a:off x="1079500" y="96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156157</xdr:rowOff>
    </xdr:from>
    <xdr:ext cx="534377" cy="259045"/>
    <xdr:sp macro="" textlink="">
      <xdr:nvSpPr>
        <xdr:cNvPr id="147" name="テキスト ボックス 146"/>
        <xdr:cNvSpPr txBox="1"/>
      </xdr:nvSpPr>
      <xdr:spPr>
        <a:xfrm>
          <a:off x="863111" y="97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49805</xdr:rowOff>
    </xdr:from>
    <xdr:to>
      <xdr:col>6</xdr:col>
      <xdr:colOff>511175</xdr:colOff>
      <xdr:row>74</xdr:row>
      <xdr:rowOff>8506</xdr:rowOff>
    </xdr:to>
    <xdr:cxnSp macro="">
      <xdr:nvCxnSpPr>
        <xdr:cNvPr id="179" name="直線コネクタ 178"/>
        <xdr:cNvCxnSpPr/>
      </xdr:nvCxnSpPr>
      <xdr:spPr>
        <a:xfrm flipV="1">
          <a:off x="3797300" y="12565655"/>
          <a:ext cx="838200" cy="1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8506</xdr:rowOff>
    </xdr:from>
    <xdr:to>
      <xdr:col>5</xdr:col>
      <xdr:colOff>358775</xdr:colOff>
      <xdr:row>74</xdr:row>
      <xdr:rowOff>54149</xdr:rowOff>
    </xdr:to>
    <xdr:cxnSp macro="">
      <xdr:nvCxnSpPr>
        <xdr:cNvPr id="182" name="直線コネクタ 181"/>
        <xdr:cNvCxnSpPr/>
      </xdr:nvCxnSpPr>
      <xdr:spPr>
        <a:xfrm flipV="1">
          <a:off x="2908300" y="12695806"/>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54149</xdr:rowOff>
    </xdr:from>
    <xdr:to>
      <xdr:col>4</xdr:col>
      <xdr:colOff>155575</xdr:colOff>
      <xdr:row>74</xdr:row>
      <xdr:rowOff>158467</xdr:rowOff>
    </xdr:to>
    <xdr:cxnSp macro="">
      <xdr:nvCxnSpPr>
        <xdr:cNvPr id="185" name="直線コネクタ 184"/>
        <xdr:cNvCxnSpPr/>
      </xdr:nvCxnSpPr>
      <xdr:spPr>
        <a:xfrm flipV="1">
          <a:off x="2019300" y="12741449"/>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90228</xdr:rowOff>
    </xdr:from>
    <xdr:to>
      <xdr:col>4</xdr:col>
      <xdr:colOff>206375</xdr:colOff>
      <xdr:row>76</xdr:row>
      <xdr:rowOff>20377</xdr:rowOff>
    </xdr:to>
    <xdr:sp macro="" textlink="">
      <xdr:nvSpPr>
        <xdr:cNvPr id="186" name="フローチャート : 判断 185"/>
        <xdr:cNvSpPr/>
      </xdr:nvSpPr>
      <xdr:spPr>
        <a:xfrm>
          <a:off x="2857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11506</xdr:rowOff>
    </xdr:from>
    <xdr:ext cx="599010" cy="259045"/>
    <xdr:sp macro="" textlink="">
      <xdr:nvSpPr>
        <xdr:cNvPr id="187" name="テキスト ボックス 186"/>
        <xdr:cNvSpPr txBox="1"/>
      </xdr:nvSpPr>
      <xdr:spPr>
        <a:xfrm>
          <a:off x="2608794"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158467</xdr:rowOff>
    </xdr:from>
    <xdr:to>
      <xdr:col>2</xdr:col>
      <xdr:colOff>638175</xdr:colOff>
      <xdr:row>75</xdr:row>
      <xdr:rowOff>29559</xdr:rowOff>
    </xdr:to>
    <xdr:cxnSp macro="">
      <xdr:nvCxnSpPr>
        <xdr:cNvPr id="188" name="直線コネクタ 187"/>
        <xdr:cNvCxnSpPr/>
      </xdr:nvCxnSpPr>
      <xdr:spPr>
        <a:xfrm flipV="1">
          <a:off x="1130300" y="12845767"/>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151754</xdr:rowOff>
    </xdr:from>
    <xdr:to>
      <xdr:col>3</xdr:col>
      <xdr:colOff>3175</xdr:colOff>
      <xdr:row>76</xdr:row>
      <xdr:rowOff>81904</xdr:rowOff>
    </xdr:to>
    <xdr:sp macro="" textlink="">
      <xdr:nvSpPr>
        <xdr:cNvPr id="189" name="フローチャート : 判断 188"/>
        <xdr:cNvSpPr/>
      </xdr:nvSpPr>
      <xdr:spPr>
        <a:xfrm>
          <a:off x="1968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73031</xdr:rowOff>
    </xdr:from>
    <xdr:ext cx="599010" cy="259045"/>
    <xdr:sp macro="" textlink="">
      <xdr:nvSpPr>
        <xdr:cNvPr id="190" name="テキスト ボックス 189"/>
        <xdr:cNvSpPr txBox="1"/>
      </xdr:nvSpPr>
      <xdr:spPr>
        <a:xfrm>
          <a:off x="1719794"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18056</xdr:rowOff>
    </xdr:from>
    <xdr:to>
      <xdr:col>1</xdr:col>
      <xdr:colOff>485775</xdr:colOff>
      <xdr:row>76</xdr:row>
      <xdr:rowOff>119656</xdr:rowOff>
    </xdr:to>
    <xdr:sp macro="" textlink="">
      <xdr:nvSpPr>
        <xdr:cNvPr id="191" name="フローチャート : 判断 190"/>
        <xdr:cNvSpPr/>
      </xdr:nvSpPr>
      <xdr:spPr>
        <a:xfrm>
          <a:off x="1079500" y="1304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110783</xdr:rowOff>
    </xdr:from>
    <xdr:ext cx="599010" cy="259045"/>
    <xdr:sp macro="" textlink="">
      <xdr:nvSpPr>
        <xdr:cNvPr id="192" name="テキスト ボックス 191"/>
        <xdr:cNvSpPr txBox="1"/>
      </xdr:nvSpPr>
      <xdr:spPr>
        <a:xfrm>
          <a:off x="830794" y="1314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170455</xdr:rowOff>
    </xdr:from>
    <xdr:to>
      <xdr:col>6</xdr:col>
      <xdr:colOff>561975</xdr:colOff>
      <xdr:row>73</xdr:row>
      <xdr:rowOff>100605</xdr:rowOff>
    </xdr:to>
    <xdr:sp macro="" textlink="">
      <xdr:nvSpPr>
        <xdr:cNvPr id="198" name="円/楕円 197"/>
        <xdr:cNvSpPr/>
      </xdr:nvSpPr>
      <xdr:spPr>
        <a:xfrm>
          <a:off x="4584700" y="125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21882</xdr:rowOff>
    </xdr:from>
    <xdr:ext cx="599010" cy="259045"/>
    <xdr:sp macro="" textlink="">
      <xdr:nvSpPr>
        <xdr:cNvPr id="199" name="民生費該当値テキスト"/>
        <xdr:cNvSpPr txBox="1"/>
      </xdr:nvSpPr>
      <xdr:spPr>
        <a:xfrm>
          <a:off x="4686300" y="1236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189,008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129156</xdr:rowOff>
    </xdr:from>
    <xdr:to>
      <xdr:col>5</xdr:col>
      <xdr:colOff>409575</xdr:colOff>
      <xdr:row>74</xdr:row>
      <xdr:rowOff>59306</xdr:rowOff>
    </xdr:to>
    <xdr:sp macro="" textlink="">
      <xdr:nvSpPr>
        <xdr:cNvPr id="200" name="円/楕円 199"/>
        <xdr:cNvSpPr/>
      </xdr:nvSpPr>
      <xdr:spPr>
        <a:xfrm>
          <a:off x="3746500" y="126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75833</xdr:rowOff>
    </xdr:from>
    <xdr:ext cx="599010" cy="259045"/>
    <xdr:sp macro="" textlink="">
      <xdr:nvSpPr>
        <xdr:cNvPr id="201" name="テキスト ボックス 200"/>
        <xdr:cNvSpPr txBox="1"/>
      </xdr:nvSpPr>
      <xdr:spPr>
        <a:xfrm>
          <a:off x="3497794" y="124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177,052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3349</xdr:rowOff>
    </xdr:from>
    <xdr:to>
      <xdr:col>4</xdr:col>
      <xdr:colOff>206375</xdr:colOff>
      <xdr:row>74</xdr:row>
      <xdr:rowOff>104949</xdr:rowOff>
    </xdr:to>
    <xdr:sp macro="" textlink="">
      <xdr:nvSpPr>
        <xdr:cNvPr id="202" name="円/楕円 201"/>
        <xdr:cNvSpPr/>
      </xdr:nvSpPr>
      <xdr:spPr>
        <a:xfrm>
          <a:off x="2857500" y="126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121476</xdr:rowOff>
    </xdr:from>
    <xdr:ext cx="599010" cy="259045"/>
    <xdr:sp macro="" textlink="">
      <xdr:nvSpPr>
        <xdr:cNvPr id="203" name="テキスト ボックス 202"/>
        <xdr:cNvSpPr txBox="1"/>
      </xdr:nvSpPr>
      <xdr:spPr>
        <a:xfrm>
          <a:off x="2608794" y="1246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172,859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107667</xdr:rowOff>
    </xdr:from>
    <xdr:to>
      <xdr:col>3</xdr:col>
      <xdr:colOff>3175</xdr:colOff>
      <xdr:row>75</xdr:row>
      <xdr:rowOff>37817</xdr:rowOff>
    </xdr:to>
    <xdr:sp macro="" textlink="">
      <xdr:nvSpPr>
        <xdr:cNvPr id="204" name="円/楕円 203"/>
        <xdr:cNvSpPr/>
      </xdr:nvSpPr>
      <xdr:spPr>
        <a:xfrm>
          <a:off x="1968500" y="127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54344</xdr:rowOff>
    </xdr:from>
    <xdr:ext cx="599010" cy="259045"/>
    <xdr:sp macro="" textlink="">
      <xdr:nvSpPr>
        <xdr:cNvPr id="205" name="テキスト ボックス 204"/>
        <xdr:cNvSpPr txBox="1"/>
      </xdr:nvSpPr>
      <xdr:spPr>
        <a:xfrm>
          <a:off x="1719794" y="125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163,276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150209</xdr:rowOff>
    </xdr:from>
    <xdr:to>
      <xdr:col>1</xdr:col>
      <xdr:colOff>485775</xdr:colOff>
      <xdr:row>75</xdr:row>
      <xdr:rowOff>80359</xdr:rowOff>
    </xdr:to>
    <xdr:sp macro="" textlink="">
      <xdr:nvSpPr>
        <xdr:cNvPr id="206" name="円/楕円 205"/>
        <xdr:cNvSpPr/>
      </xdr:nvSpPr>
      <xdr:spPr>
        <a:xfrm>
          <a:off x="1079500" y="128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96886</xdr:rowOff>
    </xdr:from>
    <xdr:ext cx="599010" cy="259045"/>
    <xdr:sp macro="" textlink="">
      <xdr:nvSpPr>
        <xdr:cNvPr id="207" name="テキスト ボックス 206"/>
        <xdr:cNvSpPr txBox="1"/>
      </xdr:nvSpPr>
      <xdr:spPr>
        <a:xfrm>
          <a:off x="830794" y="1261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63759</xdr:rowOff>
    </xdr:from>
    <xdr:to>
      <xdr:col>6</xdr:col>
      <xdr:colOff>511175</xdr:colOff>
      <xdr:row>98</xdr:row>
      <xdr:rowOff>76995</xdr:rowOff>
    </xdr:to>
    <xdr:cxnSp macro="">
      <xdr:nvCxnSpPr>
        <xdr:cNvPr id="235" name="直線コネクタ 234"/>
        <xdr:cNvCxnSpPr/>
      </xdr:nvCxnSpPr>
      <xdr:spPr>
        <a:xfrm>
          <a:off x="3797300" y="16865859"/>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160731</xdr:rowOff>
    </xdr:from>
    <xdr:to>
      <xdr:col>5</xdr:col>
      <xdr:colOff>358775</xdr:colOff>
      <xdr:row>98</xdr:row>
      <xdr:rowOff>63759</xdr:rowOff>
    </xdr:to>
    <xdr:cxnSp macro="">
      <xdr:nvCxnSpPr>
        <xdr:cNvPr id="238" name="直線コネクタ 237"/>
        <xdr:cNvCxnSpPr/>
      </xdr:nvCxnSpPr>
      <xdr:spPr>
        <a:xfrm>
          <a:off x="2908300" y="16791381"/>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160731</xdr:rowOff>
    </xdr:from>
    <xdr:to>
      <xdr:col>4</xdr:col>
      <xdr:colOff>155575</xdr:colOff>
      <xdr:row>98</xdr:row>
      <xdr:rowOff>12987</xdr:rowOff>
    </xdr:to>
    <xdr:cxnSp macro="">
      <xdr:nvCxnSpPr>
        <xdr:cNvPr id="241" name="直線コネクタ 240"/>
        <xdr:cNvCxnSpPr/>
      </xdr:nvCxnSpPr>
      <xdr:spPr>
        <a:xfrm flipV="1">
          <a:off x="2019300" y="16791381"/>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20868</xdr:rowOff>
    </xdr:from>
    <xdr:to>
      <xdr:col>4</xdr:col>
      <xdr:colOff>206375</xdr:colOff>
      <xdr:row>97</xdr:row>
      <xdr:rowOff>122468</xdr:rowOff>
    </xdr:to>
    <xdr:sp macro="" textlink="">
      <xdr:nvSpPr>
        <xdr:cNvPr id="242" name="フローチャート : 判断 241"/>
        <xdr:cNvSpPr/>
      </xdr:nvSpPr>
      <xdr:spPr>
        <a:xfrm>
          <a:off x="2857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138995</xdr:rowOff>
    </xdr:from>
    <xdr:ext cx="534377" cy="259045"/>
    <xdr:sp macro="" textlink="">
      <xdr:nvSpPr>
        <xdr:cNvPr id="243" name="テキスト ボックス 242"/>
        <xdr:cNvSpPr txBox="1"/>
      </xdr:nvSpPr>
      <xdr:spPr>
        <a:xfrm>
          <a:off x="2641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12987</xdr:rowOff>
    </xdr:from>
    <xdr:to>
      <xdr:col>2</xdr:col>
      <xdr:colOff>638175</xdr:colOff>
      <xdr:row>98</xdr:row>
      <xdr:rowOff>95831</xdr:rowOff>
    </xdr:to>
    <xdr:cxnSp macro="">
      <xdr:nvCxnSpPr>
        <xdr:cNvPr id="244" name="直線コネクタ 243"/>
        <xdr:cNvCxnSpPr/>
      </xdr:nvCxnSpPr>
      <xdr:spPr>
        <a:xfrm flipV="1">
          <a:off x="1130300" y="16815087"/>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49009</xdr:rowOff>
    </xdr:from>
    <xdr:to>
      <xdr:col>3</xdr:col>
      <xdr:colOff>3175</xdr:colOff>
      <xdr:row>97</xdr:row>
      <xdr:rowOff>150609</xdr:rowOff>
    </xdr:to>
    <xdr:sp macro="" textlink="">
      <xdr:nvSpPr>
        <xdr:cNvPr id="245" name="フローチャート : 判断 244"/>
        <xdr:cNvSpPr/>
      </xdr:nvSpPr>
      <xdr:spPr>
        <a:xfrm>
          <a:off x="1968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167136</xdr:rowOff>
    </xdr:from>
    <xdr:ext cx="534377" cy="259045"/>
    <xdr:sp macro="" textlink="">
      <xdr:nvSpPr>
        <xdr:cNvPr id="246" name="テキスト ボックス 245"/>
        <xdr:cNvSpPr txBox="1"/>
      </xdr:nvSpPr>
      <xdr:spPr>
        <a:xfrm>
          <a:off x="1752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45603</xdr:rowOff>
    </xdr:from>
    <xdr:to>
      <xdr:col>1</xdr:col>
      <xdr:colOff>485775</xdr:colOff>
      <xdr:row>97</xdr:row>
      <xdr:rowOff>147203</xdr:rowOff>
    </xdr:to>
    <xdr:sp macro="" textlink="">
      <xdr:nvSpPr>
        <xdr:cNvPr id="247" name="フローチャート : 判断 246"/>
        <xdr:cNvSpPr/>
      </xdr:nvSpPr>
      <xdr:spPr>
        <a:xfrm>
          <a:off x="1079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163730</xdr:rowOff>
    </xdr:from>
    <xdr:ext cx="534377" cy="259045"/>
    <xdr:sp macro="" textlink="">
      <xdr:nvSpPr>
        <xdr:cNvPr id="248" name="テキスト ボックス 247"/>
        <xdr:cNvSpPr txBox="1"/>
      </xdr:nvSpPr>
      <xdr:spPr>
        <a:xfrm>
          <a:off x="863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26195</xdr:rowOff>
    </xdr:from>
    <xdr:to>
      <xdr:col>6</xdr:col>
      <xdr:colOff>561975</xdr:colOff>
      <xdr:row>98</xdr:row>
      <xdr:rowOff>127795</xdr:rowOff>
    </xdr:to>
    <xdr:sp macro="" textlink="">
      <xdr:nvSpPr>
        <xdr:cNvPr id="254" name="円/楕円 253"/>
        <xdr:cNvSpPr/>
      </xdr:nvSpPr>
      <xdr:spPr>
        <a:xfrm>
          <a:off x="4584700" y="168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112572</xdr:rowOff>
    </xdr:from>
    <xdr:ext cx="534377" cy="259045"/>
    <xdr:sp macro="" textlink="">
      <xdr:nvSpPr>
        <xdr:cNvPr id="255" name="衛生費該当値テキスト"/>
        <xdr:cNvSpPr txBox="1"/>
      </xdr:nvSpPr>
      <xdr:spPr>
        <a:xfrm>
          <a:off x="4686300" y="167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12959</xdr:rowOff>
    </xdr:from>
    <xdr:to>
      <xdr:col>5</xdr:col>
      <xdr:colOff>409575</xdr:colOff>
      <xdr:row>98</xdr:row>
      <xdr:rowOff>114559</xdr:rowOff>
    </xdr:to>
    <xdr:sp macro="" textlink="">
      <xdr:nvSpPr>
        <xdr:cNvPr id="256" name="円/楕円 255"/>
        <xdr:cNvSpPr/>
      </xdr:nvSpPr>
      <xdr:spPr>
        <a:xfrm>
          <a:off x="3746500" y="168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105686</xdr:rowOff>
    </xdr:from>
    <xdr:ext cx="534377" cy="259045"/>
    <xdr:sp macro="" textlink="">
      <xdr:nvSpPr>
        <xdr:cNvPr id="257" name="テキスト ボックス 256"/>
        <xdr:cNvSpPr txBox="1"/>
      </xdr:nvSpPr>
      <xdr:spPr>
        <a:xfrm>
          <a:off x="3530111" y="1690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109931</xdr:rowOff>
    </xdr:from>
    <xdr:to>
      <xdr:col>4</xdr:col>
      <xdr:colOff>206375</xdr:colOff>
      <xdr:row>98</xdr:row>
      <xdr:rowOff>40081</xdr:rowOff>
    </xdr:to>
    <xdr:sp macro="" textlink="">
      <xdr:nvSpPr>
        <xdr:cNvPr id="258" name="円/楕円 257"/>
        <xdr:cNvSpPr/>
      </xdr:nvSpPr>
      <xdr:spPr>
        <a:xfrm>
          <a:off x="2857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31208</xdr:rowOff>
    </xdr:from>
    <xdr:ext cx="534377" cy="259045"/>
    <xdr:sp macro="" textlink="">
      <xdr:nvSpPr>
        <xdr:cNvPr id="259" name="テキスト ボックス 258"/>
        <xdr:cNvSpPr txBox="1"/>
      </xdr:nvSpPr>
      <xdr:spPr>
        <a:xfrm>
          <a:off x="2641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133637</xdr:rowOff>
    </xdr:from>
    <xdr:to>
      <xdr:col>3</xdr:col>
      <xdr:colOff>3175</xdr:colOff>
      <xdr:row>98</xdr:row>
      <xdr:rowOff>63787</xdr:rowOff>
    </xdr:to>
    <xdr:sp macro="" textlink="">
      <xdr:nvSpPr>
        <xdr:cNvPr id="260" name="円/楕円 259"/>
        <xdr:cNvSpPr/>
      </xdr:nvSpPr>
      <xdr:spPr>
        <a:xfrm>
          <a:off x="1968500" y="167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54914</xdr:rowOff>
    </xdr:from>
    <xdr:ext cx="534377" cy="259045"/>
    <xdr:sp macro="" textlink="">
      <xdr:nvSpPr>
        <xdr:cNvPr id="261" name="テキスト ボックス 260"/>
        <xdr:cNvSpPr txBox="1"/>
      </xdr:nvSpPr>
      <xdr:spPr>
        <a:xfrm>
          <a:off x="1752111" y="168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45031</xdr:rowOff>
    </xdr:from>
    <xdr:to>
      <xdr:col>1</xdr:col>
      <xdr:colOff>485775</xdr:colOff>
      <xdr:row>98</xdr:row>
      <xdr:rowOff>146631</xdr:rowOff>
    </xdr:to>
    <xdr:sp macro="" textlink="">
      <xdr:nvSpPr>
        <xdr:cNvPr id="262" name="円/楕円 261"/>
        <xdr:cNvSpPr/>
      </xdr:nvSpPr>
      <xdr:spPr>
        <a:xfrm>
          <a:off x="1079500" y="168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137758</xdr:rowOff>
    </xdr:from>
    <xdr:ext cx="534377" cy="259045"/>
    <xdr:sp macro="" textlink="">
      <xdr:nvSpPr>
        <xdr:cNvPr id="263" name="テキスト ボックス 262"/>
        <xdr:cNvSpPr txBox="1"/>
      </xdr:nvSpPr>
      <xdr:spPr>
        <a:xfrm>
          <a:off x="863111" y="16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69596</xdr:rowOff>
    </xdr:from>
    <xdr:to>
      <xdr:col>15</xdr:col>
      <xdr:colOff>180975</xdr:colOff>
      <xdr:row>33</xdr:row>
      <xdr:rowOff>81407</xdr:rowOff>
    </xdr:to>
    <xdr:cxnSp macro="">
      <xdr:nvCxnSpPr>
        <xdr:cNvPr id="292" name="直線コネクタ 291"/>
        <xdr:cNvCxnSpPr/>
      </xdr:nvCxnSpPr>
      <xdr:spPr>
        <a:xfrm flipV="1">
          <a:off x="9639300" y="572744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55499</xdr:rowOff>
    </xdr:from>
    <xdr:to>
      <xdr:col>14</xdr:col>
      <xdr:colOff>28575</xdr:colOff>
      <xdr:row>33</xdr:row>
      <xdr:rowOff>81407</xdr:rowOff>
    </xdr:to>
    <xdr:cxnSp macro="">
      <xdr:nvCxnSpPr>
        <xdr:cNvPr id="295" name="直線コネクタ 294"/>
        <xdr:cNvCxnSpPr/>
      </xdr:nvCxnSpPr>
      <xdr:spPr>
        <a:xfrm>
          <a:off x="8750300" y="571334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20828</xdr:rowOff>
    </xdr:from>
    <xdr:to>
      <xdr:col>12</xdr:col>
      <xdr:colOff>511175</xdr:colOff>
      <xdr:row>33</xdr:row>
      <xdr:rowOff>55499</xdr:rowOff>
    </xdr:to>
    <xdr:cxnSp macro="">
      <xdr:nvCxnSpPr>
        <xdr:cNvPr id="298" name="直線コネクタ 297"/>
        <xdr:cNvCxnSpPr/>
      </xdr:nvCxnSpPr>
      <xdr:spPr>
        <a:xfrm>
          <a:off x="7861300" y="567867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131572</xdr:rowOff>
    </xdr:from>
    <xdr:to>
      <xdr:col>12</xdr:col>
      <xdr:colOff>561975</xdr:colOff>
      <xdr:row>37</xdr:row>
      <xdr:rowOff>61722</xdr:rowOff>
    </xdr:to>
    <xdr:sp macro="" textlink="">
      <xdr:nvSpPr>
        <xdr:cNvPr id="299" name="フローチャート : 判断 298"/>
        <xdr:cNvSpPr/>
      </xdr:nvSpPr>
      <xdr:spPr>
        <a:xfrm>
          <a:off x="8699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52849</xdr:rowOff>
    </xdr:from>
    <xdr:ext cx="378565" cy="259045"/>
    <xdr:sp macro="" textlink="">
      <xdr:nvSpPr>
        <xdr:cNvPr id="300" name="テキスト ボックス 299"/>
        <xdr:cNvSpPr txBox="1"/>
      </xdr:nvSpPr>
      <xdr:spPr>
        <a:xfrm>
          <a:off x="8561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20828</xdr:rowOff>
    </xdr:from>
    <xdr:to>
      <xdr:col>11</xdr:col>
      <xdr:colOff>307975</xdr:colOff>
      <xdr:row>33</xdr:row>
      <xdr:rowOff>48641</xdr:rowOff>
    </xdr:to>
    <xdr:cxnSp macro="">
      <xdr:nvCxnSpPr>
        <xdr:cNvPr id="301" name="直線コネクタ 300"/>
        <xdr:cNvCxnSpPr/>
      </xdr:nvCxnSpPr>
      <xdr:spPr>
        <a:xfrm flipV="1">
          <a:off x="6972300" y="567867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165481</xdr:rowOff>
    </xdr:from>
    <xdr:to>
      <xdr:col>11</xdr:col>
      <xdr:colOff>358775</xdr:colOff>
      <xdr:row>36</xdr:row>
      <xdr:rowOff>95631</xdr:rowOff>
    </xdr:to>
    <xdr:sp macro="" textlink="">
      <xdr:nvSpPr>
        <xdr:cNvPr id="302" name="フローチャート : 判断 301"/>
        <xdr:cNvSpPr/>
      </xdr:nvSpPr>
      <xdr:spPr>
        <a:xfrm>
          <a:off x="7810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86758</xdr:rowOff>
    </xdr:from>
    <xdr:ext cx="469744" cy="259045"/>
    <xdr:sp macro="" textlink="">
      <xdr:nvSpPr>
        <xdr:cNvPr id="303" name="テキスト ボックス 302"/>
        <xdr:cNvSpPr txBox="1"/>
      </xdr:nvSpPr>
      <xdr:spPr>
        <a:xfrm>
          <a:off x="7626427"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98044</xdr:rowOff>
    </xdr:from>
    <xdr:to>
      <xdr:col>10</xdr:col>
      <xdr:colOff>155575</xdr:colOff>
      <xdr:row>36</xdr:row>
      <xdr:rowOff>28194</xdr:rowOff>
    </xdr:to>
    <xdr:sp macro="" textlink="">
      <xdr:nvSpPr>
        <xdr:cNvPr id="304" name="フローチャート : 判断 303"/>
        <xdr:cNvSpPr/>
      </xdr:nvSpPr>
      <xdr:spPr>
        <a:xfrm>
          <a:off x="6921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19321</xdr:rowOff>
    </xdr:from>
    <xdr:ext cx="469744" cy="259045"/>
    <xdr:sp macro="" textlink="">
      <xdr:nvSpPr>
        <xdr:cNvPr id="305" name="テキスト ボックス 304"/>
        <xdr:cNvSpPr txBox="1"/>
      </xdr:nvSpPr>
      <xdr:spPr>
        <a:xfrm>
          <a:off x="6737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18796</xdr:rowOff>
    </xdr:from>
    <xdr:to>
      <xdr:col>15</xdr:col>
      <xdr:colOff>231775</xdr:colOff>
      <xdr:row>33</xdr:row>
      <xdr:rowOff>120396</xdr:rowOff>
    </xdr:to>
    <xdr:sp macro="" textlink="">
      <xdr:nvSpPr>
        <xdr:cNvPr id="311" name="円/楕円 310"/>
        <xdr:cNvSpPr/>
      </xdr:nvSpPr>
      <xdr:spPr>
        <a:xfrm>
          <a:off x="104267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41673</xdr:rowOff>
    </xdr:from>
    <xdr:ext cx="469744" cy="259045"/>
    <xdr:sp macro="" textlink="">
      <xdr:nvSpPr>
        <xdr:cNvPr id="312" name="労働費該当値テキスト"/>
        <xdr:cNvSpPr txBox="1"/>
      </xdr:nvSpPr>
      <xdr:spPr>
        <a:xfrm>
          <a:off x="10528300"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30607</xdr:rowOff>
    </xdr:from>
    <xdr:to>
      <xdr:col>14</xdr:col>
      <xdr:colOff>79375</xdr:colOff>
      <xdr:row>33</xdr:row>
      <xdr:rowOff>132207</xdr:rowOff>
    </xdr:to>
    <xdr:sp macro="" textlink="">
      <xdr:nvSpPr>
        <xdr:cNvPr id="313" name="円/楕円 312"/>
        <xdr:cNvSpPr/>
      </xdr:nvSpPr>
      <xdr:spPr>
        <a:xfrm>
          <a:off x="95885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148734</xdr:rowOff>
    </xdr:from>
    <xdr:ext cx="469744" cy="259045"/>
    <xdr:sp macro="" textlink="">
      <xdr:nvSpPr>
        <xdr:cNvPr id="314" name="テキスト ボックス 313"/>
        <xdr:cNvSpPr txBox="1"/>
      </xdr:nvSpPr>
      <xdr:spPr>
        <a:xfrm>
          <a:off x="9404427" y="54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4699</xdr:rowOff>
    </xdr:from>
    <xdr:to>
      <xdr:col>12</xdr:col>
      <xdr:colOff>561975</xdr:colOff>
      <xdr:row>33</xdr:row>
      <xdr:rowOff>106299</xdr:rowOff>
    </xdr:to>
    <xdr:sp macro="" textlink="">
      <xdr:nvSpPr>
        <xdr:cNvPr id="315" name="円/楕円 314"/>
        <xdr:cNvSpPr/>
      </xdr:nvSpPr>
      <xdr:spPr>
        <a:xfrm>
          <a:off x="8699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122826</xdr:rowOff>
    </xdr:from>
    <xdr:ext cx="469744" cy="259045"/>
    <xdr:sp macro="" textlink="">
      <xdr:nvSpPr>
        <xdr:cNvPr id="316" name="テキスト ボックス 315"/>
        <xdr:cNvSpPr txBox="1"/>
      </xdr:nvSpPr>
      <xdr:spPr>
        <a:xfrm>
          <a:off x="8515427"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141478</xdr:rowOff>
    </xdr:from>
    <xdr:to>
      <xdr:col>11</xdr:col>
      <xdr:colOff>358775</xdr:colOff>
      <xdr:row>33</xdr:row>
      <xdr:rowOff>71628</xdr:rowOff>
    </xdr:to>
    <xdr:sp macro="" textlink="">
      <xdr:nvSpPr>
        <xdr:cNvPr id="317" name="円/楕円 316"/>
        <xdr:cNvSpPr/>
      </xdr:nvSpPr>
      <xdr:spPr>
        <a:xfrm>
          <a:off x="7810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88155</xdr:rowOff>
    </xdr:from>
    <xdr:ext cx="469744" cy="259045"/>
    <xdr:sp macro="" textlink="">
      <xdr:nvSpPr>
        <xdr:cNvPr id="318" name="テキスト ボックス 317"/>
        <xdr:cNvSpPr txBox="1"/>
      </xdr:nvSpPr>
      <xdr:spPr>
        <a:xfrm>
          <a:off x="7626427"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169291</xdr:rowOff>
    </xdr:from>
    <xdr:to>
      <xdr:col>10</xdr:col>
      <xdr:colOff>155575</xdr:colOff>
      <xdr:row>33</xdr:row>
      <xdr:rowOff>99441</xdr:rowOff>
    </xdr:to>
    <xdr:sp macro="" textlink="">
      <xdr:nvSpPr>
        <xdr:cNvPr id="319" name="円/楕円 318"/>
        <xdr:cNvSpPr/>
      </xdr:nvSpPr>
      <xdr:spPr>
        <a:xfrm>
          <a:off x="6921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115968</xdr:rowOff>
    </xdr:from>
    <xdr:ext cx="469744" cy="259045"/>
    <xdr:sp macro="" textlink="">
      <xdr:nvSpPr>
        <xdr:cNvPr id="320" name="テキスト ボックス 319"/>
        <xdr:cNvSpPr txBox="1"/>
      </xdr:nvSpPr>
      <xdr:spPr>
        <a:xfrm>
          <a:off x="6737427" y="543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163475</xdr:rowOff>
    </xdr:from>
    <xdr:to>
      <xdr:col>15</xdr:col>
      <xdr:colOff>180975</xdr:colOff>
      <xdr:row>57</xdr:row>
      <xdr:rowOff>166560</xdr:rowOff>
    </xdr:to>
    <xdr:cxnSp macro="">
      <xdr:nvCxnSpPr>
        <xdr:cNvPr id="345" name="直線コネクタ 344"/>
        <xdr:cNvCxnSpPr/>
      </xdr:nvCxnSpPr>
      <xdr:spPr>
        <a:xfrm>
          <a:off x="9639300" y="9936125"/>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160617</xdr:rowOff>
    </xdr:from>
    <xdr:to>
      <xdr:col>14</xdr:col>
      <xdr:colOff>28575</xdr:colOff>
      <xdr:row>57</xdr:row>
      <xdr:rowOff>163475</xdr:rowOff>
    </xdr:to>
    <xdr:cxnSp macro="">
      <xdr:nvCxnSpPr>
        <xdr:cNvPr id="348" name="直線コネクタ 347"/>
        <xdr:cNvCxnSpPr/>
      </xdr:nvCxnSpPr>
      <xdr:spPr>
        <a:xfrm>
          <a:off x="8750300" y="993326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160617</xdr:rowOff>
    </xdr:from>
    <xdr:to>
      <xdr:col>12</xdr:col>
      <xdr:colOff>511175</xdr:colOff>
      <xdr:row>57</xdr:row>
      <xdr:rowOff>161474</xdr:rowOff>
    </xdr:to>
    <xdr:cxnSp macro="">
      <xdr:nvCxnSpPr>
        <xdr:cNvPr id="351" name="直線コネクタ 350"/>
        <xdr:cNvCxnSpPr/>
      </xdr:nvCxnSpPr>
      <xdr:spPr>
        <a:xfrm flipV="1">
          <a:off x="7861300" y="993326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2" name="フローチャート : 判断 351"/>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141991</xdr:rowOff>
    </xdr:from>
    <xdr:ext cx="469744" cy="259045"/>
    <xdr:sp macro="" textlink="">
      <xdr:nvSpPr>
        <xdr:cNvPr id="353" name="テキスト ボックス 352"/>
        <xdr:cNvSpPr txBox="1"/>
      </xdr:nvSpPr>
      <xdr:spPr>
        <a:xfrm>
          <a:off x="8515427" y="9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161474</xdr:rowOff>
    </xdr:from>
    <xdr:to>
      <xdr:col>11</xdr:col>
      <xdr:colOff>307975</xdr:colOff>
      <xdr:row>57</xdr:row>
      <xdr:rowOff>167932</xdr:rowOff>
    </xdr:to>
    <xdr:cxnSp macro="">
      <xdr:nvCxnSpPr>
        <xdr:cNvPr id="354" name="直線コネクタ 353"/>
        <xdr:cNvCxnSpPr/>
      </xdr:nvCxnSpPr>
      <xdr:spPr>
        <a:xfrm flipV="1">
          <a:off x="6972300" y="993412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5" name="フローチャート : 判断 354"/>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109529</xdr:rowOff>
    </xdr:from>
    <xdr:ext cx="469744" cy="259045"/>
    <xdr:sp macro="" textlink="">
      <xdr:nvSpPr>
        <xdr:cNvPr id="356" name="テキスト ボックス 355"/>
        <xdr:cNvSpPr txBox="1"/>
      </xdr:nvSpPr>
      <xdr:spPr>
        <a:xfrm>
          <a:off x="7626427" y="936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7" name="フローチャート : 判断 356"/>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141533</xdr:rowOff>
    </xdr:from>
    <xdr:ext cx="469744" cy="259045"/>
    <xdr:sp macro="" textlink="">
      <xdr:nvSpPr>
        <xdr:cNvPr id="358" name="テキスト ボックス 357"/>
        <xdr:cNvSpPr txBox="1"/>
      </xdr:nvSpPr>
      <xdr:spPr>
        <a:xfrm>
          <a:off x="6737427" y="939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115760</xdr:rowOff>
    </xdr:from>
    <xdr:to>
      <xdr:col>15</xdr:col>
      <xdr:colOff>231775</xdr:colOff>
      <xdr:row>58</xdr:row>
      <xdr:rowOff>45910</xdr:rowOff>
    </xdr:to>
    <xdr:sp macro="" textlink="">
      <xdr:nvSpPr>
        <xdr:cNvPr id="364" name="円/楕円 363"/>
        <xdr:cNvSpPr/>
      </xdr:nvSpPr>
      <xdr:spPr>
        <a:xfrm>
          <a:off x="10426700" y="98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30687</xdr:rowOff>
    </xdr:from>
    <xdr:ext cx="378565" cy="259045"/>
    <xdr:sp macro="" textlink="">
      <xdr:nvSpPr>
        <xdr:cNvPr id="365" name="農林水産業費該当値テキスト"/>
        <xdr:cNvSpPr txBox="1"/>
      </xdr:nvSpPr>
      <xdr:spPr>
        <a:xfrm>
          <a:off x="10528300" y="980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112675</xdr:rowOff>
    </xdr:from>
    <xdr:to>
      <xdr:col>14</xdr:col>
      <xdr:colOff>79375</xdr:colOff>
      <xdr:row>58</xdr:row>
      <xdr:rowOff>42825</xdr:rowOff>
    </xdr:to>
    <xdr:sp macro="" textlink="">
      <xdr:nvSpPr>
        <xdr:cNvPr id="366" name="円/楕円 365"/>
        <xdr:cNvSpPr/>
      </xdr:nvSpPr>
      <xdr:spPr>
        <a:xfrm>
          <a:off x="95885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33952</xdr:rowOff>
    </xdr:from>
    <xdr:ext cx="378565" cy="259045"/>
    <xdr:sp macro="" textlink="">
      <xdr:nvSpPr>
        <xdr:cNvPr id="367" name="テキスト ボックス 366"/>
        <xdr:cNvSpPr txBox="1"/>
      </xdr:nvSpPr>
      <xdr:spPr>
        <a:xfrm>
          <a:off x="9450017" y="9978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109817</xdr:rowOff>
    </xdr:from>
    <xdr:to>
      <xdr:col>12</xdr:col>
      <xdr:colOff>561975</xdr:colOff>
      <xdr:row>58</xdr:row>
      <xdr:rowOff>39967</xdr:rowOff>
    </xdr:to>
    <xdr:sp macro="" textlink="">
      <xdr:nvSpPr>
        <xdr:cNvPr id="368" name="円/楕円 367"/>
        <xdr:cNvSpPr/>
      </xdr:nvSpPr>
      <xdr:spPr>
        <a:xfrm>
          <a:off x="8699500" y="98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31094</xdr:rowOff>
    </xdr:from>
    <xdr:ext cx="378565" cy="259045"/>
    <xdr:sp macro="" textlink="">
      <xdr:nvSpPr>
        <xdr:cNvPr id="369" name="テキスト ボックス 368"/>
        <xdr:cNvSpPr txBox="1"/>
      </xdr:nvSpPr>
      <xdr:spPr>
        <a:xfrm>
          <a:off x="8561017" y="997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110674</xdr:rowOff>
    </xdr:from>
    <xdr:to>
      <xdr:col>11</xdr:col>
      <xdr:colOff>358775</xdr:colOff>
      <xdr:row>58</xdr:row>
      <xdr:rowOff>40824</xdr:rowOff>
    </xdr:to>
    <xdr:sp macro="" textlink="">
      <xdr:nvSpPr>
        <xdr:cNvPr id="370" name="円/楕円 369"/>
        <xdr:cNvSpPr/>
      </xdr:nvSpPr>
      <xdr:spPr>
        <a:xfrm>
          <a:off x="7810500" y="9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31951</xdr:rowOff>
    </xdr:from>
    <xdr:ext cx="378565" cy="259045"/>
    <xdr:sp macro="" textlink="">
      <xdr:nvSpPr>
        <xdr:cNvPr id="371" name="テキスト ボックス 370"/>
        <xdr:cNvSpPr txBox="1"/>
      </xdr:nvSpPr>
      <xdr:spPr>
        <a:xfrm>
          <a:off x="7672017" y="997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117132</xdr:rowOff>
    </xdr:from>
    <xdr:to>
      <xdr:col>10</xdr:col>
      <xdr:colOff>155575</xdr:colOff>
      <xdr:row>58</xdr:row>
      <xdr:rowOff>47282</xdr:rowOff>
    </xdr:to>
    <xdr:sp macro="" textlink="">
      <xdr:nvSpPr>
        <xdr:cNvPr id="372" name="円/楕円 371"/>
        <xdr:cNvSpPr/>
      </xdr:nvSpPr>
      <xdr:spPr>
        <a:xfrm>
          <a:off x="6921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38409</xdr:rowOff>
    </xdr:from>
    <xdr:ext cx="378565" cy="259045"/>
    <xdr:sp macro="" textlink="">
      <xdr:nvSpPr>
        <xdr:cNvPr id="373" name="テキスト ボックス 372"/>
        <xdr:cNvSpPr txBox="1"/>
      </xdr:nvSpPr>
      <xdr:spPr>
        <a:xfrm>
          <a:off x="6783017" y="9982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97797</xdr:rowOff>
    </xdr:from>
    <xdr:to>
      <xdr:col>15</xdr:col>
      <xdr:colOff>180975</xdr:colOff>
      <xdr:row>78</xdr:row>
      <xdr:rowOff>117205</xdr:rowOff>
    </xdr:to>
    <xdr:cxnSp macro="">
      <xdr:nvCxnSpPr>
        <xdr:cNvPr id="400" name="直線コネクタ 399"/>
        <xdr:cNvCxnSpPr/>
      </xdr:nvCxnSpPr>
      <xdr:spPr>
        <a:xfrm>
          <a:off x="9639300" y="13470897"/>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97797</xdr:rowOff>
    </xdr:from>
    <xdr:to>
      <xdr:col>14</xdr:col>
      <xdr:colOff>28575</xdr:colOff>
      <xdr:row>78</xdr:row>
      <xdr:rowOff>123034</xdr:rowOff>
    </xdr:to>
    <xdr:cxnSp macro="">
      <xdr:nvCxnSpPr>
        <xdr:cNvPr id="403" name="直線コネクタ 402"/>
        <xdr:cNvCxnSpPr/>
      </xdr:nvCxnSpPr>
      <xdr:spPr>
        <a:xfrm flipV="1">
          <a:off x="8750300" y="1347089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123034</xdr:rowOff>
    </xdr:from>
    <xdr:to>
      <xdr:col>12</xdr:col>
      <xdr:colOff>511175</xdr:colOff>
      <xdr:row>78</xdr:row>
      <xdr:rowOff>123996</xdr:rowOff>
    </xdr:to>
    <xdr:cxnSp macro="">
      <xdr:nvCxnSpPr>
        <xdr:cNvPr id="406" name="直線コネクタ 405"/>
        <xdr:cNvCxnSpPr/>
      </xdr:nvCxnSpPr>
      <xdr:spPr>
        <a:xfrm flipV="1">
          <a:off x="7861300" y="13496134"/>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69926</xdr:rowOff>
    </xdr:from>
    <xdr:to>
      <xdr:col>12</xdr:col>
      <xdr:colOff>561975</xdr:colOff>
      <xdr:row>78</xdr:row>
      <xdr:rowOff>76</xdr:rowOff>
    </xdr:to>
    <xdr:sp macro="" textlink="">
      <xdr:nvSpPr>
        <xdr:cNvPr id="407" name="フローチャート : 判断 406"/>
        <xdr:cNvSpPr/>
      </xdr:nvSpPr>
      <xdr:spPr>
        <a:xfrm>
          <a:off x="8699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16603</xdr:rowOff>
    </xdr:from>
    <xdr:ext cx="469744" cy="259045"/>
    <xdr:sp macro="" textlink="">
      <xdr:nvSpPr>
        <xdr:cNvPr id="408" name="テキスト ボックス 407"/>
        <xdr:cNvSpPr txBox="1"/>
      </xdr:nvSpPr>
      <xdr:spPr>
        <a:xfrm>
          <a:off x="8515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122989</xdr:rowOff>
    </xdr:from>
    <xdr:to>
      <xdr:col>11</xdr:col>
      <xdr:colOff>307975</xdr:colOff>
      <xdr:row>78</xdr:row>
      <xdr:rowOff>123996</xdr:rowOff>
    </xdr:to>
    <xdr:cxnSp macro="">
      <xdr:nvCxnSpPr>
        <xdr:cNvPr id="409" name="直線コネクタ 408"/>
        <xdr:cNvCxnSpPr/>
      </xdr:nvCxnSpPr>
      <xdr:spPr>
        <a:xfrm>
          <a:off x="6972300" y="1349608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77150</xdr:rowOff>
    </xdr:from>
    <xdr:to>
      <xdr:col>11</xdr:col>
      <xdr:colOff>358775</xdr:colOff>
      <xdr:row>78</xdr:row>
      <xdr:rowOff>7300</xdr:rowOff>
    </xdr:to>
    <xdr:sp macro="" textlink="">
      <xdr:nvSpPr>
        <xdr:cNvPr id="410" name="フローチャート : 判断 409"/>
        <xdr:cNvSpPr/>
      </xdr:nvSpPr>
      <xdr:spPr>
        <a:xfrm>
          <a:off x="7810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23827</xdr:rowOff>
    </xdr:from>
    <xdr:ext cx="469744" cy="259045"/>
    <xdr:sp macro="" textlink="">
      <xdr:nvSpPr>
        <xdr:cNvPr id="411" name="テキスト ボックス 410"/>
        <xdr:cNvSpPr txBox="1"/>
      </xdr:nvSpPr>
      <xdr:spPr>
        <a:xfrm>
          <a:off x="7626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80418</xdr:rowOff>
    </xdr:from>
    <xdr:to>
      <xdr:col>10</xdr:col>
      <xdr:colOff>155575</xdr:colOff>
      <xdr:row>78</xdr:row>
      <xdr:rowOff>10568</xdr:rowOff>
    </xdr:to>
    <xdr:sp macro="" textlink="">
      <xdr:nvSpPr>
        <xdr:cNvPr id="412" name="フローチャート : 判断 411"/>
        <xdr:cNvSpPr/>
      </xdr:nvSpPr>
      <xdr:spPr>
        <a:xfrm>
          <a:off x="6921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27095</xdr:rowOff>
    </xdr:from>
    <xdr:ext cx="469744" cy="259045"/>
    <xdr:sp macro="" textlink="">
      <xdr:nvSpPr>
        <xdr:cNvPr id="413" name="テキスト ボックス 412"/>
        <xdr:cNvSpPr txBox="1"/>
      </xdr:nvSpPr>
      <xdr:spPr>
        <a:xfrm>
          <a:off x="6737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66405</xdr:rowOff>
    </xdr:from>
    <xdr:to>
      <xdr:col>15</xdr:col>
      <xdr:colOff>231775</xdr:colOff>
      <xdr:row>78</xdr:row>
      <xdr:rowOff>168005</xdr:rowOff>
    </xdr:to>
    <xdr:sp macro="" textlink="">
      <xdr:nvSpPr>
        <xdr:cNvPr id="419" name="円/楕円 418"/>
        <xdr:cNvSpPr/>
      </xdr:nvSpPr>
      <xdr:spPr>
        <a:xfrm>
          <a:off x="104267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152782</xdr:rowOff>
    </xdr:from>
    <xdr:ext cx="378565" cy="259045"/>
    <xdr:sp macro="" textlink="">
      <xdr:nvSpPr>
        <xdr:cNvPr id="420" name="商工費該当値テキスト"/>
        <xdr:cNvSpPr txBox="1"/>
      </xdr:nvSpPr>
      <xdr:spPr>
        <a:xfrm>
          <a:off x="10528300" y="1335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46997</xdr:rowOff>
    </xdr:from>
    <xdr:to>
      <xdr:col>14</xdr:col>
      <xdr:colOff>79375</xdr:colOff>
      <xdr:row>78</xdr:row>
      <xdr:rowOff>148597</xdr:rowOff>
    </xdr:to>
    <xdr:sp macro="" textlink="">
      <xdr:nvSpPr>
        <xdr:cNvPr id="421" name="円/楕円 420"/>
        <xdr:cNvSpPr/>
      </xdr:nvSpPr>
      <xdr:spPr>
        <a:xfrm>
          <a:off x="9588500" y="134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139724</xdr:rowOff>
    </xdr:from>
    <xdr:ext cx="469744" cy="259045"/>
    <xdr:sp macro="" textlink="">
      <xdr:nvSpPr>
        <xdr:cNvPr id="422" name="テキスト ボックス 421"/>
        <xdr:cNvSpPr txBox="1"/>
      </xdr:nvSpPr>
      <xdr:spPr>
        <a:xfrm>
          <a:off x="9404427" y="135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72234</xdr:rowOff>
    </xdr:from>
    <xdr:to>
      <xdr:col>12</xdr:col>
      <xdr:colOff>561975</xdr:colOff>
      <xdr:row>79</xdr:row>
      <xdr:rowOff>2384</xdr:rowOff>
    </xdr:to>
    <xdr:sp macro="" textlink="">
      <xdr:nvSpPr>
        <xdr:cNvPr id="423" name="円/楕円 422"/>
        <xdr:cNvSpPr/>
      </xdr:nvSpPr>
      <xdr:spPr>
        <a:xfrm>
          <a:off x="8699500" y="134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164961</xdr:rowOff>
    </xdr:from>
    <xdr:ext cx="378565" cy="259045"/>
    <xdr:sp macro="" textlink="">
      <xdr:nvSpPr>
        <xdr:cNvPr id="424" name="テキスト ボックス 423"/>
        <xdr:cNvSpPr txBox="1"/>
      </xdr:nvSpPr>
      <xdr:spPr>
        <a:xfrm>
          <a:off x="8561017" y="1353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73196</xdr:rowOff>
    </xdr:from>
    <xdr:to>
      <xdr:col>11</xdr:col>
      <xdr:colOff>358775</xdr:colOff>
      <xdr:row>79</xdr:row>
      <xdr:rowOff>3346</xdr:rowOff>
    </xdr:to>
    <xdr:sp macro="" textlink="">
      <xdr:nvSpPr>
        <xdr:cNvPr id="425" name="円/楕円 424"/>
        <xdr:cNvSpPr/>
      </xdr:nvSpPr>
      <xdr:spPr>
        <a:xfrm>
          <a:off x="7810500" y="134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165923</xdr:rowOff>
    </xdr:from>
    <xdr:ext cx="378565" cy="259045"/>
    <xdr:sp macro="" textlink="">
      <xdr:nvSpPr>
        <xdr:cNvPr id="426" name="テキスト ボックス 425"/>
        <xdr:cNvSpPr txBox="1"/>
      </xdr:nvSpPr>
      <xdr:spPr>
        <a:xfrm>
          <a:off x="7672017" y="1353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72189</xdr:rowOff>
    </xdr:from>
    <xdr:to>
      <xdr:col>10</xdr:col>
      <xdr:colOff>155575</xdr:colOff>
      <xdr:row>79</xdr:row>
      <xdr:rowOff>2339</xdr:rowOff>
    </xdr:to>
    <xdr:sp macro="" textlink="">
      <xdr:nvSpPr>
        <xdr:cNvPr id="427" name="円/楕円 426"/>
        <xdr:cNvSpPr/>
      </xdr:nvSpPr>
      <xdr:spPr>
        <a:xfrm>
          <a:off x="6921500" y="134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164916</xdr:rowOff>
    </xdr:from>
    <xdr:ext cx="378565" cy="259045"/>
    <xdr:sp macro="" textlink="">
      <xdr:nvSpPr>
        <xdr:cNvPr id="428" name="テキスト ボックス 427"/>
        <xdr:cNvSpPr txBox="1"/>
      </xdr:nvSpPr>
      <xdr:spPr>
        <a:xfrm>
          <a:off x="6783017" y="1353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14999</xdr:rowOff>
    </xdr:from>
    <xdr:to>
      <xdr:col>15</xdr:col>
      <xdr:colOff>180975</xdr:colOff>
      <xdr:row>98</xdr:row>
      <xdr:rowOff>32277</xdr:rowOff>
    </xdr:to>
    <xdr:cxnSp macro="">
      <xdr:nvCxnSpPr>
        <xdr:cNvPr id="458" name="直線コネクタ 457"/>
        <xdr:cNvCxnSpPr/>
      </xdr:nvCxnSpPr>
      <xdr:spPr>
        <a:xfrm flipV="1">
          <a:off x="9639300" y="16817099"/>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14008</xdr:rowOff>
    </xdr:from>
    <xdr:to>
      <xdr:col>14</xdr:col>
      <xdr:colOff>28575</xdr:colOff>
      <xdr:row>98</xdr:row>
      <xdr:rowOff>32277</xdr:rowOff>
    </xdr:to>
    <xdr:cxnSp macro="">
      <xdr:nvCxnSpPr>
        <xdr:cNvPr id="461" name="直線コネクタ 460"/>
        <xdr:cNvCxnSpPr/>
      </xdr:nvCxnSpPr>
      <xdr:spPr>
        <a:xfrm>
          <a:off x="8750300" y="16644658"/>
          <a:ext cx="889000" cy="18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14008</xdr:rowOff>
    </xdr:from>
    <xdr:to>
      <xdr:col>12</xdr:col>
      <xdr:colOff>511175</xdr:colOff>
      <xdr:row>98</xdr:row>
      <xdr:rowOff>30735</xdr:rowOff>
    </xdr:to>
    <xdr:cxnSp macro="">
      <xdr:nvCxnSpPr>
        <xdr:cNvPr id="464" name="直線コネクタ 463"/>
        <xdr:cNvCxnSpPr/>
      </xdr:nvCxnSpPr>
      <xdr:spPr>
        <a:xfrm flipV="1">
          <a:off x="7861300" y="16644658"/>
          <a:ext cx="889000" cy="1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161443</xdr:rowOff>
    </xdr:from>
    <xdr:to>
      <xdr:col>12</xdr:col>
      <xdr:colOff>561975</xdr:colOff>
      <xdr:row>97</xdr:row>
      <xdr:rowOff>91593</xdr:rowOff>
    </xdr:to>
    <xdr:sp macro="" textlink="">
      <xdr:nvSpPr>
        <xdr:cNvPr id="465" name="フローチャート : 判断 464"/>
        <xdr:cNvSpPr/>
      </xdr:nvSpPr>
      <xdr:spPr>
        <a:xfrm>
          <a:off x="8699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82720</xdr:rowOff>
    </xdr:from>
    <xdr:ext cx="534377" cy="259045"/>
    <xdr:sp macro="" textlink="">
      <xdr:nvSpPr>
        <xdr:cNvPr id="466" name="テキスト ボックス 465"/>
        <xdr:cNvSpPr txBox="1"/>
      </xdr:nvSpPr>
      <xdr:spPr>
        <a:xfrm>
          <a:off x="8483111" y="16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30735</xdr:rowOff>
    </xdr:from>
    <xdr:to>
      <xdr:col>11</xdr:col>
      <xdr:colOff>307975</xdr:colOff>
      <xdr:row>98</xdr:row>
      <xdr:rowOff>171017</xdr:rowOff>
    </xdr:to>
    <xdr:cxnSp macro="">
      <xdr:nvCxnSpPr>
        <xdr:cNvPr id="467" name="直線コネクタ 466"/>
        <xdr:cNvCxnSpPr/>
      </xdr:nvCxnSpPr>
      <xdr:spPr>
        <a:xfrm flipV="1">
          <a:off x="6972300" y="16832835"/>
          <a:ext cx="889000" cy="1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134410</xdr:rowOff>
    </xdr:from>
    <xdr:to>
      <xdr:col>11</xdr:col>
      <xdr:colOff>358775</xdr:colOff>
      <xdr:row>97</xdr:row>
      <xdr:rowOff>64560</xdr:rowOff>
    </xdr:to>
    <xdr:sp macro="" textlink="">
      <xdr:nvSpPr>
        <xdr:cNvPr id="468" name="フローチャート : 判断 467"/>
        <xdr:cNvSpPr/>
      </xdr:nvSpPr>
      <xdr:spPr>
        <a:xfrm>
          <a:off x="7810500" y="1659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81087</xdr:rowOff>
    </xdr:from>
    <xdr:ext cx="534377" cy="259045"/>
    <xdr:sp macro="" textlink="">
      <xdr:nvSpPr>
        <xdr:cNvPr id="469" name="テキスト ボックス 468"/>
        <xdr:cNvSpPr txBox="1"/>
      </xdr:nvSpPr>
      <xdr:spPr>
        <a:xfrm>
          <a:off x="7594111" y="163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148337</xdr:rowOff>
    </xdr:from>
    <xdr:to>
      <xdr:col>10</xdr:col>
      <xdr:colOff>155575</xdr:colOff>
      <xdr:row>97</xdr:row>
      <xdr:rowOff>78487</xdr:rowOff>
    </xdr:to>
    <xdr:sp macro="" textlink="">
      <xdr:nvSpPr>
        <xdr:cNvPr id="470" name="フローチャート : 判断 469"/>
        <xdr:cNvSpPr/>
      </xdr:nvSpPr>
      <xdr:spPr>
        <a:xfrm>
          <a:off x="6921500" y="166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95014</xdr:rowOff>
    </xdr:from>
    <xdr:ext cx="534377" cy="259045"/>
    <xdr:sp macro="" textlink="">
      <xdr:nvSpPr>
        <xdr:cNvPr id="471" name="テキスト ボックス 470"/>
        <xdr:cNvSpPr txBox="1"/>
      </xdr:nvSpPr>
      <xdr:spPr>
        <a:xfrm>
          <a:off x="6705111" y="163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135649</xdr:rowOff>
    </xdr:from>
    <xdr:to>
      <xdr:col>15</xdr:col>
      <xdr:colOff>231775</xdr:colOff>
      <xdr:row>98</xdr:row>
      <xdr:rowOff>65799</xdr:rowOff>
    </xdr:to>
    <xdr:sp macro="" textlink="">
      <xdr:nvSpPr>
        <xdr:cNvPr id="477" name="円/楕円 476"/>
        <xdr:cNvSpPr/>
      </xdr:nvSpPr>
      <xdr:spPr>
        <a:xfrm>
          <a:off x="10426700" y="167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114076</xdr:rowOff>
    </xdr:from>
    <xdr:ext cx="534377" cy="259045"/>
    <xdr:sp macro="" textlink="">
      <xdr:nvSpPr>
        <xdr:cNvPr id="478" name="土木費該当値テキスト"/>
        <xdr:cNvSpPr txBox="1"/>
      </xdr:nvSpPr>
      <xdr:spPr>
        <a:xfrm>
          <a:off x="10528300"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152927</xdr:rowOff>
    </xdr:from>
    <xdr:to>
      <xdr:col>14</xdr:col>
      <xdr:colOff>79375</xdr:colOff>
      <xdr:row>98</xdr:row>
      <xdr:rowOff>83077</xdr:rowOff>
    </xdr:to>
    <xdr:sp macro="" textlink="">
      <xdr:nvSpPr>
        <xdr:cNvPr id="479" name="円/楕円 478"/>
        <xdr:cNvSpPr/>
      </xdr:nvSpPr>
      <xdr:spPr>
        <a:xfrm>
          <a:off x="9588500" y="167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74204</xdr:rowOff>
    </xdr:from>
    <xdr:ext cx="534377" cy="259045"/>
    <xdr:sp macro="" textlink="">
      <xdr:nvSpPr>
        <xdr:cNvPr id="480" name="テキスト ボックス 479"/>
        <xdr:cNvSpPr txBox="1"/>
      </xdr:nvSpPr>
      <xdr:spPr>
        <a:xfrm>
          <a:off x="9372111" y="168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134658</xdr:rowOff>
    </xdr:from>
    <xdr:to>
      <xdr:col>12</xdr:col>
      <xdr:colOff>561975</xdr:colOff>
      <xdr:row>97</xdr:row>
      <xdr:rowOff>64808</xdr:rowOff>
    </xdr:to>
    <xdr:sp macro="" textlink="">
      <xdr:nvSpPr>
        <xdr:cNvPr id="481" name="円/楕円 480"/>
        <xdr:cNvSpPr/>
      </xdr:nvSpPr>
      <xdr:spPr>
        <a:xfrm>
          <a:off x="8699500" y="165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81335</xdr:rowOff>
    </xdr:from>
    <xdr:ext cx="534377" cy="259045"/>
    <xdr:sp macro="" textlink="">
      <xdr:nvSpPr>
        <xdr:cNvPr id="482" name="テキスト ボックス 481"/>
        <xdr:cNvSpPr txBox="1"/>
      </xdr:nvSpPr>
      <xdr:spPr>
        <a:xfrm>
          <a:off x="8483111" y="163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151385</xdr:rowOff>
    </xdr:from>
    <xdr:to>
      <xdr:col>11</xdr:col>
      <xdr:colOff>358775</xdr:colOff>
      <xdr:row>98</xdr:row>
      <xdr:rowOff>81535</xdr:rowOff>
    </xdr:to>
    <xdr:sp macro="" textlink="">
      <xdr:nvSpPr>
        <xdr:cNvPr id="483" name="円/楕円 482"/>
        <xdr:cNvSpPr/>
      </xdr:nvSpPr>
      <xdr:spPr>
        <a:xfrm>
          <a:off x="78105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72662</xdr:rowOff>
    </xdr:from>
    <xdr:ext cx="534377" cy="259045"/>
    <xdr:sp macro="" textlink="">
      <xdr:nvSpPr>
        <xdr:cNvPr id="484" name="テキスト ボックス 483"/>
        <xdr:cNvSpPr txBox="1"/>
      </xdr:nvSpPr>
      <xdr:spPr>
        <a:xfrm>
          <a:off x="7594111" y="168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120217</xdr:rowOff>
    </xdr:from>
    <xdr:to>
      <xdr:col>10</xdr:col>
      <xdr:colOff>155575</xdr:colOff>
      <xdr:row>99</xdr:row>
      <xdr:rowOff>50367</xdr:rowOff>
    </xdr:to>
    <xdr:sp macro="" textlink="">
      <xdr:nvSpPr>
        <xdr:cNvPr id="485" name="円/楕円 484"/>
        <xdr:cNvSpPr/>
      </xdr:nvSpPr>
      <xdr:spPr>
        <a:xfrm>
          <a:off x="6921500" y="169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41494</xdr:rowOff>
    </xdr:from>
    <xdr:ext cx="534377" cy="259045"/>
    <xdr:sp macro="" textlink="">
      <xdr:nvSpPr>
        <xdr:cNvPr id="486" name="テキスト ボックス 485"/>
        <xdr:cNvSpPr txBox="1"/>
      </xdr:nvSpPr>
      <xdr:spPr>
        <a:xfrm>
          <a:off x="6705111" y="170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130012</xdr:rowOff>
    </xdr:from>
    <xdr:to>
      <xdr:col>23</xdr:col>
      <xdr:colOff>517525</xdr:colOff>
      <xdr:row>38</xdr:row>
      <xdr:rowOff>4064</xdr:rowOff>
    </xdr:to>
    <xdr:cxnSp macro="">
      <xdr:nvCxnSpPr>
        <xdr:cNvPr id="518" name="直線コネクタ 517"/>
        <xdr:cNvCxnSpPr/>
      </xdr:nvCxnSpPr>
      <xdr:spPr>
        <a:xfrm>
          <a:off x="15481300" y="6473662"/>
          <a:ext cx="8382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130012</xdr:rowOff>
    </xdr:from>
    <xdr:to>
      <xdr:col>22</xdr:col>
      <xdr:colOff>365125</xdr:colOff>
      <xdr:row>37</xdr:row>
      <xdr:rowOff>157770</xdr:rowOff>
    </xdr:to>
    <xdr:cxnSp macro="">
      <xdr:nvCxnSpPr>
        <xdr:cNvPr id="521" name="直線コネクタ 520"/>
        <xdr:cNvCxnSpPr/>
      </xdr:nvCxnSpPr>
      <xdr:spPr>
        <a:xfrm flipV="1">
          <a:off x="14592300" y="64736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136652</xdr:rowOff>
    </xdr:from>
    <xdr:to>
      <xdr:col>21</xdr:col>
      <xdr:colOff>161925</xdr:colOff>
      <xdr:row>37</xdr:row>
      <xdr:rowOff>157770</xdr:rowOff>
    </xdr:to>
    <xdr:cxnSp macro="">
      <xdr:nvCxnSpPr>
        <xdr:cNvPr id="524" name="直線コネクタ 523"/>
        <xdr:cNvCxnSpPr/>
      </xdr:nvCxnSpPr>
      <xdr:spPr>
        <a:xfrm>
          <a:off x="13703300" y="6480302"/>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78232</xdr:rowOff>
    </xdr:from>
    <xdr:to>
      <xdr:col>21</xdr:col>
      <xdr:colOff>212725</xdr:colOff>
      <xdr:row>37</xdr:row>
      <xdr:rowOff>8382</xdr:rowOff>
    </xdr:to>
    <xdr:sp macro="" textlink="">
      <xdr:nvSpPr>
        <xdr:cNvPr id="525" name="フローチャート : 判断 524"/>
        <xdr:cNvSpPr/>
      </xdr:nvSpPr>
      <xdr:spPr>
        <a:xfrm>
          <a:off x="14541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24909</xdr:rowOff>
    </xdr:from>
    <xdr:ext cx="534377" cy="259045"/>
    <xdr:sp macro="" textlink="">
      <xdr:nvSpPr>
        <xdr:cNvPr id="526" name="テキスト ボックス 525"/>
        <xdr:cNvSpPr txBox="1"/>
      </xdr:nvSpPr>
      <xdr:spPr>
        <a:xfrm>
          <a:off x="14325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121194</xdr:rowOff>
    </xdr:from>
    <xdr:to>
      <xdr:col>19</xdr:col>
      <xdr:colOff>644525</xdr:colOff>
      <xdr:row>37</xdr:row>
      <xdr:rowOff>136652</xdr:rowOff>
    </xdr:to>
    <xdr:cxnSp macro="">
      <xdr:nvCxnSpPr>
        <xdr:cNvPr id="527" name="直線コネクタ 526"/>
        <xdr:cNvCxnSpPr/>
      </xdr:nvCxnSpPr>
      <xdr:spPr>
        <a:xfrm>
          <a:off x="12814300" y="6464844"/>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109365</xdr:rowOff>
    </xdr:from>
    <xdr:to>
      <xdr:col>20</xdr:col>
      <xdr:colOff>9525</xdr:colOff>
      <xdr:row>37</xdr:row>
      <xdr:rowOff>39515</xdr:rowOff>
    </xdr:to>
    <xdr:sp macro="" textlink="">
      <xdr:nvSpPr>
        <xdr:cNvPr id="528" name="フローチャート : 判断 527"/>
        <xdr:cNvSpPr/>
      </xdr:nvSpPr>
      <xdr:spPr>
        <a:xfrm>
          <a:off x="13652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56042</xdr:rowOff>
    </xdr:from>
    <xdr:ext cx="534377" cy="259045"/>
    <xdr:sp macro="" textlink="">
      <xdr:nvSpPr>
        <xdr:cNvPr id="529" name="テキスト ボックス 528"/>
        <xdr:cNvSpPr txBox="1"/>
      </xdr:nvSpPr>
      <xdr:spPr>
        <a:xfrm>
          <a:off x="13436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135273</xdr:rowOff>
    </xdr:from>
    <xdr:to>
      <xdr:col>18</xdr:col>
      <xdr:colOff>492125</xdr:colOff>
      <xdr:row>37</xdr:row>
      <xdr:rowOff>65423</xdr:rowOff>
    </xdr:to>
    <xdr:sp macro="" textlink="">
      <xdr:nvSpPr>
        <xdr:cNvPr id="530" name="フローチャート : 判断 529"/>
        <xdr:cNvSpPr/>
      </xdr:nvSpPr>
      <xdr:spPr>
        <a:xfrm>
          <a:off x="12763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81950</xdr:rowOff>
    </xdr:from>
    <xdr:ext cx="534377" cy="259045"/>
    <xdr:sp macro="" textlink="">
      <xdr:nvSpPr>
        <xdr:cNvPr id="531" name="テキスト ボックス 530"/>
        <xdr:cNvSpPr txBox="1"/>
      </xdr:nvSpPr>
      <xdr:spPr>
        <a:xfrm>
          <a:off x="12547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124714</xdr:rowOff>
    </xdr:from>
    <xdr:to>
      <xdr:col>23</xdr:col>
      <xdr:colOff>568325</xdr:colOff>
      <xdr:row>38</xdr:row>
      <xdr:rowOff>54864</xdr:rowOff>
    </xdr:to>
    <xdr:sp macro="" textlink="">
      <xdr:nvSpPr>
        <xdr:cNvPr id="537" name="円/楕円 536"/>
        <xdr:cNvSpPr/>
      </xdr:nvSpPr>
      <xdr:spPr>
        <a:xfrm>
          <a:off x="162687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103141</xdr:rowOff>
    </xdr:from>
    <xdr:ext cx="534377" cy="259045"/>
    <xdr:sp macro="" textlink="">
      <xdr:nvSpPr>
        <xdr:cNvPr id="538" name="消防費該当値テキスト"/>
        <xdr:cNvSpPr txBox="1"/>
      </xdr:nvSpPr>
      <xdr:spPr>
        <a:xfrm>
          <a:off x="16370300" y="64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79212</xdr:rowOff>
    </xdr:from>
    <xdr:to>
      <xdr:col>22</xdr:col>
      <xdr:colOff>415925</xdr:colOff>
      <xdr:row>38</xdr:row>
      <xdr:rowOff>9362</xdr:rowOff>
    </xdr:to>
    <xdr:sp macro="" textlink="">
      <xdr:nvSpPr>
        <xdr:cNvPr id="539" name="円/楕円 538"/>
        <xdr:cNvSpPr/>
      </xdr:nvSpPr>
      <xdr:spPr>
        <a:xfrm>
          <a:off x="15430500" y="642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488</xdr:rowOff>
    </xdr:from>
    <xdr:ext cx="534377" cy="259045"/>
    <xdr:sp macro="" textlink="">
      <xdr:nvSpPr>
        <xdr:cNvPr id="540" name="テキスト ボックス 539"/>
        <xdr:cNvSpPr txBox="1"/>
      </xdr:nvSpPr>
      <xdr:spPr>
        <a:xfrm>
          <a:off x="15214111" y="65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106970</xdr:rowOff>
    </xdr:from>
    <xdr:to>
      <xdr:col>21</xdr:col>
      <xdr:colOff>212725</xdr:colOff>
      <xdr:row>38</xdr:row>
      <xdr:rowOff>37120</xdr:rowOff>
    </xdr:to>
    <xdr:sp macro="" textlink="">
      <xdr:nvSpPr>
        <xdr:cNvPr id="541" name="円/楕円 540"/>
        <xdr:cNvSpPr/>
      </xdr:nvSpPr>
      <xdr:spPr>
        <a:xfrm>
          <a:off x="14541500" y="64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28247</xdr:rowOff>
    </xdr:from>
    <xdr:ext cx="534377" cy="259045"/>
    <xdr:sp macro="" textlink="">
      <xdr:nvSpPr>
        <xdr:cNvPr id="542" name="テキスト ボックス 541"/>
        <xdr:cNvSpPr txBox="1"/>
      </xdr:nvSpPr>
      <xdr:spPr>
        <a:xfrm>
          <a:off x="14325111" y="65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85852</xdr:rowOff>
    </xdr:from>
    <xdr:to>
      <xdr:col>20</xdr:col>
      <xdr:colOff>9525</xdr:colOff>
      <xdr:row>38</xdr:row>
      <xdr:rowOff>16002</xdr:rowOff>
    </xdr:to>
    <xdr:sp macro="" textlink="">
      <xdr:nvSpPr>
        <xdr:cNvPr id="543" name="円/楕円 542"/>
        <xdr:cNvSpPr/>
      </xdr:nvSpPr>
      <xdr:spPr>
        <a:xfrm>
          <a:off x="13652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7129</xdr:rowOff>
    </xdr:from>
    <xdr:ext cx="534377" cy="259045"/>
    <xdr:sp macro="" textlink="">
      <xdr:nvSpPr>
        <xdr:cNvPr id="544" name="テキスト ボックス 543"/>
        <xdr:cNvSpPr txBox="1"/>
      </xdr:nvSpPr>
      <xdr:spPr>
        <a:xfrm>
          <a:off x="13436111" y="65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70394</xdr:rowOff>
    </xdr:from>
    <xdr:to>
      <xdr:col>18</xdr:col>
      <xdr:colOff>492125</xdr:colOff>
      <xdr:row>38</xdr:row>
      <xdr:rowOff>544</xdr:rowOff>
    </xdr:to>
    <xdr:sp macro="" textlink="">
      <xdr:nvSpPr>
        <xdr:cNvPr id="545" name="円/楕円 544"/>
        <xdr:cNvSpPr/>
      </xdr:nvSpPr>
      <xdr:spPr>
        <a:xfrm>
          <a:off x="12763500" y="64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163121</xdr:rowOff>
    </xdr:from>
    <xdr:ext cx="534377" cy="259045"/>
    <xdr:sp macro="" textlink="">
      <xdr:nvSpPr>
        <xdr:cNvPr id="546" name="テキスト ボックス 545"/>
        <xdr:cNvSpPr txBox="1"/>
      </xdr:nvSpPr>
      <xdr:spPr>
        <a:xfrm>
          <a:off x="12547111" y="650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105021</xdr:rowOff>
    </xdr:from>
    <xdr:to>
      <xdr:col>23</xdr:col>
      <xdr:colOff>517525</xdr:colOff>
      <xdr:row>57</xdr:row>
      <xdr:rowOff>20851</xdr:rowOff>
    </xdr:to>
    <xdr:cxnSp macro="">
      <xdr:nvCxnSpPr>
        <xdr:cNvPr id="574" name="直線コネクタ 573"/>
        <xdr:cNvCxnSpPr/>
      </xdr:nvCxnSpPr>
      <xdr:spPr>
        <a:xfrm>
          <a:off x="15481300" y="9706221"/>
          <a:ext cx="8382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51552</xdr:rowOff>
    </xdr:from>
    <xdr:to>
      <xdr:col>22</xdr:col>
      <xdr:colOff>365125</xdr:colOff>
      <xdr:row>56</xdr:row>
      <xdr:rowOff>105021</xdr:rowOff>
    </xdr:to>
    <xdr:cxnSp macro="">
      <xdr:nvCxnSpPr>
        <xdr:cNvPr id="577" name="直線コネクタ 576"/>
        <xdr:cNvCxnSpPr/>
      </xdr:nvCxnSpPr>
      <xdr:spPr>
        <a:xfrm>
          <a:off x="14592300" y="9652752"/>
          <a:ext cx="889000" cy="5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51552</xdr:rowOff>
    </xdr:from>
    <xdr:to>
      <xdr:col>21</xdr:col>
      <xdr:colOff>161925</xdr:colOff>
      <xdr:row>56</xdr:row>
      <xdr:rowOff>108131</xdr:rowOff>
    </xdr:to>
    <xdr:cxnSp macro="">
      <xdr:nvCxnSpPr>
        <xdr:cNvPr id="580" name="直線コネクタ 579"/>
        <xdr:cNvCxnSpPr/>
      </xdr:nvCxnSpPr>
      <xdr:spPr>
        <a:xfrm flipV="1">
          <a:off x="13703300" y="9652752"/>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143764</xdr:rowOff>
    </xdr:from>
    <xdr:to>
      <xdr:col>21</xdr:col>
      <xdr:colOff>212725</xdr:colOff>
      <xdr:row>56</xdr:row>
      <xdr:rowOff>73914</xdr:rowOff>
    </xdr:to>
    <xdr:sp macro="" textlink="">
      <xdr:nvSpPr>
        <xdr:cNvPr id="581" name="フローチャート : 判断 580"/>
        <xdr:cNvSpPr/>
      </xdr:nvSpPr>
      <xdr:spPr>
        <a:xfrm>
          <a:off x="14541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90441</xdr:rowOff>
    </xdr:from>
    <xdr:ext cx="534377" cy="259045"/>
    <xdr:sp macro="" textlink="">
      <xdr:nvSpPr>
        <xdr:cNvPr id="582" name="テキスト ボックス 581"/>
        <xdr:cNvSpPr txBox="1"/>
      </xdr:nvSpPr>
      <xdr:spPr>
        <a:xfrm>
          <a:off x="14325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108131</xdr:rowOff>
    </xdr:from>
    <xdr:to>
      <xdr:col>19</xdr:col>
      <xdr:colOff>644525</xdr:colOff>
      <xdr:row>56</xdr:row>
      <xdr:rowOff>131311</xdr:rowOff>
    </xdr:to>
    <xdr:cxnSp macro="">
      <xdr:nvCxnSpPr>
        <xdr:cNvPr id="583" name="直線コネクタ 582"/>
        <xdr:cNvCxnSpPr/>
      </xdr:nvCxnSpPr>
      <xdr:spPr>
        <a:xfrm flipV="1">
          <a:off x="12814300" y="970933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30242</xdr:rowOff>
    </xdr:from>
    <xdr:to>
      <xdr:col>20</xdr:col>
      <xdr:colOff>9525</xdr:colOff>
      <xdr:row>56</xdr:row>
      <xdr:rowOff>131842</xdr:rowOff>
    </xdr:to>
    <xdr:sp macro="" textlink="">
      <xdr:nvSpPr>
        <xdr:cNvPr id="584" name="フローチャート : 判断 583"/>
        <xdr:cNvSpPr/>
      </xdr:nvSpPr>
      <xdr:spPr>
        <a:xfrm>
          <a:off x="13652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148369</xdr:rowOff>
    </xdr:from>
    <xdr:ext cx="534377" cy="259045"/>
    <xdr:sp macro="" textlink="">
      <xdr:nvSpPr>
        <xdr:cNvPr id="585" name="テキスト ボックス 584"/>
        <xdr:cNvSpPr txBox="1"/>
      </xdr:nvSpPr>
      <xdr:spPr>
        <a:xfrm>
          <a:off x="13436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44117</xdr:rowOff>
    </xdr:from>
    <xdr:to>
      <xdr:col>18</xdr:col>
      <xdr:colOff>492125</xdr:colOff>
      <xdr:row>56</xdr:row>
      <xdr:rowOff>145717</xdr:rowOff>
    </xdr:to>
    <xdr:sp macro="" textlink="">
      <xdr:nvSpPr>
        <xdr:cNvPr id="586" name="フローチャート : 判断 585"/>
        <xdr:cNvSpPr/>
      </xdr:nvSpPr>
      <xdr:spPr>
        <a:xfrm>
          <a:off x="12763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162244</xdr:rowOff>
    </xdr:from>
    <xdr:ext cx="534377" cy="259045"/>
    <xdr:sp macro="" textlink="">
      <xdr:nvSpPr>
        <xdr:cNvPr id="587" name="テキスト ボックス 586"/>
        <xdr:cNvSpPr txBox="1"/>
      </xdr:nvSpPr>
      <xdr:spPr>
        <a:xfrm>
          <a:off x="12547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141501</xdr:rowOff>
    </xdr:from>
    <xdr:to>
      <xdr:col>23</xdr:col>
      <xdr:colOff>568325</xdr:colOff>
      <xdr:row>57</xdr:row>
      <xdr:rowOff>71651</xdr:rowOff>
    </xdr:to>
    <xdr:sp macro="" textlink="">
      <xdr:nvSpPr>
        <xdr:cNvPr id="593" name="円/楕円 592"/>
        <xdr:cNvSpPr/>
      </xdr:nvSpPr>
      <xdr:spPr>
        <a:xfrm>
          <a:off x="16268700" y="97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119928</xdr:rowOff>
    </xdr:from>
    <xdr:ext cx="534377" cy="259045"/>
    <xdr:sp macro="" textlink="">
      <xdr:nvSpPr>
        <xdr:cNvPr id="594" name="教育費該当値テキスト"/>
        <xdr:cNvSpPr txBox="1"/>
      </xdr:nvSpPr>
      <xdr:spPr>
        <a:xfrm>
          <a:off x="16370300" y="97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54221</xdr:rowOff>
    </xdr:from>
    <xdr:to>
      <xdr:col>22</xdr:col>
      <xdr:colOff>415925</xdr:colOff>
      <xdr:row>56</xdr:row>
      <xdr:rowOff>155821</xdr:rowOff>
    </xdr:to>
    <xdr:sp macro="" textlink="">
      <xdr:nvSpPr>
        <xdr:cNvPr id="595" name="円/楕円 594"/>
        <xdr:cNvSpPr/>
      </xdr:nvSpPr>
      <xdr:spPr>
        <a:xfrm>
          <a:off x="15430500" y="96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146948</xdr:rowOff>
    </xdr:from>
    <xdr:ext cx="534377" cy="259045"/>
    <xdr:sp macro="" textlink="">
      <xdr:nvSpPr>
        <xdr:cNvPr id="596" name="テキスト ボックス 595"/>
        <xdr:cNvSpPr txBox="1"/>
      </xdr:nvSpPr>
      <xdr:spPr>
        <a:xfrm>
          <a:off x="15214111" y="97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752</xdr:rowOff>
    </xdr:from>
    <xdr:to>
      <xdr:col>21</xdr:col>
      <xdr:colOff>212725</xdr:colOff>
      <xdr:row>56</xdr:row>
      <xdr:rowOff>102352</xdr:rowOff>
    </xdr:to>
    <xdr:sp macro="" textlink="">
      <xdr:nvSpPr>
        <xdr:cNvPr id="597" name="円/楕円 596"/>
        <xdr:cNvSpPr/>
      </xdr:nvSpPr>
      <xdr:spPr>
        <a:xfrm>
          <a:off x="14541500" y="96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93479</xdr:rowOff>
    </xdr:from>
    <xdr:ext cx="534377" cy="259045"/>
    <xdr:sp macro="" textlink="">
      <xdr:nvSpPr>
        <xdr:cNvPr id="598" name="テキスト ボックス 597"/>
        <xdr:cNvSpPr txBox="1"/>
      </xdr:nvSpPr>
      <xdr:spPr>
        <a:xfrm>
          <a:off x="14325111" y="96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57331</xdr:rowOff>
    </xdr:from>
    <xdr:to>
      <xdr:col>20</xdr:col>
      <xdr:colOff>9525</xdr:colOff>
      <xdr:row>56</xdr:row>
      <xdr:rowOff>158931</xdr:rowOff>
    </xdr:to>
    <xdr:sp macro="" textlink="">
      <xdr:nvSpPr>
        <xdr:cNvPr id="599" name="円/楕円 598"/>
        <xdr:cNvSpPr/>
      </xdr:nvSpPr>
      <xdr:spPr>
        <a:xfrm>
          <a:off x="13652500" y="96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150058</xdr:rowOff>
    </xdr:from>
    <xdr:ext cx="534377" cy="259045"/>
    <xdr:sp macro="" textlink="">
      <xdr:nvSpPr>
        <xdr:cNvPr id="600" name="テキスト ボックス 599"/>
        <xdr:cNvSpPr txBox="1"/>
      </xdr:nvSpPr>
      <xdr:spPr>
        <a:xfrm>
          <a:off x="13436111" y="97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80511</xdr:rowOff>
    </xdr:from>
    <xdr:to>
      <xdr:col>18</xdr:col>
      <xdr:colOff>492125</xdr:colOff>
      <xdr:row>57</xdr:row>
      <xdr:rowOff>10661</xdr:rowOff>
    </xdr:to>
    <xdr:sp macro="" textlink="">
      <xdr:nvSpPr>
        <xdr:cNvPr id="601" name="円/楕円 600"/>
        <xdr:cNvSpPr/>
      </xdr:nvSpPr>
      <xdr:spPr>
        <a:xfrm>
          <a:off x="12763500" y="9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1788</xdr:rowOff>
    </xdr:from>
    <xdr:ext cx="534377" cy="259045"/>
    <xdr:sp macro="" textlink="">
      <xdr:nvSpPr>
        <xdr:cNvPr id="602" name="テキスト ボックス 601"/>
        <xdr:cNvSpPr txBox="1"/>
      </xdr:nvSpPr>
      <xdr:spPr>
        <a:xfrm>
          <a:off x="12547111" y="97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85961</xdr:rowOff>
    </xdr:from>
    <xdr:to>
      <xdr:col>21</xdr:col>
      <xdr:colOff>212725</xdr:colOff>
      <xdr:row>78</xdr:row>
      <xdr:rowOff>16111</xdr:rowOff>
    </xdr:to>
    <xdr:sp macro="" textlink="">
      <xdr:nvSpPr>
        <xdr:cNvPr id="640" name="フローチャート : 判断 639"/>
        <xdr:cNvSpPr/>
      </xdr:nvSpPr>
      <xdr:spPr>
        <a:xfrm>
          <a:off x="14541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32638</xdr:rowOff>
    </xdr:from>
    <xdr:ext cx="469744" cy="259045"/>
    <xdr:sp macro="" textlink="">
      <xdr:nvSpPr>
        <xdr:cNvPr id="641" name="テキスト ボックス 640"/>
        <xdr:cNvSpPr txBox="1"/>
      </xdr:nvSpPr>
      <xdr:spPr>
        <a:xfrm>
          <a:off x="14357427" y="1306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42038</xdr:rowOff>
    </xdr:from>
    <xdr:to>
      <xdr:col>20</xdr:col>
      <xdr:colOff>9525</xdr:colOff>
      <xdr:row>76</xdr:row>
      <xdr:rowOff>143638</xdr:rowOff>
    </xdr:to>
    <xdr:sp macro="" textlink="">
      <xdr:nvSpPr>
        <xdr:cNvPr id="643" name="フローチャート : 判断 642"/>
        <xdr:cNvSpPr/>
      </xdr:nvSpPr>
      <xdr:spPr>
        <a:xfrm>
          <a:off x="13652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160164</xdr:rowOff>
    </xdr:from>
    <xdr:ext cx="469744" cy="259045"/>
    <xdr:sp macro="" textlink="">
      <xdr:nvSpPr>
        <xdr:cNvPr id="644" name="テキスト ボックス 643"/>
        <xdr:cNvSpPr txBox="1"/>
      </xdr:nvSpPr>
      <xdr:spPr>
        <a:xfrm>
          <a:off x="13468427"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45793</xdr:rowOff>
    </xdr:from>
    <xdr:to>
      <xdr:col>18</xdr:col>
      <xdr:colOff>492125</xdr:colOff>
      <xdr:row>76</xdr:row>
      <xdr:rowOff>147393</xdr:rowOff>
    </xdr:to>
    <xdr:sp macro="" textlink="">
      <xdr:nvSpPr>
        <xdr:cNvPr id="645" name="フローチャート : 判断 644"/>
        <xdr:cNvSpPr/>
      </xdr:nvSpPr>
      <xdr:spPr>
        <a:xfrm>
          <a:off x="12763500" y="130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163920</xdr:rowOff>
    </xdr:from>
    <xdr:ext cx="469744" cy="259045"/>
    <xdr:sp macro="" textlink="">
      <xdr:nvSpPr>
        <xdr:cNvPr id="646" name="テキスト ボックス 645"/>
        <xdr:cNvSpPr txBox="1"/>
      </xdr:nvSpPr>
      <xdr:spPr>
        <a:xfrm>
          <a:off x="12579427" y="128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5945</xdr:rowOff>
    </xdr:from>
    <xdr:to>
      <xdr:col>23</xdr:col>
      <xdr:colOff>517525</xdr:colOff>
      <xdr:row>98</xdr:row>
      <xdr:rowOff>15425</xdr:rowOff>
    </xdr:to>
    <xdr:cxnSp macro="">
      <xdr:nvCxnSpPr>
        <xdr:cNvPr id="690" name="直線コネクタ 689"/>
        <xdr:cNvCxnSpPr/>
      </xdr:nvCxnSpPr>
      <xdr:spPr>
        <a:xfrm flipV="1">
          <a:off x="15481300" y="16808045"/>
          <a:ext cx="8382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11981</xdr:rowOff>
    </xdr:from>
    <xdr:to>
      <xdr:col>22</xdr:col>
      <xdr:colOff>365125</xdr:colOff>
      <xdr:row>98</xdr:row>
      <xdr:rowOff>15425</xdr:rowOff>
    </xdr:to>
    <xdr:cxnSp macro="">
      <xdr:nvCxnSpPr>
        <xdr:cNvPr id="693" name="直線コネクタ 692"/>
        <xdr:cNvCxnSpPr/>
      </xdr:nvCxnSpPr>
      <xdr:spPr>
        <a:xfrm>
          <a:off x="14592300" y="16814081"/>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11981</xdr:rowOff>
    </xdr:from>
    <xdr:to>
      <xdr:col>21</xdr:col>
      <xdr:colOff>161925</xdr:colOff>
      <xdr:row>98</xdr:row>
      <xdr:rowOff>19921</xdr:rowOff>
    </xdr:to>
    <xdr:cxnSp macro="">
      <xdr:nvCxnSpPr>
        <xdr:cNvPr id="696" name="直線コネクタ 695"/>
        <xdr:cNvCxnSpPr/>
      </xdr:nvCxnSpPr>
      <xdr:spPr>
        <a:xfrm flipV="1">
          <a:off x="13703300" y="16814081"/>
          <a:ext cx="8890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90584</xdr:rowOff>
    </xdr:from>
    <xdr:to>
      <xdr:col>21</xdr:col>
      <xdr:colOff>212725</xdr:colOff>
      <xdr:row>98</xdr:row>
      <xdr:rowOff>20734</xdr:rowOff>
    </xdr:to>
    <xdr:sp macro="" textlink="">
      <xdr:nvSpPr>
        <xdr:cNvPr id="697" name="フローチャート : 判断 696"/>
        <xdr:cNvSpPr/>
      </xdr:nvSpPr>
      <xdr:spPr>
        <a:xfrm>
          <a:off x="14541500" y="167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37261</xdr:rowOff>
    </xdr:from>
    <xdr:ext cx="534377" cy="259045"/>
    <xdr:sp macro="" textlink="">
      <xdr:nvSpPr>
        <xdr:cNvPr id="698" name="テキスト ボックス 697"/>
        <xdr:cNvSpPr txBox="1"/>
      </xdr:nvSpPr>
      <xdr:spPr>
        <a:xfrm>
          <a:off x="14325111" y="164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19921</xdr:rowOff>
    </xdr:from>
    <xdr:to>
      <xdr:col>19</xdr:col>
      <xdr:colOff>644525</xdr:colOff>
      <xdr:row>98</xdr:row>
      <xdr:rowOff>21255</xdr:rowOff>
    </xdr:to>
    <xdr:cxnSp macro="">
      <xdr:nvCxnSpPr>
        <xdr:cNvPr id="699" name="直線コネクタ 698"/>
        <xdr:cNvCxnSpPr/>
      </xdr:nvCxnSpPr>
      <xdr:spPr>
        <a:xfrm flipV="1">
          <a:off x="12814300" y="1682202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83840</xdr:rowOff>
    </xdr:from>
    <xdr:to>
      <xdr:col>20</xdr:col>
      <xdr:colOff>9525</xdr:colOff>
      <xdr:row>98</xdr:row>
      <xdr:rowOff>13990</xdr:rowOff>
    </xdr:to>
    <xdr:sp macro="" textlink="">
      <xdr:nvSpPr>
        <xdr:cNvPr id="700" name="フローチャート : 判断 699"/>
        <xdr:cNvSpPr/>
      </xdr:nvSpPr>
      <xdr:spPr>
        <a:xfrm>
          <a:off x="13652500" y="1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30517</xdr:rowOff>
    </xdr:from>
    <xdr:ext cx="534377" cy="259045"/>
    <xdr:sp macro="" textlink="">
      <xdr:nvSpPr>
        <xdr:cNvPr id="701" name="テキスト ボックス 700"/>
        <xdr:cNvSpPr txBox="1"/>
      </xdr:nvSpPr>
      <xdr:spPr>
        <a:xfrm>
          <a:off x="13436111" y="164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80473</xdr:rowOff>
    </xdr:from>
    <xdr:to>
      <xdr:col>18</xdr:col>
      <xdr:colOff>492125</xdr:colOff>
      <xdr:row>98</xdr:row>
      <xdr:rowOff>10623</xdr:rowOff>
    </xdr:to>
    <xdr:sp macro="" textlink="">
      <xdr:nvSpPr>
        <xdr:cNvPr id="702" name="フローチャート : 判断 701"/>
        <xdr:cNvSpPr/>
      </xdr:nvSpPr>
      <xdr:spPr>
        <a:xfrm>
          <a:off x="12763500" y="1671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27150</xdr:rowOff>
    </xdr:from>
    <xdr:ext cx="534377" cy="259045"/>
    <xdr:sp macro="" textlink="">
      <xdr:nvSpPr>
        <xdr:cNvPr id="703" name="テキスト ボックス 702"/>
        <xdr:cNvSpPr txBox="1"/>
      </xdr:nvSpPr>
      <xdr:spPr>
        <a:xfrm>
          <a:off x="12547111" y="164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126595</xdr:rowOff>
    </xdr:from>
    <xdr:to>
      <xdr:col>23</xdr:col>
      <xdr:colOff>568325</xdr:colOff>
      <xdr:row>98</xdr:row>
      <xdr:rowOff>56745</xdr:rowOff>
    </xdr:to>
    <xdr:sp macro="" textlink="">
      <xdr:nvSpPr>
        <xdr:cNvPr id="709" name="円/楕円 708"/>
        <xdr:cNvSpPr/>
      </xdr:nvSpPr>
      <xdr:spPr>
        <a:xfrm>
          <a:off x="162687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49533</xdr:rowOff>
    </xdr:from>
    <xdr:ext cx="534377" cy="259045"/>
    <xdr:sp macro="" textlink="">
      <xdr:nvSpPr>
        <xdr:cNvPr id="710" name="公債費該当値テキスト"/>
        <xdr:cNvSpPr txBox="1"/>
      </xdr:nvSpPr>
      <xdr:spPr>
        <a:xfrm>
          <a:off x="16370300" y="166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136075</xdr:rowOff>
    </xdr:from>
    <xdr:to>
      <xdr:col>22</xdr:col>
      <xdr:colOff>415925</xdr:colOff>
      <xdr:row>98</xdr:row>
      <xdr:rowOff>66225</xdr:rowOff>
    </xdr:to>
    <xdr:sp macro="" textlink="">
      <xdr:nvSpPr>
        <xdr:cNvPr id="711" name="円/楕円 710"/>
        <xdr:cNvSpPr/>
      </xdr:nvSpPr>
      <xdr:spPr>
        <a:xfrm>
          <a:off x="15430500" y="167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57352</xdr:rowOff>
    </xdr:from>
    <xdr:ext cx="534377" cy="259045"/>
    <xdr:sp macro="" textlink="">
      <xdr:nvSpPr>
        <xdr:cNvPr id="712" name="テキスト ボックス 711"/>
        <xdr:cNvSpPr txBox="1"/>
      </xdr:nvSpPr>
      <xdr:spPr>
        <a:xfrm>
          <a:off x="15214111" y="168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132631</xdr:rowOff>
    </xdr:from>
    <xdr:to>
      <xdr:col>21</xdr:col>
      <xdr:colOff>212725</xdr:colOff>
      <xdr:row>98</xdr:row>
      <xdr:rowOff>62781</xdr:rowOff>
    </xdr:to>
    <xdr:sp macro="" textlink="">
      <xdr:nvSpPr>
        <xdr:cNvPr id="713" name="円/楕円 712"/>
        <xdr:cNvSpPr/>
      </xdr:nvSpPr>
      <xdr:spPr>
        <a:xfrm>
          <a:off x="14541500" y="167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53908</xdr:rowOff>
    </xdr:from>
    <xdr:ext cx="534377" cy="259045"/>
    <xdr:sp macro="" textlink="">
      <xdr:nvSpPr>
        <xdr:cNvPr id="714" name="テキスト ボックス 713"/>
        <xdr:cNvSpPr txBox="1"/>
      </xdr:nvSpPr>
      <xdr:spPr>
        <a:xfrm>
          <a:off x="14325111" y="168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140571</xdr:rowOff>
    </xdr:from>
    <xdr:to>
      <xdr:col>20</xdr:col>
      <xdr:colOff>9525</xdr:colOff>
      <xdr:row>98</xdr:row>
      <xdr:rowOff>70721</xdr:rowOff>
    </xdr:to>
    <xdr:sp macro="" textlink="">
      <xdr:nvSpPr>
        <xdr:cNvPr id="715" name="円/楕円 714"/>
        <xdr:cNvSpPr/>
      </xdr:nvSpPr>
      <xdr:spPr>
        <a:xfrm>
          <a:off x="13652500" y="167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61848</xdr:rowOff>
    </xdr:from>
    <xdr:ext cx="534377" cy="259045"/>
    <xdr:sp macro="" textlink="">
      <xdr:nvSpPr>
        <xdr:cNvPr id="716" name="テキスト ボックス 715"/>
        <xdr:cNvSpPr txBox="1"/>
      </xdr:nvSpPr>
      <xdr:spPr>
        <a:xfrm>
          <a:off x="13436111" y="168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141905</xdr:rowOff>
    </xdr:from>
    <xdr:to>
      <xdr:col>18</xdr:col>
      <xdr:colOff>492125</xdr:colOff>
      <xdr:row>98</xdr:row>
      <xdr:rowOff>72055</xdr:rowOff>
    </xdr:to>
    <xdr:sp macro="" textlink="">
      <xdr:nvSpPr>
        <xdr:cNvPr id="717" name="円/楕円 716"/>
        <xdr:cNvSpPr/>
      </xdr:nvSpPr>
      <xdr:spPr>
        <a:xfrm>
          <a:off x="12763500" y="16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63182</xdr:rowOff>
    </xdr:from>
    <xdr:ext cx="534377" cy="259045"/>
    <xdr:sp macro="" textlink="">
      <xdr:nvSpPr>
        <xdr:cNvPr id="718" name="テキスト ボックス 717"/>
        <xdr:cNvSpPr txBox="1"/>
      </xdr:nvSpPr>
      <xdr:spPr>
        <a:xfrm>
          <a:off x="12547111" y="168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115760</xdr:rowOff>
    </xdr:from>
    <xdr:to>
      <xdr:col>29</xdr:col>
      <xdr:colOff>568325</xdr:colOff>
      <xdr:row>39</xdr:row>
      <xdr:rowOff>45910</xdr:rowOff>
    </xdr:to>
    <xdr:sp macro="" textlink="">
      <xdr:nvSpPr>
        <xdr:cNvPr id="754" name="フローチャート : 判断 753"/>
        <xdr:cNvSpPr/>
      </xdr:nvSpPr>
      <xdr:spPr>
        <a:xfrm>
          <a:off x="20383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62437</xdr:rowOff>
    </xdr:from>
    <xdr:ext cx="378565" cy="259045"/>
    <xdr:sp macro="" textlink="">
      <xdr:nvSpPr>
        <xdr:cNvPr id="755" name="テキスト ボックス 754"/>
        <xdr:cNvSpPr txBox="1"/>
      </xdr:nvSpPr>
      <xdr:spPr>
        <a:xfrm>
          <a:off x="20245017" y="640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128143</xdr:rowOff>
    </xdr:from>
    <xdr:to>
      <xdr:col>28</xdr:col>
      <xdr:colOff>365125</xdr:colOff>
      <xdr:row>39</xdr:row>
      <xdr:rowOff>58293</xdr:rowOff>
    </xdr:to>
    <xdr:sp macro="" textlink="">
      <xdr:nvSpPr>
        <xdr:cNvPr id="757" name="フローチャート : 判断 756"/>
        <xdr:cNvSpPr/>
      </xdr:nvSpPr>
      <xdr:spPr>
        <a:xfrm>
          <a:off x="19494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74820</xdr:rowOff>
    </xdr:from>
    <xdr:ext cx="378565" cy="259045"/>
    <xdr:sp macro="" textlink="">
      <xdr:nvSpPr>
        <xdr:cNvPr id="758" name="テキスト ボックス 757"/>
        <xdr:cNvSpPr txBox="1"/>
      </xdr:nvSpPr>
      <xdr:spPr>
        <a:xfrm>
          <a:off x="19356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123952</xdr:rowOff>
    </xdr:from>
    <xdr:to>
      <xdr:col>27</xdr:col>
      <xdr:colOff>161925</xdr:colOff>
      <xdr:row>39</xdr:row>
      <xdr:rowOff>54102</xdr:rowOff>
    </xdr:to>
    <xdr:sp macro="" textlink="">
      <xdr:nvSpPr>
        <xdr:cNvPr id="759" name="フローチャート : 判断 758"/>
        <xdr:cNvSpPr/>
      </xdr:nvSpPr>
      <xdr:spPr>
        <a:xfrm>
          <a:off x="18605500" y="663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70629</xdr:rowOff>
    </xdr:from>
    <xdr:ext cx="378565" cy="259045"/>
    <xdr:sp macro="" textlink="">
      <xdr:nvSpPr>
        <xdr:cNvPr id="760" name="テキスト ボックス 759"/>
        <xdr:cNvSpPr txBox="1"/>
      </xdr:nvSpPr>
      <xdr:spPr>
        <a:xfrm>
          <a:off x="18467017" y="641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当市における大きな特徴としては、●民生費が高いことが挙げられる。平成</a:t>
          </a:r>
          <a:r>
            <a:rPr kumimoji="1" lang="en-US" altLang="ja-JP" sz="1300">
              <a:latin typeface="ＭＳ Ｐゴシック"/>
            </a:rPr>
            <a:t>28</a:t>
          </a:r>
          <a:r>
            <a:rPr kumimoji="1" lang="ja-JP" altLang="en-US" sz="1300">
              <a:latin typeface="ＭＳ Ｐゴシック"/>
            </a:rPr>
            <a:t>年度も、東京都平均こそ下回っているものの、類似団体・全国の平均を大きく上回っており、これは、公営住宅や病院が多いということ、また、高齢者人口の比率が高いことによるものであると考えられる。●労働費が高い理由は、（公社）東村山市シルバー人材センターへの運営費補助や、同センターへの委託事業が多いことが反映されていると考えられる。●農林水産業費、●商工費が低い理由は、当市の東京都内のベッドタウンとしての性格や市内に大きな商業施設がないことなどが理由に挙げられる。●土木費についても、類似団体に比して概ね低く抑えられてきており、結果として、市内の都市計画道路の整備率などが低いことが課題となっている。●消防費については、当市は東京都へ常備消防を委託しており、類似団体よりも低く抑えられ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年度の間、行財政改革の取組や、国の経済対策の積極的な活用などの財源対策を講じた結果、実質単年度収支は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年連続で黒字となっていたが、平成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年度は財政調整基金繰入れの影響により下振れした。平成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年度は地方消費税交付金の増収等の影響により黒字となったが、平成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年度は再び財政調整基金繰入れの影響により下振れしている。</a:t>
          </a:r>
        </a:p>
        <a:p>
          <a:r>
            <a:rPr kumimoji="1" lang="ja-JP" altLang="en-US" sz="1400">
              <a:latin typeface="ＭＳ ゴシック" pitchFamily="49" charset="-128"/>
              <a:ea typeface="ＭＳ ゴシック" pitchFamily="49" charset="-128"/>
            </a:rPr>
            <a:t>　今後も、一定の年度ごとの増減は見込まれるところではあるが、健全な財政運営に努めていく。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年度までは全会計において黒字で推移していたが、平成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年度は国民健康保険事業特別会計において赤字となり、平成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年度は再び全会計において黒字となっている。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年度の動きとしては、国民健康保険事業特別会計が、医療費の減により、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年ぶりの黒字決算となったことが挙げられる。</a:t>
          </a:r>
        </a:p>
        <a:p>
          <a:r>
            <a:rPr kumimoji="1" lang="ja-JP" altLang="en-US" sz="1400">
              <a:latin typeface="ＭＳ ゴシック" pitchFamily="49" charset="-128"/>
              <a:ea typeface="ＭＳ ゴシック" pitchFamily="49" charset="-128"/>
            </a:rPr>
            <a:t>　一般会計の黒字幅はやや縮んでいるが、これは、平成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年度の実質収支が過去最大の黒字となったことにより、黒字幅が大きかったことによるものである。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
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
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
20</v>
      </c>
      <c r="C3" s="553"/>
      <c r="D3" s="553"/>
      <c r="E3" s="554"/>
      <c r="F3" s="554"/>
      <c r="G3" s="554"/>
      <c r="H3" s="554"/>
      <c r="I3" s="554"/>
      <c r="J3" s="554"/>
      <c r="K3" s="554"/>
      <c r="L3" s="554" t="s">
        <v>
21</v>
      </c>
      <c r="M3" s="554"/>
      <c r="N3" s="554"/>
      <c r="O3" s="554"/>
      <c r="P3" s="554"/>
      <c r="Q3" s="554"/>
      <c r="R3" s="557"/>
      <c r="S3" s="557"/>
      <c r="T3" s="557"/>
      <c r="U3" s="557"/>
      <c r="V3" s="558"/>
      <c r="W3" s="455" t="s">
        <v>
22</v>
      </c>
      <c r="X3" s="456"/>
      <c r="Y3" s="456"/>
      <c r="Z3" s="456"/>
      <c r="AA3" s="456"/>
      <c r="AB3" s="553"/>
      <c r="AC3" s="557" t="s">
        <v>
23</v>
      </c>
      <c r="AD3" s="456"/>
      <c r="AE3" s="456"/>
      <c r="AF3" s="456"/>
      <c r="AG3" s="456"/>
      <c r="AH3" s="456"/>
      <c r="AI3" s="456"/>
      <c r="AJ3" s="456"/>
      <c r="AK3" s="456"/>
      <c r="AL3" s="519"/>
      <c r="AM3" s="455" t="s">
        <v>
24</v>
      </c>
      <c r="AN3" s="456"/>
      <c r="AO3" s="456"/>
      <c r="AP3" s="456"/>
      <c r="AQ3" s="456"/>
      <c r="AR3" s="456"/>
      <c r="AS3" s="456"/>
      <c r="AT3" s="456"/>
      <c r="AU3" s="456"/>
      <c r="AV3" s="456"/>
      <c r="AW3" s="456"/>
      <c r="AX3" s="519"/>
      <c r="AY3" s="511" t="s">
        <v>
25</v>
      </c>
      <c r="AZ3" s="512"/>
      <c r="BA3" s="512"/>
      <c r="BB3" s="512"/>
      <c r="BC3" s="512"/>
      <c r="BD3" s="512"/>
      <c r="BE3" s="512"/>
      <c r="BF3" s="512"/>
      <c r="BG3" s="512"/>
      <c r="BH3" s="512"/>
      <c r="BI3" s="512"/>
      <c r="BJ3" s="512"/>
      <c r="BK3" s="512"/>
      <c r="BL3" s="512"/>
      <c r="BM3" s="561"/>
      <c r="BN3" s="455" t="s">
        <v>
26</v>
      </c>
      <c r="BO3" s="456"/>
      <c r="BP3" s="456"/>
      <c r="BQ3" s="456"/>
      <c r="BR3" s="456"/>
      <c r="BS3" s="456"/>
      <c r="BT3" s="456"/>
      <c r="BU3" s="519"/>
      <c r="BV3" s="455" t="s">
        <v>
27</v>
      </c>
      <c r="BW3" s="456"/>
      <c r="BX3" s="456"/>
      <c r="BY3" s="456"/>
      <c r="BZ3" s="456"/>
      <c r="CA3" s="456"/>
      <c r="CB3" s="456"/>
      <c r="CC3" s="519"/>
      <c r="CD3" s="511" t="s">
        <v>
25</v>
      </c>
      <c r="CE3" s="512"/>
      <c r="CF3" s="512"/>
      <c r="CG3" s="512"/>
      <c r="CH3" s="512"/>
      <c r="CI3" s="512"/>
      <c r="CJ3" s="512"/>
      <c r="CK3" s="512"/>
      <c r="CL3" s="512"/>
      <c r="CM3" s="512"/>
      <c r="CN3" s="512"/>
      <c r="CO3" s="512"/>
      <c r="CP3" s="512"/>
      <c r="CQ3" s="512"/>
      <c r="CR3" s="512"/>
      <c r="CS3" s="561"/>
      <c r="CT3" s="455" t="s">
        <v>
28</v>
      </c>
      <c r="CU3" s="456"/>
      <c r="CV3" s="456"/>
      <c r="CW3" s="456"/>
      <c r="CX3" s="456"/>
      <c r="CY3" s="456"/>
      <c r="CZ3" s="456"/>
      <c r="DA3" s="519"/>
      <c r="DB3" s="455" t="s">
        <v>
29</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
30</v>
      </c>
      <c r="AZ4" s="369"/>
      <c r="BA4" s="369"/>
      <c r="BB4" s="369"/>
      <c r="BC4" s="369"/>
      <c r="BD4" s="369"/>
      <c r="BE4" s="369"/>
      <c r="BF4" s="369"/>
      <c r="BG4" s="369"/>
      <c r="BH4" s="369"/>
      <c r="BI4" s="369"/>
      <c r="BJ4" s="369"/>
      <c r="BK4" s="369"/>
      <c r="BL4" s="369"/>
      <c r="BM4" s="370"/>
      <c r="BN4" s="371">
        <v>
54382759</v>
      </c>
      <c r="BO4" s="372"/>
      <c r="BP4" s="372"/>
      <c r="BQ4" s="372"/>
      <c r="BR4" s="372"/>
      <c r="BS4" s="372"/>
      <c r="BT4" s="372"/>
      <c r="BU4" s="373"/>
      <c r="BV4" s="371">
        <v>
53048309</v>
      </c>
      <c r="BW4" s="372"/>
      <c r="BX4" s="372"/>
      <c r="BY4" s="372"/>
      <c r="BZ4" s="372"/>
      <c r="CA4" s="372"/>
      <c r="CB4" s="372"/>
      <c r="CC4" s="373"/>
      <c r="CD4" s="545" t="s">
        <v>
31</v>
      </c>
      <c r="CE4" s="546"/>
      <c r="CF4" s="546"/>
      <c r="CG4" s="546"/>
      <c r="CH4" s="546"/>
      <c r="CI4" s="546"/>
      <c r="CJ4" s="546"/>
      <c r="CK4" s="546"/>
      <c r="CL4" s="546"/>
      <c r="CM4" s="546"/>
      <c r="CN4" s="546"/>
      <c r="CO4" s="546"/>
      <c r="CP4" s="546"/>
      <c r="CQ4" s="546"/>
      <c r="CR4" s="546"/>
      <c r="CS4" s="547"/>
      <c r="CT4" s="548">
        <v>
4.5999999999999996</v>
      </c>
      <c r="CU4" s="549"/>
      <c r="CV4" s="549"/>
      <c r="CW4" s="549"/>
      <c r="CX4" s="549"/>
      <c r="CY4" s="549"/>
      <c r="CZ4" s="549"/>
      <c r="DA4" s="550"/>
      <c r="DB4" s="548">
        <v>
5.4</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
32</v>
      </c>
      <c r="AN5" s="350"/>
      <c r="AO5" s="350"/>
      <c r="AP5" s="350"/>
      <c r="AQ5" s="350"/>
      <c r="AR5" s="350"/>
      <c r="AS5" s="350"/>
      <c r="AT5" s="351"/>
      <c r="AU5" s="433" t="s">
        <v>
33</v>
      </c>
      <c r="AV5" s="434"/>
      <c r="AW5" s="434"/>
      <c r="AX5" s="434"/>
      <c r="AY5" s="356" t="s">
        <v>
34</v>
      </c>
      <c r="AZ5" s="357"/>
      <c r="BA5" s="357"/>
      <c r="BB5" s="357"/>
      <c r="BC5" s="357"/>
      <c r="BD5" s="357"/>
      <c r="BE5" s="357"/>
      <c r="BF5" s="357"/>
      <c r="BG5" s="357"/>
      <c r="BH5" s="357"/>
      <c r="BI5" s="357"/>
      <c r="BJ5" s="357"/>
      <c r="BK5" s="357"/>
      <c r="BL5" s="357"/>
      <c r="BM5" s="358"/>
      <c r="BN5" s="376">
        <v>
52874825</v>
      </c>
      <c r="BO5" s="377"/>
      <c r="BP5" s="377"/>
      <c r="BQ5" s="377"/>
      <c r="BR5" s="377"/>
      <c r="BS5" s="377"/>
      <c r="BT5" s="377"/>
      <c r="BU5" s="378"/>
      <c r="BV5" s="376">
        <v>
51374632</v>
      </c>
      <c r="BW5" s="377"/>
      <c r="BX5" s="377"/>
      <c r="BY5" s="377"/>
      <c r="BZ5" s="377"/>
      <c r="CA5" s="377"/>
      <c r="CB5" s="377"/>
      <c r="CC5" s="378"/>
      <c r="CD5" s="385" t="s">
        <v>
35</v>
      </c>
      <c r="CE5" s="386"/>
      <c r="CF5" s="386"/>
      <c r="CG5" s="386"/>
      <c r="CH5" s="386"/>
      <c r="CI5" s="386"/>
      <c r="CJ5" s="386"/>
      <c r="CK5" s="386"/>
      <c r="CL5" s="386"/>
      <c r="CM5" s="386"/>
      <c r="CN5" s="386"/>
      <c r="CO5" s="386"/>
      <c r="CP5" s="386"/>
      <c r="CQ5" s="386"/>
      <c r="CR5" s="386"/>
      <c r="CS5" s="387"/>
      <c r="CT5" s="346">
        <v>
93.8</v>
      </c>
      <c r="CU5" s="347"/>
      <c r="CV5" s="347"/>
      <c r="CW5" s="347"/>
      <c r="CX5" s="347"/>
      <c r="CY5" s="347"/>
      <c r="CZ5" s="347"/>
      <c r="DA5" s="348"/>
      <c r="DB5" s="346">
        <v>
88.9</v>
      </c>
      <c r="DC5" s="347"/>
      <c r="DD5" s="347"/>
      <c r="DE5" s="347"/>
      <c r="DF5" s="347"/>
      <c r="DG5" s="347"/>
      <c r="DH5" s="347"/>
      <c r="DI5" s="348"/>
      <c r="DJ5" s="44"/>
      <c r="DK5" s="44"/>
      <c r="DL5" s="44"/>
      <c r="DM5" s="44"/>
      <c r="DN5" s="44"/>
      <c r="DO5" s="44"/>
    </row>
    <row r="6" spans="1:119" ht="18.75" customHeight="1">
      <c r="A6" s="45"/>
      <c r="B6" s="525" t="s">
        <v>
36</v>
      </c>
      <c r="C6" s="392"/>
      <c r="D6" s="392"/>
      <c r="E6" s="526"/>
      <c r="F6" s="526"/>
      <c r="G6" s="526"/>
      <c r="H6" s="526"/>
      <c r="I6" s="526"/>
      <c r="J6" s="526"/>
      <c r="K6" s="526"/>
      <c r="L6" s="526" t="s">
        <v>
37</v>
      </c>
      <c r="M6" s="526"/>
      <c r="N6" s="526"/>
      <c r="O6" s="526"/>
      <c r="P6" s="526"/>
      <c r="Q6" s="526"/>
      <c r="R6" s="416"/>
      <c r="S6" s="416"/>
      <c r="T6" s="416"/>
      <c r="U6" s="416"/>
      <c r="V6" s="532"/>
      <c r="W6" s="465" t="s">
        <v>
38</v>
      </c>
      <c r="X6" s="391"/>
      <c r="Y6" s="391"/>
      <c r="Z6" s="391"/>
      <c r="AA6" s="391"/>
      <c r="AB6" s="392"/>
      <c r="AC6" s="537" t="s">
        <v>
39</v>
      </c>
      <c r="AD6" s="538"/>
      <c r="AE6" s="538"/>
      <c r="AF6" s="538"/>
      <c r="AG6" s="538"/>
      <c r="AH6" s="538"/>
      <c r="AI6" s="538"/>
      <c r="AJ6" s="538"/>
      <c r="AK6" s="538"/>
      <c r="AL6" s="539"/>
      <c r="AM6" s="445" t="s">
        <v>
40</v>
      </c>
      <c r="AN6" s="350"/>
      <c r="AO6" s="350"/>
      <c r="AP6" s="350"/>
      <c r="AQ6" s="350"/>
      <c r="AR6" s="350"/>
      <c r="AS6" s="350"/>
      <c r="AT6" s="351"/>
      <c r="AU6" s="433" t="s">
        <v>
33</v>
      </c>
      <c r="AV6" s="434"/>
      <c r="AW6" s="434"/>
      <c r="AX6" s="434"/>
      <c r="AY6" s="356" t="s">
        <v>
41</v>
      </c>
      <c r="AZ6" s="357"/>
      <c r="BA6" s="357"/>
      <c r="BB6" s="357"/>
      <c r="BC6" s="357"/>
      <c r="BD6" s="357"/>
      <c r="BE6" s="357"/>
      <c r="BF6" s="357"/>
      <c r="BG6" s="357"/>
      <c r="BH6" s="357"/>
      <c r="BI6" s="357"/>
      <c r="BJ6" s="357"/>
      <c r="BK6" s="357"/>
      <c r="BL6" s="357"/>
      <c r="BM6" s="358"/>
      <c r="BN6" s="376">
        <v>
1507934</v>
      </c>
      <c r="BO6" s="377"/>
      <c r="BP6" s="377"/>
      <c r="BQ6" s="377"/>
      <c r="BR6" s="377"/>
      <c r="BS6" s="377"/>
      <c r="BT6" s="377"/>
      <c r="BU6" s="378"/>
      <c r="BV6" s="376">
        <v>
1673677</v>
      </c>
      <c r="BW6" s="377"/>
      <c r="BX6" s="377"/>
      <c r="BY6" s="377"/>
      <c r="BZ6" s="377"/>
      <c r="CA6" s="377"/>
      <c r="CB6" s="377"/>
      <c r="CC6" s="378"/>
      <c r="CD6" s="385" t="s">
        <v>
42</v>
      </c>
      <c r="CE6" s="386"/>
      <c r="CF6" s="386"/>
      <c r="CG6" s="386"/>
      <c r="CH6" s="386"/>
      <c r="CI6" s="386"/>
      <c r="CJ6" s="386"/>
      <c r="CK6" s="386"/>
      <c r="CL6" s="386"/>
      <c r="CM6" s="386"/>
      <c r="CN6" s="386"/>
      <c r="CO6" s="386"/>
      <c r="CP6" s="386"/>
      <c r="CQ6" s="386"/>
      <c r="CR6" s="386"/>
      <c r="CS6" s="387"/>
      <c r="CT6" s="522">
        <v>
100.5</v>
      </c>
      <c r="CU6" s="523"/>
      <c r="CV6" s="523"/>
      <c r="CW6" s="523"/>
      <c r="CX6" s="523"/>
      <c r="CY6" s="523"/>
      <c r="CZ6" s="523"/>
      <c r="DA6" s="524"/>
      <c r="DB6" s="522">
        <v>
96.3</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
43</v>
      </c>
      <c r="AN7" s="350"/>
      <c r="AO7" s="350"/>
      <c r="AP7" s="350"/>
      <c r="AQ7" s="350"/>
      <c r="AR7" s="350"/>
      <c r="AS7" s="350"/>
      <c r="AT7" s="351"/>
      <c r="AU7" s="433" t="s">
        <v>
44</v>
      </c>
      <c r="AV7" s="434"/>
      <c r="AW7" s="434"/>
      <c r="AX7" s="434"/>
      <c r="AY7" s="356" t="s">
        <v>
45</v>
      </c>
      <c r="AZ7" s="357"/>
      <c r="BA7" s="357"/>
      <c r="BB7" s="357"/>
      <c r="BC7" s="357"/>
      <c r="BD7" s="357"/>
      <c r="BE7" s="357"/>
      <c r="BF7" s="357"/>
      <c r="BG7" s="357"/>
      <c r="BH7" s="357"/>
      <c r="BI7" s="357"/>
      <c r="BJ7" s="357"/>
      <c r="BK7" s="357"/>
      <c r="BL7" s="357"/>
      <c r="BM7" s="358"/>
      <c r="BN7" s="376">
        <v>
190839</v>
      </c>
      <c r="BO7" s="377"/>
      <c r="BP7" s="377"/>
      <c r="BQ7" s="377"/>
      <c r="BR7" s="377"/>
      <c r="BS7" s="377"/>
      <c r="BT7" s="377"/>
      <c r="BU7" s="378"/>
      <c r="BV7" s="376">
        <v>
114393</v>
      </c>
      <c r="BW7" s="377"/>
      <c r="BX7" s="377"/>
      <c r="BY7" s="377"/>
      <c r="BZ7" s="377"/>
      <c r="CA7" s="377"/>
      <c r="CB7" s="377"/>
      <c r="CC7" s="378"/>
      <c r="CD7" s="385" t="s">
        <v>
46</v>
      </c>
      <c r="CE7" s="386"/>
      <c r="CF7" s="386"/>
      <c r="CG7" s="386"/>
      <c r="CH7" s="386"/>
      <c r="CI7" s="386"/>
      <c r="CJ7" s="386"/>
      <c r="CK7" s="386"/>
      <c r="CL7" s="386"/>
      <c r="CM7" s="386"/>
      <c r="CN7" s="386"/>
      <c r="CO7" s="386"/>
      <c r="CP7" s="386"/>
      <c r="CQ7" s="386"/>
      <c r="CR7" s="386"/>
      <c r="CS7" s="387"/>
      <c r="CT7" s="376">
        <v>
28634690</v>
      </c>
      <c r="CU7" s="377"/>
      <c r="CV7" s="377"/>
      <c r="CW7" s="377"/>
      <c r="CX7" s="377"/>
      <c r="CY7" s="377"/>
      <c r="CZ7" s="377"/>
      <c r="DA7" s="378"/>
      <c r="DB7" s="376">
        <v>
28621511</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
47</v>
      </c>
      <c r="AN8" s="350"/>
      <c r="AO8" s="350"/>
      <c r="AP8" s="350"/>
      <c r="AQ8" s="350"/>
      <c r="AR8" s="350"/>
      <c r="AS8" s="350"/>
      <c r="AT8" s="351"/>
      <c r="AU8" s="433" t="s">
        <v>
48</v>
      </c>
      <c r="AV8" s="434"/>
      <c r="AW8" s="434"/>
      <c r="AX8" s="434"/>
      <c r="AY8" s="356" t="s">
        <v>
49</v>
      </c>
      <c r="AZ8" s="357"/>
      <c r="BA8" s="357"/>
      <c r="BB8" s="357"/>
      <c r="BC8" s="357"/>
      <c r="BD8" s="357"/>
      <c r="BE8" s="357"/>
      <c r="BF8" s="357"/>
      <c r="BG8" s="357"/>
      <c r="BH8" s="357"/>
      <c r="BI8" s="357"/>
      <c r="BJ8" s="357"/>
      <c r="BK8" s="357"/>
      <c r="BL8" s="357"/>
      <c r="BM8" s="358"/>
      <c r="BN8" s="376">
        <v>
1317095</v>
      </c>
      <c r="BO8" s="377"/>
      <c r="BP8" s="377"/>
      <c r="BQ8" s="377"/>
      <c r="BR8" s="377"/>
      <c r="BS8" s="377"/>
      <c r="BT8" s="377"/>
      <c r="BU8" s="378"/>
      <c r="BV8" s="376">
        <v>
1559284</v>
      </c>
      <c r="BW8" s="377"/>
      <c r="BX8" s="377"/>
      <c r="BY8" s="377"/>
      <c r="BZ8" s="377"/>
      <c r="CA8" s="377"/>
      <c r="CB8" s="377"/>
      <c r="CC8" s="378"/>
      <c r="CD8" s="385" t="s">
        <v>
50</v>
      </c>
      <c r="CE8" s="386"/>
      <c r="CF8" s="386"/>
      <c r="CG8" s="386"/>
      <c r="CH8" s="386"/>
      <c r="CI8" s="386"/>
      <c r="CJ8" s="386"/>
      <c r="CK8" s="386"/>
      <c r="CL8" s="386"/>
      <c r="CM8" s="386"/>
      <c r="CN8" s="386"/>
      <c r="CO8" s="386"/>
      <c r="CP8" s="386"/>
      <c r="CQ8" s="386"/>
      <c r="CR8" s="386"/>
      <c r="CS8" s="387"/>
      <c r="CT8" s="485">
        <v>
0.82</v>
      </c>
      <c r="CU8" s="486"/>
      <c r="CV8" s="486"/>
      <c r="CW8" s="486"/>
      <c r="CX8" s="486"/>
      <c r="CY8" s="486"/>
      <c r="CZ8" s="486"/>
      <c r="DA8" s="487"/>
      <c r="DB8" s="485">
        <v>
0.81</v>
      </c>
      <c r="DC8" s="486"/>
      <c r="DD8" s="486"/>
      <c r="DE8" s="486"/>
      <c r="DF8" s="486"/>
      <c r="DG8" s="486"/>
      <c r="DH8" s="486"/>
      <c r="DI8" s="487"/>
      <c r="DJ8" s="44"/>
      <c r="DK8" s="44"/>
      <c r="DL8" s="44"/>
      <c r="DM8" s="44"/>
      <c r="DN8" s="44"/>
      <c r="DO8" s="44"/>
    </row>
    <row r="9" spans="1:119" ht="18.75" customHeight="1" thickBot="1">
      <c r="A9" s="45"/>
      <c r="B9" s="511" t="s">
        <v>
51</v>
      </c>
      <c r="C9" s="512"/>
      <c r="D9" s="512"/>
      <c r="E9" s="512"/>
      <c r="F9" s="512"/>
      <c r="G9" s="512"/>
      <c r="H9" s="512"/>
      <c r="I9" s="512"/>
      <c r="J9" s="512"/>
      <c r="K9" s="439"/>
      <c r="L9" s="513" t="s">
        <v>
52</v>
      </c>
      <c r="M9" s="514"/>
      <c r="N9" s="514"/>
      <c r="O9" s="514"/>
      <c r="P9" s="514"/>
      <c r="Q9" s="515"/>
      <c r="R9" s="516">
        <v>
149956</v>
      </c>
      <c r="S9" s="517"/>
      <c r="T9" s="517"/>
      <c r="U9" s="517"/>
      <c r="V9" s="518"/>
      <c r="W9" s="455" t="s">
        <v>
53</v>
      </c>
      <c r="X9" s="456"/>
      <c r="Y9" s="456"/>
      <c r="Z9" s="456"/>
      <c r="AA9" s="456"/>
      <c r="AB9" s="456"/>
      <c r="AC9" s="456"/>
      <c r="AD9" s="456"/>
      <c r="AE9" s="456"/>
      <c r="AF9" s="456"/>
      <c r="AG9" s="456"/>
      <c r="AH9" s="456"/>
      <c r="AI9" s="456"/>
      <c r="AJ9" s="456"/>
      <c r="AK9" s="456"/>
      <c r="AL9" s="519"/>
      <c r="AM9" s="445" t="s">
        <v>
54</v>
      </c>
      <c r="AN9" s="350"/>
      <c r="AO9" s="350"/>
      <c r="AP9" s="350"/>
      <c r="AQ9" s="350"/>
      <c r="AR9" s="350"/>
      <c r="AS9" s="350"/>
      <c r="AT9" s="351"/>
      <c r="AU9" s="433" t="s">
        <v>
55</v>
      </c>
      <c r="AV9" s="434"/>
      <c r="AW9" s="434"/>
      <c r="AX9" s="434"/>
      <c r="AY9" s="356" t="s">
        <v>
56</v>
      </c>
      <c r="AZ9" s="357"/>
      <c r="BA9" s="357"/>
      <c r="BB9" s="357"/>
      <c r="BC9" s="357"/>
      <c r="BD9" s="357"/>
      <c r="BE9" s="357"/>
      <c r="BF9" s="357"/>
      <c r="BG9" s="357"/>
      <c r="BH9" s="357"/>
      <c r="BI9" s="357"/>
      <c r="BJ9" s="357"/>
      <c r="BK9" s="357"/>
      <c r="BL9" s="357"/>
      <c r="BM9" s="358"/>
      <c r="BN9" s="376">
        <v>
-242189</v>
      </c>
      <c r="BO9" s="377"/>
      <c r="BP9" s="377"/>
      <c r="BQ9" s="377"/>
      <c r="BR9" s="377"/>
      <c r="BS9" s="377"/>
      <c r="BT9" s="377"/>
      <c r="BU9" s="378"/>
      <c r="BV9" s="376">
        <v>
622668</v>
      </c>
      <c r="BW9" s="377"/>
      <c r="BX9" s="377"/>
      <c r="BY9" s="377"/>
      <c r="BZ9" s="377"/>
      <c r="CA9" s="377"/>
      <c r="CB9" s="377"/>
      <c r="CC9" s="378"/>
      <c r="CD9" s="385" t="s">
        <v>
57</v>
      </c>
      <c r="CE9" s="386"/>
      <c r="CF9" s="386"/>
      <c r="CG9" s="386"/>
      <c r="CH9" s="386"/>
      <c r="CI9" s="386"/>
      <c r="CJ9" s="386"/>
      <c r="CK9" s="386"/>
      <c r="CL9" s="386"/>
      <c r="CM9" s="386"/>
      <c r="CN9" s="386"/>
      <c r="CO9" s="386"/>
      <c r="CP9" s="386"/>
      <c r="CQ9" s="386"/>
      <c r="CR9" s="386"/>
      <c r="CS9" s="387"/>
      <c r="CT9" s="346">
        <v>
12.7</v>
      </c>
      <c r="CU9" s="347"/>
      <c r="CV9" s="347"/>
      <c r="CW9" s="347"/>
      <c r="CX9" s="347"/>
      <c r="CY9" s="347"/>
      <c r="CZ9" s="347"/>
      <c r="DA9" s="348"/>
      <c r="DB9" s="346">
        <v>
12</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
58</v>
      </c>
      <c r="M10" s="350"/>
      <c r="N10" s="350"/>
      <c r="O10" s="350"/>
      <c r="P10" s="350"/>
      <c r="Q10" s="351"/>
      <c r="R10" s="352">
        <v>
153557</v>
      </c>
      <c r="S10" s="353"/>
      <c r="T10" s="353"/>
      <c r="U10" s="353"/>
      <c r="V10" s="355"/>
      <c r="W10" s="520"/>
      <c r="X10" s="338"/>
      <c r="Y10" s="338"/>
      <c r="Z10" s="338"/>
      <c r="AA10" s="338"/>
      <c r="AB10" s="338"/>
      <c r="AC10" s="338"/>
      <c r="AD10" s="338"/>
      <c r="AE10" s="338"/>
      <c r="AF10" s="338"/>
      <c r="AG10" s="338"/>
      <c r="AH10" s="338"/>
      <c r="AI10" s="338"/>
      <c r="AJ10" s="338"/>
      <c r="AK10" s="338"/>
      <c r="AL10" s="521"/>
      <c r="AM10" s="445" t="s">
        <v>
59</v>
      </c>
      <c r="AN10" s="350"/>
      <c r="AO10" s="350"/>
      <c r="AP10" s="350"/>
      <c r="AQ10" s="350"/>
      <c r="AR10" s="350"/>
      <c r="AS10" s="350"/>
      <c r="AT10" s="351"/>
      <c r="AU10" s="433" t="s">
        <v>
60</v>
      </c>
      <c r="AV10" s="434"/>
      <c r="AW10" s="434"/>
      <c r="AX10" s="434"/>
      <c r="AY10" s="356" t="s">
        <v>
61</v>
      </c>
      <c r="AZ10" s="357"/>
      <c r="BA10" s="357"/>
      <c r="BB10" s="357"/>
      <c r="BC10" s="357"/>
      <c r="BD10" s="357"/>
      <c r="BE10" s="357"/>
      <c r="BF10" s="357"/>
      <c r="BG10" s="357"/>
      <c r="BH10" s="357"/>
      <c r="BI10" s="357"/>
      <c r="BJ10" s="357"/>
      <c r="BK10" s="357"/>
      <c r="BL10" s="357"/>
      <c r="BM10" s="358"/>
      <c r="BN10" s="376">
        <v>
184</v>
      </c>
      <c r="BO10" s="377"/>
      <c r="BP10" s="377"/>
      <c r="BQ10" s="377"/>
      <c r="BR10" s="377"/>
      <c r="BS10" s="377"/>
      <c r="BT10" s="377"/>
      <c r="BU10" s="378"/>
      <c r="BV10" s="376">
        <v>
508</v>
      </c>
      <c r="BW10" s="377"/>
      <c r="BX10" s="377"/>
      <c r="BY10" s="377"/>
      <c r="BZ10" s="377"/>
      <c r="CA10" s="377"/>
      <c r="CB10" s="377"/>
      <c r="CC10" s="378"/>
      <c r="CD10" s="49" t="s">
        <v>
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
63</v>
      </c>
      <c r="M11" s="425"/>
      <c r="N11" s="425"/>
      <c r="O11" s="425"/>
      <c r="P11" s="425"/>
      <c r="Q11" s="426"/>
      <c r="R11" s="508" t="s">
        <v>
64</v>
      </c>
      <c r="S11" s="509"/>
      <c r="T11" s="509"/>
      <c r="U11" s="509"/>
      <c r="V11" s="510"/>
      <c r="W11" s="520"/>
      <c r="X11" s="338"/>
      <c r="Y11" s="338"/>
      <c r="Z11" s="338"/>
      <c r="AA11" s="338"/>
      <c r="AB11" s="338"/>
      <c r="AC11" s="338"/>
      <c r="AD11" s="338"/>
      <c r="AE11" s="338"/>
      <c r="AF11" s="338"/>
      <c r="AG11" s="338"/>
      <c r="AH11" s="338"/>
      <c r="AI11" s="338"/>
      <c r="AJ11" s="338"/>
      <c r="AK11" s="338"/>
      <c r="AL11" s="521"/>
      <c r="AM11" s="445" t="s">
        <v>
65</v>
      </c>
      <c r="AN11" s="350"/>
      <c r="AO11" s="350"/>
      <c r="AP11" s="350"/>
      <c r="AQ11" s="350"/>
      <c r="AR11" s="350"/>
      <c r="AS11" s="350"/>
      <c r="AT11" s="351"/>
      <c r="AU11" s="433" t="s">
        <v>
66</v>
      </c>
      <c r="AV11" s="434"/>
      <c r="AW11" s="434"/>
      <c r="AX11" s="434"/>
      <c r="AY11" s="356" t="s">
        <v>
67</v>
      </c>
      <c r="AZ11" s="357"/>
      <c r="BA11" s="357"/>
      <c r="BB11" s="357"/>
      <c r="BC11" s="357"/>
      <c r="BD11" s="357"/>
      <c r="BE11" s="357"/>
      <c r="BF11" s="357"/>
      <c r="BG11" s="357"/>
      <c r="BH11" s="357"/>
      <c r="BI11" s="357"/>
      <c r="BJ11" s="357"/>
      <c r="BK11" s="357"/>
      <c r="BL11" s="357"/>
      <c r="BM11" s="358"/>
      <c r="BN11" s="376" t="s">
        <v>
68</v>
      </c>
      <c r="BO11" s="377"/>
      <c r="BP11" s="377"/>
      <c r="BQ11" s="377"/>
      <c r="BR11" s="377"/>
      <c r="BS11" s="377"/>
      <c r="BT11" s="377"/>
      <c r="BU11" s="378"/>
      <c r="BV11" s="376" t="s">
        <v>
68</v>
      </c>
      <c r="BW11" s="377"/>
      <c r="BX11" s="377"/>
      <c r="BY11" s="377"/>
      <c r="BZ11" s="377"/>
      <c r="CA11" s="377"/>
      <c r="CB11" s="377"/>
      <c r="CC11" s="378"/>
      <c r="CD11" s="385" t="s">
        <v>
69</v>
      </c>
      <c r="CE11" s="386"/>
      <c r="CF11" s="386"/>
      <c r="CG11" s="386"/>
      <c r="CH11" s="386"/>
      <c r="CI11" s="386"/>
      <c r="CJ11" s="386"/>
      <c r="CK11" s="386"/>
      <c r="CL11" s="386"/>
      <c r="CM11" s="386"/>
      <c r="CN11" s="386"/>
      <c r="CO11" s="386"/>
      <c r="CP11" s="386"/>
      <c r="CQ11" s="386"/>
      <c r="CR11" s="386"/>
      <c r="CS11" s="387"/>
      <c r="CT11" s="485" t="s">
        <v>
68</v>
      </c>
      <c r="CU11" s="486"/>
      <c r="CV11" s="486"/>
      <c r="CW11" s="486"/>
      <c r="CX11" s="486"/>
      <c r="CY11" s="486"/>
      <c r="CZ11" s="486"/>
      <c r="DA11" s="487"/>
      <c r="DB11" s="485" t="s">
        <v>
68</v>
      </c>
      <c r="DC11" s="486"/>
      <c r="DD11" s="486"/>
      <c r="DE11" s="486"/>
      <c r="DF11" s="486"/>
      <c r="DG11" s="486"/>
      <c r="DH11" s="486"/>
      <c r="DI11" s="487"/>
      <c r="DJ11" s="44"/>
      <c r="DK11" s="44"/>
      <c r="DL11" s="44"/>
      <c r="DM11" s="44"/>
      <c r="DN11" s="44"/>
      <c r="DO11" s="44"/>
    </row>
    <row r="12" spans="1:119" ht="18.75" customHeight="1">
      <c r="A12" s="45"/>
      <c r="B12" s="488" t="s">
        <v>
70</v>
      </c>
      <c r="C12" s="489"/>
      <c r="D12" s="489"/>
      <c r="E12" s="489"/>
      <c r="F12" s="489"/>
      <c r="G12" s="489"/>
      <c r="H12" s="489"/>
      <c r="I12" s="489"/>
      <c r="J12" s="489"/>
      <c r="K12" s="490"/>
      <c r="L12" s="497" t="s">
        <v>
71</v>
      </c>
      <c r="M12" s="498"/>
      <c r="N12" s="498"/>
      <c r="O12" s="498"/>
      <c r="P12" s="498"/>
      <c r="Q12" s="499"/>
      <c r="R12" s="500">
        <v>
150739</v>
      </c>
      <c r="S12" s="501"/>
      <c r="T12" s="501"/>
      <c r="U12" s="501"/>
      <c r="V12" s="502"/>
      <c r="W12" s="503" t="s">
        <v>
25</v>
      </c>
      <c r="X12" s="434"/>
      <c r="Y12" s="434"/>
      <c r="Z12" s="434"/>
      <c r="AA12" s="434"/>
      <c r="AB12" s="504"/>
      <c r="AC12" s="433" t="s">
        <v>
72</v>
      </c>
      <c r="AD12" s="434"/>
      <c r="AE12" s="434"/>
      <c r="AF12" s="434"/>
      <c r="AG12" s="504"/>
      <c r="AH12" s="433" t="s">
        <v>
73</v>
      </c>
      <c r="AI12" s="434"/>
      <c r="AJ12" s="434"/>
      <c r="AK12" s="434"/>
      <c r="AL12" s="505"/>
      <c r="AM12" s="445" t="s">
        <v>
74</v>
      </c>
      <c r="AN12" s="350"/>
      <c r="AO12" s="350"/>
      <c r="AP12" s="350"/>
      <c r="AQ12" s="350"/>
      <c r="AR12" s="350"/>
      <c r="AS12" s="350"/>
      <c r="AT12" s="351"/>
      <c r="AU12" s="433" t="s">
        <v>
75</v>
      </c>
      <c r="AV12" s="434"/>
      <c r="AW12" s="434"/>
      <c r="AX12" s="434"/>
      <c r="AY12" s="356" t="s">
        <v>
76</v>
      </c>
      <c r="AZ12" s="357"/>
      <c r="BA12" s="357"/>
      <c r="BB12" s="357"/>
      <c r="BC12" s="357"/>
      <c r="BD12" s="357"/>
      <c r="BE12" s="357"/>
      <c r="BF12" s="357"/>
      <c r="BG12" s="357"/>
      <c r="BH12" s="357"/>
      <c r="BI12" s="357"/>
      <c r="BJ12" s="357"/>
      <c r="BK12" s="357"/>
      <c r="BL12" s="357"/>
      <c r="BM12" s="358"/>
      <c r="BN12" s="376">
        <v>
789716</v>
      </c>
      <c r="BO12" s="377"/>
      <c r="BP12" s="377"/>
      <c r="BQ12" s="377"/>
      <c r="BR12" s="377"/>
      <c r="BS12" s="377"/>
      <c r="BT12" s="377"/>
      <c r="BU12" s="378"/>
      <c r="BV12" s="376" t="s">
        <v>
77</v>
      </c>
      <c r="BW12" s="377"/>
      <c r="BX12" s="377"/>
      <c r="BY12" s="377"/>
      <c r="BZ12" s="377"/>
      <c r="CA12" s="377"/>
      <c r="CB12" s="377"/>
      <c r="CC12" s="378"/>
      <c r="CD12" s="385" t="s">
        <v>
78</v>
      </c>
      <c r="CE12" s="386"/>
      <c r="CF12" s="386"/>
      <c r="CG12" s="386"/>
      <c r="CH12" s="386"/>
      <c r="CI12" s="386"/>
      <c r="CJ12" s="386"/>
      <c r="CK12" s="386"/>
      <c r="CL12" s="386"/>
      <c r="CM12" s="386"/>
      <c r="CN12" s="386"/>
      <c r="CO12" s="386"/>
      <c r="CP12" s="386"/>
      <c r="CQ12" s="386"/>
      <c r="CR12" s="386"/>
      <c r="CS12" s="387"/>
      <c r="CT12" s="485" t="s">
        <v>
77</v>
      </c>
      <c r="CU12" s="486"/>
      <c r="CV12" s="486"/>
      <c r="CW12" s="486"/>
      <c r="CX12" s="486"/>
      <c r="CY12" s="486"/>
      <c r="CZ12" s="486"/>
      <c r="DA12" s="487"/>
      <c r="DB12" s="485" t="s">
        <v>
77</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
79</v>
      </c>
      <c r="N13" s="475"/>
      <c r="O13" s="475"/>
      <c r="P13" s="475"/>
      <c r="Q13" s="476"/>
      <c r="R13" s="477">
        <v>
148215</v>
      </c>
      <c r="S13" s="478"/>
      <c r="T13" s="478"/>
      <c r="U13" s="478"/>
      <c r="V13" s="479"/>
      <c r="W13" s="465" t="s">
        <v>
80</v>
      </c>
      <c r="X13" s="391"/>
      <c r="Y13" s="391"/>
      <c r="Z13" s="391"/>
      <c r="AA13" s="391"/>
      <c r="AB13" s="392"/>
      <c r="AC13" s="352">
        <v>
569</v>
      </c>
      <c r="AD13" s="353"/>
      <c r="AE13" s="353"/>
      <c r="AF13" s="353"/>
      <c r="AG13" s="354"/>
      <c r="AH13" s="352">
        <v>
563</v>
      </c>
      <c r="AI13" s="353"/>
      <c r="AJ13" s="353"/>
      <c r="AK13" s="353"/>
      <c r="AL13" s="355"/>
      <c r="AM13" s="445" t="s">
        <v>
81</v>
      </c>
      <c r="AN13" s="350"/>
      <c r="AO13" s="350"/>
      <c r="AP13" s="350"/>
      <c r="AQ13" s="350"/>
      <c r="AR13" s="350"/>
      <c r="AS13" s="350"/>
      <c r="AT13" s="351"/>
      <c r="AU13" s="433" t="s">
        <v>
82</v>
      </c>
      <c r="AV13" s="434"/>
      <c r="AW13" s="434"/>
      <c r="AX13" s="434"/>
      <c r="AY13" s="356" t="s">
        <v>
83</v>
      </c>
      <c r="AZ13" s="357"/>
      <c r="BA13" s="357"/>
      <c r="BB13" s="357"/>
      <c r="BC13" s="357"/>
      <c r="BD13" s="357"/>
      <c r="BE13" s="357"/>
      <c r="BF13" s="357"/>
      <c r="BG13" s="357"/>
      <c r="BH13" s="357"/>
      <c r="BI13" s="357"/>
      <c r="BJ13" s="357"/>
      <c r="BK13" s="357"/>
      <c r="BL13" s="357"/>
      <c r="BM13" s="358"/>
      <c r="BN13" s="376">
        <v>
-1031721</v>
      </c>
      <c r="BO13" s="377"/>
      <c r="BP13" s="377"/>
      <c r="BQ13" s="377"/>
      <c r="BR13" s="377"/>
      <c r="BS13" s="377"/>
      <c r="BT13" s="377"/>
      <c r="BU13" s="378"/>
      <c r="BV13" s="376">
        <v>
623176</v>
      </c>
      <c r="BW13" s="377"/>
      <c r="BX13" s="377"/>
      <c r="BY13" s="377"/>
      <c r="BZ13" s="377"/>
      <c r="CA13" s="377"/>
      <c r="CB13" s="377"/>
      <c r="CC13" s="378"/>
      <c r="CD13" s="385" t="s">
        <v>
84</v>
      </c>
      <c r="CE13" s="386"/>
      <c r="CF13" s="386"/>
      <c r="CG13" s="386"/>
      <c r="CH13" s="386"/>
      <c r="CI13" s="386"/>
      <c r="CJ13" s="386"/>
      <c r="CK13" s="386"/>
      <c r="CL13" s="386"/>
      <c r="CM13" s="386"/>
      <c r="CN13" s="386"/>
      <c r="CO13" s="386"/>
      <c r="CP13" s="386"/>
      <c r="CQ13" s="386"/>
      <c r="CR13" s="386"/>
      <c r="CS13" s="387"/>
      <c r="CT13" s="346">
        <v>
5.3</v>
      </c>
      <c r="CU13" s="347"/>
      <c r="CV13" s="347"/>
      <c r="CW13" s="347"/>
      <c r="CX13" s="347"/>
      <c r="CY13" s="347"/>
      <c r="CZ13" s="347"/>
      <c r="DA13" s="348"/>
      <c r="DB13" s="346">
        <v>
5.2</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
85</v>
      </c>
      <c r="M14" s="506"/>
      <c r="N14" s="506"/>
      <c r="O14" s="506"/>
      <c r="P14" s="506"/>
      <c r="Q14" s="507"/>
      <c r="R14" s="477">
        <v>
150858</v>
      </c>
      <c r="S14" s="478"/>
      <c r="T14" s="478"/>
      <c r="U14" s="478"/>
      <c r="V14" s="479"/>
      <c r="W14" s="480"/>
      <c r="X14" s="394"/>
      <c r="Y14" s="394"/>
      <c r="Z14" s="394"/>
      <c r="AA14" s="394"/>
      <c r="AB14" s="395"/>
      <c r="AC14" s="470">
        <v>
0.9</v>
      </c>
      <c r="AD14" s="471"/>
      <c r="AE14" s="471"/>
      <c r="AF14" s="471"/>
      <c r="AG14" s="472"/>
      <c r="AH14" s="470">
        <v>
1</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
86</v>
      </c>
      <c r="CE14" s="383"/>
      <c r="CF14" s="383"/>
      <c r="CG14" s="383"/>
      <c r="CH14" s="383"/>
      <c r="CI14" s="383"/>
      <c r="CJ14" s="383"/>
      <c r="CK14" s="383"/>
      <c r="CL14" s="383"/>
      <c r="CM14" s="383"/>
      <c r="CN14" s="383"/>
      <c r="CO14" s="383"/>
      <c r="CP14" s="383"/>
      <c r="CQ14" s="383"/>
      <c r="CR14" s="383"/>
      <c r="CS14" s="384"/>
      <c r="CT14" s="481">
        <v>
9.5</v>
      </c>
      <c r="CU14" s="449"/>
      <c r="CV14" s="449"/>
      <c r="CW14" s="449"/>
      <c r="CX14" s="449"/>
      <c r="CY14" s="449"/>
      <c r="CZ14" s="449"/>
      <c r="DA14" s="450"/>
      <c r="DB14" s="481">
        <v>
16.2</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
79</v>
      </c>
      <c r="N15" s="475"/>
      <c r="O15" s="475"/>
      <c r="P15" s="475"/>
      <c r="Q15" s="476"/>
      <c r="R15" s="477">
        <v>
148467</v>
      </c>
      <c r="S15" s="478"/>
      <c r="T15" s="478"/>
      <c r="U15" s="478"/>
      <c r="V15" s="479"/>
      <c r="W15" s="465" t="s">
        <v>
87</v>
      </c>
      <c r="X15" s="391"/>
      <c r="Y15" s="391"/>
      <c r="Z15" s="391"/>
      <c r="AA15" s="391"/>
      <c r="AB15" s="392"/>
      <c r="AC15" s="352">
        <v>
11295</v>
      </c>
      <c r="AD15" s="353"/>
      <c r="AE15" s="353"/>
      <c r="AF15" s="353"/>
      <c r="AG15" s="354"/>
      <c r="AH15" s="352">
        <v>
10998</v>
      </c>
      <c r="AI15" s="353"/>
      <c r="AJ15" s="353"/>
      <c r="AK15" s="353"/>
      <c r="AL15" s="355"/>
      <c r="AM15" s="445"/>
      <c r="AN15" s="350"/>
      <c r="AO15" s="350"/>
      <c r="AP15" s="350"/>
      <c r="AQ15" s="350"/>
      <c r="AR15" s="350"/>
      <c r="AS15" s="350"/>
      <c r="AT15" s="351"/>
      <c r="AU15" s="433"/>
      <c r="AV15" s="434"/>
      <c r="AW15" s="434"/>
      <c r="AX15" s="434"/>
      <c r="AY15" s="368" t="s">
        <v>
88</v>
      </c>
      <c r="AZ15" s="369"/>
      <c r="BA15" s="369"/>
      <c r="BB15" s="369"/>
      <c r="BC15" s="369"/>
      <c r="BD15" s="369"/>
      <c r="BE15" s="369"/>
      <c r="BF15" s="369"/>
      <c r="BG15" s="369"/>
      <c r="BH15" s="369"/>
      <c r="BI15" s="369"/>
      <c r="BJ15" s="369"/>
      <c r="BK15" s="369"/>
      <c r="BL15" s="369"/>
      <c r="BM15" s="370"/>
      <c r="BN15" s="371">
        <v>
17910975</v>
      </c>
      <c r="BO15" s="372"/>
      <c r="BP15" s="372"/>
      <c r="BQ15" s="372"/>
      <c r="BR15" s="372"/>
      <c r="BS15" s="372"/>
      <c r="BT15" s="372"/>
      <c r="BU15" s="373"/>
      <c r="BV15" s="371">
        <v>
17655008</v>
      </c>
      <c r="BW15" s="372"/>
      <c r="BX15" s="372"/>
      <c r="BY15" s="372"/>
      <c r="BZ15" s="372"/>
      <c r="CA15" s="372"/>
      <c r="CB15" s="372"/>
      <c r="CC15" s="373"/>
      <c r="CD15" s="482" t="s">
        <v>
89</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
90</v>
      </c>
      <c r="M16" s="468"/>
      <c r="N16" s="468"/>
      <c r="O16" s="468"/>
      <c r="P16" s="468"/>
      <c r="Q16" s="469"/>
      <c r="R16" s="462" t="s">
        <v>
91</v>
      </c>
      <c r="S16" s="463"/>
      <c r="T16" s="463"/>
      <c r="U16" s="463"/>
      <c r="V16" s="464"/>
      <c r="W16" s="480"/>
      <c r="X16" s="394"/>
      <c r="Y16" s="394"/>
      <c r="Z16" s="394"/>
      <c r="AA16" s="394"/>
      <c r="AB16" s="395"/>
      <c r="AC16" s="470">
        <v>
18.399999999999999</v>
      </c>
      <c r="AD16" s="471"/>
      <c r="AE16" s="471"/>
      <c r="AF16" s="471"/>
      <c r="AG16" s="472"/>
      <c r="AH16" s="470">
        <v>
18.7</v>
      </c>
      <c r="AI16" s="471"/>
      <c r="AJ16" s="471"/>
      <c r="AK16" s="471"/>
      <c r="AL16" s="473"/>
      <c r="AM16" s="445"/>
      <c r="AN16" s="350"/>
      <c r="AO16" s="350"/>
      <c r="AP16" s="350"/>
      <c r="AQ16" s="350"/>
      <c r="AR16" s="350"/>
      <c r="AS16" s="350"/>
      <c r="AT16" s="351"/>
      <c r="AU16" s="433"/>
      <c r="AV16" s="434"/>
      <c r="AW16" s="434"/>
      <c r="AX16" s="434"/>
      <c r="AY16" s="356" t="s">
        <v>
92</v>
      </c>
      <c r="AZ16" s="357"/>
      <c r="BA16" s="357"/>
      <c r="BB16" s="357"/>
      <c r="BC16" s="357"/>
      <c r="BD16" s="357"/>
      <c r="BE16" s="357"/>
      <c r="BF16" s="357"/>
      <c r="BG16" s="357"/>
      <c r="BH16" s="357"/>
      <c r="BI16" s="357"/>
      <c r="BJ16" s="357"/>
      <c r="BK16" s="357"/>
      <c r="BL16" s="357"/>
      <c r="BM16" s="358"/>
      <c r="BN16" s="376">
        <v>
21850027</v>
      </c>
      <c r="BO16" s="377"/>
      <c r="BP16" s="377"/>
      <c r="BQ16" s="377"/>
      <c r="BR16" s="377"/>
      <c r="BS16" s="377"/>
      <c r="BT16" s="377"/>
      <c r="BU16" s="378"/>
      <c r="BV16" s="376">
        <v>
21591197</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
93</v>
      </c>
      <c r="N17" s="460"/>
      <c r="O17" s="460"/>
      <c r="P17" s="460"/>
      <c r="Q17" s="461"/>
      <c r="R17" s="462" t="s">
        <v>
94</v>
      </c>
      <c r="S17" s="463"/>
      <c r="T17" s="463"/>
      <c r="U17" s="463"/>
      <c r="V17" s="464"/>
      <c r="W17" s="465" t="s">
        <v>
95</v>
      </c>
      <c r="X17" s="391"/>
      <c r="Y17" s="391"/>
      <c r="Z17" s="391"/>
      <c r="AA17" s="391"/>
      <c r="AB17" s="392"/>
      <c r="AC17" s="352">
        <v>
49533</v>
      </c>
      <c r="AD17" s="353"/>
      <c r="AE17" s="353"/>
      <c r="AF17" s="353"/>
      <c r="AG17" s="354"/>
      <c r="AH17" s="352">
        <v>
47342</v>
      </c>
      <c r="AI17" s="353"/>
      <c r="AJ17" s="353"/>
      <c r="AK17" s="353"/>
      <c r="AL17" s="355"/>
      <c r="AM17" s="445"/>
      <c r="AN17" s="350"/>
      <c r="AO17" s="350"/>
      <c r="AP17" s="350"/>
      <c r="AQ17" s="350"/>
      <c r="AR17" s="350"/>
      <c r="AS17" s="350"/>
      <c r="AT17" s="351"/>
      <c r="AU17" s="433"/>
      <c r="AV17" s="434"/>
      <c r="AW17" s="434"/>
      <c r="AX17" s="434"/>
      <c r="AY17" s="356" t="s">
        <v>
96</v>
      </c>
      <c r="AZ17" s="357"/>
      <c r="BA17" s="357"/>
      <c r="BB17" s="357"/>
      <c r="BC17" s="357"/>
      <c r="BD17" s="357"/>
      <c r="BE17" s="357"/>
      <c r="BF17" s="357"/>
      <c r="BG17" s="357"/>
      <c r="BH17" s="357"/>
      <c r="BI17" s="357"/>
      <c r="BJ17" s="357"/>
      <c r="BK17" s="357"/>
      <c r="BL17" s="357"/>
      <c r="BM17" s="358"/>
      <c r="BN17" s="376">
        <v>
22806183</v>
      </c>
      <c r="BO17" s="377"/>
      <c r="BP17" s="377"/>
      <c r="BQ17" s="377"/>
      <c r="BR17" s="377"/>
      <c r="BS17" s="377"/>
      <c r="BT17" s="377"/>
      <c r="BU17" s="378"/>
      <c r="BV17" s="376">
        <v>
22441989</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
97</v>
      </c>
      <c r="C18" s="439"/>
      <c r="D18" s="439"/>
      <c r="E18" s="440"/>
      <c r="F18" s="440"/>
      <c r="G18" s="440"/>
      <c r="H18" s="440"/>
      <c r="I18" s="440"/>
      <c r="J18" s="440"/>
      <c r="K18" s="440"/>
      <c r="L18" s="441">
        <v>
17.14</v>
      </c>
      <c r="M18" s="441"/>
      <c r="N18" s="441"/>
      <c r="O18" s="441"/>
      <c r="P18" s="441"/>
      <c r="Q18" s="441"/>
      <c r="R18" s="442"/>
      <c r="S18" s="442"/>
      <c r="T18" s="442"/>
      <c r="U18" s="442"/>
      <c r="V18" s="443"/>
      <c r="W18" s="457"/>
      <c r="X18" s="458"/>
      <c r="Y18" s="458"/>
      <c r="Z18" s="458"/>
      <c r="AA18" s="458"/>
      <c r="AB18" s="466"/>
      <c r="AC18" s="340">
        <v>
80.7</v>
      </c>
      <c r="AD18" s="341"/>
      <c r="AE18" s="341"/>
      <c r="AF18" s="341"/>
      <c r="AG18" s="444"/>
      <c r="AH18" s="340">
        <v>
80.400000000000006</v>
      </c>
      <c r="AI18" s="341"/>
      <c r="AJ18" s="341"/>
      <c r="AK18" s="341"/>
      <c r="AL18" s="342"/>
      <c r="AM18" s="445"/>
      <c r="AN18" s="350"/>
      <c r="AO18" s="350"/>
      <c r="AP18" s="350"/>
      <c r="AQ18" s="350"/>
      <c r="AR18" s="350"/>
      <c r="AS18" s="350"/>
      <c r="AT18" s="351"/>
      <c r="AU18" s="433"/>
      <c r="AV18" s="434"/>
      <c r="AW18" s="434"/>
      <c r="AX18" s="434"/>
      <c r="AY18" s="356" t="s">
        <v>
98</v>
      </c>
      <c r="AZ18" s="357"/>
      <c r="BA18" s="357"/>
      <c r="BB18" s="357"/>
      <c r="BC18" s="357"/>
      <c r="BD18" s="357"/>
      <c r="BE18" s="357"/>
      <c r="BF18" s="357"/>
      <c r="BG18" s="357"/>
      <c r="BH18" s="357"/>
      <c r="BI18" s="357"/>
      <c r="BJ18" s="357"/>
      <c r="BK18" s="357"/>
      <c r="BL18" s="357"/>
      <c r="BM18" s="358"/>
      <c r="BN18" s="376">
        <v>
26615652</v>
      </c>
      <c r="BO18" s="377"/>
      <c r="BP18" s="377"/>
      <c r="BQ18" s="377"/>
      <c r="BR18" s="377"/>
      <c r="BS18" s="377"/>
      <c r="BT18" s="377"/>
      <c r="BU18" s="378"/>
      <c r="BV18" s="376">
        <v>
26082649</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
99</v>
      </c>
      <c r="C19" s="439"/>
      <c r="D19" s="439"/>
      <c r="E19" s="440"/>
      <c r="F19" s="440"/>
      <c r="G19" s="440"/>
      <c r="H19" s="440"/>
      <c r="I19" s="440"/>
      <c r="J19" s="440"/>
      <c r="K19" s="440"/>
      <c r="L19" s="446">
        <v>
8749</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
100</v>
      </c>
      <c r="AZ19" s="357"/>
      <c r="BA19" s="357"/>
      <c r="BB19" s="357"/>
      <c r="BC19" s="357"/>
      <c r="BD19" s="357"/>
      <c r="BE19" s="357"/>
      <c r="BF19" s="357"/>
      <c r="BG19" s="357"/>
      <c r="BH19" s="357"/>
      <c r="BI19" s="357"/>
      <c r="BJ19" s="357"/>
      <c r="BK19" s="357"/>
      <c r="BL19" s="357"/>
      <c r="BM19" s="358"/>
      <c r="BN19" s="376">
        <v>
32506678</v>
      </c>
      <c r="BO19" s="377"/>
      <c r="BP19" s="377"/>
      <c r="BQ19" s="377"/>
      <c r="BR19" s="377"/>
      <c r="BS19" s="377"/>
      <c r="BT19" s="377"/>
      <c r="BU19" s="378"/>
      <c r="BV19" s="376">
        <v>
32750409</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
101</v>
      </c>
      <c r="C20" s="439"/>
      <c r="D20" s="439"/>
      <c r="E20" s="440"/>
      <c r="F20" s="440"/>
      <c r="G20" s="440"/>
      <c r="H20" s="440"/>
      <c r="I20" s="440"/>
      <c r="J20" s="440"/>
      <c r="K20" s="440"/>
      <c r="L20" s="446">
        <v>
64604</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
102</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
103</v>
      </c>
      <c r="C22" s="408"/>
      <c r="D22" s="409"/>
      <c r="E22" s="416" t="s">
        <v>
25</v>
      </c>
      <c r="F22" s="391"/>
      <c r="G22" s="391"/>
      <c r="H22" s="391"/>
      <c r="I22" s="391"/>
      <c r="J22" s="391"/>
      <c r="K22" s="392"/>
      <c r="L22" s="416" t="s">
        <v>
104</v>
      </c>
      <c r="M22" s="391"/>
      <c r="N22" s="391"/>
      <c r="O22" s="391"/>
      <c r="P22" s="392"/>
      <c r="Q22" s="401" t="s">
        <v>
105</v>
      </c>
      <c r="R22" s="402"/>
      <c r="S22" s="402"/>
      <c r="T22" s="402"/>
      <c r="U22" s="402"/>
      <c r="V22" s="417"/>
      <c r="W22" s="419" t="s">
        <v>
106</v>
      </c>
      <c r="X22" s="408"/>
      <c r="Y22" s="409"/>
      <c r="Z22" s="416" t="s">
        <v>
25</v>
      </c>
      <c r="AA22" s="391"/>
      <c r="AB22" s="391"/>
      <c r="AC22" s="391"/>
      <c r="AD22" s="391"/>
      <c r="AE22" s="391"/>
      <c r="AF22" s="391"/>
      <c r="AG22" s="392"/>
      <c r="AH22" s="390" t="s">
        <v>
107</v>
      </c>
      <c r="AI22" s="391"/>
      <c r="AJ22" s="391"/>
      <c r="AK22" s="391"/>
      <c r="AL22" s="392"/>
      <c r="AM22" s="390" t="s">
        <v>
108</v>
      </c>
      <c r="AN22" s="396"/>
      <c r="AO22" s="396"/>
      <c r="AP22" s="396"/>
      <c r="AQ22" s="396"/>
      <c r="AR22" s="397"/>
      <c r="AS22" s="401" t="s">
        <v>
105</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
109</v>
      </c>
      <c r="AZ23" s="369"/>
      <c r="BA23" s="369"/>
      <c r="BB23" s="369"/>
      <c r="BC23" s="369"/>
      <c r="BD23" s="369"/>
      <c r="BE23" s="369"/>
      <c r="BF23" s="369"/>
      <c r="BG23" s="369"/>
      <c r="BH23" s="369"/>
      <c r="BI23" s="369"/>
      <c r="BJ23" s="369"/>
      <c r="BK23" s="369"/>
      <c r="BL23" s="369"/>
      <c r="BM23" s="370"/>
      <c r="BN23" s="376">
        <v>
41460506</v>
      </c>
      <c r="BO23" s="377"/>
      <c r="BP23" s="377"/>
      <c r="BQ23" s="377"/>
      <c r="BR23" s="377"/>
      <c r="BS23" s="377"/>
      <c r="BT23" s="377"/>
      <c r="BU23" s="378"/>
      <c r="BV23" s="376">
        <v>
42115925</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
110</v>
      </c>
      <c r="F24" s="350"/>
      <c r="G24" s="350"/>
      <c r="H24" s="350"/>
      <c r="I24" s="350"/>
      <c r="J24" s="350"/>
      <c r="K24" s="351"/>
      <c r="L24" s="352">
        <v>
1</v>
      </c>
      <c r="M24" s="353"/>
      <c r="N24" s="353"/>
      <c r="O24" s="353"/>
      <c r="P24" s="354"/>
      <c r="Q24" s="352">
        <v>
9430</v>
      </c>
      <c r="R24" s="353"/>
      <c r="S24" s="353"/>
      <c r="T24" s="353"/>
      <c r="U24" s="353"/>
      <c r="V24" s="354"/>
      <c r="W24" s="420"/>
      <c r="X24" s="411"/>
      <c r="Y24" s="412"/>
      <c r="Z24" s="349" t="s">
        <v>
111</v>
      </c>
      <c r="AA24" s="350"/>
      <c r="AB24" s="350"/>
      <c r="AC24" s="350"/>
      <c r="AD24" s="350"/>
      <c r="AE24" s="350"/>
      <c r="AF24" s="350"/>
      <c r="AG24" s="351"/>
      <c r="AH24" s="352">
        <v>
741</v>
      </c>
      <c r="AI24" s="353"/>
      <c r="AJ24" s="353"/>
      <c r="AK24" s="353"/>
      <c r="AL24" s="354"/>
      <c r="AM24" s="352">
        <v>
2321553</v>
      </c>
      <c r="AN24" s="353"/>
      <c r="AO24" s="353"/>
      <c r="AP24" s="353"/>
      <c r="AQ24" s="353"/>
      <c r="AR24" s="354"/>
      <c r="AS24" s="352">
        <v>
3133</v>
      </c>
      <c r="AT24" s="353"/>
      <c r="AU24" s="353"/>
      <c r="AV24" s="353"/>
      <c r="AW24" s="353"/>
      <c r="AX24" s="355"/>
      <c r="AY24" s="343" t="s">
        <v>
112</v>
      </c>
      <c r="AZ24" s="344"/>
      <c r="BA24" s="344"/>
      <c r="BB24" s="344"/>
      <c r="BC24" s="344"/>
      <c r="BD24" s="344"/>
      <c r="BE24" s="344"/>
      <c r="BF24" s="344"/>
      <c r="BG24" s="344"/>
      <c r="BH24" s="344"/>
      <c r="BI24" s="344"/>
      <c r="BJ24" s="344"/>
      <c r="BK24" s="344"/>
      <c r="BL24" s="344"/>
      <c r="BM24" s="345"/>
      <c r="BN24" s="376">
        <v>
29325213</v>
      </c>
      <c r="BO24" s="377"/>
      <c r="BP24" s="377"/>
      <c r="BQ24" s="377"/>
      <c r="BR24" s="377"/>
      <c r="BS24" s="377"/>
      <c r="BT24" s="377"/>
      <c r="BU24" s="378"/>
      <c r="BV24" s="376">
        <v>
28940746</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
113</v>
      </c>
      <c r="F25" s="350"/>
      <c r="G25" s="350"/>
      <c r="H25" s="350"/>
      <c r="I25" s="350"/>
      <c r="J25" s="350"/>
      <c r="K25" s="351"/>
      <c r="L25" s="352">
        <v>
1</v>
      </c>
      <c r="M25" s="353"/>
      <c r="N25" s="353"/>
      <c r="O25" s="353"/>
      <c r="P25" s="354"/>
      <c r="Q25" s="352">
        <v>
8010</v>
      </c>
      <c r="R25" s="353"/>
      <c r="S25" s="353"/>
      <c r="T25" s="353"/>
      <c r="U25" s="353"/>
      <c r="V25" s="354"/>
      <c r="W25" s="420"/>
      <c r="X25" s="411"/>
      <c r="Y25" s="412"/>
      <c r="Z25" s="349" t="s">
        <v>
114</v>
      </c>
      <c r="AA25" s="350"/>
      <c r="AB25" s="350"/>
      <c r="AC25" s="350"/>
      <c r="AD25" s="350"/>
      <c r="AE25" s="350"/>
      <c r="AF25" s="350"/>
      <c r="AG25" s="351"/>
      <c r="AH25" s="352" t="s">
        <v>
77</v>
      </c>
      <c r="AI25" s="353"/>
      <c r="AJ25" s="353"/>
      <c r="AK25" s="353"/>
      <c r="AL25" s="354"/>
      <c r="AM25" s="352" t="s">
        <v>
77</v>
      </c>
      <c r="AN25" s="353"/>
      <c r="AO25" s="353"/>
      <c r="AP25" s="353"/>
      <c r="AQ25" s="353"/>
      <c r="AR25" s="354"/>
      <c r="AS25" s="352" t="s">
        <v>
77</v>
      </c>
      <c r="AT25" s="353"/>
      <c r="AU25" s="353"/>
      <c r="AV25" s="353"/>
      <c r="AW25" s="353"/>
      <c r="AX25" s="355"/>
      <c r="AY25" s="368" t="s">
        <v>
115</v>
      </c>
      <c r="AZ25" s="369"/>
      <c r="BA25" s="369"/>
      <c r="BB25" s="369"/>
      <c r="BC25" s="369"/>
      <c r="BD25" s="369"/>
      <c r="BE25" s="369"/>
      <c r="BF25" s="369"/>
      <c r="BG25" s="369"/>
      <c r="BH25" s="369"/>
      <c r="BI25" s="369"/>
      <c r="BJ25" s="369"/>
      <c r="BK25" s="369"/>
      <c r="BL25" s="369"/>
      <c r="BM25" s="370"/>
      <c r="BN25" s="371">
        <v>
2553385</v>
      </c>
      <c r="BO25" s="372"/>
      <c r="BP25" s="372"/>
      <c r="BQ25" s="372"/>
      <c r="BR25" s="372"/>
      <c r="BS25" s="372"/>
      <c r="BT25" s="372"/>
      <c r="BU25" s="373"/>
      <c r="BV25" s="371">
        <v>
2806638</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
116</v>
      </c>
      <c r="F26" s="350"/>
      <c r="G26" s="350"/>
      <c r="H26" s="350"/>
      <c r="I26" s="350"/>
      <c r="J26" s="350"/>
      <c r="K26" s="351"/>
      <c r="L26" s="352">
        <v>
1</v>
      </c>
      <c r="M26" s="353"/>
      <c r="N26" s="353"/>
      <c r="O26" s="353"/>
      <c r="P26" s="354"/>
      <c r="Q26" s="352">
        <v>
7400</v>
      </c>
      <c r="R26" s="353"/>
      <c r="S26" s="353"/>
      <c r="T26" s="353"/>
      <c r="U26" s="353"/>
      <c r="V26" s="354"/>
      <c r="W26" s="420"/>
      <c r="X26" s="411"/>
      <c r="Y26" s="412"/>
      <c r="Z26" s="349" t="s">
        <v>
117</v>
      </c>
      <c r="AA26" s="388"/>
      <c r="AB26" s="388"/>
      <c r="AC26" s="388"/>
      <c r="AD26" s="388"/>
      <c r="AE26" s="388"/>
      <c r="AF26" s="388"/>
      <c r="AG26" s="389"/>
      <c r="AH26" s="352">
        <v>
42</v>
      </c>
      <c r="AI26" s="353"/>
      <c r="AJ26" s="353"/>
      <c r="AK26" s="353"/>
      <c r="AL26" s="354"/>
      <c r="AM26" s="352">
        <v>
143514</v>
      </c>
      <c r="AN26" s="353"/>
      <c r="AO26" s="353"/>
      <c r="AP26" s="353"/>
      <c r="AQ26" s="353"/>
      <c r="AR26" s="354"/>
      <c r="AS26" s="352">
        <v>
3417</v>
      </c>
      <c r="AT26" s="353"/>
      <c r="AU26" s="353"/>
      <c r="AV26" s="353"/>
      <c r="AW26" s="353"/>
      <c r="AX26" s="355"/>
      <c r="AY26" s="385" t="s">
        <v>
118</v>
      </c>
      <c r="AZ26" s="386"/>
      <c r="BA26" s="386"/>
      <c r="BB26" s="386"/>
      <c r="BC26" s="386"/>
      <c r="BD26" s="386"/>
      <c r="BE26" s="386"/>
      <c r="BF26" s="386"/>
      <c r="BG26" s="386"/>
      <c r="BH26" s="386"/>
      <c r="BI26" s="386"/>
      <c r="BJ26" s="386"/>
      <c r="BK26" s="386"/>
      <c r="BL26" s="386"/>
      <c r="BM26" s="387"/>
      <c r="BN26" s="376">
        <v>
30000</v>
      </c>
      <c r="BO26" s="377"/>
      <c r="BP26" s="377"/>
      <c r="BQ26" s="377"/>
      <c r="BR26" s="377"/>
      <c r="BS26" s="377"/>
      <c r="BT26" s="377"/>
      <c r="BU26" s="378"/>
      <c r="BV26" s="376">
        <v>
40000</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
119</v>
      </c>
      <c r="F27" s="350"/>
      <c r="G27" s="350"/>
      <c r="H27" s="350"/>
      <c r="I27" s="350"/>
      <c r="J27" s="350"/>
      <c r="K27" s="351"/>
      <c r="L27" s="352">
        <v>
1</v>
      </c>
      <c r="M27" s="353"/>
      <c r="N27" s="353"/>
      <c r="O27" s="353"/>
      <c r="P27" s="354"/>
      <c r="Q27" s="352">
        <v>
5580</v>
      </c>
      <c r="R27" s="353"/>
      <c r="S27" s="353"/>
      <c r="T27" s="353"/>
      <c r="U27" s="353"/>
      <c r="V27" s="354"/>
      <c r="W27" s="420"/>
      <c r="X27" s="411"/>
      <c r="Y27" s="412"/>
      <c r="Z27" s="349" t="s">
        <v>
120</v>
      </c>
      <c r="AA27" s="350"/>
      <c r="AB27" s="350"/>
      <c r="AC27" s="350"/>
      <c r="AD27" s="350"/>
      <c r="AE27" s="350"/>
      <c r="AF27" s="350"/>
      <c r="AG27" s="351"/>
      <c r="AH27" s="352">
        <v>
2</v>
      </c>
      <c r="AI27" s="353"/>
      <c r="AJ27" s="353"/>
      <c r="AK27" s="353"/>
      <c r="AL27" s="354"/>
      <c r="AM27" s="352" t="s">
        <v>
121</v>
      </c>
      <c r="AN27" s="353"/>
      <c r="AO27" s="353"/>
      <c r="AP27" s="353"/>
      <c r="AQ27" s="353"/>
      <c r="AR27" s="354"/>
      <c r="AS27" s="352" t="s">
        <v>
121</v>
      </c>
      <c r="AT27" s="353"/>
      <c r="AU27" s="353"/>
      <c r="AV27" s="353"/>
      <c r="AW27" s="353"/>
      <c r="AX27" s="355"/>
      <c r="AY27" s="382" t="s">
        <v>
122</v>
      </c>
      <c r="AZ27" s="383"/>
      <c r="BA27" s="383"/>
      <c r="BB27" s="383"/>
      <c r="BC27" s="383"/>
      <c r="BD27" s="383"/>
      <c r="BE27" s="383"/>
      <c r="BF27" s="383"/>
      <c r="BG27" s="383"/>
      <c r="BH27" s="383"/>
      <c r="BI27" s="383"/>
      <c r="BJ27" s="383"/>
      <c r="BK27" s="383"/>
      <c r="BL27" s="383"/>
      <c r="BM27" s="384"/>
      <c r="BN27" s="379" t="s">
        <v>
77</v>
      </c>
      <c r="BO27" s="380"/>
      <c r="BP27" s="380"/>
      <c r="BQ27" s="380"/>
      <c r="BR27" s="380"/>
      <c r="BS27" s="380"/>
      <c r="BT27" s="380"/>
      <c r="BU27" s="381"/>
      <c r="BV27" s="379" t="s">
        <v>
77</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
123</v>
      </c>
      <c r="F28" s="350"/>
      <c r="G28" s="350"/>
      <c r="H28" s="350"/>
      <c r="I28" s="350"/>
      <c r="J28" s="350"/>
      <c r="K28" s="351"/>
      <c r="L28" s="352">
        <v>
1</v>
      </c>
      <c r="M28" s="353"/>
      <c r="N28" s="353"/>
      <c r="O28" s="353"/>
      <c r="P28" s="354"/>
      <c r="Q28" s="352">
        <v>
5060</v>
      </c>
      <c r="R28" s="353"/>
      <c r="S28" s="353"/>
      <c r="T28" s="353"/>
      <c r="U28" s="353"/>
      <c r="V28" s="354"/>
      <c r="W28" s="420"/>
      <c r="X28" s="411"/>
      <c r="Y28" s="412"/>
      <c r="Z28" s="349" t="s">
        <v>
124</v>
      </c>
      <c r="AA28" s="350"/>
      <c r="AB28" s="350"/>
      <c r="AC28" s="350"/>
      <c r="AD28" s="350"/>
      <c r="AE28" s="350"/>
      <c r="AF28" s="350"/>
      <c r="AG28" s="351"/>
      <c r="AH28" s="352" t="s">
        <v>
77</v>
      </c>
      <c r="AI28" s="353"/>
      <c r="AJ28" s="353"/>
      <c r="AK28" s="353"/>
      <c r="AL28" s="354"/>
      <c r="AM28" s="352" t="s">
        <v>
77</v>
      </c>
      <c r="AN28" s="353"/>
      <c r="AO28" s="353"/>
      <c r="AP28" s="353"/>
      <c r="AQ28" s="353"/>
      <c r="AR28" s="354"/>
      <c r="AS28" s="352" t="s">
        <v>
77</v>
      </c>
      <c r="AT28" s="353"/>
      <c r="AU28" s="353"/>
      <c r="AV28" s="353"/>
      <c r="AW28" s="353"/>
      <c r="AX28" s="355"/>
      <c r="AY28" s="359" t="s">
        <v>
125</v>
      </c>
      <c r="AZ28" s="360"/>
      <c r="BA28" s="360"/>
      <c r="BB28" s="361"/>
      <c r="BC28" s="368" t="s">
        <v>
126</v>
      </c>
      <c r="BD28" s="369"/>
      <c r="BE28" s="369"/>
      <c r="BF28" s="369"/>
      <c r="BG28" s="369"/>
      <c r="BH28" s="369"/>
      <c r="BI28" s="369"/>
      <c r="BJ28" s="369"/>
      <c r="BK28" s="369"/>
      <c r="BL28" s="369"/>
      <c r="BM28" s="370"/>
      <c r="BN28" s="371">
        <v>
3722556</v>
      </c>
      <c r="BO28" s="372"/>
      <c r="BP28" s="372"/>
      <c r="BQ28" s="372"/>
      <c r="BR28" s="372"/>
      <c r="BS28" s="372"/>
      <c r="BT28" s="372"/>
      <c r="BU28" s="373"/>
      <c r="BV28" s="371">
        <v>
3512088</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
127</v>
      </c>
      <c r="F29" s="350"/>
      <c r="G29" s="350"/>
      <c r="H29" s="350"/>
      <c r="I29" s="350"/>
      <c r="J29" s="350"/>
      <c r="K29" s="351"/>
      <c r="L29" s="352">
        <v>
23</v>
      </c>
      <c r="M29" s="353"/>
      <c r="N29" s="353"/>
      <c r="O29" s="353"/>
      <c r="P29" s="354"/>
      <c r="Q29" s="352">
        <v>
4850</v>
      </c>
      <c r="R29" s="353"/>
      <c r="S29" s="353"/>
      <c r="T29" s="353"/>
      <c r="U29" s="353"/>
      <c r="V29" s="354"/>
      <c r="W29" s="421"/>
      <c r="X29" s="422"/>
      <c r="Y29" s="423"/>
      <c r="Z29" s="349" t="s">
        <v>
128</v>
      </c>
      <c r="AA29" s="350"/>
      <c r="AB29" s="350"/>
      <c r="AC29" s="350"/>
      <c r="AD29" s="350"/>
      <c r="AE29" s="350"/>
      <c r="AF29" s="350"/>
      <c r="AG29" s="351"/>
      <c r="AH29" s="352">
        <v>
743</v>
      </c>
      <c r="AI29" s="353"/>
      <c r="AJ29" s="353"/>
      <c r="AK29" s="353"/>
      <c r="AL29" s="354"/>
      <c r="AM29" s="352">
        <v>
2331123</v>
      </c>
      <c r="AN29" s="353"/>
      <c r="AO29" s="353"/>
      <c r="AP29" s="353"/>
      <c r="AQ29" s="353"/>
      <c r="AR29" s="354"/>
      <c r="AS29" s="352">
        <v>
3137</v>
      </c>
      <c r="AT29" s="353"/>
      <c r="AU29" s="353"/>
      <c r="AV29" s="353"/>
      <c r="AW29" s="353"/>
      <c r="AX29" s="355"/>
      <c r="AY29" s="362"/>
      <c r="AZ29" s="363"/>
      <c r="BA29" s="363"/>
      <c r="BB29" s="364"/>
      <c r="BC29" s="356" t="s">
        <v>
129</v>
      </c>
      <c r="BD29" s="357"/>
      <c r="BE29" s="357"/>
      <c r="BF29" s="357"/>
      <c r="BG29" s="357"/>
      <c r="BH29" s="357"/>
      <c r="BI29" s="357"/>
      <c r="BJ29" s="357"/>
      <c r="BK29" s="357"/>
      <c r="BL29" s="357"/>
      <c r="BM29" s="358"/>
      <c r="BN29" s="376">
        <v>
18295</v>
      </c>
      <c r="BO29" s="377"/>
      <c r="BP29" s="377"/>
      <c r="BQ29" s="377"/>
      <c r="BR29" s="377"/>
      <c r="BS29" s="377"/>
      <c r="BT29" s="377"/>
      <c r="BU29" s="378"/>
      <c r="BV29" s="376">
        <v>
18294</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
130</v>
      </c>
      <c r="X30" s="431"/>
      <c r="Y30" s="431"/>
      <c r="Z30" s="431"/>
      <c r="AA30" s="431"/>
      <c r="AB30" s="431"/>
      <c r="AC30" s="431"/>
      <c r="AD30" s="431"/>
      <c r="AE30" s="431"/>
      <c r="AF30" s="431"/>
      <c r="AG30" s="432"/>
      <c r="AH30" s="340">
        <v>
101</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
131</v>
      </c>
      <c r="BD30" s="344"/>
      <c r="BE30" s="344"/>
      <c r="BF30" s="344"/>
      <c r="BG30" s="344"/>
      <c r="BH30" s="344"/>
      <c r="BI30" s="344"/>
      <c r="BJ30" s="344"/>
      <c r="BK30" s="344"/>
      <c r="BL30" s="344"/>
      <c r="BM30" s="345"/>
      <c r="BN30" s="379">
        <v>
5755094</v>
      </c>
      <c r="BO30" s="380"/>
      <c r="BP30" s="380"/>
      <c r="BQ30" s="380"/>
      <c r="BR30" s="380"/>
      <c r="BS30" s="380"/>
      <c r="BT30" s="380"/>
      <c r="BU30" s="381"/>
      <c r="BV30" s="379">
        <v>
5816590</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
132</v>
      </c>
      <c r="D32" s="72"/>
      <c r="E32" s="72"/>
      <c r="F32" s="69"/>
      <c r="G32" s="69"/>
      <c r="H32" s="69"/>
      <c r="I32" s="69"/>
      <c r="J32" s="69"/>
      <c r="K32" s="69"/>
      <c r="L32" s="69"/>
      <c r="M32" s="69"/>
      <c r="N32" s="69"/>
      <c r="O32" s="69"/>
      <c r="P32" s="69"/>
      <c r="Q32" s="69"/>
      <c r="R32" s="69"/>
      <c r="S32" s="69"/>
      <c r="T32" s="69"/>
      <c r="U32" s="69" t="s">
        <v>
133</v>
      </c>
      <c r="V32" s="69"/>
      <c r="W32" s="69"/>
      <c r="X32" s="69"/>
      <c r="Y32" s="69"/>
      <c r="Z32" s="69"/>
      <c r="AA32" s="69"/>
      <c r="AB32" s="69"/>
      <c r="AC32" s="69"/>
      <c r="AD32" s="69"/>
      <c r="AE32" s="69"/>
      <c r="AF32" s="69"/>
      <c r="AG32" s="69"/>
      <c r="AH32" s="69"/>
      <c r="AI32" s="69"/>
      <c r="AJ32" s="69"/>
      <c r="AK32" s="69"/>
      <c r="AL32" s="69"/>
      <c r="AM32" s="73" t="s">
        <v>
134</v>
      </c>
      <c r="AN32" s="69"/>
      <c r="AO32" s="69"/>
      <c r="AP32" s="69"/>
      <c r="AQ32" s="69"/>
      <c r="AR32" s="69"/>
      <c r="AS32" s="73"/>
      <c r="AT32" s="73"/>
      <c r="AU32" s="73"/>
      <c r="AV32" s="73"/>
      <c r="AW32" s="73"/>
      <c r="AX32" s="73"/>
      <c r="AY32" s="73"/>
      <c r="AZ32" s="73"/>
      <c r="BA32" s="73"/>
      <c r="BB32" s="69"/>
      <c r="BC32" s="73"/>
      <c r="BD32" s="69"/>
      <c r="BE32" s="73" t="s">
        <v>
135</v>
      </c>
      <c r="BF32" s="69"/>
      <c r="BG32" s="69"/>
      <c r="BH32" s="69"/>
      <c r="BI32" s="69"/>
      <c r="BJ32" s="73"/>
      <c r="BK32" s="73"/>
      <c r="BL32" s="73"/>
      <c r="BM32" s="73"/>
      <c r="BN32" s="73"/>
      <c r="BO32" s="73"/>
      <c r="BP32" s="73"/>
      <c r="BQ32" s="73"/>
      <c r="BR32" s="69"/>
      <c r="BS32" s="69"/>
      <c r="BT32" s="69"/>
      <c r="BU32" s="69"/>
      <c r="BV32" s="69"/>
      <c r="BW32" s="69" t="s">
        <v>
136</v>
      </c>
      <c r="BX32" s="69"/>
      <c r="BY32" s="69"/>
      <c r="BZ32" s="69"/>
      <c r="CA32" s="69"/>
      <c r="CB32" s="73"/>
      <c r="CC32" s="73"/>
      <c r="CD32" s="73"/>
      <c r="CE32" s="73"/>
      <c r="CF32" s="73"/>
      <c r="CG32" s="73"/>
      <c r="CH32" s="73"/>
      <c r="CI32" s="73"/>
      <c r="CJ32" s="73"/>
      <c r="CK32" s="73"/>
      <c r="CL32" s="73"/>
      <c r="CM32" s="73"/>
      <c r="CN32" s="73"/>
      <c r="CO32" s="73" t="s">
        <v>
137</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
138</v>
      </c>
      <c r="D33" s="339"/>
      <c r="E33" s="338" t="s">
        <v>
139</v>
      </c>
      <c r="F33" s="338"/>
      <c r="G33" s="338"/>
      <c r="H33" s="338"/>
      <c r="I33" s="338"/>
      <c r="J33" s="338"/>
      <c r="K33" s="338"/>
      <c r="L33" s="338"/>
      <c r="M33" s="338"/>
      <c r="N33" s="338"/>
      <c r="O33" s="338"/>
      <c r="P33" s="338"/>
      <c r="Q33" s="338"/>
      <c r="R33" s="338"/>
      <c r="S33" s="338"/>
      <c r="T33" s="74"/>
      <c r="U33" s="339" t="s">
        <v>
138</v>
      </c>
      <c r="V33" s="339"/>
      <c r="W33" s="338" t="s">
        <v>
139</v>
      </c>
      <c r="X33" s="338"/>
      <c r="Y33" s="338"/>
      <c r="Z33" s="338"/>
      <c r="AA33" s="338"/>
      <c r="AB33" s="338"/>
      <c r="AC33" s="338"/>
      <c r="AD33" s="338"/>
      <c r="AE33" s="338"/>
      <c r="AF33" s="338"/>
      <c r="AG33" s="338"/>
      <c r="AH33" s="338"/>
      <c r="AI33" s="338"/>
      <c r="AJ33" s="338"/>
      <c r="AK33" s="338"/>
      <c r="AL33" s="74"/>
      <c r="AM33" s="339" t="s">
        <v>
138</v>
      </c>
      <c r="AN33" s="339"/>
      <c r="AO33" s="338" t="s">
        <v>
139</v>
      </c>
      <c r="AP33" s="338"/>
      <c r="AQ33" s="338"/>
      <c r="AR33" s="338"/>
      <c r="AS33" s="338"/>
      <c r="AT33" s="338"/>
      <c r="AU33" s="338"/>
      <c r="AV33" s="338"/>
      <c r="AW33" s="338"/>
      <c r="AX33" s="338"/>
      <c r="AY33" s="338"/>
      <c r="AZ33" s="338"/>
      <c r="BA33" s="338"/>
      <c r="BB33" s="338"/>
      <c r="BC33" s="338"/>
      <c r="BD33" s="75"/>
      <c r="BE33" s="338" t="s">
        <v>
140</v>
      </c>
      <c r="BF33" s="338"/>
      <c r="BG33" s="338" t="s">
        <v>
141</v>
      </c>
      <c r="BH33" s="338"/>
      <c r="BI33" s="338"/>
      <c r="BJ33" s="338"/>
      <c r="BK33" s="338"/>
      <c r="BL33" s="338"/>
      <c r="BM33" s="338"/>
      <c r="BN33" s="338"/>
      <c r="BO33" s="338"/>
      <c r="BP33" s="338"/>
      <c r="BQ33" s="338"/>
      <c r="BR33" s="338"/>
      <c r="BS33" s="338"/>
      <c r="BT33" s="338"/>
      <c r="BU33" s="338"/>
      <c r="BV33" s="75"/>
      <c r="BW33" s="339" t="s">
        <v>
140</v>
      </c>
      <c r="BX33" s="339"/>
      <c r="BY33" s="338" t="s">
        <v>
142</v>
      </c>
      <c r="BZ33" s="338"/>
      <c r="CA33" s="338"/>
      <c r="CB33" s="338"/>
      <c r="CC33" s="338"/>
      <c r="CD33" s="338"/>
      <c r="CE33" s="338"/>
      <c r="CF33" s="338"/>
      <c r="CG33" s="338"/>
      <c r="CH33" s="338"/>
      <c r="CI33" s="338"/>
      <c r="CJ33" s="338"/>
      <c r="CK33" s="338"/>
      <c r="CL33" s="338"/>
      <c r="CM33" s="338"/>
      <c r="CN33" s="74"/>
      <c r="CO33" s="339" t="s">
        <v>
138</v>
      </c>
      <c r="CP33" s="339"/>
      <c r="CQ33" s="338" t="s">
        <v>
143</v>
      </c>
      <c r="CR33" s="338"/>
      <c r="CS33" s="338"/>
      <c r="CT33" s="338"/>
      <c r="CU33" s="338"/>
      <c r="CV33" s="338"/>
      <c r="CW33" s="338"/>
      <c r="CX33" s="338"/>
      <c r="CY33" s="338"/>
      <c r="CZ33" s="338"/>
      <c r="DA33" s="338"/>
      <c r="DB33" s="338"/>
      <c r="DC33" s="338"/>
      <c r="DD33" s="338"/>
      <c r="DE33" s="338"/>
      <c r="DF33" s="74"/>
      <c r="DG33" s="338" t="s">
        <v>
144</v>
      </c>
      <c r="DH33" s="338"/>
      <c r="DI33" s="76"/>
      <c r="DJ33" s="44"/>
      <c r="DK33" s="44"/>
      <c r="DL33" s="44"/>
      <c r="DM33" s="44"/>
      <c r="DN33" s="44"/>
      <c r="DO33" s="44"/>
    </row>
    <row r="34" spans="1:119" ht="32.25" customHeight="1">
      <c r="A34" s="45"/>
      <c r="B34" s="71"/>
      <c r="C34" s="336">
        <f>
IF(E34="","",1)</f>
        <v>
1</v>
      </c>
      <c r="D34" s="336"/>
      <c r="E34" s="335" t="str">
        <f>
IF('各会計、関係団体の財政状況及び健全化判断比率'!B7="","",'各会計、関係団体の財政状況及び健全化判断比率'!B7)</f>
        <v>
一般会計</v>
      </c>
      <c r="F34" s="335"/>
      <c r="G34" s="335"/>
      <c r="H34" s="335"/>
      <c r="I34" s="335"/>
      <c r="J34" s="335"/>
      <c r="K34" s="335"/>
      <c r="L34" s="335"/>
      <c r="M34" s="335"/>
      <c r="N34" s="335"/>
      <c r="O34" s="335"/>
      <c r="P34" s="335"/>
      <c r="Q34" s="335"/>
      <c r="R34" s="335"/>
      <c r="S34" s="335"/>
      <c r="T34" s="72"/>
      <c r="U34" s="336">
        <f>
IF(W34="","",MAX(C34:D43)+1)</f>
        <v>
2</v>
      </c>
      <c r="V34" s="336"/>
      <c r="W34" s="335" t="str">
        <f>
IF('各会計、関係団体の財政状況及び健全化判断比率'!B28="","",'各会計、関係団体の財政状況及び健全化判断比率'!B28)</f>
        <v>
国民健康保険事業特別会計</v>
      </c>
      <c r="X34" s="335"/>
      <c r="Y34" s="335"/>
      <c r="Z34" s="335"/>
      <c r="AA34" s="335"/>
      <c r="AB34" s="335"/>
      <c r="AC34" s="335"/>
      <c r="AD34" s="335"/>
      <c r="AE34" s="335"/>
      <c r="AF34" s="335"/>
      <c r="AG34" s="335"/>
      <c r="AH34" s="335"/>
      <c r="AI34" s="335"/>
      <c r="AJ34" s="335"/>
      <c r="AK34" s="335"/>
      <c r="AL34" s="72"/>
      <c r="AM34" s="336" t="str">
        <f>
IF(AO34="","",MAX(C34:D43,U34:V43)+1)</f>
        <v/>
      </c>
      <c r="AN34" s="336"/>
      <c r="AO34" s="335"/>
      <c r="AP34" s="335"/>
      <c r="AQ34" s="335"/>
      <c r="AR34" s="335"/>
      <c r="AS34" s="335"/>
      <c r="AT34" s="335"/>
      <c r="AU34" s="335"/>
      <c r="AV34" s="335"/>
      <c r="AW34" s="335"/>
      <c r="AX34" s="335"/>
      <c r="AY34" s="335"/>
      <c r="AZ34" s="335"/>
      <c r="BA34" s="335"/>
      <c r="BB34" s="335"/>
      <c r="BC34" s="335"/>
      <c r="BD34" s="72"/>
      <c r="BE34" s="336">
        <f>
IF(BG34="","",MAX(C34:D43,U34:V43,AM34:AN43)+1)</f>
        <v>
5</v>
      </c>
      <c r="BF34" s="336"/>
      <c r="BG34" s="335" t="str">
        <f>
IF('各会計、関係団体の財政状況及び健全化判断比率'!B31="","",'各会計、関係団体の財政状況及び健全化判断比率'!B31)</f>
        <v>
下水道事業特別会計</v>
      </c>
      <c r="BH34" s="335"/>
      <c r="BI34" s="335"/>
      <c r="BJ34" s="335"/>
      <c r="BK34" s="335"/>
      <c r="BL34" s="335"/>
      <c r="BM34" s="335"/>
      <c r="BN34" s="335"/>
      <c r="BO34" s="335"/>
      <c r="BP34" s="335"/>
      <c r="BQ34" s="335"/>
      <c r="BR34" s="335"/>
      <c r="BS34" s="335"/>
      <c r="BT34" s="335"/>
      <c r="BU34" s="335"/>
      <c r="BV34" s="72"/>
      <c r="BW34" s="336">
        <f>
IF(BY34="","",MAX(C34:D43,U34:V43,AM34:AN43,BE34:BF43)+1)</f>
        <v>
6</v>
      </c>
      <c r="BX34" s="336"/>
      <c r="BY34" s="335" t="str">
        <f>
IF('各会計、関係団体の財政状況及び健全化判断比率'!B68="","",'各会計、関係団体の財政状況及び健全化判断比率'!B68)</f>
        <v>
東京たま広域資源循環組合</v>
      </c>
      <c r="BZ34" s="335"/>
      <c r="CA34" s="335"/>
      <c r="CB34" s="335"/>
      <c r="CC34" s="335"/>
      <c r="CD34" s="335"/>
      <c r="CE34" s="335"/>
      <c r="CF34" s="335"/>
      <c r="CG34" s="335"/>
      <c r="CH34" s="335"/>
      <c r="CI34" s="335"/>
      <c r="CJ34" s="335"/>
      <c r="CK34" s="335"/>
      <c r="CL34" s="335"/>
      <c r="CM34" s="335"/>
      <c r="CN34" s="72"/>
      <c r="CO34" s="336">
        <f>
IF(CQ34="","",MAX(C34:D43,U34:V43,AM34:AN43,BE34:BF43,BW34:BX43)+1)</f>
        <v>
15</v>
      </c>
      <c r="CP34" s="336"/>
      <c r="CQ34" s="335" t="str">
        <f>
IF('各会計、関係団体の財政状況及び健全化判断比率'!BS7="","",'各会計、関係団体の財政状況及び健全化判断比率'!BS7)</f>
        <v>
東村山市土地開発公社</v>
      </c>
      <c r="CR34" s="335"/>
      <c r="CS34" s="335"/>
      <c r="CT34" s="335"/>
      <c r="CU34" s="335"/>
      <c r="CV34" s="335"/>
      <c r="CW34" s="335"/>
      <c r="CX34" s="335"/>
      <c r="CY34" s="335"/>
      <c r="CZ34" s="335"/>
      <c r="DA34" s="335"/>
      <c r="DB34" s="335"/>
      <c r="DC34" s="335"/>
      <c r="DD34" s="335"/>
      <c r="DE34" s="335"/>
      <c r="DF34" s="69"/>
      <c r="DG34" s="337" t="str">
        <f>
IF('各会計、関係団体の財政状況及び健全化判断比率'!BR7="","",'各会計、関係団体の財政状況及び健全化判断比率'!BR7)</f>
        <v>
○</v>
      </c>
      <c r="DH34" s="337"/>
      <c r="DI34" s="76"/>
      <c r="DJ34" s="44"/>
      <c r="DK34" s="44"/>
      <c r="DL34" s="44"/>
      <c r="DM34" s="44"/>
      <c r="DN34" s="44"/>
      <c r="DO34" s="44"/>
    </row>
    <row r="35" spans="1:119" ht="32.25" customHeight="1">
      <c r="A35" s="45"/>
      <c r="B35" s="71"/>
      <c r="C35" s="336" t="str">
        <f>
IF(E35="","",C34+1)</f>
        <v/>
      </c>
      <c r="D35" s="336"/>
      <c r="E35" s="335" t="str">
        <f>
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
IF(W35="","",U34+1)</f>
        <v>
3</v>
      </c>
      <c r="V35" s="336"/>
      <c r="W35" s="335" t="str">
        <f>
IF('各会計、関係団体の財政状況及び健全化判断比率'!B29="","",'各会計、関係団体の財政状況及び健全化判断比率'!B29)</f>
        <v>
介護保険事業特別会計</v>
      </c>
      <c r="X35" s="335"/>
      <c r="Y35" s="335"/>
      <c r="Z35" s="335"/>
      <c r="AA35" s="335"/>
      <c r="AB35" s="335"/>
      <c r="AC35" s="335"/>
      <c r="AD35" s="335"/>
      <c r="AE35" s="335"/>
      <c r="AF35" s="335"/>
      <c r="AG35" s="335"/>
      <c r="AH35" s="335"/>
      <c r="AI35" s="335"/>
      <c r="AJ35" s="335"/>
      <c r="AK35" s="335"/>
      <c r="AL35" s="72"/>
      <c r="AM35" s="336" t="str">
        <f t="shared" ref="AM35:AM43" si="0">
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
IF(BG35="","",BE34+1)</f>
        <v/>
      </c>
      <c r="BF35" s="336"/>
      <c r="BG35" s="335"/>
      <c r="BH35" s="335"/>
      <c r="BI35" s="335"/>
      <c r="BJ35" s="335"/>
      <c r="BK35" s="335"/>
      <c r="BL35" s="335"/>
      <c r="BM35" s="335"/>
      <c r="BN35" s="335"/>
      <c r="BO35" s="335"/>
      <c r="BP35" s="335"/>
      <c r="BQ35" s="335"/>
      <c r="BR35" s="335"/>
      <c r="BS35" s="335"/>
      <c r="BT35" s="335"/>
      <c r="BU35" s="335"/>
      <c r="BV35" s="72"/>
      <c r="BW35" s="336">
        <f t="shared" ref="BW35:BW43" si="2">
IF(BY35="","",BW34+1)</f>
        <v>
7</v>
      </c>
      <c r="BX35" s="336"/>
      <c r="BY35" s="335" t="str">
        <f>
IF('各会計、関係団体の財政状況及び健全化判断比率'!B69="","",'各会計、関係団体の財政状況及び健全化判断比率'!B69)</f>
        <v>
東京市町村総合事務組合</v>
      </c>
      <c r="BZ35" s="335"/>
      <c r="CA35" s="335"/>
      <c r="CB35" s="335"/>
      <c r="CC35" s="335"/>
      <c r="CD35" s="335"/>
      <c r="CE35" s="335"/>
      <c r="CF35" s="335"/>
      <c r="CG35" s="335"/>
      <c r="CH35" s="335"/>
      <c r="CI35" s="335"/>
      <c r="CJ35" s="335"/>
      <c r="CK35" s="335"/>
      <c r="CL35" s="335"/>
      <c r="CM35" s="335"/>
      <c r="CN35" s="72"/>
      <c r="CO35" s="336">
        <f t="shared" ref="CO35:CO43" si="3">
IF(CQ35="","",CO34+1)</f>
        <v>
16</v>
      </c>
      <c r="CP35" s="336"/>
      <c r="CQ35" s="335" t="str">
        <f>
IF('各会計、関係団体の財政状況及び健全化判断比率'!BS8="","",'各会計、関係団体の財政状況及び健全化判断比率'!BS8)</f>
        <v>
東村山市勤労者福祉サービスセンター</v>
      </c>
      <c r="CR35" s="335"/>
      <c r="CS35" s="335"/>
      <c r="CT35" s="335"/>
      <c r="CU35" s="335"/>
      <c r="CV35" s="335"/>
      <c r="CW35" s="335"/>
      <c r="CX35" s="335"/>
      <c r="CY35" s="335"/>
      <c r="CZ35" s="335"/>
      <c r="DA35" s="335"/>
      <c r="DB35" s="335"/>
      <c r="DC35" s="335"/>
      <c r="DD35" s="335"/>
      <c r="DE35" s="335"/>
      <c r="DF35" s="69"/>
      <c r="DG35" s="337" t="str">
        <f>
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t="str">
        <f>
IF(E36="","",C35+1)</f>
        <v/>
      </c>
      <c r="D36" s="336"/>
      <c r="E36" s="335" t="str">
        <f>
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
IF(W36="","",U35+1)</f>
        <v>
4</v>
      </c>
      <c r="V36" s="336"/>
      <c r="W36" s="335" t="str">
        <f>
IF('各会計、関係団体の財政状況及び健全化判断比率'!B30="","",'各会計、関係団体の財政状況及び健全化判断比率'!B30)</f>
        <v>
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
8</v>
      </c>
      <c r="BX36" s="336"/>
      <c r="BY36" s="335" t="str">
        <f>
IF('各会計、関係団体の財政状況及び健全化判断比率'!B70="","",'各会計、関係団体の財政状況及び健全化判断比率'!B70)</f>
        <v>
東京市町村総合事務組合（交通災害共済事業特別会計）</v>
      </c>
      <c r="BZ36" s="335"/>
      <c r="CA36" s="335"/>
      <c r="CB36" s="335"/>
      <c r="CC36" s="335"/>
      <c r="CD36" s="335"/>
      <c r="CE36" s="335"/>
      <c r="CF36" s="335"/>
      <c r="CG36" s="335"/>
      <c r="CH36" s="335"/>
      <c r="CI36" s="335"/>
      <c r="CJ36" s="335"/>
      <c r="CK36" s="335"/>
      <c r="CL36" s="335"/>
      <c r="CM36" s="335"/>
      <c r="CN36" s="72"/>
      <c r="CO36" s="336">
        <f t="shared" si="3"/>
        <v>
17</v>
      </c>
      <c r="CP36" s="336"/>
      <c r="CQ36" s="335" t="str">
        <f>
IF('各会計、関係団体の財政状況及び健全化判断比率'!BS9="","",'各会計、関係団体の財政状況及び健全化判断比率'!BS9)</f>
        <v>
東村山市体育協会</v>
      </c>
      <c r="CR36" s="335"/>
      <c r="CS36" s="335"/>
      <c r="CT36" s="335"/>
      <c r="CU36" s="335"/>
      <c r="CV36" s="335"/>
      <c r="CW36" s="335"/>
      <c r="CX36" s="335"/>
      <c r="CY36" s="335"/>
      <c r="CZ36" s="335"/>
      <c r="DA36" s="335"/>
      <c r="DB36" s="335"/>
      <c r="DC36" s="335"/>
      <c r="DD36" s="335"/>
      <c r="DE36" s="335"/>
      <c r="DF36" s="69"/>
      <c r="DG36" s="337" t="str">
        <f>
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
IF(E37="","",C36+1)</f>
        <v/>
      </c>
      <c r="D37" s="336"/>
      <c r="E37" s="335" t="str">
        <f>
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
9</v>
      </c>
      <c r="BX37" s="336"/>
      <c r="BY37" s="335" t="str">
        <f>
IF('各会計、関係団体の財政状況及び健全化判断比率'!B71="","",'各会計、関係団体の財政状況及び健全化判断比率'!B71)</f>
        <v>
多摩六都科学館組合</v>
      </c>
      <c r="BZ37" s="335"/>
      <c r="CA37" s="335"/>
      <c r="CB37" s="335"/>
      <c r="CC37" s="335"/>
      <c r="CD37" s="335"/>
      <c r="CE37" s="335"/>
      <c r="CF37" s="335"/>
      <c r="CG37" s="335"/>
      <c r="CH37" s="335"/>
      <c r="CI37" s="335"/>
      <c r="CJ37" s="335"/>
      <c r="CK37" s="335"/>
      <c r="CL37" s="335"/>
      <c r="CM37" s="335"/>
      <c r="CN37" s="72"/>
      <c r="CO37" s="336" t="str">
        <f t="shared" si="3"/>
        <v/>
      </c>
      <c r="CP37" s="336"/>
      <c r="CQ37" s="335" t="str">
        <f>
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
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
IF(E38="","",C37+1)</f>
        <v/>
      </c>
      <c r="D38" s="336"/>
      <c r="E38" s="335" t="str">
        <f>
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
10</v>
      </c>
      <c r="BX38" s="336"/>
      <c r="BY38" s="335" t="str">
        <f>
IF('各会計、関係団体の財政状況及び健全化判断比率'!B72="","",'各会計、関係団体の財政状況及び健全化判断比率'!B72)</f>
        <v>
東京都十一市競輪事業組合</v>
      </c>
      <c r="BZ38" s="335"/>
      <c r="CA38" s="335"/>
      <c r="CB38" s="335"/>
      <c r="CC38" s="335"/>
      <c r="CD38" s="335"/>
      <c r="CE38" s="335"/>
      <c r="CF38" s="335"/>
      <c r="CG38" s="335"/>
      <c r="CH38" s="335"/>
      <c r="CI38" s="335"/>
      <c r="CJ38" s="335"/>
      <c r="CK38" s="335"/>
      <c r="CL38" s="335"/>
      <c r="CM38" s="335"/>
      <c r="CN38" s="72"/>
      <c r="CO38" s="336" t="str">
        <f t="shared" si="3"/>
        <v/>
      </c>
      <c r="CP38" s="336"/>
      <c r="CQ38" s="335" t="str">
        <f>
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
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
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
11</v>
      </c>
      <c r="BX39" s="336"/>
      <c r="BY39" s="335" t="str">
        <f>
IF('各会計、関係団体の財政状況及び健全化判断比率'!B73="","",'各会計、関係団体の財政状況及び健全化判断比率'!B73)</f>
        <v>
東京都四市競艇事業組合</v>
      </c>
      <c r="BZ39" s="335"/>
      <c r="CA39" s="335"/>
      <c r="CB39" s="335"/>
      <c r="CC39" s="335"/>
      <c r="CD39" s="335"/>
      <c r="CE39" s="335"/>
      <c r="CF39" s="335"/>
      <c r="CG39" s="335"/>
      <c r="CH39" s="335"/>
      <c r="CI39" s="335"/>
      <c r="CJ39" s="335"/>
      <c r="CK39" s="335"/>
      <c r="CL39" s="335"/>
      <c r="CM39" s="335"/>
      <c r="CN39" s="72"/>
      <c r="CO39" s="336" t="str">
        <f t="shared" si="3"/>
        <v/>
      </c>
      <c r="CP39" s="336"/>
      <c r="CQ39" s="335" t="str">
        <f>
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
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
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
12</v>
      </c>
      <c r="BX40" s="336"/>
      <c r="BY40" s="335" t="str">
        <f>
IF('各会計、関係団体の財政状況及び健全化判断比率'!B74="","",'各会計、関係団体の財政状況及び健全化判断比率'!B74)</f>
        <v>
昭和病院企業団</v>
      </c>
      <c r="BZ40" s="335"/>
      <c r="CA40" s="335"/>
      <c r="CB40" s="335"/>
      <c r="CC40" s="335"/>
      <c r="CD40" s="335"/>
      <c r="CE40" s="335"/>
      <c r="CF40" s="335"/>
      <c r="CG40" s="335"/>
      <c r="CH40" s="335"/>
      <c r="CI40" s="335"/>
      <c r="CJ40" s="335"/>
      <c r="CK40" s="335"/>
      <c r="CL40" s="335"/>
      <c r="CM40" s="335"/>
      <c r="CN40" s="72"/>
      <c r="CO40" s="336" t="str">
        <f t="shared" si="3"/>
        <v/>
      </c>
      <c r="CP40" s="336"/>
      <c r="CQ40" s="335" t="str">
        <f>
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
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
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
13</v>
      </c>
      <c r="BX41" s="336"/>
      <c r="BY41" s="335" t="str">
        <f>
IF('各会計、関係団体の財政状況及び健全化判断比率'!B75="","",'各会計、関係団体の財政状況及び健全化判断比率'!B75)</f>
        <v>
東京都後期高齢者医療広域連合（一般会計）</v>
      </c>
      <c r="BZ41" s="335"/>
      <c r="CA41" s="335"/>
      <c r="CB41" s="335"/>
      <c r="CC41" s="335"/>
      <c r="CD41" s="335"/>
      <c r="CE41" s="335"/>
      <c r="CF41" s="335"/>
      <c r="CG41" s="335"/>
      <c r="CH41" s="335"/>
      <c r="CI41" s="335"/>
      <c r="CJ41" s="335"/>
      <c r="CK41" s="335"/>
      <c r="CL41" s="335"/>
      <c r="CM41" s="335"/>
      <c r="CN41" s="72"/>
      <c r="CO41" s="336" t="str">
        <f t="shared" si="3"/>
        <v/>
      </c>
      <c r="CP41" s="336"/>
      <c r="CQ41" s="335" t="str">
        <f>
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
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
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
14</v>
      </c>
      <c r="BX42" s="336"/>
      <c r="BY42" s="335" t="str">
        <f>
IF('各会計、関係団体の財政状況及び健全化判断比率'!B76="","",'各会計、関係団体の財政状況及び健全化判断比率'!B76)</f>
        <v>
東京都後期高齢者医療広域連合
（後期高齢者医療特別会計）</v>
      </c>
      <c r="BZ42" s="335"/>
      <c r="CA42" s="335"/>
      <c r="CB42" s="335"/>
      <c r="CC42" s="335"/>
      <c r="CD42" s="335"/>
      <c r="CE42" s="335"/>
      <c r="CF42" s="335"/>
      <c r="CG42" s="335"/>
      <c r="CH42" s="335"/>
      <c r="CI42" s="335"/>
      <c r="CJ42" s="335"/>
      <c r="CK42" s="335"/>
      <c r="CL42" s="335"/>
      <c r="CM42" s="335"/>
      <c r="CN42" s="72"/>
      <c r="CO42" s="336" t="str">
        <f t="shared" si="3"/>
        <v/>
      </c>
      <c r="CP42" s="336"/>
      <c r="CQ42" s="335" t="str">
        <f>
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
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
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
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
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
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
145</v>
      </c>
      <c r="C46" s="44"/>
      <c r="D46" s="44"/>
      <c r="E46" s="44" t="s">
        <v>
146</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
147</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
148</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
149</v>
      </c>
    </row>
    <row r="50" spans="5:5">
      <c r="E50" s="46" t="s">
        <v>
150</v>
      </c>
    </row>
    <row r="51" spans="5:5">
      <c r="E51" s="46" t="s">
        <v>
151</v>
      </c>
    </row>
    <row r="52" spans="5:5">
      <c r="E52" s="46" t="s">
        <v>
152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
492</v>
      </c>
      <c r="K32" s="257"/>
      <c r="L32" s="257"/>
      <c r="M32" s="257"/>
      <c r="N32" s="257"/>
      <c r="O32" s="257"/>
      <c r="P32" s="257"/>
    </row>
    <row r="33" spans="1:16" ht="39" customHeight="1" thickBot="1">
      <c r="A33" s="257"/>
      <c r="B33" s="260" t="s">
        <v>
500</v>
      </c>
      <c r="C33" s="261"/>
      <c r="D33" s="261"/>
      <c r="E33" s="262" t="s">
        <v>
493</v>
      </c>
      <c r="F33" s="263" t="s">
        <v>
4</v>
      </c>
      <c r="G33" s="264" t="s">
        <v>
5</v>
      </c>
      <c r="H33" s="264" t="s">
        <v>
6</v>
      </c>
      <c r="I33" s="264" t="s">
        <v>
7</v>
      </c>
      <c r="J33" s="265" t="s">
        <v>
8</v>
      </c>
      <c r="K33" s="257"/>
      <c r="L33" s="257"/>
      <c r="M33" s="257"/>
      <c r="N33" s="257"/>
      <c r="O33" s="257"/>
      <c r="P33" s="257"/>
    </row>
    <row r="34" spans="1:16" ht="39" customHeight="1">
      <c r="A34" s="257"/>
      <c r="B34" s="266"/>
      <c r="C34" s="1148" t="s">
        <v>
501</v>
      </c>
      <c r="D34" s="1148"/>
      <c r="E34" s="1149"/>
      <c r="F34" s="267">
        <v>
3.49</v>
      </c>
      <c r="G34" s="268">
        <v>
5.6</v>
      </c>
      <c r="H34" s="268">
        <v>
3.35</v>
      </c>
      <c r="I34" s="268">
        <v>
5.44</v>
      </c>
      <c r="J34" s="269">
        <v>
4.59</v>
      </c>
      <c r="K34" s="257"/>
      <c r="L34" s="257"/>
      <c r="M34" s="257"/>
      <c r="N34" s="257"/>
      <c r="O34" s="257"/>
      <c r="P34" s="257"/>
    </row>
    <row r="35" spans="1:16" ht="39" customHeight="1">
      <c r="A35" s="257"/>
      <c r="B35" s="270"/>
      <c r="C35" s="1142" t="s">
        <v>
502</v>
      </c>
      <c r="D35" s="1143"/>
      <c r="E35" s="1144"/>
      <c r="F35" s="271">
        <v>
1.1499999999999999</v>
      </c>
      <c r="G35" s="272">
        <v>
2.2599999999999998</v>
      </c>
      <c r="H35" s="272">
        <v>
1.87</v>
      </c>
      <c r="I35" s="272">
        <v>
2.23</v>
      </c>
      <c r="J35" s="273">
        <v>
2.7</v>
      </c>
      <c r="K35" s="257"/>
      <c r="L35" s="257"/>
      <c r="M35" s="257"/>
      <c r="N35" s="257"/>
      <c r="O35" s="257"/>
      <c r="P35" s="257"/>
    </row>
    <row r="36" spans="1:16" ht="39" customHeight="1">
      <c r="A36" s="257"/>
      <c r="B36" s="270"/>
      <c r="C36" s="1142" t="s">
        <v>
503</v>
      </c>
      <c r="D36" s="1143"/>
      <c r="E36" s="1144"/>
      <c r="F36" s="271">
        <v>
1.53</v>
      </c>
      <c r="G36" s="272">
        <v>
1.79</v>
      </c>
      <c r="H36" s="272" t="s">
        <v>
504</v>
      </c>
      <c r="I36" s="272" t="s">
        <v>
505</v>
      </c>
      <c r="J36" s="273">
        <v>
1.25</v>
      </c>
      <c r="K36" s="257"/>
      <c r="L36" s="257"/>
      <c r="M36" s="257"/>
      <c r="N36" s="257"/>
      <c r="O36" s="257"/>
      <c r="P36" s="257"/>
    </row>
    <row r="37" spans="1:16" ht="39" customHeight="1">
      <c r="A37" s="257"/>
      <c r="B37" s="270"/>
      <c r="C37" s="1142" t="s">
        <v>
506</v>
      </c>
      <c r="D37" s="1143"/>
      <c r="E37" s="1144"/>
      <c r="F37" s="271">
        <v>
0.23</v>
      </c>
      <c r="G37" s="272">
        <v>
0.12</v>
      </c>
      <c r="H37" s="272">
        <v>
0.12</v>
      </c>
      <c r="I37" s="272">
        <v>
0.13</v>
      </c>
      <c r="J37" s="273">
        <v>
0.36</v>
      </c>
      <c r="K37" s="257"/>
      <c r="L37" s="257"/>
      <c r="M37" s="257"/>
      <c r="N37" s="257"/>
      <c r="O37" s="257"/>
      <c r="P37" s="257"/>
    </row>
    <row r="38" spans="1:16" ht="39" customHeight="1">
      <c r="A38" s="257"/>
      <c r="B38" s="270"/>
      <c r="C38" s="1142" t="s">
        <v>
507</v>
      </c>
      <c r="D38" s="1143"/>
      <c r="E38" s="1144"/>
      <c r="F38" s="271">
        <v>
0.15</v>
      </c>
      <c r="G38" s="272">
        <v>
0.23</v>
      </c>
      <c r="H38" s="272">
        <v>
0.12</v>
      </c>
      <c r="I38" s="272">
        <v>
0.2</v>
      </c>
      <c r="J38" s="273">
        <v>
0.04</v>
      </c>
      <c r="K38" s="257"/>
      <c r="L38" s="257"/>
      <c r="M38" s="257"/>
      <c r="N38" s="257"/>
      <c r="O38" s="257"/>
      <c r="P38" s="257"/>
    </row>
    <row r="39" spans="1:16" ht="39" customHeight="1">
      <c r="A39" s="257"/>
      <c r="B39" s="270"/>
      <c r="C39" s="1142"/>
      <c r="D39" s="1143"/>
      <c r="E39" s="1144"/>
      <c r="F39" s="271"/>
      <c r="G39" s="272"/>
      <c r="H39" s="272"/>
      <c r="I39" s="272"/>
      <c r="J39" s="273"/>
      <c r="K39" s="257"/>
      <c r="L39" s="257"/>
      <c r="M39" s="257"/>
      <c r="N39" s="257"/>
      <c r="O39" s="257"/>
      <c r="P39" s="257"/>
    </row>
    <row r="40" spans="1:16" ht="39" customHeight="1">
      <c r="A40" s="257"/>
      <c r="B40" s="270"/>
      <c r="C40" s="1142"/>
      <c r="D40" s="1143"/>
      <c r="E40" s="1144"/>
      <c r="F40" s="271"/>
      <c r="G40" s="272"/>
      <c r="H40" s="272"/>
      <c r="I40" s="272"/>
      <c r="J40" s="273"/>
      <c r="K40" s="257"/>
      <c r="L40" s="257"/>
      <c r="M40" s="257"/>
      <c r="N40" s="257"/>
      <c r="O40" s="257"/>
      <c r="P40" s="257"/>
    </row>
    <row r="41" spans="1:16" ht="39" customHeight="1">
      <c r="A41" s="257"/>
      <c r="B41" s="270"/>
      <c r="C41" s="1142"/>
      <c r="D41" s="1143"/>
      <c r="E41" s="1144"/>
      <c r="F41" s="271"/>
      <c r="G41" s="272"/>
      <c r="H41" s="272"/>
      <c r="I41" s="272"/>
      <c r="J41" s="273"/>
      <c r="K41" s="257"/>
      <c r="L41" s="257"/>
      <c r="M41" s="257"/>
      <c r="N41" s="257"/>
      <c r="O41" s="257"/>
      <c r="P41" s="257"/>
    </row>
    <row r="42" spans="1:16" ht="39" customHeight="1">
      <c r="A42" s="257"/>
      <c r="B42" s="274"/>
      <c r="C42" s="1142" t="s">
        <v>
508</v>
      </c>
      <c r="D42" s="1143"/>
      <c r="E42" s="1144"/>
      <c r="F42" s="271" t="s">
        <v>
364</v>
      </c>
      <c r="G42" s="272" t="s">
        <v>
364</v>
      </c>
      <c r="H42" s="272" t="s">
        <v>
364</v>
      </c>
      <c r="I42" s="272" t="s">
        <v>
364</v>
      </c>
      <c r="J42" s="273" t="s">
        <v>
364</v>
      </c>
      <c r="K42" s="257"/>
      <c r="L42" s="257"/>
      <c r="M42" s="257"/>
      <c r="N42" s="257"/>
      <c r="O42" s="257"/>
      <c r="P42" s="257"/>
    </row>
    <row r="43" spans="1:16" ht="39" customHeight="1" thickBot="1">
      <c r="A43" s="257"/>
      <c r="B43" s="275"/>
      <c r="C43" s="1145" t="s">
        <v>
509</v>
      </c>
      <c r="D43" s="1146"/>
      <c r="E43" s="1147"/>
      <c r="F43" s="276" t="s">
        <v>
364</v>
      </c>
      <c r="G43" s="277" t="s">
        <v>
364</v>
      </c>
      <c r="H43" s="277" t="s">
        <v>
364</v>
      </c>
      <c r="I43" s="277" t="s">
        <v>
364</v>
      </c>
      <c r="J43" s="278" t="s">
        <v>
364</v>
      </c>
      <c r="K43" s="257"/>
      <c r="L43" s="257"/>
      <c r="M43" s="257"/>
      <c r="N43" s="257"/>
      <c r="O43" s="257"/>
      <c r="P43" s="257"/>
    </row>
    <row r="44" spans="1:16" ht="39" customHeight="1">
      <c r="A44" s="257"/>
      <c r="B44" s="279" t="s">
        <v>
510</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
511</v>
      </c>
      <c r="P43" s="283"/>
      <c r="Q43" s="283"/>
      <c r="R43" s="283"/>
      <c r="S43" s="283"/>
      <c r="T43" s="283"/>
      <c r="U43" s="283"/>
    </row>
    <row r="44" spans="1:21" ht="30.75" customHeight="1" thickBot="1">
      <c r="A44" s="283"/>
      <c r="B44" s="286" t="s">
        <v>
512</v>
      </c>
      <c r="C44" s="287"/>
      <c r="D44" s="287"/>
      <c r="E44" s="288"/>
      <c r="F44" s="288"/>
      <c r="G44" s="288"/>
      <c r="H44" s="288"/>
      <c r="I44" s="288"/>
      <c r="J44" s="289" t="s">
        <v>
493</v>
      </c>
      <c r="K44" s="290" t="s">
        <v>
4</v>
      </c>
      <c r="L44" s="291" t="s">
        <v>
5</v>
      </c>
      <c r="M44" s="291" t="s">
        <v>
6</v>
      </c>
      <c r="N44" s="291" t="s">
        <v>
7</v>
      </c>
      <c r="O44" s="292" t="s">
        <v>
8</v>
      </c>
      <c r="P44" s="283"/>
      <c r="Q44" s="283"/>
      <c r="R44" s="283"/>
      <c r="S44" s="283"/>
      <c r="T44" s="283"/>
      <c r="U44" s="283"/>
    </row>
    <row r="45" spans="1:21" ht="30.75" customHeight="1">
      <c r="A45" s="283"/>
      <c r="B45" s="1158" t="s">
        <v>
513</v>
      </c>
      <c r="C45" s="1159"/>
      <c r="D45" s="293"/>
      <c r="E45" s="1164" t="s">
        <v>
514</v>
      </c>
      <c r="F45" s="1164"/>
      <c r="G45" s="1164"/>
      <c r="H45" s="1164"/>
      <c r="I45" s="1164"/>
      <c r="J45" s="1165"/>
      <c r="K45" s="294">
        <v>
3893</v>
      </c>
      <c r="L45" s="295">
        <v>
3910</v>
      </c>
      <c r="M45" s="295">
        <v>
4051</v>
      </c>
      <c r="N45" s="295">
        <v>
3967</v>
      </c>
      <c r="O45" s="296">
        <v>
4152</v>
      </c>
      <c r="P45" s="283"/>
      <c r="Q45" s="283"/>
      <c r="R45" s="283"/>
      <c r="S45" s="283"/>
      <c r="T45" s="283"/>
      <c r="U45" s="283"/>
    </row>
    <row r="46" spans="1:21" ht="30.75" customHeight="1">
      <c r="A46" s="283"/>
      <c r="B46" s="1160"/>
      <c r="C46" s="1161"/>
      <c r="D46" s="297"/>
      <c r="E46" s="1152" t="s">
        <v>
515</v>
      </c>
      <c r="F46" s="1152"/>
      <c r="G46" s="1152"/>
      <c r="H46" s="1152"/>
      <c r="I46" s="1152"/>
      <c r="J46" s="1153"/>
      <c r="K46" s="298" t="s">
        <v>
364</v>
      </c>
      <c r="L46" s="299" t="s">
        <v>
364</v>
      </c>
      <c r="M46" s="299" t="s">
        <v>
364</v>
      </c>
      <c r="N46" s="299" t="s">
        <v>
364</v>
      </c>
      <c r="O46" s="300" t="s">
        <v>
364</v>
      </c>
      <c r="P46" s="283"/>
      <c r="Q46" s="283"/>
      <c r="R46" s="283"/>
      <c r="S46" s="283"/>
      <c r="T46" s="283"/>
      <c r="U46" s="283"/>
    </row>
    <row r="47" spans="1:21" ht="30.75" customHeight="1">
      <c r="A47" s="283"/>
      <c r="B47" s="1160"/>
      <c r="C47" s="1161"/>
      <c r="D47" s="297"/>
      <c r="E47" s="1152" t="s">
        <v>
516</v>
      </c>
      <c r="F47" s="1152"/>
      <c r="G47" s="1152"/>
      <c r="H47" s="1152"/>
      <c r="I47" s="1152"/>
      <c r="J47" s="1153"/>
      <c r="K47" s="298" t="s">
        <v>
364</v>
      </c>
      <c r="L47" s="299" t="s">
        <v>
364</v>
      </c>
      <c r="M47" s="299" t="s">
        <v>
364</v>
      </c>
      <c r="N47" s="299" t="s">
        <v>
364</v>
      </c>
      <c r="O47" s="300" t="s">
        <v>
364</v>
      </c>
      <c r="P47" s="283"/>
      <c r="Q47" s="283"/>
      <c r="R47" s="283"/>
      <c r="S47" s="283"/>
      <c r="T47" s="283"/>
      <c r="U47" s="283"/>
    </row>
    <row r="48" spans="1:21" ht="30.75" customHeight="1">
      <c r="A48" s="283"/>
      <c r="B48" s="1160"/>
      <c r="C48" s="1161"/>
      <c r="D48" s="297"/>
      <c r="E48" s="1152" t="s">
        <v>
517</v>
      </c>
      <c r="F48" s="1152"/>
      <c r="G48" s="1152"/>
      <c r="H48" s="1152"/>
      <c r="I48" s="1152"/>
      <c r="J48" s="1153"/>
      <c r="K48" s="298">
        <v>
1188</v>
      </c>
      <c r="L48" s="299">
        <v>
1153</v>
      </c>
      <c r="M48" s="299">
        <v>
1116</v>
      </c>
      <c r="N48" s="299">
        <v>
1043</v>
      </c>
      <c r="O48" s="300">
        <v>
1053</v>
      </c>
      <c r="P48" s="283"/>
      <c r="Q48" s="283"/>
      <c r="R48" s="283"/>
      <c r="S48" s="283"/>
      <c r="T48" s="283"/>
      <c r="U48" s="283"/>
    </row>
    <row r="49" spans="1:21" ht="30.75" customHeight="1">
      <c r="A49" s="283"/>
      <c r="B49" s="1160"/>
      <c r="C49" s="1161"/>
      <c r="D49" s="297"/>
      <c r="E49" s="1152" t="s">
        <v>
518</v>
      </c>
      <c r="F49" s="1152"/>
      <c r="G49" s="1152"/>
      <c r="H49" s="1152"/>
      <c r="I49" s="1152"/>
      <c r="J49" s="1153"/>
      <c r="K49" s="298">
        <v>
130</v>
      </c>
      <c r="L49" s="299">
        <v>
73</v>
      </c>
      <c r="M49" s="299">
        <v>
58</v>
      </c>
      <c r="N49" s="299">
        <v>
58</v>
      </c>
      <c r="O49" s="300">
        <v>
58</v>
      </c>
      <c r="P49" s="283"/>
      <c r="Q49" s="283"/>
      <c r="R49" s="283"/>
      <c r="S49" s="283"/>
      <c r="T49" s="283"/>
      <c r="U49" s="283"/>
    </row>
    <row r="50" spans="1:21" ht="30.75" customHeight="1">
      <c r="A50" s="283"/>
      <c r="B50" s="1160"/>
      <c r="C50" s="1161"/>
      <c r="D50" s="297"/>
      <c r="E50" s="1152" t="s">
        <v>
519</v>
      </c>
      <c r="F50" s="1152"/>
      <c r="G50" s="1152"/>
      <c r="H50" s="1152"/>
      <c r="I50" s="1152"/>
      <c r="J50" s="1153"/>
      <c r="K50" s="298">
        <v>
59</v>
      </c>
      <c r="L50" s="299">
        <v>
200</v>
      </c>
      <c r="M50" s="299">
        <v>
237</v>
      </c>
      <c r="N50" s="299">
        <v>
876</v>
      </c>
      <c r="O50" s="300">
        <v>
211</v>
      </c>
      <c r="P50" s="283"/>
      <c r="Q50" s="283"/>
      <c r="R50" s="283"/>
      <c r="S50" s="283"/>
      <c r="T50" s="283"/>
      <c r="U50" s="283"/>
    </row>
    <row r="51" spans="1:21" ht="30.75" customHeight="1">
      <c r="A51" s="283"/>
      <c r="B51" s="1162"/>
      <c r="C51" s="1163"/>
      <c r="D51" s="301"/>
      <c r="E51" s="1152" t="s">
        <v>
520</v>
      </c>
      <c r="F51" s="1152"/>
      <c r="G51" s="1152"/>
      <c r="H51" s="1152"/>
      <c r="I51" s="1152"/>
      <c r="J51" s="1153"/>
      <c r="K51" s="298">
        <v>
1</v>
      </c>
      <c r="L51" s="299">
        <v>
1</v>
      </c>
      <c r="M51" s="299">
        <v>
1</v>
      </c>
      <c r="N51" s="299">
        <v>
2</v>
      </c>
      <c r="O51" s="300">
        <v>
2</v>
      </c>
      <c r="P51" s="283"/>
      <c r="Q51" s="283"/>
      <c r="R51" s="283"/>
      <c r="S51" s="283"/>
      <c r="T51" s="283"/>
      <c r="U51" s="283"/>
    </row>
    <row r="52" spans="1:21" ht="30.75" customHeight="1">
      <c r="A52" s="283"/>
      <c r="B52" s="1150" t="s">
        <v>
521</v>
      </c>
      <c r="C52" s="1151"/>
      <c r="D52" s="301"/>
      <c r="E52" s="1152" t="s">
        <v>
522</v>
      </c>
      <c r="F52" s="1152"/>
      <c r="G52" s="1152"/>
      <c r="H52" s="1152"/>
      <c r="I52" s="1152"/>
      <c r="J52" s="1153"/>
      <c r="K52" s="298">
        <v>
4358</v>
      </c>
      <c r="L52" s="299">
        <v>
4365</v>
      </c>
      <c r="M52" s="299">
        <v>
4422</v>
      </c>
      <c r="N52" s="299">
        <v>
3952</v>
      </c>
      <c r="O52" s="300">
        <v>
4417</v>
      </c>
      <c r="P52" s="283"/>
      <c r="Q52" s="283"/>
      <c r="R52" s="283"/>
      <c r="S52" s="283"/>
      <c r="T52" s="283"/>
      <c r="U52" s="283"/>
    </row>
    <row r="53" spans="1:21" ht="30.75" customHeight="1" thickBot="1">
      <c r="A53" s="283"/>
      <c r="B53" s="1154" t="s">
        <v>
523</v>
      </c>
      <c r="C53" s="1155"/>
      <c r="D53" s="302"/>
      <c r="E53" s="1156" t="s">
        <v>
524</v>
      </c>
      <c r="F53" s="1156"/>
      <c r="G53" s="1156"/>
      <c r="H53" s="1156"/>
      <c r="I53" s="1156"/>
      <c r="J53" s="1157"/>
      <c r="K53" s="303">
        <v>
913</v>
      </c>
      <c r="L53" s="304">
        <v>
972</v>
      </c>
      <c r="M53" s="304">
        <v>
1041</v>
      </c>
      <c r="N53" s="304">
        <v>
1994</v>
      </c>
      <c r="O53" s="305">
        <v>
1059</v>
      </c>
      <c r="P53" s="283"/>
      <c r="Q53" s="283"/>
      <c r="R53" s="283"/>
      <c r="S53" s="283"/>
      <c r="T53" s="283"/>
      <c r="U53" s="283"/>
    </row>
    <row r="54" spans="1:21" ht="24" customHeight="1">
      <c r="A54" s="283"/>
      <c r="B54" s="306" t="s">
        <v>
476</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
511</v>
      </c>
    </row>
    <row r="40" spans="2:13" ht="27.75" customHeight="1" thickBot="1">
      <c r="B40" s="309" t="s">
        <v>
512</v>
      </c>
      <c r="C40" s="310"/>
      <c r="D40" s="310"/>
      <c r="E40" s="311"/>
      <c r="F40" s="311"/>
      <c r="G40" s="311"/>
      <c r="H40" s="312" t="s">
        <v>
493</v>
      </c>
      <c r="I40" s="313" t="s">
        <v>
4</v>
      </c>
      <c r="J40" s="314" t="s">
        <v>
5</v>
      </c>
      <c r="K40" s="314" t="s">
        <v>
6</v>
      </c>
      <c r="L40" s="314" t="s">
        <v>
7</v>
      </c>
      <c r="M40" s="315" t="s">
        <v>
8</v>
      </c>
    </row>
    <row r="41" spans="2:13" ht="27.75" customHeight="1">
      <c r="B41" s="1178" t="s">
        <v>
525</v>
      </c>
      <c r="C41" s="1179"/>
      <c r="D41" s="316"/>
      <c r="E41" s="1180" t="s">
        <v>
526</v>
      </c>
      <c r="F41" s="1180"/>
      <c r="G41" s="1180"/>
      <c r="H41" s="1181"/>
      <c r="I41" s="317">
        <v>
40404</v>
      </c>
      <c r="J41" s="318">
        <v>
41148</v>
      </c>
      <c r="K41" s="318">
        <v>
42447</v>
      </c>
      <c r="L41" s="318">
        <v>
42116</v>
      </c>
      <c r="M41" s="319">
        <v>
41461</v>
      </c>
    </row>
    <row r="42" spans="2:13" ht="27.75" customHeight="1">
      <c r="B42" s="1168"/>
      <c r="C42" s="1169"/>
      <c r="D42" s="320"/>
      <c r="E42" s="1172" t="s">
        <v>
527</v>
      </c>
      <c r="F42" s="1172"/>
      <c r="G42" s="1172"/>
      <c r="H42" s="1173"/>
      <c r="I42" s="321">
        <v>
4618</v>
      </c>
      <c r="J42" s="322">
        <v>
4432</v>
      </c>
      <c r="K42" s="322">
        <v>
3259</v>
      </c>
      <c r="L42" s="322">
        <v>
2675</v>
      </c>
      <c r="M42" s="323">
        <v>
2464</v>
      </c>
    </row>
    <row r="43" spans="2:13" ht="27.75" customHeight="1">
      <c r="B43" s="1168"/>
      <c r="C43" s="1169"/>
      <c r="D43" s="320"/>
      <c r="E43" s="1172" t="s">
        <v>
528</v>
      </c>
      <c r="F43" s="1172"/>
      <c r="G43" s="1172"/>
      <c r="H43" s="1173"/>
      <c r="I43" s="321">
        <v>
12120</v>
      </c>
      <c r="J43" s="322">
        <v>
11372</v>
      </c>
      <c r="K43" s="322">
        <v>
10722</v>
      </c>
      <c r="L43" s="322">
        <v>
10116</v>
      </c>
      <c r="M43" s="323">
        <v>
9657</v>
      </c>
    </row>
    <row r="44" spans="2:13" ht="27.75" customHeight="1">
      <c r="B44" s="1168"/>
      <c r="C44" s="1169"/>
      <c r="D44" s="320"/>
      <c r="E44" s="1172" t="s">
        <v>
529</v>
      </c>
      <c r="F44" s="1172"/>
      <c r="G44" s="1172"/>
      <c r="H44" s="1173"/>
      <c r="I44" s="321">
        <v>
856</v>
      </c>
      <c r="J44" s="322">
        <v>
837</v>
      </c>
      <c r="K44" s="322">
        <v>
762</v>
      </c>
      <c r="L44" s="322">
        <v>
691</v>
      </c>
      <c r="M44" s="323">
        <v>
585</v>
      </c>
    </row>
    <row r="45" spans="2:13" ht="27.75" customHeight="1">
      <c r="B45" s="1168"/>
      <c r="C45" s="1169"/>
      <c r="D45" s="320"/>
      <c r="E45" s="1172" t="s">
        <v>
530</v>
      </c>
      <c r="F45" s="1172"/>
      <c r="G45" s="1172"/>
      <c r="H45" s="1173"/>
      <c r="I45" s="321">
        <v>
6370</v>
      </c>
      <c r="J45" s="322">
        <v>
6224</v>
      </c>
      <c r="K45" s="322">
        <v>
6355</v>
      </c>
      <c r="L45" s="322">
        <v>
6071</v>
      </c>
      <c r="M45" s="323">
        <v>
5997</v>
      </c>
    </row>
    <row r="46" spans="2:13" ht="27.75" customHeight="1">
      <c r="B46" s="1168"/>
      <c r="C46" s="1169"/>
      <c r="D46" s="324"/>
      <c r="E46" s="1172" t="s">
        <v>
531</v>
      </c>
      <c r="F46" s="1172"/>
      <c r="G46" s="1172"/>
      <c r="H46" s="1173"/>
      <c r="I46" s="321" t="s">
        <v>
364</v>
      </c>
      <c r="J46" s="322" t="s">
        <v>
364</v>
      </c>
      <c r="K46" s="322" t="s">
        <v>
364</v>
      </c>
      <c r="L46" s="322" t="s">
        <v>
364</v>
      </c>
      <c r="M46" s="323" t="s">
        <v>
364</v>
      </c>
    </row>
    <row r="47" spans="2:13" ht="27.75" customHeight="1">
      <c r="B47" s="1168"/>
      <c r="C47" s="1169"/>
      <c r="D47" s="325"/>
      <c r="E47" s="1182" t="s">
        <v>
532</v>
      </c>
      <c r="F47" s="1183"/>
      <c r="G47" s="1183"/>
      <c r="H47" s="1184"/>
      <c r="I47" s="321" t="s">
        <v>
364</v>
      </c>
      <c r="J47" s="322" t="s">
        <v>
364</v>
      </c>
      <c r="K47" s="322" t="s">
        <v>
364</v>
      </c>
      <c r="L47" s="322" t="s">
        <v>
364</v>
      </c>
      <c r="M47" s="323" t="s">
        <v>
364</v>
      </c>
    </row>
    <row r="48" spans="2:13" ht="27.75" customHeight="1">
      <c r="B48" s="1168"/>
      <c r="C48" s="1169"/>
      <c r="D48" s="320"/>
      <c r="E48" s="1172" t="s">
        <v>
533</v>
      </c>
      <c r="F48" s="1172"/>
      <c r="G48" s="1172"/>
      <c r="H48" s="1173"/>
      <c r="I48" s="321" t="s">
        <v>
364</v>
      </c>
      <c r="J48" s="322" t="s">
        <v>
364</v>
      </c>
      <c r="K48" s="322" t="s">
        <v>
364</v>
      </c>
      <c r="L48" s="322" t="s">
        <v>
364</v>
      </c>
      <c r="M48" s="323" t="s">
        <v>
364</v>
      </c>
    </row>
    <row r="49" spans="2:13" ht="27.75" customHeight="1">
      <c r="B49" s="1170"/>
      <c r="C49" s="1171"/>
      <c r="D49" s="320"/>
      <c r="E49" s="1172" t="s">
        <v>
534</v>
      </c>
      <c r="F49" s="1172"/>
      <c r="G49" s="1172"/>
      <c r="H49" s="1173"/>
      <c r="I49" s="321" t="s">
        <v>
364</v>
      </c>
      <c r="J49" s="322" t="s">
        <v>
364</v>
      </c>
      <c r="K49" s="322" t="s">
        <v>
364</v>
      </c>
      <c r="L49" s="322" t="s">
        <v>
364</v>
      </c>
      <c r="M49" s="323" t="s">
        <v>
364</v>
      </c>
    </row>
    <row r="50" spans="2:13" ht="27.75" customHeight="1">
      <c r="B50" s="1166" t="s">
        <v>
535</v>
      </c>
      <c r="C50" s="1167"/>
      <c r="D50" s="326"/>
      <c r="E50" s="1172" t="s">
        <v>
536</v>
      </c>
      <c r="F50" s="1172"/>
      <c r="G50" s="1172"/>
      <c r="H50" s="1173"/>
      <c r="I50" s="321">
        <v>
7999</v>
      </c>
      <c r="J50" s="322">
        <v>
8930</v>
      </c>
      <c r="K50" s="322">
        <v>
10351</v>
      </c>
      <c r="L50" s="322">
        <v>
10255</v>
      </c>
      <c r="M50" s="323">
        <v>
10758</v>
      </c>
    </row>
    <row r="51" spans="2:13" ht="27.75" customHeight="1">
      <c r="B51" s="1168"/>
      <c r="C51" s="1169"/>
      <c r="D51" s="320"/>
      <c r="E51" s="1172" t="s">
        <v>
537</v>
      </c>
      <c r="F51" s="1172"/>
      <c r="G51" s="1172"/>
      <c r="H51" s="1173"/>
      <c r="I51" s="321">
        <v>
11686</v>
      </c>
      <c r="J51" s="322">
        <v>
11016</v>
      </c>
      <c r="K51" s="322">
        <v>
10165</v>
      </c>
      <c r="L51" s="322">
        <v>
9532</v>
      </c>
      <c r="M51" s="323">
        <v>
9640</v>
      </c>
    </row>
    <row r="52" spans="2:13" ht="27.75" customHeight="1">
      <c r="B52" s="1170"/>
      <c r="C52" s="1171"/>
      <c r="D52" s="320"/>
      <c r="E52" s="1172" t="s">
        <v>
538</v>
      </c>
      <c r="F52" s="1172"/>
      <c r="G52" s="1172"/>
      <c r="H52" s="1173"/>
      <c r="I52" s="321">
        <v>
36741</v>
      </c>
      <c r="J52" s="322">
        <v>
38275</v>
      </c>
      <c r="K52" s="322">
        <v>
38349</v>
      </c>
      <c r="L52" s="322">
        <v>
37719</v>
      </c>
      <c r="M52" s="323">
        <v>
37311</v>
      </c>
    </row>
    <row r="53" spans="2:13" ht="27.75" customHeight="1" thickBot="1">
      <c r="B53" s="1174" t="s">
        <v>
539</v>
      </c>
      <c r="C53" s="1175"/>
      <c r="D53" s="327"/>
      <c r="E53" s="1176" t="s">
        <v>
540</v>
      </c>
      <c r="F53" s="1176"/>
      <c r="G53" s="1176"/>
      <c r="H53" s="1177"/>
      <c r="I53" s="328">
        <v>
7943</v>
      </c>
      <c r="J53" s="329">
        <v>
5792</v>
      </c>
      <c r="K53" s="329">
        <v>
4680</v>
      </c>
      <c r="L53" s="329">
        <v>
4163</v>
      </c>
      <c r="M53" s="330">
        <v>
2456</v>
      </c>
    </row>
    <row r="54" spans="2:13" ht="27.75" customHeight="1">
      <c r="B54" s="331" t="s">
        <v>
541</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85" sqref="Q85"/>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
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
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
1</v>
      </c>
      <c r="C41" s="8"/>
      <c r="D41" s="8"/>
      <c r="E41" s="8"/>
      <c r="F41" s="8"/>
      <c r="G41" s="8"/>
      <c r="H41" s="8"/>
      <c r="I41" s="8"/>
      <c r="J41" s="8"/>
      <c r="K41" s="8"/>
      <c r="L41" s="8"/>
      <c r="M41" s="8"/>
      <c r="N41" s="8"/>
      <c r="O41" s="8"/>
      <c r="P41" s="10"/>
    </row>
    <row r="42" spans="2:17">
      <c r="B42" s="12"/>
      <c r="C42" s="4"/>
      <c r="D42" s="4"/>
      <c r="E42" s="4"/>
      <c r="F42" s="4"/>
      <c r="G42" s="20" t="s">
        <v>
2</v>
      </c>
      <c r="I42" s="21"/>
      <c r="J42" s="21"/>
      <c r="K42" s="21"/>
      <c r="L42" s="4"/>
      <c r="M42" s="4"/>
      <c r="N42" s="4"/>
      <c r="O42" s="4"/>
    </row>
    <row r="43" spans="2:17">
      <c r="B43" s="12"/>
      <c r="C43" s="4"/>
      <c r="D43" s="4"/>
      <c r="E43" s="4"/>
      <c r="F43" s="4"/>
      <c r="G43" s="1197"/>
      <c r="H43" s="1198"/>
      <c r="I43" s="1198"/>
      <c r="J43" s="1198"/>
      <c r="K43" s="1198"/>
      <c r="L43" s="1198"/>
      <c r="M43" s="1198"/>
      <c r="N43" s="1198"/>
      <c r="O43" s="1199"/>
    </row>
    <row r="44" spans="2:17">
      <c r="B44" s="12"/>
      <c r="C44" s="4"/>
      <c r="D44" s="4"/>
      <c r="E44" s="4"/>
      <c r="F44" s="4"/>
      <c r="G44" s="1200"/>
      <c r="H44" s="1201"/>
      <c r="I44" s="1201"/>
      <c r="J44" s="1201"/>
      <c r="K44" s="1201"/>
      <c r="L44" s="1201"/>
      <c r="M44" s="1201"/>
      <c r="N44" s="1201"/>
      <c r="O44" s="1202"/>
    </row>
    <row r="45" spans="2:17">
      <c r="B45" s="12"/>
      <c r="C45" s="4"/>
      <c r="D45" s="4"/>
      <c r="E45" s="4"/>
      <c r="F45" s="4"/>
      <c r="G45" s="1200"/>
      <c r="H45" s="1201"/>
      <c r="I45" s="1201"/>
      <c r="J45" s="1201"/>
      <c r="K45" s="1201"/>
      <c r="L45" s="1201"/>
      <c r="M45" s="1201"/>
      <c r="N45" s="1201"/>
      <c r="O45" s="1202"/>
    </row>
    <row r="46" spans="2:17">
      <c r="B46" s="12"/>
      <c r="C46" s="4"/>
      <c r="D46" s="4"/>
      <c r="E46" s="4"/>
      <c r="F46" s="4"/>
      <c r="G46" s="1200"/>
      <c r="H46" s="1201"/>
      <c r="I46" s="1201"/>
      <c r="J46" s="1201"/>
      <c r="K46" s="1201"/>
      <c r="L46" s="1201"/>
      <c r="M46" s="1201"/>
      <c r="N46" s="1201"/>
      <c r="O46" s="1202"/>
    </row>
    <row r="47" spans="2:17">
      <c r="B47" s="12"/>
      <c r="C47" s="4"/>
      <c r="D47" s="4"/>
      <c r="E47" s="4"/>
      <c r="F47" s="4"/>
      <c r="G47" s="1203"/>
      <c r="H47" s="1204"/>
      <c r="I47" s="1204"/>
      <c r="J47" s="1204"/>
      <c r="K47" s="1204"/>
      <c r="L47" s="1204"/>
      <c r="M47" s="1204"/>
      <c r="N47" s="1204"/>
      <c r="O47" s="1205"/>
    </row>
    <row r="48" spans="2:17">
      <c r="B48" s="12"/>
      <c r="C48" s="4"/>
      <c r="D48" s="4"/>
      <c r="E48" s="4"/>
      <c r="F48" s="4"/>
      <c r="G48" s="4"/>
      <c r="H48" s="22"/>
      <c r="I48" s="22"/>
      <c r="J48" s="22"/>
    </row>
    <row r="49" spans="1:17">
      <c r="B49" s="12"/>
      <c r="C49" s="4"/>
      <c r="D49" s="4"/>
      <c r="E49" s="4"/>
      <c r="F49" s="4"/>
      <c r="G49" s="3" t="s">
        <v>
3</v>
      </c>
    </row>
    <row r="50" spans="1:17">
      <c r="B50" s="12"/>
      <c r="C50" s="4"/>
      <c r="D50" s="4"/>
      <c r="E50" s="4"/>
      <c r="F50" s="4"/>
      <c r="G50" s="1206"/>
      <c r="H50" s="1207"/>
      <c r="I50" s="1207"/>
      <c r="J50" s="1208"/>
      <c r="K50" s="23" t="s">
        <v>
4</v>
      </c>
      <c r="L50" s="23" t="s">
        <v>
5</v>
      </c>
      <c r="M50" s="23" t="s">
        <v>
6</v>
      </c>
      <c r="N50" s="23" t="s">
        <v>
7</v>
      </c>
      <c r="O50" s="23" t="s">
        <v>
8</v>
      </c>
    </row>
    <row r="51" spans="1:17">
      <c r="B51" s="12"/>
      <c r="C51" s="4"/>
      <c r="D51" s="4"/>
      <c r="E51" s="4"/>
      <c r="F51" s="4"/>
      <c r="G51" s="1209" t="s">
        <v>
9</v>
      </c>
      <c r="H51" s="1210"/>
      <c r="I51" s="1215" t="s">
        <v>
10</v>
      </c>
      <c r="J51" s="1215"/>
      <c r="K51" s="1219"/>
      <c r="L51" s="1219"/>
      <c r="M51" s="1219"/>
      <c r="N51" s="1219"/>
      <c r="O51" s="1219"/>
    </row>
    <row r="52" spans="1:17">
      <c r="B52" s="12"/>
      <c r="C52" s="4"/>
      <c r="D52" s="4"/>
      <c r="E52" s="4"/>
      <c r="F52" s="4"/>
      <c r="G52" s="1211"/>
      <c r="H52" s="1212"/>
      <c r="I52" s="1216"/>
      <c r="J52" s="1216"/>
      <c r="K52" s="1185"/>
      <c r="L52" s="1185"/>
      <c r="M52" s="1185"/>
      <c r="N52" s="1185"/>
      <c r="O52" s="1185"/>
    </row>
    <row r="53" spans="1:17">
      <c r="A53" s="24"/>
      <c r="B53" s="12"/>
      <c r="C53" s="4"/>
      <c r="D53" s="4"/>
      <c r="E53" s="4"/>
      <c r="F53" s="4"/>
      <c r="G53" s="1211"/>
      <c r="H53" s="1212"/>
      <c r="I53" s="1195" t="s">
        <v>
11</v>
      </c>
      <c r="J53" s="1195"/>
      <c r="K53" s="1220"/>
      <c r="L53" s="1220"/>
      <c r="M53" s="1220"/>
      <c r="N53" s="1220"/>
      <c r="O53" s="1220"/>
    </row>
    <row r="54" spans="1:17">
      <c r="A54" s="24"/>
      <c r="B54" s="12"/>
      <c r="C54" s="4"/>
      <c r="D54" s="4"/>
      <c r="E54" s="4"/>
      <c r="F54" s="4"/>
      <c r="G54" s="1213"/>
      <c r="H54" s="1214"/>
      <c r="I54" s="1195"/>
      <c r="J54" s="1195"/>
      <c r="K54" s="1218"/>
      <c r="L54" s="1218"/>
      <c r="M54" s="1218"/>
      <c r="N54" s="1218"/>
      <c r="O54" s="1218"/>
    </row>
    <row r="55" spans="1:17">
      <c r="A55" s="24"/>
      <c r="B55" s="12"/>
      <c r="C55" s="4"/>
      <c r="D55" s="4"/>
      <c r="E55" s="4"/>
      <c r="F55" s="4"/>
      <c r="G55" s="1189" t="s">
        <v>
12</v>
      </c>
      <c r="H55" s="1190"/>
      <c r="I55" s="1195" t="s">
        <v>
10</v>
      </c>
      <c r="J55" s="1195"/>
      <c r="K55" s="1219"/>
      <c r="L55" s="1219"/>
      <c r="M55" s="1219"/>
      <c r="N55" s="1219"/>
      <c r="O55" s="1219"/>
    </row>
    <row r="56" spans="1:17">
      <c r="A56" s="24"/>
      <c r="B56" s="12"/>
      <c r="C56" s="4"/>
      <c r="D56" s="4"/>
      <c r="E56" s="4"/>
      <c r="F56" s="4"/>
      <c r="G56" s="1191"/>
      <c r="H56" s="1192"/>
      <c r="I56" s="1195"/>
      <c r="J56" s="1195"/>
      <c r="K56" s="1185"/>
      <c r="L56" s="1185"/>
      <c r="M56" s="1185"/>
      <c r="N56" s="1185"/>
      <c r="O56" s="1185"/>
    </row>
    <row r="57" spans="1:17" s="24" customFormat="1">
      <c r="B57" s="25"/>
      <c r="C57" s="21"/>
      <c r="D57" s="21"/>
      <c r="E57" s="21"/>
      <c r="F57" s="21"/>
      <c r="G57" s="1191"/>
      <c r="H57" s="1192"/>
      <c r="I57" s="1187" t="s">
        <v>
13</v>
      </c>
      <c r="J57" s="1187"/>
      <c r="K57" s="1220"/>
      <c r="L57" s="1220"/>
      <c r="M57" s="1220"/>
      <c r="N57" s="1220"/>
      <c r="O57" s="1220"/>
      <c r="P57" s="26"/>
      <c r="Q57" s="25"/>
    </row>
    <row r="58" spans="1:17" s="24" customFormat="1">
      <c r="A58" s="3"/>
      <c r="B58" s="25"/>
      <c r="C58" s="21"/>
      <c r="D58" s="21"/>
      <c r="E58" s="21"/>
      <c r="F58" s="21"/>
      <c r="G58" s="1193"/>
      <c r="H58" s="1194"/>
      <c r="I58" s="1187"/>
      <c r="J58" s="1187"/>
      <c r="K58" s="1218"/>
      <c r="L58" s="1218"/>
      <c r="M58" s="1218"/>
      <c r="N58" s="1218"/>
      <c r="O58" s="1218"/>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
14</v>
      </c>
      <c r="C63" s="4"/>
      <c r="D63" s="4"/>
      <c r="E63" s="4"/>
      <c r="F63" s="4"/>
      <c r="G63" s="4"/>
      <c r="H63" s="4"/>
      <c r="I63" s="4"/>
      <c r="J63" s="4"/>
      <c r="K63" s="4"/>
      <c r="L63" s="4"/>
      <c r="M63" s="4"/>
      <c r="N63" s="4"/>
      <c r="O63" s="4"/>
    </row>
    <row r="64" spans="1:17">
      <c r="B64" s="12"/>
      <c r="C64" s="4"/>
      <c r="D64" s="4"/>
      <c r="E64" s="4"/>
      <c r="F64" s="4"/>
      <c r="G64" s="20" t="s">
        <v>
2</v>
      </c>
      <c r="I64" s="21"/>
      <c r="J64" s="21"/>
      <c r="K64" s="21"/>
      <c r="L64" s="4"/>
      <c r="M64" s="4"/>
      <c r="N64" s="4"/>
      <c r="O64" s="4"/>
    </row>
    <row r="65" spans="2:30">
      <c r="B65" s="12"/>
      <c r="C65" s="4"/>
      <c r="D65" s="4"/>
      <c r="E65" s="4"/>
      <c r="F65" s="4"/>
      <c r="G65" s="1197" t="s">
        <v>
17</v>
      </c>
      <c r="H65" s="1198"/>
      <c r="I65" s="1198"/>
      <c r="J65" s="1198"/>
      <c r="K65" s="1198"/>
      <c r="L65" s="1198"/>
      <c r="M65" s="1198"/>
      <c r="N65" s="1198"/>
      <c r="O65" s="1199"/>
    </row>
    <row r="66" spans="2:30">
      <c r="B66" s="12"/>
      <c r="C66" s="4"/>
      <c r="D66" s="4"/>
      <c r="E66" s="4"/>
      <c r="F66" s="4"/>
      <c r="G66" s="1200"/>
      <c r="H66" s="1201"/>
      <c r="I66" s="1201"/>
      <c r="J66" s="1201"/>
      <c r="K66" s="1201"/>
      <c r="L66" s="1201"/>
      <c r="M66" s="1201"/>
      <c r="N66" s="1201"/>
      <c r="O66" s="1202"/>
    </row>
    <row r="67" spans="2:30">
      <c r="B67" s="12"/>
      <c r="C67" s="4"/>
      <c r="D67" s="4"/>
      <c r="E67" s="4"/>
      <c r="F67" s="4"/>
      <c r="G67" s="1200"/>
      <c r="H67" s="1201"/>
      <c r="I67" s="1201"/>
      <c r="J67" s="1201"/>
      <c r="K67" s="1201"/>
      <c r="L67" s="1201"/>
      <c r="M67" s="1201"/>
      <c r="N67" s="1201"/>
      <c r="O67" s="1202"/>
    </row>
    <row r="68" spans="2:30">
      <c r="B68" s="12"/>
      <c r="C68" s="4"/>
      <c r="D68" s="4"/>
      <c r="E68" s="4"/>
      <c r="F68" s="4"/>
      <c r="G68" s="1200"/>
      <c r="H68" s="1201"/>
      <c r="I68" s="1201"/>
      <c r="J68" s="1201"/>
      <c r="K68" s="1201"/>
      <c r="L68" s="1201"/>
      <c r="M68" s="1201"/>
      <c r="N68" s="1201"/>
      <c r="O68" s="1202"/>
    </row>
    <row r="69" spans="2:30">
      <c r="B69" s="12"/>
      <c r="C69" s="4"/>
      <c r="D69" s="4"/>
      <c r="E69" s="4"/>
      <c r="F69" s="4"/>
      <c r="G69" s="1203"/>
      <c r="H69" s="1204"/>
      <c r="I69" s="1204"/>
      <c r="J69" s="1204"/>
      <c r="K69" s="1204"/>
      <c r="L69" s="1204"/>
      <c r="M69" s="1204"/>
      <c r="N69" s="1204"/>
      <c r="O69" s="1205"/>
    </row>
    <row r="70" spans="2:30">
      <c r="B70" s="12"/>
      <c r="C70" s="4"/>
      <c r="D70" s="4"/>
      <c r="E70" s="4"/>
      <c r="F70" s="4"/>
      <c r="G70" s="4"/>
      <c r="H70" s="33"/>
      <c r="I70" s="33"/>
      <c r="J70" s="34"/>
      <c r="K70" s="34"/>
      <c r="L70" s="35"/>
      <c r="M70" s="34"/>
      <c r="N70" s="35"/>
      <c r="O70" s="36"/>
    </row>
    <row r="71" spans="2:30">
      <c r="B71" s="12"/>
      <c r="C71" s="4"/>
      <c r="D71" s="4"/>
      <c r="E71" s="4"/>
      <c r="F71" s="4"/>
      <c r="G71" s="37" t="s">
        <v>
15</v>
      </c>
      <c r="I71" s="38"/>
      <c r="J71" s="34"/>
      <c r="K71" s="34"/>
      <c r="L71" s="35"/>
      <c r="M71" s="34"/>
      <c r="N71" s="35"/>
      <c r="O71" s="36"/>
    </row>
    <row r="72" spans="2:30">
      <c r="B72" s="12"/>
      <c r="C72" s="4"/>
      <c r="D72" s="4"/>
      <c r="E72" s="4"/>
      <c r="F72" s="4"/>
      <c r="G72" s="1206"/>
      <c r="H72" s="1207"/>
      <c r="I72" s="1207"/>
      <c r="J72" s="1208"/>
      <c r="K72" s="23" t="s">
        <v>
4</v>
      </c>
      <c r="L72" s="23" t="s">
        <v>
5</v>
      </c>
      <c r="M72" s="23" t="s">
        <v>
6</v>
      </c>
      <c r="N72" s="23" t="s">
        <v>
7</v>
      </c>
      <c r="O72" s="23" t="s">
        <v>
8</v>
      </c>
    </row>
    <row r="73" spans="2:30">
      <c r="B73" s="12"/>
      <c r="C73" s="4"/>
      <c r="D73" s="4"/>
      <c r="E73" s="4"/>
      <c r="F73" s="4"/>
      <c r="G73" s="1209" t="s">
        <v>
9</v>
      </c>
      <c r="H73" s="1210"/>
      <c r="I73" s="1215" t="s">
        <v>
10</v>
      </c>
      <c r="J73" s="1215"/>
      <c r="K73" s="1196">
        <v>
32.4</v>
      </c>
      <c r="L73" s="1196">
        <v>
23.4</v>
      </c>
      <c r="M73" s="1185">
        <v>
18.8</v>
      </c>
      <c r="N73" s="1185">
        <v>
16.2</v>
      </c>
      <c r="O73" s="1185">
        <v>
9.5</v>
      </c>
      <c r="S73" s="3">
        <v>
9.9</v>
      </c>
    </row>
    <row r="74" spans="2:30">
      <c r="B74" s="12"/>
      <c r="C74" s="4"/>
      <c r="D74" s="4"/>
      <c r="E74" s="4"/>
      <c r="F74" s="4"/>
      <c r="G74" s="1211"/>
      <c r="H74" s="1212"/>
      <c r="I74" s="1216"/>
      <c r="J74" s="1216"/>
      <c r="K74" s="1196"/>
      <c r="L74" s="1196"/>
      <c r="M74" s="1185"/>
      <c r="N74" s="1185"/>
      <c r="O74" s="1185"/>
    </row>
    <row r="75" spans="2:30">
      <c r="B75" s="12"/>
      <c r="C75" s="4"/>
      <c r="D75" s="4"/>
      <c r="E75" s="4"/>
      <c r="F75" s="4"/>
      <c r="G75" s="1211"/>
      <c r="H75" s="1212"/>
      <c r="I75" s="1195" t="s">
        <v>
16</v>
      </c>
      <c r="J75" s="1195"/>
      <c r="K75" s="1217">
        <v>
4.0999999999999996</v>
      </c>
      <c r="L75" s="1217">
        <v>
3.8</v>
      </c>
      <c r="M75" s="1217">
        <v>
3.9</v>
      </c>
      <c r="N75" s="1217">
        <v>
5.2</v>
      </c>
      <c r="O75" s="1217">
        <v>
5.3</v>
      </c>
      <c r="U75" s="3">
        <v>
81.2</v>
      </c>
      <c r="W75" s="3">
        <v>
87.2</v>
      </c>
      <c r="Y75" s="3">
        <v>
99.8</v>
      </c>
      <c r="AA75" s="3">
        <v>
109.5</v>
      </c>
      <c r="AC75" s="3">
        <v>
115.2</v>
      </c>
    </row>
    <row r="76" spans="2:30">
      <c r="B76" s="12"/>
      <c r="C76" s="4"/>
      <c r="D76" s="4"/>
      <c r="E76" s="4"/>
      <c r="F76" s="4"/>
      <c r="G76" s="1213"/>
      <c r="H76" s="1214"/>
      <c r="I76" s="1195"/>
      <c r="J76" s="1195"/>
      <c r="K76" s="1218"/>
      <c r="L76" s="1218"/>
      <c r="M76" s="1218"/>
      <c r="N76" s="1218"/>
      <c r="O76" s="1218"/>
    </row>
    <row r="77" spans="2:30">
      <c r="B77" s="12"/>
      <c r="C77" s="4"/>
      <c r="D77" s="4"/>
      <c r="E77" s="4"/>
      <c r="F77" s="4"/>
      <c r="G77" s="1189" t="s">
        <v>
12</v>
      </c>
      <c r="H77" s="1190"/>
      <c r="I77" s="1195" t="s">
        <v>
10</v>
      </c>
      <c r="J77" s="1195"/>
      <c r="K77" s="1196">
        <v>
42</v>
      </c>
      <c r="L77" s="1196">
        <v>
32.6</v>
      </c>
      <c r="M77" s="1185">
        <v>
30.5</v>
      </c>
      <c r="N77" s="1185">
        <v>
17.8</v>
      </c>
      <c r="O77" s="1185">
        <v>
15</v>
      </c>
      <c r="R77" s="3">
        <v>
12.3</v>
      </c>
      <c r="T77" s="3">
        <v>
11.1</v>
      </c>
    </row>
    <row r="78" spans="2:30">
      <c r="B78" s="12"/>
      <c r="C78" s="4"/>
      <c r="D78" s="4"/>
      <c r="E78" s="4"/>
      <c r="F78" s="4"/>
      <c r="G78" s="1191"/>
      <c r="H78" s="1192"/>
      <c r="I78" s="1195"/>
      <c r="J78" s="1195"/>
      <c r="K78" s="1196"/>
      <c r="L78" s="1196"/>
      <c r="M78" s="1185"/>
      <c r="N78" s="1185"/>
      <c r="O78" s="1185"/>
    </row>
    <row r="79" spans="2:30">
      <c r="B79" s="12"/>
      <c r="C79" s="4"/>
      <c r="D79" s="4"/>
      <c r="E79" s="4"/>
      <c r="F79" s="4"/>
      <c r="G79" s="1191"/>
      <c r="H79" s="1192"/>
      <c r="I79" s="1186" t="s">
        <v>
16</v>
      </c>
      <c r="J79" s="1187"/>
      <c r="K79" s="1188">
        <v>
6.8</v>
      </c>
      <c r="L79" s="1188">
        <v>
5.9</v>
      </c>
      <c r="M79" s="1188">
        <v>
5.2</v>
      </c>
      <c r="N79" s="1188">
        <v>
5.3</v>
      </c>
      <c r="O79" s="1188">
        <v>
5</v>
      </c>
      <c r="V79" s="3">
        <v>
53.5</v>
      </c>
      <c r="X79" s="3">
        <v>
48.2</v>
      </c>
      <c r="Z79" s="3">
        <v>
34.200000000000003</v>
      </c>
      <c r="AB79" s="3">
        <v>
30.3</v>
      </c>
      <c r="AD79" s="3">
        <v>
28.9</v>
      </c>
    </row>
    <row r="80" spans="2:30">
      <c r="B80" s="12"/>
      <c r="C80" s="4"/>
      <c r="D80" s="4"/>
      <c r="E80" s="4"/>
      <c r="F80" s="4"/>
      <c r="G80" s="1193"/>
      <c r="H80" s="1194"/>
      <c r="I80" s="1187"/>
      <c r="J80" s="1187"/>
      <c r="K80" s="1188"/>
      <c r="L80" s="1188"/>
      <c r="M80" s="1188"/>
      <c r="N80" s="1188"/>
      <c r="O80" s="1188"/>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3" sqref="G43:O47"/>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C113" sqref="C113"/>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
153</v>
      </c>
      <c r="DI1" s="695"/>
      <c r="DJ1" s="695"/>
      <c r="DK1" s="695"/>
      <c r="DL1" s="695"/>
      <c r="DM1" s="695"/>
      <c r="DN1" s="696"/>
      <c r="DP1" s="694" t="s">
        <v>
154</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
155</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
156</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
157</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
158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
25</v>
      </c>
      <c r="C4" s="642"/>
      <c r="D4" s="642"/>
      <c r="E4" s="642"/>
      <c r="F4" s="642"/>
      <c r="G4" s="642"/>
      <c r="H4" s="642"/>
      <c r="I4" s="642"/>
      <c r="J4" s="642"/>
      <c r="K4" s="642"/>
      <c r="L4" s="642"/>
      <c r="M4" s="642"/>
      <c r="N4" s="642"/>
      <c r="O4" s="642"/>
      <c r="P4" s="642"/>
      <c r="Q4" s="643"/>
      <c r="R4" s="641" t="s">
        <v>
159</v>
      </c>
      <c r="S4" s="642"/>
      <c r="T4" s="642"/>
      <c r="U4" s="642"/>
      <c r="V4" s="642"/>
      <c r="W4" s="642"/>
      <c r="X4" s="642"/>
      <c r="Y4" s="643"/>
      <c r="Z4" s="641" t="s">
        <v>
160</v>
      </c>
      <c r="AA4" s="642"/>
      <c r="AB4" s="642"/>
      <c r="AC4" s="643"/>
      <c r="AD4" s="641" t="s">
        <v>
161</v>
      </c>
      <c r="AE4" s="642"/>
      <c r="AF4" s="642"/>
      <c r="AG4" s="642"/>
      <c r="AH4" s="642"/>
      <c r="AI4" s="642"/>
      <c r="AJ4" s="642"/>
      <c r="AK4" s="643"/>
      <c r="AL4" s="641" t="s">
        <v>
160</v>
      </c>
      <c r="AM4" s="642"/>
      <c r="AN4" s="642"/>
      <c r="AO4" s="643"/>
      <c r="AP4" s="697" t="s">
        <v>
162</v>
      </c>
      <c r="AQ4" s="697"/>
      <c r="AR4" s="697"/>
      <c r="AS4" s="697"/>
      <c r="AT4" s="697"/>
      <c r="AU4" s="697"/>
      <c r="AV4" s="697"/>
      <c r="AW4" s="697"/>
      <c r="AX4" s="697"/>
      <c r="AY4" s="697"/>
      <c r="AZ4" s="697"/>
      <c r="BA4" s="697"/>
      <c r="BB4" s="697"/>
      <c r="BC4" s="697"/>
      <c r="BD4" s="697"/>
      <c r="BE4" s="697"/>
      <c r="BF4" s="697"/>
      <c r="BG4" s="697" t="s">
        <v>
163</v>
      </c>
      <c r="BH4" s="697"/>
      <c r="BI4" s="697"/>
      <c r="BJ4" s="697"/>
      <c r="BK4" s="697"/>
      <c r="BL4" s="697"/>
      <c r="BM4" s="697"/>
      <c r="BN4" s="697"/>
      <c r="BO4" s="697" t="s">
        <v>
160</v>
      </c>
      <c r="BP4" s="697"/>
      <c r="BQ4" s="697"/>
      <c r="BR4" s="697"/>
      <c r="BS4" s="697" t="s">
        <v>
164</v>
      </c>
      <c r="BT4" s="697"/>
      <c r="BU4" s="697"/>
      <c r="BV4" s="697"/>
      <c r="BW4" s="697"/>
      <c r="BX4" s="697"/>
      <c r="BY4" s="697"/>
      <c r="BZ4" s="697"/>
      <c r="CA4" s="697"/>
      <c r="CB4" s="697"/>
      <c r="CD4" s="686" t="s">
        <v>
165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
166</v>
      </c>
      <c r="C5" s="667"/>
      <c r="D5" s="667"/>
      <c r="E5" s="667"/>
      <c r="F5" s="667"/>
      <c r="G5" s="667"/>
      <c r="H5" s="667"/>
      <c r="I5" s="667"/>
      <c r="J5" s="667"/>
      <c r="K5" s="667"/>
      <c r="L5" s="667"/>
      <c r="M5" s="667"/>
      <c r="N5" s="667"/>
      <c r="O5" s="667"/>
      <c r="P5" s="667"/>
      <c r="Q5" s="668"/>
      <c r="R5" s="631">
        <v>
20511710</v>
      </c>
      <c r="S5" s="632"/>
      <c r="T5" s="632"/>
      <c r="U5" s="632"/>
      <c r="V5" s="632"/>
      <c r="W5" s="632"/>
      <c r="X5" s="632"/>
      <c r="Y5" s="679"/>
      <c r="Z5" s="692">
        <v>
37.700000000000003</v>
      </c>
      <c r="AA5" s="692"/>
      <c r="AB5" s="692"/>
      <c r="AC5" s="692"/>
      <c r="AD5" s="693">
        <v>
18790189</v>
      </c>
      <c r="AE5" s="693"/>
      <c r="AF5" s="693"/>
      <c r="AG5" s="693"/>
      <c r="AH5" s="693"/>
      <c r="AI5" s="693"/>
      <c r="AJ5" s="693"/>
      <c r="AK5" s="693"/>
      <c r="AL5" s="680">
        <v>
71</v>
      </c>
      <c r="AM5" s="649"/>
      <c r="AN5" s="649"/>
      <c r="AO5" s="681"/>
      <c r="AP5" s="666" t="s">
        <v>
167</v>
      </c>
      <c r="AQ5" s="667"/>
      <c r="AR5" s="667"/>
      <c r="AS5" s="667"/>
      <c r="AT5" s="667"/>
      <c r="AU5" s="667"/>
      <c r="AV5" s="667"/>
      <c r="AW5" s="667"/>
      <c r="AX5" s="667"/>
      <c r="AY5" s="667"/>
      <c r="AZ5" s="667"/>
      <c r="BA5" s="667"/>
      <c r="BB5" s="667"/>
      <c r="BC5" s="667"/>
      <c r="BD5" s="667"/>
      <c r="BE5" s="667"/>
      <c r="BF5" s="668"/>
      <c r="BG5" s="581">
        <v>
18790189</v>
      </c>
      <c r="BH5" s="582"/>
      <c r="BI5" s="582"/>
      <c r="BJ5" s="582"/>
      <c r="BK5" s="582"/>
      <c r="BL5" s="582"/>
      <c r="BM5" s="582"/>
      <c r="BN5" s="583"/>
      <c r="BO5" s="634">
        <v>
91.6</v>
      </c>
      <c r="BP5" s="634"/>
      <c r="BQ5" s="634"/>
      <c r="BR5" s="634"/>
      <c r="BS5" s="635">
        <v>
65394</v>
      </c>
      <c r="BT5" s="635"/>
      <c r="BU5" s="635"/>
      <c r="BV5" s="635"/>
      <c r="BW5" s="635"/>
      <c r="BX5" s="635"/>
      <c r="BY5" s="635"/>
      <c r="BZ5" s="635"/>
      <c r="CA5" s="635"/>
      <c r="CB5" s="671"/>
      <c r="CD5" s="686" t="s">
        <v>
162</v>
      </c>
      <c r="CE5" s="687"/>
      <c r="CF5" s="687"/>
      <c r="CG5" s="687"/>
      <c r="CH5" s="687"/>
      <c r="CI5" s="687"/>
      <c r="CJ5" s="687"/>
      <c r="CK5" s="687"/>
      <c r="CL5" s="687"/>
      <c r="CM5" s="687"/>
      <c r="CN5" s="687"/>
      <c r="CO5" s="687"/>
      <c r="CP5" s="687"/>
      <c r="CQ5" s="688"/>
      <c r="CR5" s="686" t="s">
        <v>
168</v>
      </c>
      <c r="CS5" s="687"/>
      <c r="CT5" s="687"/>
      <c r="CU5" s="687"/>
      <c r="CV5" s="687"/>
      <c r="CW5" s="687"/>
      <c r="CX5" s="687"/>
      <c r="CY5" s="688"/>
      <c r="CZ5" s="686" t="s">
        <v>
160</v>
      </c>
      <c r="DA5" s="687"/>
      <c r="DB5" s="687"/>
      <c r="DC5" s="688"/>
      <c r="DD5" s="686" t="s">
        <v>
169</v>
      </c>
      <c r="DE5" s="687"/>
      <c r="DF5" s="687"/>
      <c r="DG5" s="687"/>
      <c r="DH5" s="687"/>
      <c r="DI5" s="687"/>
      <c r="DJ5" s="687"/>
      <c r="DK5" s="687"/>
      <c r="DL5" s="687"/>
      <c r="DM5" s="687"/>
      <c r="DN5" s="687"/>
      <c r="DO5" s="687"/>
      <c r="DP5" s="688"/>
      <c r="DQ5" s="686" t="s">
        <v>
170</v>
      </c>
      <c r="DR5" s="687"/>
      <c r="DS5" s="687"/>
      <c r="DT5" s="687"/>
      <c r="DU5" s="687"/>
      <c r="DV5" s="687"/>
      <c r="DW5" s="687"/>
      <c r="DX5" s="687"/>
      <c r="DY5" s="687"/>
      <c r="DZ5" s="687"/>
      <c r="EA5" s="687"/>
      <c r="EB5" s="687"/>
      <c r="EC5" s="688"/>
    </row>
    <row r="6" spans="2:143" ht="11.25" customHeight="1">
      <c r="B6" s="578" t="s">
        <v>
171</v>
      </c>
      <c r="C6" s="579"/>
      <c r="D6" s="579"/>
      <c r="E6" s="579"/>
      <c r="F6" s="579"/>
      <c r="G6" s="579"/>
      <c r="H6" s="579"/>
      <c r="I6" s="579"/>
      <c r="J6" s="579"/>
      <c r="K6" s="579"/>
      <c r="L6" s="579"/>
      <c r="M6" s="579"/>
      <c r="N6" s="579"/>
      <c r="O6" s="579"/>
      <c r="P6" s="579"/>
      <c r="Q6" s="580"/>
      <c r="R6" s="581">
        <v>
229086</v>
      </c>
      <c r="S6" s="582"/>
      <c r="T6" s="582"/>
      <c r="U6" s="582"/>
      <c r="V6" s="582"/>
      <c r="W6" s="582"/>
      <c r="X6" s="582"/>
      <c r="Y6" s="583"/>
      <c r="Z6" s="634">
        <v>
0.4</v>
      </c>
      <c r="AA6" s="634"/>
      <c r="AB6" s="634"/>
      <c r="AC6" s="634"/>
      <c r="AD6" s="635">
        <v>
229086</v>
      </c>
      <c r="AE6" s="635"/>
      <c r="AF6" s="635"/>
      <c r="AG6" s="635"/>
      <c r="AH6" s="635"/>
      <c r="AI6" s="635"/>
      <c r="AJ6" s="635"/>
      <c r="AK6" s="635"/>
      <c r="AL6" s="604">
        <v>
0.9</v>
      </c>
      <c r="AM6" s="636"/>
      <c r="AN6" s="636"/>
      <c r="AO6" s="637"/>
      <c r="AP6" s="578" t="s">
        <v>
172</v>
      </c>
      <c r="AQ6" s="579"/>
      <c r="AR6" s="579"/>
      <c r="AS6" s="579"/>
      <c r="AT6" s="579"/>
      <c r="AU6" s="579"/>
      <c r="AV6" s="579"/>
      <c r="AW6" s="579"/>
      <c r="AX6" s="579"/>
      <c r="AY6" s="579"/>
      <c r="AZ6" s="579"/>
      <c r="BA6" s="579"/>
      <c r="BB6" s="579"/>
      <c r="BC6" s="579"/>
      <c r="BD6" s="579"/>
      <c r="BE6" s="579"/>
      <c r="BF6" s="580"/>
      <c r="BG6" s="581">
        <v>
18790189</v>
      </c>
      <c r="BH6" s="582"/>
      <c r="BI6" s="582"/>
      <c r="BJ6" s="582"/>
      <c r="BK6" s="582"/>
      <c r="BL6" s="582"/>
      <c r="BM6" s="582"/>
      <c r="BN6" s="583"/>
      <c r="BO6" s="634">
        <v>
91.6</v>
      </c>
      <c r="BP6" s="634"/>
      <c r="BQ6" s="634"/>
      <c r="BR6" s="634"/>
      <c r="BS6" s="635">
        <v>
65394</v>
      </c>
      <c r="BT6" s="635"/>
      <c r="BU6" s="635"/>
      <c r="BV6" s="635"/>
      <c r="BW6" s="635"/>
      <c r="BX6" s="635"/>
      <c r="BY6" s="635"/>
      <c r="BZ6" s="635"/>
      <c r="CA6" s="635"/>
      <c r="CB6" s="671"/>
      <c r="CD6" s="638" t="s">
        <v>
173</v>
      </c>
      <c r="CE6" s="639"/>
      <c r="CF6" s="639"/>
      <c r="CG6" s="639"/>
      <c r="CH6" s="639"/>
      <c r="CI6" s="639"/>
      <c r="CJ6" s="639"/>
      <c r="CK6" s="639"/>
      <c r="CL6" s="639"/>
      <c r="CM6" s="639"/>
      <c r="CN6" s="639"/>
      <c r="CO6" s="639"/>
      <c r="CP6" s="639"/>
      <c r="CQ6" s="640"/>
      <c r="CR6" s="581">
        <v>
349755</v>
      </c>
      <c r="CS6" s="582"/>
      <c r="CT6" s="582"/>
      <c r="CU6" s="582"/>
      <c r="CV6" s="582"/>
      <c r="CW6" s="582"/>
      <c r="CX6" s="582"/>
      <c r="CY6" s="583"/>
      <c r="CZ6" s="634">
        <v>
0.7</v>
      </c>
      <c r="DA6" s="634"/>
      <c r="DB6" s="634"/>
      <c r="DC6" s="634"/>
      <c r="DD6" s="587" t="s">
        <v>
174</v>
      </c>
      <c r="DE6" s="582"/>
      <c r="DF6" s="582"/>
      <c r="DG6" s="582"/>
      <c r="DH6" s="582"/>
      <c r="DI6" s="582"/>
      <c r="DJ6" s="582"/>
      <c r="DK6" s="582"/>
      <c r="DL6" s="582"/>
      <c r="DM6" s="582"/>
      <c r="DN6" s="582"/>
      <c r="DO6" s="582"/>
      <c r="DP6" s="583"/>
      <c r="DQ6" s="587">
        <v>
349438</v>
      </c>
      <c r="DR6" s="582"/>
      <c r="DS6" s="582"/>
      <c r="DT6" s="582"/>
      <c r="DU6" s="582"/>
      <c r="DV6" s="582"/>
      <c r="DW6" s="582"/>
      <c r="DX6" s="582"/>
      <c r="DY6" s="582"/>
      <c r="DZ6" s="582"/>
      <c r="EA6" s="582"/>
      <c r="EB6" s="582"/>
      <c r="EC6" s="613"/>
    </row>
    <row r="7" spans="2:143" ht="11.25" customHeight="1">
      <c r="B7" s="578" t="s">
        <v>
175</v>
      </c>
      <c r="C7" s="579"/>
      <c r="D7" s="579"/>
      <c r="E7" s="579"/>
      <c r="F7" s="579"/>
      <c r="G7" s="579"/>
      <c r="H7" s="579"/>
      <c r="I7" s="579"/>
      <c r="J7" s="579"/>
      <c r="K7" s="579"/>
      <c r="L7" s="579"/>
      <c r="M7" s="579"/>
      <c r="N7" s="579"/>
      <c r="O7" s="579"/>
      <c r="P7" s="579"/>
      <c r="Q7" s="580"/>
      <c r="R7" s="581">
        <v>
38633</v>
      </c>
      <c r="S7" s="582"/>
      <c r="T7" s="582"/>
      <c r="U7" s="582"/>
      <c r="V7" s="582"/>
      <c r="W7" s="582"/>
      <c r="X7" s="582"/>
      <c r="Y7" s="583"/>
      <c r="Z7" s="634">
        <v>
0.1</v>
      </c>
      <c r="AA7" s="634"/>
      <c r="AB7" s="634"/>
      <c r="AC7" s="634"/>
      <c r="AD7" s="635">
        <v>
38633</v>
      </c>
      <c r="AE7" s="635"/>
      <c r="AF7" s="635"/>
      <c r="AG7" s="635"/>
      <c r="AH7" s="635"/>
      <c r="AI7" s="635"/>
      <c r="AJ7" s="635"/>
      <c r="AK7" s="635"/>
      <c r="AL7" s="604">
        <v>
0.1</v>
      </c>
      <c r="AM7" s="636"/>
      <c r="AN7" s="636"/>
      <c r="AO7" s="637"/>
      <c r="AP7" s="578" t="s">
        <v>
176</v>
      </c>
      <c r="AQ7" s="579"/>
      <c r="AR7" s="579"/>
      <c r="AS7" s="579"/>
      <c r="AT7" s="579"/>
      <c r="AU7" s="579"/>
      <c r="AV7" s="579"/>
      <c r="AW7" s="579"/>
      <c r="AX7" s="579"/>
      <c r="AY7" s="579"/>
      <c r="AZ7" s="579"/>
      <c r="BA7" s="579"/>
      <c r="BB7" s="579"/>
      <c r="BC7" s="579"/>
      <c r="BD7" s="579"/>
      <c r="BE7" s="579"/>
      <c r="BF7" s="580"/>
      <c r="BG7" s="581">
        <v>
10038035</v>
      </c>
      <c r="BH7" s="582"/>
      <c r="BI7" s="582"/>
      <c r="BJ7" s="582"/>
      <c r="BK7" s="582"/>
      <c r="BL7" s="582"/>
      <c r="BM7" s="582"/>
      <c r="BN7" s="583"/>
      <c r="BO7" s="634">
        <v>
48.9</v>
      </c>
      <c r="BP7" s="634"/>
      <c r="BQ7" s="634"/>
      <c r="BR7" s="634"/>
      <c r="BS7" s="635">
        <v>
65394</v>
      </c>
      <c r="BT7" s="635"/>
      <c r="BU7" s="635"/>
      <c r="BV7" s="635"/>
      <c r="BW7" s="635"/>
      <c r="BX7" s="635"/>
      <c r="BY7" s="635"/>
      <c r="BZ7" s="635"/>
      <c r="CA7" s="635"/>
      <c r="CB7" s="671"/>
      <c r="CD7" s="614" t="s">
        <v>
177</v>
      </c>
      <c r="CE7" s="611"/>
      <c r="CF7" s="611"/>
      <c r="CG7" s="611"/>
      <c r="CH7" s="611"/>
      <c r="CI7" s="611"/>
      <c r="CJ7" s="611"/>
      <c r="CK7" s="611"/>
      <c r="CL7" s="611"/>
      <c r="CM7" s="611"/>
      <c r="CN7" s="611"/>
      <c r="CO7" s="611"/>
      <c r="CP7" s="611"/>
      <c r="CQ7" s="612"/>
      <c r="CR7" s="581">
        <v>
4568679</v>
      </c>
      <c r="CS7" s="582"/>
      <c r="CT7" s="582"/>
      <c r="CU7" s="582"/>
      <c r="CV7" s="582"/>
      <c r="CW7" s="582"/>
      <c r="CX7" s="582"/>
      <c r="CY7" s="583"/>
      <c r="CZ7" s="634">
        <v>
8.6</v>
      </c>
      <c r="DA7" s="634"/>
      <c r="DB7" s="634"/>
      <c r="DC7" s="634"/>
      <c r="DD7" s="587">
        <v>
440814</v>
      </c>
      <c r="DE7" s="582"/>
      <c r="DF7" s="582"/>
      <c r="DG7" s="582"/>
      <c r="DH7" s="582"/>
      <c r="DI7" s="582"/>
      <c r="DJ7" s="582"/>
      <c r="DK7" s="582"/>
      <c r="DL7" s="582"/>
      <c r="DM7" s="582"/>
      <c r="DN7" s="582"/>
      <c r="DO7" s="582"/>
      <c r="DP7" s="583"/>
      <c r="DQ7" s="587">
        <v>
3689151</v>
      </c>
      <c r="DR7" s="582"/>
      <c r="DS7" s="582"/>
      <c r="DT7" s="582"/>
      <c r="DU7" s="582"/>
      <c r="DV7" s="582"/>
      <c r="DW7" s="582"/>
      <c r="DX7" s="582"/>
      <c r="DY7" s="582"/>
      <c r="DZ7" s="582"/>
      <c r="EA7" s="582"/>
      <c r="EB7" s="582"/>
      <c r="EC7" s="613"/>
    </row>
    <row r="8" spans="2:143" ht="11.25" customHeight="1">
      <c r="B8" s="578" t="s">
        <v>
178</v>
      </c>
      <c r="C8" s="579"/>
      <c r="D8" s="579"/>
      <c r="E8" s="579"/>
      <c r="F8" s="579"/>
      <c r="G8" s="579"/>
      <c r="H8" s="579"/>
      <c r="I8" s="579"/>
      <c r="J8" s="579"/>
      <c r="K8" s="579"/>
      <c r="L8" s="579"/>
      <c r="M8" s="579"/>
      <c r="N8" s="579"/>
      <c r="O8" s="579"/>
      <c r="P8" s="579"/>
      <c r="Q8" s="580"/>
      <c r="R8" s="581">
        <v>
125823</v>
      </c>
      <c r="S8" s="582"/>
      <c r="T8" s="582"/>
      <c r="U8" s="582"/>
      <c r="V8" s="582"/>
      <c r="W8" s="582"/>
      <c r="X8" s="582"/>
      <c r="Y8" s="583"/>
      <c r="Z8" s="634">
        <v>
0.2</v>
      </c>
      <c r="AA8" s="634"/>
      <c r="AB8" s="634"/>
      <c r="AC8" s="634"/>
      <c r="AD8" s="635">
        <v>
125823</v>
      </c>
      <c r="AE8" s="635"/>
      <c r="AF8" s="635"/>
      <c r="AG8" s="635"/>
      <c r="AH8" s="635"/>
      <c r="AI8" s="635"/>
      <c r="AJ8" s="635"/>
      <c r="AK8" s="635"/>
      <c r="AL8" s="604">
        <v>
0.5</v>
      </c>
      <c r="AM8" s="636"/>
      <c r="AN8" s="636"/>
      <c r="AO8" s="637"/>
      <c r="AP8" s="578" t="s">
        <v>
179</v>
      </c>
      <c r="AQ8" s="579"/>
      <c r="AR8" s="579"/>
      <c r="AS8" s="579"/>
      <c r="AT8" s="579"/>
      <c r="AU8" s="579"/>
      <c r="AV8" s="579"/>
      <c r="AW8" s="579"/>
      <c r="AX8" s="579"/>
      <c r="AY8" s="579"/>
      <c r="AZ8" s="579"/>
      <c r="BA8" s="579"/>
      <c r="BB8" s="579"/>
      <c r="BC8" s="579"/>
      <c r="BD8" s="579"/>
      <c r="BE8" s="579"/>
      <c r="BF8" s="580"/>
      <c r="BG8" s="581">
        <v>
251152</v>
      </c>
      <c r="BH8" s="582"/>
      <c r="BI8" s="582"/>
      <c r="BJ8" s="582"/>
      <c r="BK8" s="582"/>
      <c r="BL8" s="582"/>
      <c r="BM8" s="582"/>
      <c r="BN8" s="583"/>
      <c r="BO8" s="634">
        <v>
1.2</v>
      </c>
      <c r="BP8" s="634"/>
      <c r="BQ8" s="634"/>
      <c r="BR8" s="634"/>
      <c r="BS8" s="587" t="s">
        <v>
180</v>
      </c>
      <c r="BT8" s="582"/>
      <c r="BU8" s="582"/>
      <c r="BV8" s="582"/>
      <c r="BW8" s="582"/>
      <c r="BX8" s="582"/>
      <c r="BY8" s="582"/>
      <c r="BZ8" s="582"/>
      <c r="CA8" s="582"/>
      <c r="CB8" s="613"/>
      <c r="CD8" s="614" t="s">
        <v>
181</v>
      </c>
      <c r="CE8" s="611"/>
      <c r="CF8" s="611"/>
      <c r="CG8" s="611"/>
      <c r="CH8" s="611"/>
      <c r="CI8" s="611"/>
      <c r="CJ8" s="611"/>
      <c r="CK8" s="611"/>
      <c r="CL8" s="611"/>
      <c r="CM8" s="611"/>
      <c r="CN8" s="611"/>
      <c r="CO8" s="611"/>
      <c r="CP8" s="611"/>
      <c r="CQ8" s="612"/>
      <c r="CR8" s="581">
        <v>
28490812</v>
      </c>
      <c r="CS8" s="582"/>
      <c r="CT8" s="582"/>
      <c r="CU8" s="582"/>
      <c r="CV8" s="582"/>
      <c r="CW8" s="582"/>
      <c r="CX8" s="582"/>
      <c r="CY8" s="583"/>
      <c r="CZ8" s="634">
        <v>
53.9</v>
      </c>
      <c r="DA8" s="634"/>
      <c r="DB8" s="634"/>
      <c r="DC8" s="634"/>
      <c r="DD8" s="587">
        <v>
778871</v>
      </c>
      <c r="DE8" s="582"/>
      <c r="DF8" s="582"/>
      <c r="DG8" s="582"/>
      <c r="DH8" s="582"/>
      <c r="DI8" s="582"/>
      <c r="DJ8" s="582"/>
      <c r="DK8" s="582"/>
      <c r="DL8" s="582"/>
      <c r="DM8" s="582"/>
      <c r="DN8" s="582"/>
      <c r="DO8" s="582"/>
      <c r="DP8" s="583"/>
      <c r="DQ8" s="587">
        <v>
12660204</v>
      </c>
      <c r="DR8" s="582"/>
      <c r="DS8" s="582"/>
      <c r="DT8" s="582"/>
      <c r="DU8" s="582"/>
      <c r="DV8" s="582"/>
      <c r="DW8" s="582"/>
      <c r="DX8" s="582"/>
      <c r="DY8" s="582"/>
      <c r="DZ8" s="582"/>
      <c r="EA8" s="582"/>
      <c r="EB8" s="582"/>
      <c r="EC8" s="613"/>
    </row>
    <row r="9" spans="2:143" ht="11.25" customHeight="1">
      <c r="B9" s="578" t="s">
        <v>
182</v>
      </c>
      <c r="C9" s="579"/>
      <c r="D9" s="579"/>
      <c r="E9" s="579"/>
      <c r="F9" s="579"/>
      <c r="G9" s="579"/>
      <c r="H9" s="579"/>
      <c r="I9" s="579"/>
      <c r="J9" s="579"/>
      <c r="K9" s="579"/>
      <c r="L9" s="579"/>
      <c r="M9" s="579"/>
      <c r="N9" s="579"/>
      <c r="O9" s="579"/>
      <c r="P9" s="579"/>
      <c r="Q9" s="580"/>
      <c r="R9" s="581">
        <v>
72708</v>
      </c>
      <c r="S9" s="582"/>
      <c r="T9" s="582"/>
      <c r="U9" s="582"/>
      <c r="V9" s="582"/>
      <c r="W9" s="582"/>
      <c r="X9" s="582"/>
      <c r="Y9" s="583"/>
      <c r="Z9" s="634">
        <v>
0.1</v>
      </c>
      <c r="AA9" s="634"/>
      <c r="AB9" s="634"/>
      <c r="AC9" s="634"/>
      <c r="AD9" s="635">
        <v>
72708</v>
      </c>
      <c r="AE9" s="635"/>
      <c r="AF9" s="635"/>
      <c r="AG9" s="635"/>
      <c r="AH9" s="635"/>
      <c r="AI9" s="635"/>
      <c r="AJ9" s="635"/>
      <c r="AK9" s="635"/>
      <c r="AL9" s="604">
        <v>
0.3</v>
      </c>
      <c r="AM9" s="636"/>
      <c r="AN9" s="636"/>
      <c r="AO9" s="637"/>
      <c r="AP9" s="578" t="s">
        <v>
183</v>
      </c>
      <c r="AQ9" s="579"/>
      <c r="AR9" s="579"/>
      <c r="AS9" s="579"/>
      <c r="AT9" s="579"/>
      <c r="AU9" s="579"/>
      <c r="AV9" s="579"/>
      <c r="AW9" s="579"/>
      <c r="AX9" s="579"/>
      <c r="AY9" s="579"/>
      <c r="AZ9" s="579"/>
      <c r="BA9" s="579"/>
      <c r="BB9" s="579"/>
      <c r="BC9" s="579"/>
      <c r="BD9" s="579"/>
      <c r="BE9" s="579"/>
      <c r="BF9" s="580"/>
      <c r="BG9" s="581">
        <v>
8977285</v>
      </c>
      <c r="BH9" s="582"/>
      <c r="BI9" s="582"/>
      <c r="BJ9" s="582"/>
      <c r="BK9" s="582"/>
      <c r="BL9" s="582"/>
      <c r="BM9" s="582"/>
      <c r="BN9" s="583"/>
      <c r="BO9" s="634">
        <v>
43.8</v>
      </c>
      <c r="BP9" s="634"/>
      <c r="BQ9" s="634"/>
      <c r="BR9" s="634"/>
      <c r="BS9" s="587" t="s">
        <v>
180</v>
      </c>
      <c r="BT9" s="582"/>
      <c r="BU9" s="582"/>
      <c r="BV9" s="582"/>
      <c r="BW9" s="582"/>
      <c r="BX9" s="582"/>
      <c r="BY9" s="582"/>
      <c r="BZ9" s="582"/>
      <c r="CA9" s="582"/>
      <c r="CB9" s="613"/>
      <c r="CD9" s="614" t="s">
        <v>
184</v>
      </c>
      <c r="CE9" s="611"/>
      <c r="CF9" s="611"/>
      <c r="CG9" s="611"/>
      <c r="CH9" s="611"/>
      <c r="CI9" s="611"/>
      <c r="CJ9" s="611"/>
      <c r="CK9" s="611"/>
      <c r="CL9" s="611"/>
      <c r="CM9" s="611"/>
      <c r="CN9" s="611"/>
      <c r="CO9" s="611"/>
      <c r="CP9" s="611"/>
      <c r="CQ9" s="612"/>
      <c r="CR9" s="581">
        <v>
3428264</v>
      </c>
      <c r="CS9" s="582"/>
      <c r="CT9" s="582"/>
      <c r="CU9" s="582"/>
      <c r="CV9" s="582"/>
      <c r="CW9" s="582"/>
      <c r="CX9" s="582"/>
      <c r="CY9" s="583"/>
      <c r="CZ9" s="634">
        <v>
6.5</v>
      </c>
      <c r="DA9" s="634"/>
      <c r="DB9" s="634"/>
      <c r="DC9" s="634"/>
      <c r="DD9" s="587">
        <v>
102648</v>
      </c>
      <c r="DE9" s="582"/>
      <c r="DF9" s="582"/>
      <c r="DG9" s="582"/>
      <c r="DH9" s="582"/>
      <c r="DI9" s="582"/>
      <c r="DJ9" s="582"/>
      <c r="DK9" s="582"/>
      <c r="DL9" s="582"/>
      <c r="DM9" s="582"/>
      <c r="DN9" s="582"/>
      <c r="DO9" s="582"/>
      <c r="DP9" s="583"/>
      <c r="DQ9" s="587">
        <v>
2496166</v>
      </c>
      <c r="DR9" s="582"/>
      <c r="DS9" s="582"/>
      <c r="DT9" s="582"/>
      <c r="DU9" s="582"/>
      <c r="DV9" s="582"/>
      <c r="DW9" s="582"/>
      <c r="DX9" s="582"/>
      <c r="DY9" s="582"/>
      <c r="DZ9" s="582"/>
      <c r="EA9" s="582"/>
      <c r="EB9" s="582"/>
      <c r="EC9" s="613"/>
    </row>
    <row r="10" spans="2:143" ht="11.25" customHeight="1">
      <c r="B10" s="578" t="s">
        <v>
185</v>
      </c>
      <c r="C10" s="579"/>
      <c r="D10" s="579"/>
      <c r="E10" s="579"/>
      <c r="F10" s="579"/>
      <c r="G10" s="579"/>
      <c r="H10" s="579"/>
      <c r="I10" s="579"/>
      <c r="J10" s="579"/>
      <c r="K10" s="579"/>
      <c r="L10" s="579"/>
      <c r="M10" s="579"/>
      <c r="N10" s="579"/>
      <c r="O10" s="579"/>
      <c r="P10" s="579"/>
      <c r="Q10" s="580"/>
      <c r="R10" s="581">
        <v>
2949661</v>
      </c>
      <c r="S10" s="582"/>
      <c r="T10" s="582"/>
      <c r="U10" s="582"/>
      <c r="V10" s="582"/>
      <c r="W10" s="582"/>
      <c r="X10" s="582"/>
      <c r="Y10" s="583"/>
      <c r="Z10" s="634">
        <v>
5.4</v>
      </c>
      <c r="AA10" s="634"/>
      <c r="AB10" s="634"/>
      <c r="AC10" s="634"/>
      <c r="AD10" s="635">
        <v>
2949661</v>
      </c>
      <c r="AE10" s="635"/>
      <c r="AF10" s="635"/>
      <c r="AG10" s="635"/>
      <c r="AH10" s="635"/>
      <c r="AI10" s="635"/>
      <c r="AJ10" s="635"/>
      <c r="AK10" s="635"/>
      <c r="AL10" s="604">
        <v>
11.1</v>
      </c>
      <c r="AM10" s="636"/>
      <c r="AN10" s="636"/>
      <c r="AO10" s="637"/>
      <c r="AP10" s="578" t="s">
        <v>
186</v>
      </c>
      <c r="AQ10" s="579"/>
      <c r="AR10" s="579"/>
      <c r="AS10" s="579"/>
      <c r="AT10" s="579"/>
      <c r="AU10" s="579"/>
      <c r="AV10" s="579"/>
      <c r="AW10" s="579"/>
      <c r="AX10" s="579"/>
      <c r="AY10" s="579"/>
      <c r="AZ10" s="579"/>
      <c r="BA10" s="579"/>
      <c r="BB10" s="579"/>
      <c r="BC10" s="579"/>
      <c r="BD10" s="579"/>
      <c r="BE10" s="579"/>
      <c r="BF10" s="580"/>
      <c r="BG10" s="581">
        <v>
286320</v>
      </c>
      <c r="BH10" s="582"/>
      <c r="BI10" s="582"/>
      <c r="BJ10" s="582"/>
      <c r="BK10" s="582"/>
      <c r="BL10" s="582"/>
      <c r="BM10" s="582"/>
      <c r="BN10" s="583"/>
      <c r="BO10" s="634">
        <v>
1.4</v>
      </c>
      <c r="BP10" s="634"/>
      <c r="BQ10" s="634"/>
      <c r="BR10" s="634"/>
      <c r="BS10" s="587" t="s">
        <v>
180</v>
      </c>
      <c r="BT10" s="582"/>
      <c r="BU10" s="582"/>
      <c r="BV10" s="582"/>
      <c r="BW10" s="582"/>
      <c r="BX10" s="582"/>
      <c r="BY10" s="582"/>
      <c r="BZ10" s="582"/>
      <c r="CA10" s="582"/>
      <c r="CB10" s="613"/>
      <c r="CD10" s="614" t="s">
        <v>
187</v>
      </c>
      <c r="CE10" s="611"/>
      <c r="CF10" s="611"/>
      <c r="CG10" s="611"/>
      <c r="CH10" s="611"/>
      <c r="CI10" s="611"/>
      <c r="CJ10" s="611"/>
      <c r="CK10" s="611"/>
      <c r="CL10" s="611"/>
      <c r="CM10" s="611"/>
      <c r="CN10" s="611"/>
      <c r="CO10" s="611"/>
      <c r="CP10" s="611"/>
      <c r="CQ10" s="612"/>
      <c r="CR10" s="581">
        <v>
397046</v>
      </c>
      <c r="CS10" s="582"/>
      <c r="CT10" s="582"/>
      <c r="CU10" s="582"/>
      <c r="CV10" s="582"/>
      <c r="CW10" s="582"/>
      <c r="CX10" s="582"/>
      <c r="CY10" s="583"/>
      <c r="CZ10" s="634">
        <v>
0.8</v>
      </c>
      <c r="DA10" s="634"/>
      <c r="DB10" s="634"/>
      <c r="DC10" s="634"/>
      <c r="DD10" s="587" t="s">
        <v>
180</v>
      </c>
      <c r="DE10" s="582"/>
      <c r="DF10" s="582"/>
      <c r="DG10" s="582"/>
      <c r="DH10" s="582"/>
      <c r="DI10" s="582"/>
      <c r="DJ10" s="582"/>
      <c r="DK10" s="582"/>
      <c r="DL10" s="582"/>
      <c r="DM10" s="582"/>
      <c r="DN10" s="582"/>
      <c r="DO10" s="582"/>
      <c r="DP10" s="583"/>
      <c r="DQ10" s="587">
        <v>
305374</v>
      </c>
      <c r="DR10" s="582"/>
      <c r="DS10" s="582"/>
      <c r="DT10" s="582"/>
      <c r="DU10" s="582"/>
      <c r="DV10" s="582"/>
      <c r="DW10" s="582"/>
      <c r="DX10" s="582"/>
      <c r="DY10" s="582"/>
      <c r="DZ10" s="582"/>
      <c r="EA10" s="582"/>
      <c r="EB10" s="582"/>
      <c r="EC10" s="613"/>
    </row>
    <row r="11" spans="2:143" ht="11.25" customHeight="1">
      <c r="B11" s="578" t="s">
        <v>
188</v>
      </c>
      <c r="C11" s="579"/>
      <c r="D11" s="579"/>
      <c r="E11" s="579"/>
      <c r="F11" s="579"/>
      <c r="G11" s="579"/>
      <c r="H11" s="579"/>
      <c r="I11" s="579"/>
      <c r="J11" s="579"/>
      <c r="K11" s="579"/>
      <c r="L11" s="579"/>
      <c r="M11" s="579"/>
      <c r="N11" s="579"/>
      <c r="O11" s="579"/>
      <c r="P11" s="579"/>
      <c r="Q11" s="580"/>
      <c r="R11" s="581" t="s">
        <v>
180</v>
      </c>
      <c r="S11" s="582"/>
      <c r="T11" s="582"/>
      <c r="U11" s="582"/>
      <c r="V11" s="582"/>
      <c r="W11" s="582"/>
      <c r="X11" s="582"/>
      <c r="Y11" s="583"/>
      <c r="Z11" s="634" t="s">
        <v>
180</v>
      </c>
      <c r="AA11" s="634"/>
      <c r="AB11" s="634"/>
      <c r="AC11" s="634"/>
      <c r="AD11" s="635" t="s">
        <v>
180</v>
      </c>
      <c r="AE11" s="635"/>
      <c r="AF11" s="635"/>
      <c r="AG11" s="635"/>
      <c r="AH11" s="635"/>
      <c r="AI11" s="635"/>
      <c r="AJ11" s="635"/>
      <c r="AK11" s="635"/>
      <c r="AL11" s="604" t="s">
        <v>
180</v>
      </c>
      <c r="AM11" s="636"/>
      <c r="AN11" s="636"/>
      <c r="AO11" s="637"/>
      <c r="AP11" s="578" t="s">
        <v>
189</v>
      </c>
      <c r="AQ11" s="579"/>
      <c r="AR11" s="579"/>
      <c r="AS11" s="579"/>
      <c r="AT11" s="579"/>
      <c r="AU11" s="579"/>
      <c r="AV11" s="579"/>
      <c r="AW11" s="579"/>
      <c r="AX11" s="579"/>
      <c r="AY11" s="579"/>
      <c r="AZ11" s="579"/>
      <c r="BA11" s="579"/>
      <c r="BB11" s="579"/>
      <c r="BC11" s="579"/>
      <c r="BD11" s="579"/>
      <c r="BE11" s="579"/>
      <c r="BF11" s="580"/>
      <c r="BG11" s="581">
        <v>
523278</v>
      </c>
      <c r="BH11" s="582"/>
      <c r="BI11" s="582"/>
      <c r="BJ11" s="582"/>
      <c r="BK11" s="582"/>
      <c r="BL11" s="582"/>
      <c r="BM11" s="582"/>
      <c r="BN11" s="583"/>
      <c r="BO11" s="634">
        <v>
2.6</v>
      </c>
      <c r="BP11" s="634"/>
      <c r="BQ11" s="634"/>
      <c r="BR11" s="634"/>
      <c r="BS11" s="587">
        <v>
65394</v>
      </c>
      <c r="BT11" s="582"/>
      <c r="BU11" s="582"/>
      <c r="BV11" s="582"/>
      <c r="BW11" s="582"/>
      <c r="BX11" s="582"/>
      <c r="BY11" s="582"/>
      <c r="BZ11" s="582"/>
      <c r="CA11" s="582"/>
      <c r="CB11" s="613"/>
      <c r="CD11" s="614" t="s">
        <v>
190</v>
      </c>
      <c r="CE11" s="611"/>
      <c r="CF11" s="611"/>
      <c r="CG11" s="611"/>
      <c r="CH11" s="611"/>
      <c r="CI11" s="611"/>
      <c r="CJ11" s="611"/>
      <c r="CK11" s="611"/>
      <c r="CL11" s="611"/>
      <c r="CM11" s="611"/>
      <c r="CN11" s="611"/>
      <c r="CO11" s="611"/>
      <c r="CP11" s="611"/>
      <c r="CQ11" s="612"/>
      <c r="CR11" s="581">
        <v>
79844</v>
      </c>
      <c r="CS11" s="582"/>
      <c r="CT11" s="582"/>
      <c r="CU11" s="582"/>
      <c r="CV11" s="582"/>
      <c r="CW11" s="582"/>
      <c r="CX11" s="582"/>
      <c r="CY11" s="583"/>
      <c r="CZ11" s="634">
        <v>
0.2</v>
      </c>
      <c r="DA11" s="634"/>
      <c r="DB11" s="634"/>
      <c r="DC11" s="634"/>
      <c r="DD11" s="587" t="s">
        <v>
180</v>
      </c>
      <c r="DE11" s="582"/>
      <c r="DF11" s="582"/>
      <c r="DG11" s="582"/>
      <c r="DH11" s="582"/>
      <c r="DI11" s="582"/>
      <c r="DJ11" s="582"/>
      <c r="DK11" s="582"/>
      <c r="DL11" s="582"/>
      <c r="DM11" s="582"/>
      <c r="DN11" s="582"/>
      <c r="DO11" s="582"/>
      <c r="DP11" s="583"/>
      <c r="DQ11" s="587">
        <v>
72612</v>
      </c>
      <c r="DR11" s="582"/>
      <c r="DS11" s="582"/>
      <c r="DT11" s="582"/>
      <c r="DU11" s="582"/>
      <c r="DV11" s="582"/>
      <c r="DW11" s="582"/>
      <c r="DX11" s="582"/>
      <c r="DY11" s="582"/>
      <c r="DZ11" s="582"/>
      <c r="EA11" s="582"/>
      <c r="EB11" s="582"/>
      <c r="EC11" s="613"/>
    </row>
    <row r="12" spans="2:143" ht="11.25" customHeight="1">
      <c r="B12" s="578" t="s">
        <v>
191</v>
      </c>
      <c r="C12" s="579"/>
      <c r="D12" s="579"/>
      <c r="E12" s="579"/>
      <c r="F12" s="579"/>
      <c r="G12" s="579"/>
      <c r="H12" s="579"/>
      <c r="I12" s="579"/>
      <c r="J12" s="579"/>
      <c r="K12" s="579"/>
      <c r="L12" s="579"/>
      <c r="M12" s="579"/>
      <c r="N12" s="579"/>
      <c r="O12" s="579"/>
      <c r="P12" s="579"/>
      <c r="Q12" s="580"/>
      <c r="R12" s="581" t="s">
        <v>
180</v>
      </c>
      <c r="S12" s="582"/>
      <c r="T12" s="582"/>
      <c r="U12" s="582"/>
      <c r="V12" s="582"/>
      <c r="W12" s="582"/>
      <c r="X12" s="582"/>
      <c r="Y12" s="583"/>
      <c r="Z12" s="634" t="s">
        <v>
180</v>
      </c>
      <c r="AA12" s="634"/>
      <c r="AB12" s="634"/>
      <c r="AC12" s="634"/>
      <c r="AD12" s="635" t="s">
        <v>
180</v>
      </c>
      <c r="AE12" s="635"/>
      <c r="AF12" s="635"/>
      <c r="AG12" s="635"/>
      <c r="AH12" s="635"/>
      <c r="AI12" s="635"/>
      <c r="AJ12" s="635"/>
      <c r="AK12" s="635"/>
      <c r="AL12" s="604" t="s">
        <v>
180</v>
      </c>
      <c r="AM12" s="636"/>
      <c r="AN12" s="636"/>
      <c r="AO12" s="637"/>
      <c r="AP12" s="578" t="s">
        <v>
192</v>
      </c>
      <c r="AQ12" s="579"/>
      <c r="AR12" s="579"/>
      <c r="AS12" s="579"/>
      <c r="AT12" s="579"/>
      <c r="AU12" s="579"/>
      <c r="AV12" s="579"/>
      <c r="AW12" s="579"/>
      <c r="AX12" s="579"/>
      <c r="AY12" s="579"/>
      <c r="AZ12" s="579"/>
      <c r="BA12" s="579"/>
      <c r="BB12" s="579"/>
      <c r="BC12" s="579"/>
      <c r="BD12" s="579"/>
      <c r="BE12" s="579"/>
      <c r="BF12" s="580"/>
      <c r="BG12" s="581">
        <v>
7898835</v>
      </c>
      <c r="BH12" s="582"/>
      <c r="BI12" s="582"/>
      <c r="BJ12" s="582"/>
      <c r="BK12" s="582"/>
      <c r="BL12" s="582"/>
      <c r="BM12" s="582"/>
      <c r="BN12" s="583"/>
      <c r="BO12" s="634">
        <v>
38.5</v>
      </c>
      <c r="BP12" s="634"/>
      <c r="BQ12" s="634"/>
      <c r="BR12" s="634"/>
      <c r="BS12" s="587" t="s">
        <v>
180</v>
      </c>
      <c r="BT12" s="582"/>
      <c r="BU12" s="582"/>
      <c r="BV12" s="582"/>
      <c r="BW12" s="582"/>
      <c r="BX12" s="582"/>
      <c r="BY12" s="582"/>
      <c r="BZ12" s="582"/>
      <c r="CA12" s="582"/>
      <c r="CB12" s="613"/>
      <c r="CD12" s="614" t="s">
        <v>
193</v>
      </c>
      <c r="CE12" s="611"/>
      <c r="CF12" s="611"/>
      <c r="CG12" s="611"/>
      <c r="CH12" s="611"/>
      <c r="CI12" s="611"/>
      <c r="CJ12" s="611"/>
      <c r="CK12" s="611"/>
      <c r="CL12" s="611"/>
      <c r="CM12" s="611"/>
      <c r="CN12" s="611"/>
      <c r="CO12" s="611"/>
      <c r="CP12" s="611"/>
      <c r="CQ12" s="612"/>
      <c r="CR12" s="581">
        <v>
148383</v>
      </c>
      <c r="CS12" s="582"/>
      <c r="CT12" s="582"/>
      <c r="CU12" s="582"/>
      <c r="CV12" s="582"/>
      <c r="CW12" s="582"/>
      <c r="CX12" s="582"/>
      <c r="CY12" s="583"/>
      <c r="CZ12" s="634">
        <v>
0.3</v>
      </c>
      <c r="DA12" s="634"/>
      <c r="DB12" s="634"/>
      <c r="DC12" s="634"/>
      <c r="DD12" s="587">
        <v>
460</v>
      </c>
      <c r="DE12" s="582"/>
      <c r="DF12" s="582"/>
      <c r="DG12" s="582"/>
      <c r="DH12" s="582"/>
      <c r="DI12" s="582"/>
      <c r="DJ12" s="582"/>
      <c r="DK12" s="582"/>
      <c r="DL12" s="582"/>
      <c r="DM12" s="582"/>
      <c r="DN12" s="582"/>
      <c r="DO12" s="582"/>
      <c r="DP12" s="583"/>
      <c r="DQ12" s="587">
        <v>
127352</v>
      </c>
      <c r="DR12" s="582"/>
      <c r="DS12" s="582"/>
      <c r="DT12" s="582"/>
      <c r="DU12" s="582"/>
      <c r="DV12" s="582"/>
      <c r="DW12" s="582"/>
      <c r="DX12" s="582"/>
      <c r="DY12" s="582"/>
      <c r="DZ12" s="582"/>
      <c r="EA12" s="582"/>
      <c r="EB12" s="582"/>
      <c r="EC12" s="613"/>
    </row>
    <row r="13" spans="2:143" ht="11.25" customHeight="1">
      <c r="B13" s="578" t="s">
        <v>
194</v>
      </c>
      <c r="C13" s="579"/>
      <c r="D13" s="579"/>
      <c r="E13" s="579"/>
      <c r="F13" s="579"/>
      <c r="G13" s="579"/>
      <c r="H13" s="579"/>
      <c r="I13" s="579"/>
      <c r="J13" s="579"/>
      <c r="K13" s="579"/>
      <c r="L13" s="579"/>
      <c r="M13" s="579"/>
      <c r="N13" s="579"/>
      <c r="O13" s="579"/>
      <c r="P13" s="579"/>
      <c r="Q13" s="580"/>
      <c r="R13" s="581">
        <v>
104201</v>
      </c>
      <c r="S13" s="582"/>
      <c r="T13" s="582"/>
      <c r="U13" s="582"/>
      <c r="V13" s="582"/>
      <c r="W13" s="582"/>
      <c r="X13" s="582"/>
      <c r="Y13" s="583"/>
      <c r="Z13" s="634">
        <v>
0.2</v>
      </c>
      <c r="AA13" s="634"/>
      <c r="AB13" s="634"/>
      <c r="AC13" s="634"/>
      <c r="AD13" s="635">
        <v>
104201</v>
      </c>
      <c r="AE13" s="635"/>
      <c r="AF13" s="635"/>
      <c r="AG13" s="635"/>
      <c r="AH13" s="635"/>
      <c r="AI13" s="635"/>
      <c r="AJ13" s="635"/>
      <c r="AK13" s="635"/>
      <c r="AL13" s="604">
        <v>
0.4</v>
      </c>
      <c r="AM13" s="636"/>
      <c r="AN13" s="636"/>
      <c r="AO13" s="637"/>
      <c r="AP13" s="578" t="s">
        <v>
195</v>
      </c>
      <c r="AQ13" s="579"/>
      <c r="AR13" s="579"/>
      <c r="AS13" s="579"/>
      <c r="AT13" s="579"/>
      <c r="AU13" s="579"/>
      <c r="AV13" s="579"/>
      <c r="AW13" s="579"/>
      <c r="AX13" s="579"/>
      <c r="AY13" s="579"/>
      <c r="AZ13" s="579"/>
      <c r="BA13" s="579"/>
      <c r="BB13" s="579"/>
      <c r="BC13" s="579"/>
      <c r="BD13" s="579"/>
      <c r="BE13" s="579"/>
      <c r="BF13" s="580"/>
      <c r="BG13" s="581">
        <v>
7133580</v>
      </c>
      <c r="BH13" s="582"/>
      <c r="BI13" s="582"/>
      <c r="BJ13" s="582"/>
      <c r="BK13" s="582"/>
      <c r="BL13" s="582"/>
      <c r="BM13" s="582"/>
      <c r="BN13" s="583"/>
      <c r="BO13" s="634">
        <v>
34.799999999999997</v>
      </c>
      <c r="BP13" s="634"/>
      <c r="BQ13" s="634"/>
      <c r="BR13" s="634"/>
      <c r="BS13" s="587" t="s">
        <v>
180</v>
      </c>
      <c r="BT13" s="582"/>
      <c r="BU13" s="582"/>
      <c r="BV13" s="582"/>
      <c r="BW13" s="582"/>
      <c r="BX13" s="582"/>
      <c r="BY13" s="582"/>
      <c r="BZ13" s="582"/>
      <c r="CA13" s="582"/>
      <c r="CB13" s="613"/>
      <c r="CD13" s="614" t="s">
        <v>
196</v>
      </c>
      <c r="CE13" s="611"/>
      <c r="CF13" s="611"/>
      <c r="CG13" s="611"/>
      <c r="CH13" s="611"/>
      <c r="CI13" s="611"/>
      <c r="CJ13" s="611"/>
      <c r="CK13" s="611"/>
      <c r="CL13" s="611"/>
      <c r="CM13" s="611"/>
      <c r="CN13" s="611"/>
      <c r="CO13" s="611"/>
      <c r="CP13" s="611"/>
      <c r="CQ13" s="612"/>
      <c r="CR13" s="581">
        <v>
4604440</v>
      </c>
      <c r="CS13" s="582"/>
      <c r="CT13" s="582"/>
      <c r="CU13" s="582"/>
      <c r="CV13" s="582"/>
      <c r="CW13" s="582"/>
      <c r="CX13" s="582"/>
      <c r="CY13" s="583"/>
      <c r="CZ13" s="634">
        <v>
8.6999999999999993</v>
      </c>
      <c r="DA13" s="634"/>
      <c r="DB13" s="634"/>
      <c r="DC13" s="634"/>
      <c r="DD13" s="587">
        <v>
2280604</v>
      </c>
      <c r="DE13" s="582"/>
      <c r="DF13" s="582"/>
      <c r="DG13" s="582"/>
      <c r="DH13" s="582"/>
      <c r="DI13" s="582"/>
      <c r="DJ13" s="582"/>
      <c r="DK13" s="582"/>
      <c r="DL13" s="582"/>
      <c r="DM13" s="582"/>
      <c r="DN13" s="582"/>
      <c r="DO13" s="582"/>
      <c r="DP13" s="583"/>
      <c r="DQ13" s="587">
        <v>
2451003</v>
      </c>
      <c r="DR13" s="582"/>
      <c r="DS13" s="582"/>
      <c r="DT13" s="582"/>
      <c r="DU13" s="582"/>
      <c r="DV13" s="582"/>
      <c r="DW13" s="582"/>
      <c r="DX13" s="582"/>
      <c r="DY13" s="582"/>
      <c r="DZ13" s="582"/>
      <c r="EA13" s="582"/>
      <c r="EB13" s="582"/>
      <c r="EC13" s="613"/>
    </row>
    <row r="14" spans="2:143" ht="11.25" customHeight="1">
      <c r="B14" s="578" t="s">
        <v>
197</v>
      </c>
      <c r="C14" s="579"/>
      <c r="D14" s="579"/>
      <c r="E14" s="579"/>
      <c r="F14" s="579"/>
      <c r="G14" s="579"/>
      <c r="H14" s="579"/>
      <c r="I14" s="579"/>
      <c r="J14" s="579"/>
      <c r="K14" s="579"/>
      <c r="L14" s="579"/>
      <c r="M14" s="579"/>
      <c r="N14" s="579"/>
      <c r="O14" s="579"/>
      <c r="P14" s="579"/>
      <c r="Q14" s="580"/>
      <c r="R14" s="581" t="s">
        <v>
180</v>
      </c>
      <c r="S14" s="582"/>
      <c r="T14" s="582"/>
      <c r="U14" s="582"/>
      <c r="V14" s="582"/>
      <c r="W14" s="582"/>
      <c r="X14" s="582"/>
      <c r="Y14" s="583"/>
      <c r="Z14" s="634" t="s">
        <v>
180</v>
      </c>
      <c r="AA14" s="634"/>
      <c r="AB14" s="634"/>
      <c r="AC14" s="634"/>
      <c r="AD14" s="635" t="s">
        <v>
180</v>
      </c>
      <c r="AE14" s="635"/>
      <c r="AF14" s="635"/>
      <c r="AG14" s="635"/>
      <c r="AH14" s="635"/>
      <c r="AI14" s="635"/>
      <c r="AJ14" s="635"/>
      <c r="AK14" s="635"/>
      <c r="AL14" s="604" t="s">
        <v>
180</v>
      </c>
      <c r="AM14" s="636"/>
      <c r="AN14" s="636"/>
      <c r="AO14" s="637"/>
      <c r="AP14" s="578" t="s">
        <v>
198</v>
      </c>
      <c r="AQ14" s="579"/>
      <c r="AR14" s="579"/>
      <c r="AS14" s="579"/>
      <c r="AT14" s="579"/>
      <c r="AU14" s="579"/>
      <c r="AV14" s="579"/>
      <c r="AW14" s="579"/>
      <c r="AX14" s="579"/>
      <c r="AY14" s="579"/>
      <c r="AZ14" s="579"/>
      <c r="BA14" s="579"/>
      <c r="BB14" s="579"/>
      <c r="BC14" s="579"/>
      <c r="BD14" s="579"/>
      <c r="BE14" s="579"/>
      <c r="BF14" s="580"/>
      <c r="BG14" s="581">
        <v>
124112</v>
      </c>
      <c r="BH14" s="582"/>
      <c r="BI14" s="582"/>
      <c r="BJ14" s="582"/>
      <c r="BK14" s="582"/>
      <c r="BL14" s="582"/>
      <c r="BM14" s="582"/>
      <c r="BN14" s="583"/>
      <c r="BO14" s="634">
        <v>
0.6</v>
      </c>
      <c r="BP14" s="634"/>
      <c r="BQ14" s="634"/>
      <c r="BR14" s="634"/>
      <c r="BS14" s="587" t="s">
        <v>
180</v>
      </c>
      <c r="BT14" s="582"/>
      <c r="BU14" s="582"/>
      <c r="BV14" s="582"/>
      <c r="BW14" s="582"/>
      <c r="BX14" s="582"/>
      <c r="BY14" s="582"/>
      <c r="BZ14" s="582"/>
      <c r="CA14" s="582"/>
      <c r="CB14" s="613"/>
      <c r="CD14" s="614" t="s">
        <v>
199</v>
      </c>
      <c r="CE14" s="611"/>
      <c r="CF14" s="611"/>
      <c r="CG14" s="611"/>
      <c r="CH14" s="611"/>
      <c r="CI14" s="611"/>
      <c r="CJ14" s="611"/>
      <c r="CK14" s="611"/>
      <c r="CL14" s="611"/>
      <c r="CM14" s="611"/>
      <c r="CN14" s="611"/>
      <c r="CO14" s="611"/>
      <c r="CP14" s="611"/>
      <c r="CQ14" s="612"/>
      <c r="CR14" s="581">
        <v>
1725327</v>
      </c>
      <c r="CS14" s="582"/>
      <c r="CT14" s="582"/>
      <c r="CU14" s="582"/>
      <c r="CV14" s="582"/>
      <c r="CW14" s="582"/>
      <c r="CX14" s="582"/>
      <c r="CY14" s="583"/>
      <c r="CZ14" s="634">
        <v>
3.3</v>
      </c>
      <c r="DA14" s="634"/>
      <c r="DB14" s="634"/>
      <c r="DC14" s="634"/>
      <c r="DD14" s="587">
        <v>
19956</v>
      </c>
      <c r="DE14" s="582"/>
      <c r="DF14" s="582"/>
      <c r="DG14" s="582"/>
      <c r="DH14" s="582"/>
      <c r="DI14" s="582"/>
      <c r="DJ14" s="582"/>
      <c r="DK14" s="582"/>
      <c r="DL14" s="582"/>
      <c r="DM14" s="582"/>
      <c r="DN14" s="582"/>
      <c r="DO14" s="582"/>
      <c r="DP14" s="583"/>
      <c r="DQ14" s="587">
        <v>
751198</v>
      </c>
      <c r="DR14" s="582"/>
      <c r="DS14" s="582"/>
      <c r="DT14" s="582"/>
      <c r="DU14" s="582"/>
      <c r="DV14" s="582"/>
      <c r="DW14" s="582"/>
      <c r="DX14" s="582"/>
      <c r="DY14" s="582"/>
      <c r="DZ14" s="582"/>
      <c r="EA14" s="582"/>
      <c r="EB14" s="582"/>
      <c r="EC14" s="613"/>
    </row>
    <row r="15" spans="2:143" ht="11.25" customHeight="1">
      <c r="B15" s="578" t="s">
        <v>
200</v>
      </c>
      <c r="C15" s="579"/>
      <c r="D15" s="579"/>
      <c r="E15" s="579"/>
      <c r="F15" s="579"/>
      <c r="G15" s="579"/>
      <c r="H15" s="579"/>
      <c r="I15" s="579"/>
      <c r="J15" s="579"/>
      <c r="K15" s="579"/>
      <c r="L15" s="579"/>
      <c r="M15" s="579"/>
      <c r="N15" s="579"/>
      <c r="O15" s="579"/>
      <c r="P15" s="579"/>
      <c r="Q15" s="580"/>
      <c r="R15" s="581">
        <v>
116641</v>
      </c>
      <c r="S15" s="582"/>
      <c r="T15" s="582"/>
      <c r="U15" s="582"/>
      <c r="V15" s="582"/>
      <c r="W15" s="582"/>
      <c r="X15" s="582"/>
      <c r="Y15" s="583"/>
      <c r="Z15" s="634">
        <v>
0.2</v>
      </c>
      <c r="AA15" s="634"/>
      <c r="AB15" s="634"/>
      <c r="AC15" s="634"/>
      <c r="AD15" s="635">
        <v>
116641</v>
      </c>
      <c r="AE15" s="635"/>
      <c r="AF15" s="635"/>
      <c r="AG15" s="635"/>
      <c r="AH15" s="635"/>
      <c r="AI15" s="635"/>
      <c r="AJ15" s="635"/>
      <c r="AK15" s="635"/>
      <c r="AL15" s="604">
        <v>
0.4</v>
      </c>
      <c r="AM15" s="636"/>
      <c r="AN15" s="636"/>
      <c r="AO15" s="637"/>
      <c r="AP15" s="578" t="s">
        <v>
201</v>
      </c>
      <c r="AQ15" s="579"/>
      <c r="AR15" s="579"/>
      <c r="AS15" s="579"/>
      <c r="AT15" s="579"/>
      <c r="AU15" s="579"/>
      <c r="AV15" s="579"/>
      <c r="AW15" s="579"/>
      <c r="AX15" s="579"/>
      <c r="AY15" s="579"/>
      <c r="AZ15" s="579"/>
      <c r="BA15" s="579"/>
      <c r="BB15" s="579"/>
      <c r="BC15" s="579"/>
      <c r="BD15" s="579"/>
      <c r="BE15" s="579"/>
      <c r="BF15" s="580"/>
      <c r="BG15" s="581">
        <v>
729207</v>
      </c>
      <c r="BH15" s="582"/>
      <c r="BI15" s="582"/>
      <c r="BJ15" s="582"/>
      <c r="BK15" s="582"/>
      <c r="BL15" s="582"/>
      <c r="BM15" s="582"/>
      <c r="BN15" s="583"/>
      <c r="BO15" s="634">
        <v>
3.6</v>
      </c>
      <c r="BP15" s="634"/>
      <c r="BQ15" s="634"/>
      <c r="BR15" s="634"/>
      <c r="BS15" s="587" t="s">
        <v>
180</v>
      </c>
      <c r="BT15" s="582"/>
      <c r="BU15" s="582"/>
      <c r="BV15" s="582"/>
      <c r="BW15" s="582"/>
      <c r="BX15" s="582"/>
      <c r="BY15" s="582"/>
      <c r="BZ15" s="582"/>
      <c r="CA15" s="582"/>
      <c r="CB15" s="613"/>
      <c r="CD15" s="614" t="s">
        <v>
202</v>
      </c>
      <c r="CE15" s="611"/>
      <c r="CF15" s="611"/>
      <c r="CG15" s="611"/>
      <c r="CH15" s="611"/>
      <c r="CI15" s="611"/>
      <c r="CJ15" s="611"/>
      <c r="CK15" s="611"/>
      <c r="CL15" s="611"/>
      <c r="CM15" s="611"/>
      <c r="CN15" s="611"/>
      <c r="CO15" s="611"/>
      <c r="CP15" s="611"/>
      <c r="CQ15" s="612"/>
      <c r="CR15" s="581">
        <v>
4928954</v>
      </c>
      <c r="CS15" s="582"/>
      <c r="CT15" s="582"/>
      <c r="CU15" s="582"/>
      <c r="CV15" s="582"/>
      <c r="CW15" s="582"/>
      <c r="CX15" s="582"/>
      <c r="CY15" s="583"/>
      <c r="CZ15" s="634">
        <v>
9.3000000000000007</v>
      </c>
      <c r="DA15" s="634"/>
      <c r="DB15" s="634"/>
      <c r="DC15" s="634"/>
      <c r="DD15" s="587">
        <v>
686720</v>
      </c>
      <c r="DE15" s="582"/>
      <c r="DF15" s="582"/>
      <c r="DG15" s="582"/>
      <c r="DH15" s="582"/>
      <c r="DI15" s="582"/>
      <c r="DJ15" s="582"/>
      <c r="DK15" s="582"/>
      <c r="DL15" s="582"/>
      <c r="DM15" s="582"/>
      <c r="DN15" s="582"/>
      <c r="DO15" s="582"/>
      <c r="DP15" s="583"/>
      <c r="DQ15" s="587">
        <v>
3978864</v>
      </c>
      <c r="DR15" s="582"/>
      <c r="DS15" s="582"/>
      <c r="DT15" s="582"/>
      <c r="DU15" s="582"/>
      <c r="DV15" s="582"/>
      <c r="DW15" s="582"/>
      <c r="DX15" s="582"/>
      <c r="DY15" s="582"/>
      <c r="DZ15" s="582"/>
      <c r="EA15" s="582"/>
      <c r="EB15" s="582"/>
      <c r="EC15" s="613"/>
    </row>
    <row r="16" spans="2:143" ht="11.25" customHeight="1">
      <c r="B16" s="578" t="s">
        <v>
203</v>
      </c>
      <c r="C16" s="579"/>
      <c r="D16" s="579"/>
      <c r="E16" s="579"/>
      <c r="F16" s="579"/>
      <c r="G16" s="579"/>
      <c r="H16" s="579"/>
      <c r="I16" s="579"/>
      <c r="J16" s="579"/>
      <c r="K16" s="579"/>
      <c r="L16" s="579"/>
      <c r="M16" s="579"/>
      <c r="N16" s="579"/>
      <c r="O16" s="579"/>
      <c r="P16" s="579"/>
      <c r="Q16" s="580"/>
      <c r="R16" s="581">
        <v>
4037189</v>
      </c>
      <c r="S16" s="582"/>
      <c r="T16" s="582"/>
      <c r="U16" s="582"/>
      <c r="V16" s="582"/>
      <c r="W16" s="582"/>
      <c r="X16" s="582"/>
      <c r="Y16" s="583"/>
      <c r="Z16" s="634">
        <v>
7.4</v>
      </c>
      <c r="AA16" s="634"/>
      <c r="AB16" s="634"/>
      <c r="AC16" s="634"/>
      <c r="AD16" s="635">
        <v>
3918724</v>
      </c>
      <c r="AE16" s="635"/>
      <c r="AF16" s="635"/>
      <c r="AG16" s="635"/>
      <c r="AH16" s="635"/>
      <c r="AI16" s="635"/>
      <c r="AJ16" s="635"/>
      <c r="AK16" s="635"/>
      <c r="AL16" s="604">
        <v>
14.8</v>
      </c>
      <c r="AM16" s="636"/>
      <c r="AN16" s="636"/>
      <c r="AO16" s="637"/>
      <c r="AP16" s="578" t="s">
        <v>
204</v>
      </c>
      <c r="AQ16" s="579"/>
      <c r="AR16" s="579"/>
      <c r="AS16" s="579"/>
      <c r="AT16" s="579"/>
      <c r="AU16" s="579"/>
      <c r="AV16" s="579"/>
      <c r="AW16" s="579"/>
      <c r="AX16" s="579"/>
      <c r="AY16" s="579"/>
      <c r="AZ16" s="579"/>
      <c r="BA16" s="579"/>
      <c r="BB16" s="579"/>
      <c r="BC16" s="579"/>
      <c r="BD16" s="579"/>
      <c r="BE16" s="579"/>
      <c r="BF16" s="580"/>
      <c r="BG16" s="581" t="s">
        <v>
180</v>
      </c>
      <c r="BH16" s="582"/>
      <c r="BI16" s="582"/>
      <c r="BJ16" s="582"/>
      <c r="BK16" s="582"/>
      <c r="BL16" s="582"/>
      <c r="BM16" s="582"/>
      <c r="BN16" s="583"/>
      <c r="BO16" s="634" t="s">
        <v>
180</v>
      </c>
      <c r="BP16" s="634"/>
      <c r="BQ16" s="634"/>
      <c r="BR16" s="634"/>
      <c r="BS16" s="587" t="s">
        <v>
180</v>
      </c>
      <c r="BT16" s="582"/>
      <c r="BU16" s="582"/>
      <c r="BV16" s="582"/>
      <c r="BW16" s="582"/>
      <c r="BX16" s="582"/>
      <c r="BY16" s="582"/>
      <c r="BZ16" s="582"/>
      <c r="CA16" s="582"/>
      <c r="CB16" s="613"/>
      <c r="CD16" s="614" t="s">
        <v>
205</v>
      </c>
      <c r="CE16" s="611"/>
      <c r="CF16" s="611"/>
      <c r="CG16" s="611"/>
      <c r="CH16" s="611"/>
      <c r="CI16" s="611"/>
      <c r="CJ16" s="611"/>
      <c r="CK16" s="611"/>
      <c r="CL16" s="611"/>
      <c r="CM16" s="611"/>
      <c r="CN16" s="611"/>
      <c r="CO16" s="611"/>
      <c r="CP16" s="611"/>
      <c r="CQ16" s="612"/>
      <c r="CR16" s="581" t="s">
        <v>
180</v>
      </c>
      <c r="CS16" s="582"/>
      <c r="CT16" s="582"/>
      <c r="CU16" s="582"/>
      <c r="CV16" s="582"/>
      <c r="CW16" s="582"/>
      <c r="CX16" s="582"/>
      <c r="CY16" s="583"/>
      <c r="CZ16" s="634" t="s">
        <v>
180</v>
      </c>
      <c r="DA16" s="634"/>
      <c r="DB16" s="634"/>
      <c r="DC16" s="634"/>
      <c r="DD16" s="587" t="s">
        <v>
180</v>
      </c>
      <c r="DE16" s="582"/>
      <c r="DF16" s="582"/>
      <c r="DG16" s="582"/>
      <c r="DH16" s="582"/>
      <c r="DI16" s="582"/>
      <c r="DJ16" s="582"/>
      <c r="DK16" s="582"/>
      <c r="DL16" s="582"/>
      <c r="DM16" s="582"/>
      <c r="DN16" s="582"/>
      <c r="DO16" s="582"/>
      <c r="DP16" s="583"/>
      <c r="DQ16" s="587" t="s">
        <v>
180</v>
      </c>
      <c r="DR16" s="582"/>
      <c r="DS16" s="582"/>
      <c r="DT16" s="582"/>
      <c r="DU16" s="582"/>
      <c r="DV16" s="582"/>
      <c r="DW16" s="582"/>
      <c r="DX16" s="582"/>
      <c r="DY16" s="582"/>
      <c r="DZ16" s="582"/>
      <c r="EA16" s="582"/>
      <c r="EB16" s="582"/>
      <c r="EC16" s="613"/>
    </row>
    <row r="17" spans="2:133" ht="11.25" customHeight="1">
      <c r="B17" s="578" t="s">
        <v>
206</v>
      </c>
      <c r="C17" s="579"/>
      <c r="D17" s="579"/>
      <c r="E17" s="579"/>
      <c r="F17" s="579"/>
      <c r="G17" s="579"/>
      <c r="H17" s="579"/>
      <c r="I17" s="579"/>
      <c r="J17" s="579"/>
      <c r="K17" s="579"/>
      <c r="L17" s="579"/>
      <c r="M17" s="579"/>
      <c r="N17" s="579"/>
      <c r="O17" s="579"/>
      <c r="P17" s="579"/>
      <c r="Q17" s="580"/>
      <c r="R17" s="581">
        <v>
3918724</v>
      </c>
      <c r="S17" s="582"/>
      <c r="T17" s="582"/>
      <c r="U17" s="582"/>
      <c r="V17" s="582"/>
      <c r="W17" s="582"/>
      <c r="X17" s="582"/>
      <c r="Y17" s="583"/>
      <c r="Z17" s="634">
        <v>
7.2</v>
      </c>
      <c r="AA17" s="634"/>
      <c r="AB17" s="634"/>
      <c r="AC17" s="634"/>
      <c r="AD17" s="635">
        <v>
3918724</v>
      </c>
      <c r="AE17" s="635"/>
      <c r="AF17" s="635"/>
      <c r="AG17" s="635"/>
      <c r="AH17" s="635"/>
      <c r="AI17" s="635"/>
      <c r="AJ17" s="635"/>
      <c r="AK17" s="635"/>
      <c r="AL17" s="604">
        <v>
14.8</v>
      </c>
      <c r="AM17" s="636"/>
      <c r="AN17" s="636"/>
      <c r="AO17" s="637"/>
      <c r="AP17" s="578" t="s">
        <v>
207</v>
      </c>
      <c r="AQ17" s="579"/>
      <c r="AR17" s="579"/>
      <c r="AS17" s="579"/>
      <c r="AT17" s="579"/>
      <c r="AU17" s="579"/>
      <c r="AV17" s="579"/>
      <c r="AW17" s="579"/>
      <c r="AX17" s="579"/>
      <c r="AY17" s="579"/>
      <c r="AZ17" s="579"/>
      <c r="BA17" s="579"/>
      <c r="BB17" s="579"/>
      <c r="BC17" s="579"/>
      <c r="BD17" s="579"/>
      <c r="BE17" s="579"/>
      <c r="BF17" s="580"/>
      <c r="BG17" s="581" t="s">
        <v>
180</v>
      </c>
      <c r="BH17" s="582"/>
      <c r="BI17" s="582"/>
      <c r="BJ17" s="582"/>
      <c r="BK17" s="582"/>
      <c r="BL17" s="582"/>
      <c r="BM17" s="582"/>
      <c r="BN17" s="583"/>
      <c r="BO17" s="634" t="s">
        <v>
180</v>
      </c>
      <c r="BP17" s="634"/>
      <c r="BQ17" s="634"/>
      <c r="BR17" s="634"/>
      <c r="BS17" s="587" t="s">
        <v>
180</v>
      </c>
      <c r="BT17" s="582"/>
      <c r="BU17" s="582"/>
      <c r="BV17" s="582"/>
      <c r="BW17" s="582"/>
      <c r="BX17" s="582"/>
      <c r="BY17" s="582"/>
      <c r="BZ17" s="582"/>
      <c r="CA17" s="582"/>
      <c r="CB17" s="613"/>
      <c r="CD17" s="614" t="s">
        <v>
208</v>
      </c>
      <c r="CE17" s="611"/>
      <c r="CF17" s="611"/>
      <c r="CG17" s="611"/>
      <c r="CH17" s="611"/>
      <c r="CI17" s="611"/>
      <c r="CJ17" s="611"/>
      <c r="CK17" s="611"/>
      <c r="CL17" s="611"/>
      <c r="CM17" s="611"/>
      <c r="CN17" s="611"/>
      <c r="CO17" s="611"/>
      <c r="CP17" s="611"/>
      <c r="CQ17" s="612"/>
      <c r="CR17" s="581">
        <v>
4153321</v>
      </c>
      <c r="CS17" s="582"/>
      <c r="CT17" s="582"/>
      <c r="CU17" s="582"/>
      <c r="CV17" s="582"/>
      <c r="CW17" s="582"/>
      <c r="CX17" s="582"/>
      <c r="CY17" s="583"/>
      <c r="CZ17" s="634">
        <v>
7.9</v>
      </c>
      <c r="DA17" s="634"/>
      <c r="DB17" s="634"/>
      <c r="DC17" s="634"/>
      <c r="DD17" s="587" t="s">
        <v>
180</v>
      </c>
      <c r="DE17" s="582"/>
      <c r="DF17" s="582"/>
      <c r="DG17" s="582"/>
      <c r="DH17" s="582"/>
      <c r="DI17" s="582"/>
      <c r="DJ17" s="582"/>
      <c r="DK17" s="582"/>
      <c r="DL17" s="582"/>
      <c r="DM17" s="582"/>
      <c r="DN17" s="582"/>
      <c r="DO17" s="582"/>
      <c r="DP17" s="583"/>
      <c r="DQ17" s="587">
        <v>
4117382</v>
      </c>
      <c r="DR17" s="582"/>
      <c r="DS17" s="582"/>
      <c r="DT17" s="582"/>
      <c r="DU17" s="582"/>
      <c r="DV17" s="582"/>
      <c r="DW17" s="582"/>
      <c r="DX17" s="582"/>
      <c r="DY17" s="582"/>
      <c r="DZ17" s="582"/>
      <c r="EA17" s="582"/>
      <c r="EB17" s="582"/>
      <c r="EC17" s="613"/>
    </row>
    <row r="18" spans="2:133" ht="11.25" customHeight="1">
      <c r="B18" s="578" t="s">
        <v>
209</v>
      </c>
      <c r="C18" s="579"/>
      <c r="D18" s="579"/>
      <c r="E18" s="579"/>
      <c r="F18" s="579"/>
      <c r="G18" s="579"/>
      <c r="H18" s="579"/>
      <c r="I18" s="579"/>
      <c r="J18" s="579"/>
      <c r="K18" s="579"/>
      <c r="L18" s="579"/>
      <c r="M18" s="579"/>
      <c r="N18" s="579"/>
      <c r="O18" s="579"/>
      <c r="P18" s="579"/>
      <c r="Q18" s="580"/>
      <c r="R18" s="581">
        <v>
118400</v>
      </c>
      <c r="S18" s="582"/>
      <c r="T18" s="582"/>
      <c r="U18" s="582"/>
      <c r="V18" s="582"/>
      <c r="W18" s="582"/>
      <c r="X18" s="582"/>
      <c r="Y18" s="583"/>
      <c r="Z18" s="634">
        <v>
0.2</v>
      </c>
      <c r="AA18" s="634"/>
      <c r="AB18" s="634"/>
      <c r="AC18" s="634"/>
      <c r="AD18" s="635" t="s">
        <v>
180</v>
      </c>
      <c r="AE18" s="635"/>
      <c r="AF18" s="635"/>
      <c r="AG18" s="635"/>
      <c r="AH18" s="635"/>
      <c r="AI18" s="635"/>
      <c r="AJ18" s="635"/>
      <c r="AK18" s="635"/>
      <c r="AL18" s="604" t="s">
        <v>
180</v>
      </c>
      <c r="AM18" s="636"/>
      <c r="AN18" s="636"/>
      <c r="AO18" s="637"/>
      <c r="AP18" s="578" t="s">
        <v>
210</v>
      </c>
      <c r="AQ18" s="579"/>
      <c r="AR18" s="579"/>
      <c r="AS18" s="579"/>
      <c r="AT18" s="579"/>
      <c r="AU18" s="579"/>
      <c r="AV18" s="579"/>
      <c r="AW18" s="579"/>
      <c r="AX18" s="579"/>
      <c r="AY18" s="579"/>
      <c r="AZ18" s="579"/>
      <c r="BA18" s="579"/>
      <c r="BB18" s="579"/>
      <c r="BC18" s="579"/>
      <c r="BD18" s="579"/>
      <c r="BE18" s="579"/>
      <c r="BF18" s="580"/>
      <c r="BG18" s="581" t="s">
        <v>
180</v>
      </c>
      <c r="BH18" s="582"/>
      <c r="BI18" s="582"/>
      <c r="BJ18" s="582"/>
      <c r="BK18" s="582"/>
      <c r="BL18" s="582"/>
      <c r="BM18" s="582"/>
      <c r="BN18" s="583"/>
      <c r="BO18" s="634" t="s">
        <v>
180</v>
      </c>
      <c r="BP18" s="634"/>
      <c r="BQ18" s="634"/>
      <c r="BR18" s="634"/>
      <c r="BS18" s="587" t="s">
        <v>
180</v>
      </c>
      <c r="BT18" s="582"/>
      <c r="BU18" s="582"/>
      <c r="BV18" s="582"/>
      <c r="BW18" s="582"/>
      <c r="BX18" s="582"/>
      <c r="BY18" s="582"/>
      <c r="BZ18" s="582"/>
      <c r="CA18" s="582"/>
      <c r="CB18" s="613"/>
      <c r="CD18" s="614" t="s">
        <v>
211</v>
      </c>
      <c r="CE18" s="611"/>
      <c r="CF18" s="611"/>
      <c r="CG18" s="611"/>
      <c r="CH18" s="611"/>
      <c r="CI18" s="611"/>
      <c r="CJ18" s="611"/>
      <c r="CK18" s="611"/>
      <c r="CL18" s="611"/>
      <c r="CM18" s="611"/>
      <c r="CN18" s="611"/>
      <c r="CO18" s="611"/>
      <c r="CP18" s="611"/>
      <c r="CQ18" s="612"/>
      <c r="CR18" s="581" t="s">
        <v>
180</v>
      </c>
      <c r="CS18" s="582"/>
      <c r="CT18" s="582"/>
      <c r="CU18" s="582"/>
      <c r="CV18" s="582"/>
      <c r="CW18" s="582"/>
      <c r="CX18" s="582"/>
      <c r="CY18" s="583"/>
      <c r="CZ18" s="634" t="s">
        <v>
180</v>
      </c>
      <c r="DA18" s="634"/>
      <c r="DB18" s="634"/>
      <c r="DC18" s="634"/>
      <c r="DD18" s="587" t="s">
        <v>
180</v>
      </c>
      <c r="DE18" s="582"/>
      <c r="DF18" s="582"/>
      <c r="DG18" s="582"/>
      <c r="DH18" s="582"/>
      <c r="DI18" s="582"/>
      <c r="DJ18" s="582"/>
      <c r="DK18" s="582"/>
      <c r="DL18" s="582"/>
      <c r="DM18" s="582"/>
      <c r="DN18" s="582"/>
      <c r="DO18" s="582"/>
      <c r="DP18" s="583"/>
      <c r="DQ18" s="587" t="s">
        <v>
180</v>
      </c>
      <c r="DR18" s="582"/>
      <c r="DS18" s="582"/>
      <c r="DT18" s="582"/>
      <c r="DU18" s="582"/>
      <c r="DV18" s="582"/>
      <c r="DW18" s="582"/>
      <c r="DX18" s="582"/>
      <c r="DY18" s="582"/>
      <c r="DZ18" s="582"/>
      <c r="EA18" s="582"/>
      <c r="EB18" s="582"/>
      <c r="EC18" s="613"/>
    </row>
    <row r="19" spans="2:133" ht="11.25" customHeight="1">
      <c r="B19" s="578" t="s">
        <v>
212</v>
      </c>
      <c r="C19" s="579"/>
      <c r="D19" s="579"/>
      <c r="E19" s="579"/>
      <c r="F19" s="579"/>
      <c r="G19" s="579"/>
      <c r="H19" s="579"/>
      <c r="I19" s="579"/>
      <c r="J19" s="579"/>
      <c r="K19" s="579"/>
      <c r="L19" s="579"/>
      <c r="M19" s="579"/>
      <c r="N19" s="579"/>
      <c r="O19" s="579"/>
      <c r="P19" s="579"/>
      <c r="Q19" s="580"/>
      <c r="R19" s="581">
        <v>
65</v>
      </c>
      <c r="S19" s="582"/>
      <c r="T19" s="582"/>
      <c r="U19" s="582"/>
      <c r="V19" s="582"/>
      <c r="W19" s="582"/>
      <c r="X19" s="582"/>
      <c r="Y19" s="583"/>
      <c r="Z19" s="634">
        <v>
0</v>
      </c>
      <c r="AA19" s="634"/>
      <c r="AB19" s="634"/>
      <c r="AC19" s="634"/>
      <c r="AD19" s="635" t="s">
        <v>
180</v>
      </c>
      <c r="AE19" s="635"/>
      <c r="AF19" s="635"/>
      <c r="AG19" s="635"/>
      <c r="AH19" s="635"/>
      <c r="AI19" s="635"/>
      <c r="AJ19" s="635"/>
      <c r="AK19" s="635"/>
      <c r="AL19" s="604" t="s">
        <v>
180</v>
      </c>
      <c r="AM19" s="636"/>
      <c r="AN19" s="636"/>
      <c r="AO19" s="637"/>
      <c r="AP19" s="578" t="s">
        <v>
213</v>
      </c>
      <c r="AQ19" s="579"/>
      <c r="AR19" s="579"/>
      <c r="AS19" s="579"/>
      <c r="AT19" s="579"/>
      <c r="AU19" s="579"/>
      <c r="AV19" s="579"/>
      <c r="AW19" s="579"/>
      <c r="AX19" s="579"/>
      <c r="AY19" s="579"/>
      <c r="AZ19" s="579"/>
      <c r="BA19" s="579"/>
      <c r="BB19" s="579"/>
      <c r="BC19" s="579"/>
      <c r="BD19" s="579"/>
      <c r="BE19" s="579"/>
      <c r="BF19" s="580"/>
      <c r="BG19" s="581">
        <v>
1721521</v>
      </c>
      <c r="BH19" s="582"/>
      <c r="BI19" s="582"/>
      <c r="BJ19" s="582"/>
      <c r="BK19" s="582"/>
      <c r="BL19" s="582"/>
      <c r="BM19" s="582"/>
      <c r="BN19" s="583"/>
      <c r="BO19" s="634">
        <v>
8.4</v>
      </c>
      <c r="BP19" s="634"/>
      <c r="BQ19" s="634"/>
      <c r="BR19" s="634"/>
      <c r="BS19" s="587" t="s">
        <v>
180</v>
      </c>
      <c r="BT19" s="582"/>
      <c r="BU19" s="582"/>
      <c r="BV19" s="582"/>
      <c r="BW19" s="582"/>
      <c r="BX19" s="582"/>
      <c r="BY19" s="582"/>
      <c r="BZ19" s="582"/>
      <c r="CA19" s="582"/>
      <c r="CB19" s="613"/>
      <c r="CD19" s="614" t="s">
        <v>
214</v>
      </c>
      <c r="CE19" s="611"/>
      <c r="CF19" s="611"/>
      <c r="CG19" s="611"/>
      <c r="CH19" s="611"/>
      <c r="CI19" s="611"/>
      <c r="CJ19" s="611"/>
      <c r="CK19" s="611"/>
      <c r="CL19" s="611"/>
      <c r="CM19" s="611"/>
      <c r="CN19" s="611"/>
      <c r="CO19" s="611"/>
      <c r="CP19" s="611"/>
      <c r="CQ19" s="612"/>
      <c r="CR19" s="581" t="s">
        <v>
180</v>
      </c>
      <c r="CS19" s="582"/>
      <c r="CT19" s="582"/>
      <c r="CU19" s="582"/>
      <c r="CV19" s="582"/>
      <c r="CW19" s="582"/>
      <c r="CX19" s="582"/>
      <c r="CY19" s="583"/>
      <c r="CZ19" s="634" t="s">
        <v>
180</v>
      </c>
      <c r="DA19" s="634"/>
      <c r="DB19" s="634"/>
      <c r="DC19" s="634"/>
      <c r="DD19" s="587" t="s">
        <v>
180</v>
      </c>
      <c r="DE19" s="582"/>
      <c r="DF19" s="582"/>
      <c r="DG19" s="582"/>
      <c r="DH19" s="582"/>
      <c r="DI19" s="582"/>
      <c r="DJ19" s="582"/>
      <c r="DK19" s="582"/>
      <c r="DL19" s="582"/>
      <c r="DM19" s="582"/>
      <c r="DN19" s="582"/>
      <c r="DO19" s="582"/>
      <c r="DP19" s="583"/>
      <c r="DQ19" s="587" t="s">
        <v>
180</v>
      </c>
      <c r="DR19" s="582"/>
      <c r="DS19" s="582"/>
      <c r="DT19" s="582"/>
      <c r="DU19" s="582"/>
      <c r="DV19" s="582"/>
      <c r="DW19" s="582"/>
      <c r="DX19" s="582"/>
      <c r="DY19" s="582"/>
      <c r="DZ19" s="582"/>
      <c r="EA19" s="582"/>
      <c r="EB19" s="582"/>
      <c r="EC19" s="613"/>
    </row>
    <row r="20" spans="2:133" ht="11.25" customHeight="1">
      <c r="B20" s="578" t="s">
        <v>
215</v>
      </c>
      <c r="C20" s="579"/>
      <c r="D20" s="579"/>
      <c r="E20" s="579"/>
      <c r="F20" s="579"/>
      <c r="G20" s="579"/>
      <c r="H20" s="579"/>
      <c r="I20" s="579"/>
      <c r="J20" s="579"/>
      <c r="K20" s="579"/>
      <c r="L20" s="579"/>
      <c r="M20" s="579"/>
      <c r="N20" s="579"/>
      <c r="O20" s="579"/>
      <c r="P20" s="579"/>
      <c r="Q20" s="580"/>
      <c r="R20" s="581">
        <v>
28185652</v>
      </c>
      <c r="S20" s="582"/>
      <c r="T20" s="582"/>
      <c r="U20" s="582"/>
      <c r="V20" s="582"/>
      <c r="W20" s="582"/>
      <c r="X20" s="582"/>
      <c r="Y20" s="583"/>
      <c r="Z20" s="634">
        <v>
51.8</v>
      </c>
      <c r="AA20" s="634"/>
      <c r="AB20" s="634"/>
      <c r="AC20" s="634"/>
      <c r="AD20" s="635">
        <v>
26345666</v>
      </c>
      <c r="AE20" s="635"/>
      <c r="AF20" s="635"/>
      <c r="AG20" s="635"/>
      <c r="AH20" s="635"/>
      <c r="AI20" s="635"/>
      <c r="AJ20" s="635"/>
      <c r="AK20" s="635"/>
      <c r="AL20" s="604">
        <v>
99.5</v>
      </c>
      <c r="AM20" s="636"/>
      <c r="AN20" s="636"/>
      <c r="AO20" s="637"/>
      <c r="AP20" s="578" t="s">
        <v>
216</v>
      </c>
      <c r="AQ20" s="579"/>
      <c r="AR20" s="579"/>
      <c r="AS20" s="579"/>
      <c r="AT20" s="579"/>
      <c r="AU20" s="579"/>
      <c r="AV20" s="579"/>
      <c r="AW20" s="579"/>
      <c r="AX20" s="579"/>
      <c r="AY20" s="579"/>
      <c r="AZ20" s="579"/>
      <c r="BA20" s="579"/>
      <c r="BB20" s="579"/>
      <c r="BC20" s="579"/>
      <c r="BD20" s="579"/>
      <c r="BE20" s="579"/>
      <c r="BF20" s="580"/>
      <c r="BG20" s="581">
        <v>
1721521</v>
      </c>
      <c r="BH20" s="582"/>
      <c r="BI20" s="582"/>
      <c r="BJ20" s="582"/>
      <c r="BK20" s="582"/>
      <c r="BL20" s="582"/>
      <c r="BM20" s="582"/>
      <c r="BN20" s="583"/>
      <c r="BO20" s="634">
        <v>
8.4</v>
      </c>
      <c r="BP20" s="634"/>
      <c r="BQ20" s="634"/>
      <c r="BR20" s="634"/>
      <c r="BS20" s="587" t="s">
        <v>
180</v>
      </c>
      <c r="BT20" s="582"/>
      <c r="BU20" s="582"/>
      <c r="BV20" s="582"/>
      <c r="BW20" s="582"/>
      <c r="BX20" s="582"/>
      <c r="BY20" s="582"/>
      <c r="BZ20" s="582"/>
      <c r="CA20" s="582"/>
      <c r="CB20" s="613"/>
      <c r="CD20" s="614" t="s">
        <v>
217</v>
      </c>
      <c r="CE20" s="611"/>
      <c r="CF20" s="611"/>
      <c r="CG20" s="611"/>
      <c r="CH20" s="611"/>
      <c r="CI20" s="611"/>
      <c r="CJ20" s="611"/>
      <c r="CK20" s="611"/>
      <c r="CL20" s="611"/>
      <c r="CM20" s="611"/>
      <c r="CN20" s="611"/>
      <c r="CO20" s="611"/>
      <c r="CP20" s="611"/>
      <c r="CQ20" s="612"/>
      <c r="CR20" s="581">
        <v>
52874825</v>
      </c>
      <c r="CS20" s="582"/>
      <c r="CT20" s="582"/>
      <c r="CU20" s="582"/>
      <c r="CV20" s="582"/>
      <c r="CW20" s="582"/>
      <c r="CX20" s="582"/>
      <c r="CY20" s="583"/>
      <c r="CZ20" s="634">
        <v>
100</v>
      </c>
      <c r="DA20" s="634"/>
      <c r="DB20" s="634"/>
      <c r="DC20" s="634"/>
      <c r="DD20" s="587">
        <v>
4310073</v>
      </c>
      <c r="DE20" s="582"/>
      <c r="DF20" s="582"/>
      <c r="DG20" s="582"/>
      <c r="DH20" s="582"/>
      <c r="DI20" s="582"/>
      <c r="DJ20" s="582"/>
      <c r="DK20" s="582"/>
      <c r="DL20" s="582"/>
      <c r="DM20" s="582"/>
      <c r="DN20" s="582"/>
      <c r="DO20" s="582"/>
      <c r="DP20" s="583"/>
      <c r="DQ20" s="587">
        <v>
30998744</v>
      </c>
      <c r="DR20" s="582"/>
      <c r="DS20" s="582"/>
      <c r="DT20" s="582"/>
      <c r="DU20" s="582"/>
      <c r="DV20" s="582"/>
      <c r="DW20" s="582"/>
      <c r="DX20" s="582"/>
      <c r="DY20" s="582"/>
      <c r="DZ20" s="582"/>
      <c r="EA20" s="582"/>
      <c r="EB20" s="582"/>
      <c r="EC20" s="613"/>
    </row>
    <row r="21" spans="2:133" ht="11.25" customHeight="1">
      <c r="B21" s="578" t="s">
        <v>
218</v>
      </c>
      <c r="C21" s="579"/>
      <c r="D21" s="579"/>
      <c r="E21" s="579"/>
      <c r="F21" s="579"/>
      <c r="G21" s="579"/>
      <c r="H21" s="579"/>
      <c r="I21" s="579"/>
      <c r="J21" s="579"/>
      <c r="K21" s="579"/>
      <c r="L21" s="579"/>
      <c r="M21" s="579"/>
      <c r="N21" s="579"/>
      <c r="O21" s="579"/>
      <c r="P21" s="579"/>
      <c r="Q21" s="580"/>
      <c r="R21" s="581">
        <v>
15386</v>
      </c>
      <c r="S21" s="582"/>
      <c r="T21" s="582"/>
      <c r="U21" s="582"/>
      <c r="V21" s="582"/>
      <c r="W21" s="582"/>
      <c r="X21" s="582"/>
      <c r="Y21" s="583"/>
      <c r="Z21" s="634">
        <v>
0</v>
      </c>
      <c r="AA21" s="634"/>
      <c r="AB21" s="634"/>
      <c r="AC21" s="634"/>
      <c r="AD21" s="635">
        <v>
15386</v>
      </c>
      <c r="AE21" s="635"/>
      <c r="AF21" s="635"/>
      <c r="AG21" s="635"/>
      <c r="AH21" s="635"/>
      <c r="AI21" s="635"/>
      <c r="AJ21" s="635"/>
      <c r="AK21" s="635"/>
      <c r="AL21" s="604">
        <v>
0.1</v>
      </c>
      <c r="AM21" s="636"/>
      <c r="AN21" s="636"/>
      <c r="AO21" s="637"/>
      <c r="AP21" s="675" t="s">
        <v>
219</v>
      </c>
      <c r="AQ21" s="682"/>
      <c r="AR21" s="682"/>
      <c r="AS21" s="682"/>
      <c r="AT21" s="682"/>
      <c r="AU21" s="682"/>
      <c r="AV21" s="682"/>
      <c r="AW21" s="682"/>
      <c r="AX21" s="682"/>
      <c r="AY21" s="682"/>
      <c r="AZ21" s="682"/>
      <c r="BA21" s="682"/>
      <c r="BB21" s="682"/>
      <c r="BC21" s="682"/>
      <c r="BD21" s="682"/>
      <c r="BE21" s="682"/>
      <c r="BF21" s="677"/>
      <c r="BG21" s="581" t="s">
        <v>
180</v>
      </c>
      <c r="BH21" s="582"/>
      <c r="BI21" s="582"/>
      <c r="BJ21" s="582"/>
      <c r="BK21" s="582"/>
      <c r="BL21" s="582"/>
      <c r="BM21" s="582"/>
      <c r="BN21" s="583"/>
      <c r="BO21" s="634" t="s">
        <v>
180</v>
      </c>
      <c r="BP21" s="634"/>
      <c r="BQ21" s="634"/>
      <c r="BR21" s="634"/>
      <c r="BS21" s="587" t="s">
        <v>
180</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
220</v>
      </c>
      <c r="C22" s="579"/>
      <c r="D22" s="579"/>
      <c r="E22" s="579"/>
      <c r="F22" s="579"/>
      <c r="G22" s="579"/>
      <c r="H22" s="579"/>
      <c r="I22" s="579"/>
      <c r="J22" s="579"/>
      <c r="K22" s="579"/>
      <c r="L22" s="579"/>
      <c r="M22" s="579"/>
      <c r="N22" s="579"/>
      <c r="O22" s="579"/>
      <c r="P22" s="579"/>
      <c r="Q22" s="580"/>
      <c r="R22" s="581">
        <v>
335913</v>
      </c>
      <c r="S22" s="582"/>
      <c r="T22" s="582"/>
      <c r="U22" s="582"/>
      <c r="V22" s="582"/>
      <c r="W22" s="582"/>
      <c r="X22" s="582"/>
      <c r="Y22" s="583"/>
      <c r="Z22" s="634">
        <v>
0.6</v>
      </c>
      <c r="AA22" s="634"/>
      <c r="AB22" s="634"/>
      <c r="AC22" s="634"/>
      <c r="AD22" s="635" t="s">
        <v>
180</v>
      </c>
      <c r="AE22" s="635"/>
      <c r="AF22" s="635"/>
      <c r="AG22" s="635"/>
      <c r="AH22" s="635"/>
      <c r="AI22" s="635"/>
      <c r="AJ22" s="635"/>
      <c r="AK22" s="635"/>
      <c r="AL22" s="604" t="s">
        <v>
180</v>
      </c>
      <c r="AM22" s="636"/>
      <c r="AN22" s="636"/>
      <c r="AO22" s="637"/>
      <c r="AP22" s="675" t="s">
        <v>
221</v>
      </c>
      <c r="AQ22" s="682"/>
      <c r="AR22" s="682"/>
      <c r="AS22" s="682"/>
      <c r="AT22" s="682"/>
      <c r="AU22" s="682"/>
      <c r="AV22" s="682"/>
      <c r="AW22" s="682"/>
      <c r="AX22" s="682"/>
      <c r="AY22" s="682"/>
      <c r="AZ22" s="682"/>
      <c r="BA22" s="682"/>
      <c r="BB22" s="682"/>
      <c r="BC22" s="682"/>
      <c r="BD22" s="682"/>
      <c r="BE22" s="682"/>
      <c r="BF22" s="677"/>
      <c r="BG22" s="581" t="s">
        <v>
180</v>
      </c>
      <c r="BH22" s="582"/>
      <c r="BI22" s="582"/>
      <c r="BJ22" s="582"/>
      <c r="BK22" s="582"/>
      <c r="BL22" s="582"/>
      <c r="BM22" s="582"/>
      <c r="BN22" s="583"/>
      <c r="BO22" s="634" t="s">
        <v>
180</v>
      </c>
      <c r="BP22" s="634"/>
      <c r="BQ22" s="634"/>
      <c r="BR22" s="634"/>
      <c r="BS22" s="587" t="s">
        <v>
180</v>
      </c>
      <c r="BT22" s="582"/>
      <c r="BU22" s="582"/>
      <c r="BV22" s="582"/>
      <c r="BW22" s="582"/>
      <c r="BX22" s="582"/>
      <c r="BY22" s="582"/>
      <c r="BZ22" s="582"/>
      <c r="CA22" s="582"/>
      <c r="CB22" s="613"/>
      <c r="CD22" s="686" t="s">
        <v>
222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
223</v>
      </c>
      <c r="C23" s="579"/>
      <c r="D23" s="579"/>
      <c r="E23" s="579"/>
      <c r="F23" s="579"/>
      <c r="G23" s="579"/>
      <c r="H23" s="579"/>
      <c r="I23" s="579"/>
      <c r="J23" s="579"/>
      <c r="K23" s="579"/>
      <c r="L23" s="579"/>
      <c r="M23" s="579"/>
      <c r="N23" s="579"/>
      <c r="O23" s="579"/>
      <c r="P23" s="579"/>
      <c r="Q23" s="580"/>
      <c r="R23" s="581">
        <v>
676570</v>
      </c>
      <c r="S23" s="582"/>
      <c r="T23" s="582"/>
      <c r="U23" s="582"/>
      <c r="V23" s="582"/>
      <c r="W23" s="582"/>
      <c r="X23" s="582"/>
      <c r="Y23" s="583"/>
      <c r="Z23" s="634">
        <v>
1.2</v>
      </c>
      <c r="AA23" s="634"/>
      <c r="AB23" s="634"/>
      <c r="AC23" s="634"/>
      <c r="AD23" s="635">
        <v>
101527</v>
      </c>
      <c r="AE23" s="635"/>
      <c r="AF23" s="635"/>
      <c r="AG23" s="635"/>
      <c r="AH23" s="635"/>
      <c r="AI23" s="635"/>
      <c r="AJ23" s="635"/>
      <c r="AK23" s="635"/>
      <c r="AL23" s="604">
        <v>
0.4</v>
      </c>
      <c r="AM23" s="636"/>
      <c r="AN23" s="636"/>
      <c r="AO23" s="637"/>
      <c r="AP23" s="675" t="s">
        <v>
224</v>
      </c>
      <c r="AQ23" s="682"/>
      <c r="AR23" s="682"/>
      <c r="AS23" s="682"/>
      <c r="AT23" s="682"/>
      <c r="AU23" s="682"/>
      <c r="AV23" s="682"/>
      <c r="AW23" s="682"/>
      <c r="AX23" s="682"/>
      <c r="AY23" s="682"/>
      <c r="AZ23" s="682"/>
      <c r="BA23" s="682"/>
      <c r="BB23" s="682"/>
      <c r="BC23" s="682"/>
      <c r="BD23" s="682"/>
      <c r="BE23" s="682"/>
      <c r="BF23" s="677"/>
      <c r="BG23" s="581">
        <v>
1721521</v>
      </c>
      <c r="BH23" s="582"/>
      <c r="BI23" s="582"/>
      <c r="BJ23" s="582"/>
      <c r="BK23" s="582"/>
      <c r="BL23" s="582"/>
      <c r="BM23" s="582"/>
      <c r="BN23" s="583"/>
      <c r="BO23" s="634">
        <v>
8.4</v>
      </c>
      <c r="BP23" s="634"/>
      <c r="BQ23" s="634"/>
      <c r="BR23" s="634"/>
      <c r="BS23" s="587" t="s">
        <v>
180</v>
      </c>
      <c r="BT23" s="582"/>
      <c r="BU23" s="582"/>
      <c r="BV23" s="582"/>
      <c r="BW23" s="582"/>
      <c r="BX23" s="582"/>
      <c r="BY23" s="582"/>
      <c r="BZ23" s="582"/>
      <c r="CA23" s="582"/>
      <c r="CB23" s="613"/>
      <c r="CD23" s="686" t="s">
        <v>
162</v>
      </c>
      <c r="CE23" s="687"/>
      <c r="CF23" s="687"/>
      <c r="CG23" s="687"/>
      <c r="CH23" s="687"/>
      <c r="CI23" s="687"/>
      <c r="CJ23" s="687"/>
      <c r="CK23" s="687"/>
      <c r="CL23" s="687"/>
      <c r="CM23" s="687"/>
      <c r="CN23" s="687"/>
      <c r="CO23" s="687"/>
      <c r="CP23" s="687"/>
      <c r="CQ23" s="688"/>
      <c r="CR23" s="686" t="s">
        <v>
225</v>
      </c>
      <c r="CS23" s="687"/>
      <c r="CT23" s="687"/>
      <c r="CU23" s="687"/>
      <c r="CV23" s="687"/>
      <c r="CW23" s="687"/>
      <c r="CX23" s="687"/>
      <c r="CY23" s="688"/>
      <c r="CZ23" s="686" t="s">
        <v>
226</v>
      </c>
      <c r="DA23" s="687"/>
      <c r="DB23" s="687"/>
      <c r="DC23" s="688"/>
      <c r="DD23" s="686" t="s">
        <v>
227</v>
      </c>
      <c r="DE23" s="687"/>
      <c r="DF23" s="687"/>
      <c r="DG23" s="687"/>
      <c r="DH23" s="687"/>
      <c r="DI23" s="687"/>
      <c r="DJ23" s="687"/>
      <c r="DK23" s="688"/>
      <c r="DL23" s="689" t="s">
        <v>
228</v>
      </c>
      <c r="DM23" s="690"/>
      <c r="DN23" s="690"/>
      <c r="DO23" s="690"/>
      <c r="DP23" s="690"/>
      <c r="DQ23" s="690"/>
      <c r="DR23" s="690"/>
      <c r="DS23" s="690"/>
      <c r="DT23" s="690"/>
      <c r="DU23" s="690"/>
      <c r="DV23" s="691"/>
      <c r="DW23" s="686" t="s">
        <v>
229</v>
      </c>
      <c r="DX23" s="687"/>
      <c r="DY23" s="687"/>
      <c r="DZ23" s="687"/>
      <c r="EA23" s="687"/>
      <c r="EB23" s="687"/>
      <c r="EC23" s="688"/>
    </row>
    <row r="24" spans="2:133" ht="11.25" customHeight="1">
      <c r="B24" s="578" t="s">
        <v>
230</v>
      </c>
      <c r="C24" s="579"/>
      <c r="D24" s="579"/>
      <c r="E24" s="579"/>
      <c r="F24" s="579"/>
      <c r="G24" s="579"/>
      <c r="H24" s="579"/>
      <c r="I24" s="579"/>
      <c r="J24" s="579"/>
      <c r="K24" s="579"/>
      <c r="L24" s="579"/>
      <c r="M24" s="579"/>
      <c r="N24" s="579"/>
      <c r="O24" s="579"/>
      <c r="P24" s="579"/>
      <c r="Q24" s="580"/>
      <c r="R24" s="581">
        <v>
554014</v>
      </c>
      <c r="S24" s="582"/>
      <c r="T24" s="582"/>
      <c r="U24" s="582"/>
      <c r="V24" s="582"/>
      <c r="W24" s="582"/>
      <c r="X24" s="582"/>
      <c r="Y24" s="583"/>
      <c r="Z24" s="634">
        <v>
1</v>
      </c>
      <c r="AA24" s="634"/>
      <c r="AB24" s="634"/>
      <c r="AC24" s="634"/>
      <c r="AD24" s="635" t="s">
        <v>
180</v>
      </c>
      <c r="AE24" s="635"/>
      <c r="AF24" s="635"/>
      <c r="AG24" s="635"/>
      <c r="AH24" s="635"/>
      <c r="AI24" s="635"/>
      <c r="AJ24" s="635"/>
      <c r="AK24" s="635"/>
      <c r="AL24" s="604" t="s">
        <v>
180</v>
      </c>
      <c r="AM24" s="636"/>
      <c r="AN24" s="636"/>
      <c r="AO24" s="637"/>
      <c r="AP24" s="675" t="s">
        <v>
231</v>
      </c>
      <c r="AQ24" s="682"/>
      <c r="AR24" s="682"/>
      <c r="AS24" s="682"/>
      <c r="AT24" s="682"/>
      <c r="AU24" s="682"/>
      <c r="AV24" s="682"/>
      <c r="AW24" s="682"/>
      <c r="AX24" s="682"/>
      <c r="AY24" s="682"/>
      <c r="AZ24" s="682"/>
      <c r="BA24" s="682"/>
      <c r="BB24" s="682"/>
      <c r="BC24" s="682"/>
      <c r="BD24" s="682"/>
      <c r="BE24" s="682"/>
      <c r="BF24" s="677"/>
      <c r="BG24" s="581" t="s">
        <v>
180</v>
      </c>
      <c r="BH24" s="582"/>
      <c r="BI24" s="582"/>
      <c r="BJ24" s="582"/>
      <c r="BK24" s="582"/>
      <c r="BL24" s="582"/>
      <c r="BM24" s="582"/>
      <c r="BN24" s="583"/>
      <c r="BO24" s="634" t="s">
        <v>
180</v>
      </c>
      <c r="BP24" s="634"/>
      <c r="BQ24" s="634"/>
      <c r="BR24" s="634"/>
      <c r="BS24" s="587" t="s">
        <v>
180</v>
      </c>
      <c r="BT24" s="582"/>
      <c r="BU24" s="582"/>
      <c r="BV24" s="582"/>
      <c r="BW24" s="582"/>
      <c r="BX24" s="582"/>
      <c r="BY24" s="582"/>
      <c r="BZ24" s="582"/>
      <c r="CA24" s="582"/>
      <c r="CB24" s="613"/>
      <c r="CD24" s="638" t="s">
        <v>
232</v>
      </c>
      <c r="CE24" s="639"/>
      <c r="CF24" s="639"/>
      <c r="CG24" s="639"/>
      <c r="CH24" s="639"/>
      <c r="CI24" s="639"/>
      <c r="CJ24" s="639"/>
      <c r="CK24" s="639"/>
      <c r="CL24" s="639"/>
      <c r="CM24" s="639"/>
      <c r="CN24" s="639"/>
      <c r="CO24" s="639"/>
      <c r="CP24" s="639"/>
      <c r="CQ24" s="640"/>
      <c r="CR24" s="631">
        <v>
28820167</v>
      </c>
      <c r="CS24" s="632"/>
      <c r="CT24" s="632"/>
      <c r="CU24" s="632"/>
      <c r="CV24" s="632"/>
      <c r="CW24" s="632"/>
      <c r="CX24" s="632"/>
      <c r="CY24" s="679"/>
      <c r="CZ24" s="683">
        <v>
54.5</v>
      </c>
      <c r="DA24" s="684"/>
      <c r="DB24" s="684"/>
      <c r="DC24" s="685"/>
      <c r="DD24" s="678">
        <v>
14873895</v>
      </c>
      <c r="DE24" s="632"/>
      <c r="DF24" s="632"/>
      <c r="DG24" s="632"/>
      <c r="DH24" s="632"/>
      <c r="DI24" s="632"/>
      <c r="DJ24" s="632"/>
      <c r="DK24" s="679"/>
      <c r="DL24" s="678">
        <v>
14801582</v>
      </c>
      <c r="DM24" s="632"/>
      <c r="DN24" s="632"/>
      <c r="DO24" s="632"/>
      <c r="DP24" s="632"/>
      <c r="DQ24" s="632"/>
      <c r="DR24" s="632"/>
      <c r="DS24" s="632"/>
      <c r="DT24" s="632"/>
      <c r="DU24" s="632"/>
      <c r="DV24" s="679"/>
      <c r="DW24" s="680">
        <v>
52.2</v>
      </c>
      <c r="DX24" s="649"/>
      <c r="DY24" s="649"/>
      <c r="DZ24" s="649"/>
      <c r="EA24" s="649"/>
      <c r="EB24" s="649"/>
      <c r="EC24" s="681"/>
    </row>
    <row r="25" spans="2:133" ht="11.25" customHeight="1">
      <c r="B25" s="578" t="s">
        <v>
233</v>
      </c>
      <c r="C25" s="579"/>
      <c r="D25" s="579"/>
      <c r="E25" s="579"/>
      <c r="F25" s="579"/>
      <c r="G25" s="579"/>
      <c r="H25" s="579"/>
      <c r="I25" s="579"/>
      <c r="J25" s="579"/>
      <c r="K25" s="579"/>
      <c r="L25" s="579"/>
      <c r="M25" s="579"/>
      <c r="N25" s="579"/>
      <c r="O25" s="579"/>
      <c r="P25" s="579"/>
      <c r="Q25" s="580"/>
      <c r="R25" s="581">
        <v>
10305343</v>
      </c>
      <c r="S25" s="582"/>
      <c r="T25" s="582"/>
      <c r="U25" s="582"/>
      <c r="V25" s="582"/>
      <c r="W25" s="582"/>
      <c r="X25" s="582"/>
      <c r="Y25" s="583"/>
      <c r="Z25" s="634">
        <v>
18.899999999999999</v>
      </c>
      <c r="AA25" s="634"/>
      <c r="AB25" s="634"/>
      <c r="AC25" s="634"/>
      <c r="AD25" s="635" t="s">
        <v>
180</v>
      </c>
      <c r="AE25" s="635"/>
      <c r="AF25" s="635"/>
      <c r="AG25" s="635"/>
      <c r="AH25" s="635"/>
      <c r="AI25" s="635"/>
      <c r="AJ25" s="635"/>
      <c r="AK25" s="635"/>
      <c r="AL25" s="604" t="s">
        <v>
180</v>
      </c>
      <c r="AM25" s="636"/>
      <c r="AN25" s="636"/>
      <c r="AO25" s="637"/>
      <c r="AP25" s="675" t="s">
        <v>
234</v>
      </c>
      <c r="AQ25" s="682"/>
      <c r="AR25" s="682"/>
      <c r="AS25" s="682"/>
      <c r="AT25" s="682"/>
      <c r="AU25" s="682"/>
      <c r="AV25" s="682"/>
      <c r="AW25" s="682"/>
      <c r="AX25" s="682"/>
      <c r="AY25" s="682"/>
      <c r="AZ25" s="682"/>
      <c r="BA25" s="682"/>
      <c r="BB25" s="682"/>
      <c r="BC25" s="682"/>
      <c r="BD25" s="682"/>
      <c r="BE25" s="682"/>
      <c r="BF25" s="677"/>
      <c r="BG25" s="581" t="s">
        <v>
180</v>
      </c>
      <c r="BH25" s="582"/>
      <c r="BI25" s="582"/>
      <c r="BJ25" s="582"/>
      <c r="BK25" s="582"/>
      <c r="BL25" s="582"/>
      <c r="BM25" s="582"/>
      <c r="BN25" s="583"/>
      <c r="BO25" s="634" t="s">
        <v>
180</v>
      </c>
      <c r="BP25" s="634"/>
      <c r="BQ25" s="634"/>
      <c r="BR25" s="634"/>
      <c r="BS25" s="587" t="s">
        <v>
180</v>
      </c>
      <c r="BT25" s="582"/>
      <c r="BU25" s="582"/>
      <c r="BV25" s="582"/>
      <c r="BW25" s="582"/>
      <c r="BX25" s="582"/>
      <c r="BY25" s="582"/>
      <c r="BZ25" s="582"/>
      <c r="CA25" s="582"/>
      <c r="CB25" s="613"/>
      <c r="CD25" s="614" t="s">
        <v>
235</v>
      </c>
      <c r="CE25" s="611"/>
      <c r="CF25" s="611"/>
      <c r="CG25" s="611"/>
      <c r="CH25" s="611"/>
      <c r="CI25" s="611"/>
      <c r="CJ25" s="611"/>
      <c r="CK25" s="611"/>
      <c r="CL25" s="611"/>
      <c r="CM25" s="611"/>
      <c r="CN25" s="611"/>
      <c r="CO25" s="611"/>
      <c r="CP25" s="611"/>
      <c r="CQ25" s="612"/>
      <c r="CR25" s="581">
        <v>
7788627</v>
      </c>
      <c r="CS25" s="600"/>
      <c r="CT25" s="600"/>
      <c r="CU25" s="600"/>
      <c r="CV25" s="600"/>
      <c r="CW25" s="600"/>
      <c r="CX25" s="600"/>
      <c r="CY25" s="601"/>
      <c r="CZ25" s="584">
        <v>
14.7</v>
      </c>
      <c r="DA25" s="602"/>
      <c r="DB25" s="602"/>
      <c r="DC25" s="603"/>
      <c r="DD25" s="587">
        <v>
6903250</v>
      </c>
      <c r="DE25" s="600"/>
      <c r="DF25" s="600"/>
      <c r="DG25" s="600"/>
      <c r="DH25" s="600"/>
      <c r="DI25" s="600"/>
      <c r="DJ25" s="600"/>
      <c r="DK25" s="601"/>
      <c r="DL25" s="587">
        <v>
6830974</v>
      </c>
      <c r="DM25" s="600"/>
      <c r="DN25" s="600"/>
      <c r="DO25" s="600"/>
      <c r="DP25" s="600"/>
      <c r="DQ25" s="600"/>
      <c r="DR25" s="600"/>
      <c r="DS25" s="600"/>
      <c r="DT25" s="600"/>
      <c r="DU25" s="600"/>
      <c r="DV25" s="601"/>
      <c r="DW25" s="604">
        <v>
24.1</v>
      </c>
      <c r="DX25" s="605"/>
      <c r="DY25" s="605"/>
      <c r="DZ25" s="605"/>
      <c r="EA25" s="605"/>
      <c r="EB25" s="605"/>
      <c r="EC25" s="606"/>
    </row>
    <row r="26" spans="2:133" ht="11.25" customHeight="1">
      <c r="B26" s="672" t="s">
        <v>
236</v>
      </c>
      <c r="C26" s="673"/>
      <c r="D26" s="673"/>
      <c r="E26" s="673"/>
      <c r="F26" s="673"/>
      <c r="G26" s="673"/>
      <c r="H26" s="673"/>
      <c r="I26" s="673"/>
      <c r="J26" s="673"/>
      <c r="K26" s="673"/>
      <c r="L26" s="673"/>
      <c r="M26" s="673"/>
      <c r="N26" s="673"/>
      <c r="O26" s="673"/>
      <c r="P26" s="673"/>
      <c r="Q26" s="674"/>
      <c r="R26" s="581" t="s">
        <v>
180</v>
      </c>
      <c r="S26" s="582"/>
      <c r="T26" s="582"/>
      <c r="U26" s="582"/>
      <c r="V26" s="582"/>
      <c r="W26" s="582"/>
      <c r="X26" s="582"/>
      <c r="Y26" s="583"/>
      <c r="Z26" s="634" t="s">
        <v>
180</v>
      </c>
      <c r="AA26" s="634"/>
      <c r="AB26" s="634"/>
      <c r="AC26" s="634"/>
      <c r="AD26" s="635" t="s">
        <v>
180</v>
      </c>
      <c r="AE26" s="635"/>
      <c r="AF26" s="635"/>
      <c r="AG26" s="635"/>
      <c r="AH26" s="635"/>
      <c r="AI26" s="635"/>
      <c r="AJ26" s="635"/>
      <c r="AK26" s="635"/>
      <c r="AL26" s="604" t="s">
        <v>
180</v>
      </c>
      <c r="AM26" s="636"/>
      <c r="AN26" s="636"/>
      <c r="AO26" s="637"/>
      <c r="AP26" s="675" t="s">
        <v>
237</v>
      </c>
      <c r="AQ26" s="676"/>
      <c r="AR26" s="676"/>
      <c r="AS26" s="676"/>
      <c r="AT26" s="676"/>
      <c r="AU26" s="676"/>
      <c r="AV26" s="676"/>
      <c r="AW26" s="676"/>
      <c r="AX26" s="676"/>
      <c r="AY26" s="676"/>
      <c r="AZ26" s="676"/>
      <c r="BA26" s="676"/>
      <c r="BB26" s="676"/>
      <c r="BC26" s="676"/>
      <c r="BD26" s="676"/>
      <c r="BE26" s="676"/>
      <c r="BF26" s="677"/>
      <c r="BG26" s="581" t="s">
        <v>
180</v>
      </c>
      <c r="BH26" s="582"/>
      <c r="BI26" s="582"/>
      <c r="BJ26" s="582"/>
      <c r="BK26" s="582"/>
      <c r="BL26" s="582"/>
      <c r="BM26" s="582"/>
      <c r="BN26" s="583"/>
      <c r="BO26" s="634" t="s">
        <v>
180</v>
      </c>
      <c r="BP26" s="634"/>
      <c r="BQ26" s="634"/>
      <c r="BR26" s="634"/>
      <c r="BS26" s="587" t="s">
        <v>
180</v>
      </c>
      <c r="BT26" s="582"/>
      <c r="BU26" s="582"/>
      <c r="BV26" s="582"/>
      <c r="BW26" s="582"/>
      <c r="BX26" s="582"/>
      <c r="BY26" s="582"/>
      <c r="BZ26" s="582"/>
      <c r="CA26" s="582"/>
      <c r="CB26" s="613"/>
      <c r="CD26" s="614" t="s">
        <v>
238</v>
      </c>
      <c r="CE26" s="611"/>
      <c r="CF26" s="611"/>
      <c r="CG26" s="611"/>
      <c r="CH26" s="611"/>
      <c r="CI26" s="611"/>
      <c r="CJ26" s="611"/>
      <c r="CK26" s="611"/>
      <c r="CL26" s="611"/>
      <c r="CM26" s="611"/>
      <c r="CN26" s="611"/>
      <c r="CO26" s="611"/>
      <c r="CP26" s="611"/>
      <c r="CQ26" s="612"/>
      <c r="CR26" s="581">
        <v>
4959132</v>
      </c>
      <c r="CS26" s="582"/>
      <c r="CT26" s="582"/>
      <c r="CU26" s="582"/>
      <c r="CV26" s="582"/>
      <c r="CW26" s="582"/>
      <c r="CX26" s="582"/>
      <c r="CY26" s="583"/>
      <c r="CZ26" s="584">
        <v>
9.4</v>
      </c>
      <c r="DA26" s="602"/>
      <c r="DB26" s="602"/>
      <c r="DC26" s="603"/>
      <c r="DD26" s="587">
        <v>
4214277</v>
      </c>
      <c r="DE26" s="582"/>
      <c r="DF26" s="582"/>
      <c r="DG26" s="582"/>
      <c r="DH26" s="582"/>
      <c r="DI26" s="582"/>
      <c r="DJ26" s="582"/>
      <c r="DK26" s="583"/>
      <c r="DL26" s="587" t="s">
        <v>
174</v>
      </c>
      <c r="DM26" s="582"/>
      <c r="DN26" s="582"/>
      <c r="DO26" s="582"/>
      <c r="DP26" s="582"/>
      <c r="DQ26" s="582"/>
      <c r="DR26" s="582"/>
      <c r="DS26" s="582"/>
      <c r="DT26" s="582"/>
      <c r="DU26" s="582"/>
      <c r="DV26" s="583"/>
      <c r="DW26" s="604" t="s">
        <v>
174</v>
      </c>
      <c r="DX26" s="605"/>
      <c r="DY26" s="605"/>
      <c r="DZ26" s="605"/>
      <c r="EA26" s="605"/>
      <c r="EB26" s="605"/>
      <c r="EC26" s="606"/>
    </row>
    <row r="27" spans="2:133" ht="11.25" customHeight="1">
      <c r="B27" s="578" t="s">
        <v>
239</v>
      </c>
      <c r="C27" s="579"/>
      <c r="D27" s="579"/>
      <c r="E27" s="579"/>
      <c r="F27" s="579"/>
      <c r="G27" s="579"/>
      <c r="H27" s="579"/>
      <c r="I27" s="579"/>
      <c r="J27" s="579"/>
      <c r="K27" s="579"/>
      <c r="L27" s="579"/>
      <c r="M27" s="579"/>
      <c r="N27" s="579"/>
      <c r="O27" s="579"/>
      <c r="P27" s="579"/>
      <c r="Q27" s="580"/>
      <c r="R27" s="581">
        <v>
8563452</v>
      </c>
      <c r="S27" s="582"/>
      <c r="T27" s="582"/>
      <c r="U27" s="582"/>
      <c r="V27" s="582"/>
      <c r="W27" s="582"/>
      <c r="X27" s="582"/>
      <c r="Y27" s="583"/>
      <c r="Z27" s="634">
        <v>
15.7</v>
      </c>
      <c r="AA27" s="634"/>
      <c r="AB27" s="634"/>
      <c r="AC27" s="634"/>
      <c r="AD27" s="635" t="s">
        <v>
180</v>
      </c>
      <c r="AE27" s="635"/>
      <c r="AF27" s="635"/>
      <c r="AG27" s="635"/>
      <c r="AH27" s="635"/>
      <c r="AI27" s="635"/>
      <c r="AJ27" s="635"/>
      <c r="AK27" s="635"/>
      <c r="AL27" s="604" t="s">
        <v>
180</v>
      </c>
      <c r="AM27" s="636"/>
      <c r="AN27" s="636"/>
      <c r="AO27" s="637"/>
      <c r="AP27" s="578" t="s">
        <v>
240</v>
      </c>
      <c r="AQ27" s="579"/>
      <c r="AR27" s="579"/>
      <c r="AS27" s="579"/>
      <c r="AT27" s="579"/>
      <c r="AU27" s="579"/>
      <c r="AV27" s="579"/>
      <c r="AW27" s="579"/>
      <c r="AX27" s="579"/>
      <c r="AY27" s="579"/>
      <c r="AZ27" s="579"/>
      <c r="BA27" s="579"/>
      <c r="BB27" s="579"/>
      <c r="BC27" s="579"/>
      <c r="BD27" s="579"/>
      <c r="BE27" s="579"/>
      <c r="BF27" s="580"/>
      <c r="BG27" s="581">
        <v>
20511710</v>
      </c>
      <c r="BH27" s="582"/>
      <c r="BI27" s="582"/>
      <c r="BJ27" s="582"/>
      <c r="BK27" s="582"/>
      <c r="BL27" s="582"/>
      <c r="BM27" s="582"/>
      <c r="BN27" s="583"/>
      <c r="BO27" s="634">
        <v>
100</v>
      </c>
      <c r="BP27" s="634"/>
      <c r="BQ27" s="634"/>
      <c r="BR27" s="634"/>
      <c r="BS27" s="587">
        <v>
65394</v>
      </c>
      <c r="BT27" s="582"/>
      <c r="BU27" s="582"/>
      <c r="BV27" s="582"/>
      <c r="BW27" s="582"/>
      <c r="BX27" s="582"/>
      <c r="BY27" s="582"/>
      <c r="BZ27" s="582"/>
      <c r="CA27" s="582"/>
      <c r="CB27" s="613"/>
      <c r="CD27" s="614" t="s">
        <v>
241</v>
      </c>
      <c r="CE27" s="611"/>
      <c r="CF27" s="611"/>
      <c r="CG27" s="611"/>
      <c r="CH27" s="611"/>
      <c r="CI27" s="611"/>
      <c r="CJ27" s="611"/>
      <c r="CK27" s="611"/>
      <c r="CL27" s="611"/>
      <c r="CM27" s="611"/>
      <c r="CN27" s="611"/>
      <c r="CO27" s="611"/>
      <c r="CP27" s="611"/>
      <c r="CQ27" s="612"/>
      <c r="CR27" s="581">
        <v>
16878219</v>
      </c>
      <c r="CS27" s="600"/>
      <c r="CT27" s="600"/>
      <c r="CU27" s="600"/>
      <c r="CV27" s="600"/>
      <c r="CW27" s="600"/>
      <c r="CX27" s="600"/>
      <c r="CY27" s="601"/>
      <c r="CZ27" s="584">
        <v>
31.9</v>
      </c>
      <c r="DA27" s="602"/>
      <c r="DB27" s="602"/>
      <c r="DC27" s="603"/>
      <c r="DD27" s="587">
        <v>
3853263</v>
      </c>
      <c r="DE27" s="600"/>
      <c r="DF27" s="600"/>
      <c r="DG27" s="600"/>
      <c r="DH27" s="600"/>
      <c r="DI27" s="600"/>
      <c r="DJ27" s="600"/>
      <c r="DK27" s="601"/>
      <c r="DL27" s="587">
        <v>
3853226</v>
      </c>
      <c r="DM27" s="600"/>
      <c r="DN27" s="600"/>
      <c r="DO27" s="600"/>
      <c r="DP27" s="600"/>
      <c r="DQ27" s="600"/>
      <c r="DR27" s="600"/>
      <c r="DS27" s="600"/>
      <c r="DT27" s="600"/>
      <c r="DU27" s="600"/>
      <c r="DV27" s="601"/>
      <c r="DW27" s="604">
        <v>
13.6</v>
      </c>
      <c r="DX27" s="605"/>
      <c r="DY27" s="605"/>
      <c r="DZ27" s="605"/>
      <c r="EA27" s="605"/>
      <c r="EB27" s="605"/>
      <c r="EC27" s="606"/>
    </row>
    <row r="28" spans="2:133" ht="11.25" customHeight="1">
      <c r="B28" s="578" t="s">
        <v>
242</v>
      </c>
      <c r="C28" s="579"/>
      <c r="D28" s="579"/>
      <c r="E28" s="579"/>
      <c r="F28" s="579"/>
      <c r="G28" s="579"/>
      <c r="H28" s="579"/>
      <c r="I28" s="579"/>
      <c r="J28" s="579"/>
      <c r="K28" s="579"/>
      <c r="L28" s="579"/>
      <c r="M28" s="579"/>
      <c r="N28" s="579"/>
      <c r="O28" s="579"/>
      <c r="P28" s="579"/>
      <c r="Q28" s="580"/>
      <c r="R28" s="581">
        <v>
81654</v>
      </c>
      <c r="S28" s="582"/>
      <c r="T28" s="582"/>
      <c r="U28" s="582"/>
      <c r="V28" s="582"/>
      <c r="W28" s="582"/>
      <c r="X28" s="582"/>
      <c r="Y28" s="583"/>
      <c r="Z28" s="634">
        <v>
0.2</v>
      </c>
      <c r="AA28" s="634"/>
      <c r="AB28" s="634"/>
      <c r="AC28" s="634"/>
      <c r="AD28" s="635">
        <v>
643</v>
      </c>
      <c r="AE28" s="635"/>
      <c r="AF28" s="635"/>
      <c r="AG28" s="635"/>
      <c r="AH28" s="635"/>
      <c r="AI28" s="635"/>
      <c r="AJ28" s="635"/>
      <c r="AK28" s="635"/>
      <c r="AL28" s="604">
        <v>
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
243</v>
      </c>
      <c r="CE28" s="611"/>
      <c r="CF28" s="611"/>
      <c r="CG28" s="611"/>
      <c r="CH28" s="611"/>
      <c r="CI28" s="611"/>
      <c r="CJ28" s="611"/>
      <c r="CK28" s="611"/>
      <c r="CL28" s="611"/>
      <c r="CM28" s="611"/>
      <c r="CN28" s="611"/>
      <c r="CO28" s="611"/>
      <c r="CP28" s="611"/>
      <c r="CQ28" s="612"/>
      <c r="CR28" s="581">
        <v>
4153321</v>
      </c>
      <c r="CS28" s="582"/>
      <c r="CT28" s="582"/>
      <c r="CU28" s="582"/>
      <c r="CV28" s="582"/>
      <c r="CW28" s="582"/>
      <c r="CX28" s="582"/>
      <c r="CY28" s="583"/>
      <c r="CZ28" s="584">
        <v>
7.9</v>
      </c>
      <c r="DA28" s="602"/>
      <c r="DB28" s="602"/>
      <c r="DC28" s="603"/>
      <c r="DD28" s="587">
        <v>
4117382</v>
      </c>
      <c r="DE28" s="582"/>
      <c r="DF28" s="582"/>
      <c r="DG28" s="582"/>
      <c r="DH28" s="582"/>
      <c r="DI28" s="582"/>
      <c r="DJ28" s="582"/>
      <c r="DK28" s="583"/>
      <c r="DL28" s="587">
        <v>
4117382</v>
      </c>
      <c r="DM28" s="582"/>
      <c r="DN28" s="582"/>
      <c r="DO28" s="582"/>
      <c r="DP28" s="582"/>
      <c r="DQ28" s="582"/>
      <c r="DR28" s="582"/>
      <c r="DS28" s="582"/>
      <c r="DT28" s="582"/>
      <c r="DU28" s="582"/>
      <c r="DV28" s="583"/>
      <c r="DW28" s="604">
        <v>
14.5</v>
      </c>
      <c r="DX28" s="605"/>
      <c r="DY28" s="605"/>
      <c r="DZ28" s="605"/>
      <c r="EA28" s="605"/>
      <c r="EB28" s="605"/>
      <c r="EC28" s="606"/>
    </row>
    <row r="29" spans="2:133" ht="11.25" customHeight="1">
      <c r="B29" s="578" t="s">
        <v>
244</v>
      </c>
      <c r="C29" s="579"/>
      <c r="D29" s="579"/>
      <c r="E29" s="579"/>
      <c r="F29" s="579"/>
      <c r="G29" s="579"/>
      <c r="H29" s="579"/>
      <c r="I29" s="579"/>
      <c r="J29" s="579"/>
      <c r="K29" s="579"/>
      <c r="L29" s="579"/>
      <c r="M29" s="579"/>
      <c r="N29" s="579"/>
      <c r="O29" s="579"/>
      <c r="P29" s="579"/>
      <c r="Q29" s="580"/>
      <c r="R29" s="581">
        <v>
64655</v>
      </c>
      <c r="S29" s="582"/>
      <c r="T29" s="582"/>
      <c r="U29" s="582"/>
      <c r="V29" s="582"/>
      <c r="W29" s="582"/>
      <c r="X29" s="582"/>
      <c r="Y29" s="583"/>
      <c r="Z29" s="634">
        <v>
0.1</v>
      </c>
      <c r="AA29" s="634"/>
      <c r="AB29" s="634"/>
      <c r="AC29" s="634"/>
      <c r="AD29" s="635" t="s">
        <v>
180</v>
      </c>
      <c r="AE29" s="635"/>
      <c r="AF29" s="635"/>
      <c r="AG29" s="635"/>
      <c r="AH29" s="635"/>
      <c r="AI29" s="635"/>
      <c r="AJ29" s="635"/>
      <c r="AK29" s="635"/>
      <c r="AL29" s="604" t="s">
        <v>
180</v>
      </c>
      <c r="AM29" s="636"/>
      <c r="AN29" s="636"/>
      <c r="AO29" s="637"/>
      <c r="AP29" s="641" t="s">
        <v>
162</v>
      </c>
      <c r="AQ29" s="642"/>
      <c r="AR29" s="642"/>
      <c r="AS29" s="642"/>
      <c r="AT29" s="642"/>
      <c r="AU29" s="642"/>
      <c r="AV29" s="642"/>
      <c r="AW29" s="642"/>
      <c r="AX29" s="642"/>
      <c r="AY29" s="642"/>
      <c r="AZ29" s="642"/>
      <c r="BA29" s="642"/>
      <c r="BB29" s="642"/>
      <c r="BC29" s="642"/>
      <c r="BD29" s="642"/>
      <c r="BE29" s="642"/>
      <c r="BF29" s="643"/>
      <c r="BG29" s="641" t="s">
        <v>
245</v>
      </c>
      <c r="BH29" s="669"/>
      <c r="BI29" s="669"/>
      <c r="BJ29" s="669"/>
      <c r="BK29" s="669"/>
      <c r="BL29" s="669"/>
      <c r="BM29" s="669"/>
      <c r="BN29" s="669"/>
      <c r="BO29" s="669"/>
      <c r="BP29" s="669"/>
      <c r="BQ29" s="670"/>
      <c r="BR29" s="641" t="s">
        <v>
246</v>
      </c>
      <c r="BS29" s="669"/>
      <c r="BT29" s="669"/>
      <c r="BU29" s="669"/>
      <c r="BV29" s="669"/>
      <c r="BW29" s="669"/>
      <c r="BX29" s="669"/>
      <c r="BY29" s="669"/>
      <c r="BZ29" s="669"/>
      <c r="CA29" s="669"/>
      <c r="CB29" s="670"/>
      <c r="CD29" s="651" t="s">
        <v>
247</v>
      </c>
      <c r="CE29" s="652"/>
      <c r="CF29" s="614" t="s">
        <v>
248</v>
      </c>
      <c r="CG29" s="611"/>
      <c r="CH29" s="611"/>
      <c r="CI29" s="611"/>
      <c r="CJ29" s="611"/>
      <c r="CK29" s="611"/>
      <c r="CL29" s="611"/>
      <c r="CM29" s="611"/>
      <c r="CN29" s="611"/>
      <c r="CO29" s="611"/>
      <c r="CP29" s="611"/>
      <c r="CQ29" s="612"/>
      <c r="CR29" s="581">
        <v>
4151543</v>
      </c>
      <c r="CS29" s="600"/>
      <c r="CT29" s="600"/>
      <c r="CU29" s="600"/>
      <c r="CV29" s="600"/>
      <c r="CW29" s="600"/>
      <c r="CX29" s="600"/>
      <c r="CY29" s="601"/>
      <c r="CZ29" s="584">
        <v>
7.9</v>
      </c>
      <c r="DA29" s="602"/>
      <c r="DB29" s="602"/>
      <c r="DC29" s="603"/>
      <c r="DD29" s="587">
        <v>
4115604</v>
      </c>
      <c r="DE29" s="600"/>
      <c r="DF29" s="600"/>
      <c r="DG29" s="600"/>
      <c r="DH29" s="600"/>
      <c r="DI29" s="600"/>
      <c r="DJ29" s="600"/>
      <c r="DK29" s="601"/>
      <c r="DL29" s="587">
        <v>
4115604</v>
      </c>
      <c r="DM29" s="600"/>
      <c r="DN29" s="600"/>
      <c r="DO29" s="600"/>
      <c r="DP29" s="600"/>
      <c r="DQ29" s="600"/>
      <c r="DR29" s="600"/>
      <c r="DS29" s="600"/>
      <c r="DT29" s="600"/>
      <c r="DU29" s="600"/>
      <c r="DV29" s="601"/>
      <c r="DW29" s="604">
        <v>
14.5</v>
      </c>
      <c r="DX29" s="605"/>
      <c r="DY29" s="605"/>
      <c r="DZ29" s="605"/>
      <c r="EA29" s="605"/>
      <c r="EB29" s="605"/>
      <c r="EC29" s="606"/>
    </row>
    <row r="30" spans="2:133" ht="11.25" customHeight="1">
      <c r="B30" s="578" t="s">
        <v>
249</v>
      </c>
      <c r="C30" s="579"/>
      <c r="D30" s="579"/>
      <c r="E30" s="579"/>
      <c r="F30" s="579"/>
      <c r="G30" s="579"/>
      <c r="H30" s="579"/>
      <c r="I30" s="579"/>
      <c r="J30" s="579"/>
      <c r="K30" s="579"/>
      <c r="L30" s="579"/>
      <c r="M30" s="579"/>
      <c r="N30" s="579"/>
      <c r="O30" s="579"/>
      <c r="P30" s="579"/>
      <c r="Q30" s="580"/>
      <c r="R30" s="581">
        <v>
1475706</v>
      </c>
      <c r="S30" s="582"/>
      <c r="T30" s="582"/>
      <c r="U30" s="582"/>
      <c r="V30" s="582"/>
      <c r="W30" s="582"/>
      <c r="X30" s="582"/>
      <c r="Y30" s="583"/>
      <c r="Z30" s="634">
        <v>
2.7</v>
      </c>
      <c r="AA30" s="634"/>
      <c r="AB30" s="634"/>
      <c r="AC30" s="634"/>
      <c r="AD30" s="635" t="s">
        <v>
180</v>
      </c>
      <c r="AE30" s="635"/>
      <c r="AF30" s="635"/>
      <c r="AG30" s="635"/>
      <c r="AH30" s="635"/>
      <c r="AI30" s="635"/>
      <c r="AJ30" s="635"/>
      <c r="AK30" s="635"/>
      <c r="AL30" s="604" t="s">
        <v>
180</v>
      </c>
      <c r="AM30" s="636"/>
      <c r="AN30" s="636"/>
      <c r="AO30" s="637"/>
      <c r="AP30" s="657" t="s">
        <v>
250</v>
      </c>
      <c r="AQ30" s="658"/>
      <c r="AR30" s="658"/>
      <c r="AS30" s="658"/>
      <c r="AT30" s="663" t="s">
        <v>
251</v>
      </c>
      <c r="AU30" s="89"/>
      <c r="AV30" s="89"/>
      <c r="AW30" s="89"/>
      <c r="AX30" s="666" t="s">
        <v>
128</v>
      </c>
      <c r="AY30" s="667"/>
      <c r="AZ30" s="667"/>
      <c r="BA30" s="667"/>
      <c r="BB30" s="667"/>
      <c r="BC30" s="667"/>
      <c r="BD30" s="667"/>
      <c r="BE30" s="667"/>
      <c r="BF30" s="668"/>
      <c r="BG30" s="647">
        <v>
99</v>
      </c>
      <c r="BH30" s="648"/>
      <c r="BI30" s="648"/>
      <c r="BJ30" s="648"/>
      <c r="BK30" s="648"/>
      <c r="BL30" s="648"/>
      <c r="BM30" s="649">
        <v>
97.1</v>
      </c>
      <c r="BN30" s="648"/>
      <c r="BO30" s="648"/>
      <c r="BP30" s="648"/>
      <c r="BQ30" s="650"/>
      <c r="BR30" s="647">
        <v>
98.9</v>
      </c>
      <c r="BS30" s="648"/>
      <c r="BT30" s="648"/>
      <c r="BU30" s="648"/>
      <c r="BV30" s="648"/>
      <c r="BW30" s="648"/>
      <c r="BX30" s="649">
        <v>
97</v>
      </c>
      <c r="BY30" s="648"/>
      <c r="BZ30" s="648"/>
      <c r="CA30" s="648"/>
      <c r="CB30" s="650"/>
      <c r="CD30" s="653"/>
      <c r="CE30" s="654"/>
      <c r="CF30" s="614" t="s">
        <v>
252</v>
      </c>
      <c r="CG30" s="611"/>
      <c r="CH30" s="611"/>
      <c r="CI30" s="611"/>
      <c r="CJ30" s="611"/>
      <c r="CK30" s="611"/>
      <c r="CL30" s="611"/>
      <c r="CM30" s="611"/>
      <c r="CN30" s="611"/>
      <c r="CO30" s="611"/>
      <c r="CP30" s="611"/>
      <c r="CQ30" s="612"/>
      <c r="CR30" s="581">
        <v>
3736002</v>
      </c>
      <c r="CS30" s="582"/>
      <c r="CT30" s="582"/>
      <c r="CU30" s="582"/>
      <c r="CV30" s="582"/>
      <c r="CW30" s="582"/>
      <c r="CX30" s="582"/>
      <c r="CY30" s="583"/>
      <c r="CZ30" s="584">
        <v>
7.1</v>
      </c>
      <c r="DA30" s="602"/>
      <c r="DB30" s="602"/>
      <c r="DC30" s="603"/>
      <c r="DD30" s="587">
        <v>
3702278</v>
      </c>
      <c r="DE30" s="582"/>
      <c r="DF30" s="582"/>
      <c r="DG30" s="582"/>
      <c r="DH30" s="582"/>
      <c r="DI30" s="582"/>
      <c r="DJ30" s="582"/>
      <c r="DK30" s="583"/>
      <c r="DL30" s="587">
        <v>
3702278</v>
      </c>
      <c r="DM30" s="582"/>
      <c r="DN30" s="582"/>
      <c r="DO30" s="582"/>
      <c r="DP30" s="582"/>
      <c r="DQ30" s="582"/>
      <c r="DR30" s="582"/>
      <c r="DS30" s="582"/>
      <c r="DT30" s="582"/>
      <c r="DU30" s="582"/>
      <c r="DV30" s="583"/>
      <c r="DW30" s="604">
        <v>
13</v>
      </c>
      <c r="DX30" s="605"/>
      <c r="DY30" s="605"/>
      <c r="DZ30" s="605"/>
      <c r="EA30" s="605"/>
      <c r="EB30" s="605"/>
      <c r="EC30" s="606"/>
    </row>
    <row r="31" spans="2:133" ht="11.25" customHeight="1">
      <c r="B31" s="578" t="s">
        <v>
253</v>
      </c>
      <c r="C31" s="579"/>
      <c r="D31" s="579"/>
      <c r="E31" s="579"/>
      <c r="F31" s="579"/>
      <c r="G31" s="579"/>
      <c r="H31" s="579"/>
      <c r="I31" s="579"/>
      <c r="J31" s="579"/>
      <c r="K31" s="579"/>
      <c r="L31" s="579"/>
      <c r="M31" s="579"/>
      <c r="N31" s="579"/>
      <c r="O31" s="579"/>
      <c r="P31" s="579"/>
      <c r="Q31" s="580"/>
      <c r="R31" s="581">
        <v>
673677</v>
      </c>
      <c r="S31" s="582"/>
      <c r="T31" s="582"/>
      <c r="U31" s="582"/>
      <c r="V31" s="582"/>
      <c r="W31" s="582"/>
      <c r="X31" s="582"/>
      <c r="Y31" s="583"/>
      <c r="Z31" s="634">
        <v>
1.2</v>
      </c>
      <c r="AA31" s="634"/>
      <c r="AB31" s="634"/>
      <c r="AC31" s="634"/>
      <c r="AD31" s="635" t="s">
        <v>
180</v>
      </c>
      <c r="AE31" s="635"/>
      <c r="AF31" s="635"/>
      <c r="AG31" s="635"/>
      <c r="AH31" s="635"/>
      <c r="AI31" s="635"/>
      <c r="AJ31" s="635"/>
      <c r="AK31" s="635"/>
      <c r="AL31" s="604" t="s">
        <v>
180</v>
      </c>
      <c r="AM31" s="636"/>
      <c r="AN31" s="636"/>
      <c r="AO31" s="637"/>
      <c r="AP31" s="659"/>
      <c r="AQ31" s="660"/>
      <c r="AR31" s="660"/>
      <c r="AS31" s="660"/>
      <c r="AT31" s="664"/>
      <c r="AU31" s="88" t="s">
        <v>
254</v>
      </c>
      <c r="AV31" s="88"/>
      <c r="AW31" s="88"/>
      <c r="AX31" s="578" t="s">
        <v>
255</v>
      </c>
      <c r="AY31" s="579"/>
      <c r="AZ31" s="579"/>
      <c r="BA31" s="579"/>
      <c r="BB31" s="579"/>
      <c r="BC31" s="579"/>
      <c r="BD31" s="579"/>
      <c r="BE31" s="579"/>
      <c r="BF31" s="580"/>
      <c r="BG31" s="645">
        <v>
98.6</v>
      </c>
      <c r="BH31" s="600"/>
      <c r="BI31" s="600"/>
      <c r="BJ31" s="600"/>
      <c r="BK31" s="600"/>
      <c r="BL31" s="600"/>
      <c r="BM31" s="636">
        <v>
95.8</v>
      </c>
      <c r="BN31" s="646"/>
      <c r="BO31" s="646"/>
      <c r="BP31" s="646"/>
      <c r="BQ31" s="610"/>
      <c r="BR31" s="645">
        <v>
98.5</v>
      </c>
      <c r="BS31" s="600"/>
      <c r="BT31" s="600"/>
      <c r="BU31" s="600"/>
      <c r="BV31" s="600"/>
      <c r="BW31" s="600"/>
      <c r="BX31" s="636">
        <v>
95.8</v>
      </c>
      <c r="BY31" s="646"/>
      <c r="BZ31" s="646"/>
      <c r="CA31" s="646"/>
      <c r="CB31" s="610"/>
      <c r="CD31" s="653"/>
      <c r="CE31" s="654"/>
      <c r="CF31" s="614" t="s">
        <v>
256</v>
      </c>
      <c r="CG31" s="611"/>
      <c r="CH31" s="611"/>
      <c r="CI31" s="611"/>
      <c r="CJ31" s="611"/>
      <c r="CK31" s="611"/>
      <c r="CL31" s="611"/>
      <c r="CM31" s="611"/>
      <c r="CN31" s="611"/>
      <c r="CO31" s="611"/>
      <c r="CP31" s="611"/>
      <c r="CQ31" s="612"/>
      <c r="CR31" s="581">
        <v>
415541</v>
      </c>
      <c r="CS31" s="600"/>
      <c r="CT31" s="600"/>
      <c r="CU31" s="600"/>
      <c r="CV31" s="600"/>
      <c r="CW31" s="600"/>
      <c r="CX31" s="600"/>
      <c r="CY31" s="601"/>
      <c r="CZ31" s="584">
        <v>
0.8</v>
      </c>
      <c r="DA31" s="602"/>
      <c r="DB31" s="602"/>
      <c r="DC31" s="603"/>
      <c r="DD31" s="587">
        <v>
413326</v>
      </c>
      <c r="DE31" s="600"/>
      <c r="DF31" s="600"/>
      <c r="DG31" s="600"/>
      <c r="DH31" s="600"/>
      <c r="DI31" s="600"/>
      <c r="DJ31" s="600"/>
      <c r="DK31" s="601"/>
      <c r="DL31" s="587">
        <v>
413326</v>
      </c>
      <c r="DM31" s="600"/>
      <c r="DN31" s="600"/>
      <c r="DO31" s="600"/>
      <c r="DP31" s="600"/>
      <c r="DQ31" s="600"/>
      <c r="DR31" s="600"/>
      <c r="DS31" s="600"/>
      <c r="DT31" s="600"/>
      <c r="DU31" s="600"/>
      <c r="DV31" s="601"/>
      <c r="DW31" s="604">
        <v>
1.5</v>
      </c>
      <c r="DX31" s="605"/>
      <c r="DY31" s="605"/>
      <c r="DZ31" s="605"/>
      <c r="EA31" s="605"/>
      <c r="EB31" s="605"/>
      <c r="EC31" s="606"/>
    </row>
    <row r="32" spans="2:133" ht="11.25" customHeight="1">
      <c r="B32" s="578" t="s">
        <v>
257</v>
      </c>
      <c r="C32" s="579"/>
      <c r="D32" s="579"/>
      <c r="E32" s="579"/>
      <c r="F32" s="579"/>
      <c r="G32" s="579"/>
      <c r="H32" s="579"/>
      <c r="I32" s="579"/>
      <c r="J32" s="579"/>
      <c r="K32" s="579"/>
      <c r="L32" s="579"/>
      <c r="M32" s="579"/>
      <c r="N32" s="579"/>
      <c r="O32" s="579"/>
      <c r="P32" s="579"/>
      <c r="Q32" s="580"/>
      <c r="R32" s="581">
        <v>
370154</v>
      </c>
      <c r="S32" s="582"/>
      <c r="T32" s="582"/>
      <c r="U32" s="582"/>
      <c r="V32" s="582"/>
      <c r="W32" s="582"/>
      <c r="X32" s="582"/>
      <c r="Y32" s="583"/>
      <c r="Z32" s="634">
        <v>
0.7</v>
      </c>
      <c r="AA32" s="634"/>
      <c r="AB32" s="634"/>
      <c r="AC32" s="634"/>
      <c r="AD32" s="635">
        <v>
7780</v>
      </c>
      <c r="AE32" s="635"/>
      <c r="AF32" s="635"/>
      <c r="AG32" s="635"/>
      <c r="AH32" s="635"/>
      <c r="AI32" s="635"/>
      <c r="AJ32" s="635"/>
      <c r="AK32" s="635"/>
      <c r="AL32" s="604">
        <v>
0</v>
      </c>
      <c r="AM32" s="636"/>
      <c r="AN32" s="636"/>
      <c r="AO32" s="637"/>
      <c r="AP32" s="661"/>
      <c r="AQ32" s="662"/>
      <c r="AR32" s="662"/>
      <c r="AS32" s="662"/>
      <c r="AT32" s="665"/>
      <c r="AU32" s="90"/>
      <c r="AV32" s="90"/>
      <c r="AW32" s="90"/>
      <c r="AX32" s="562" t="s">
        <v>
258</v>
      </c>
      <c r="AY32" s="563"/>
      <c r="AZ32" s="563"/>
      <c r="BA32" s="563"/>
      <c r="BB32" s="563"/>
      <c r="BC32" s="563"/>
      <c r="BD32" s="563"/>
      <c r="BE32" s="563"/>
      <c r="BF32" s="564"/>
      <c r="BG32" s="644">
        <v>
99.2</v>
      </c>
      <c r="BH32" s="566"/>
      <c r="BI32" s="566"/>
      <c r="BJ32" s="566"/>
      <c r="BK32" s="566"/>
      <c r="BL32" s="566"/>
      <c r="BM32" s="629">
        <v>
98.1</v>
      </c>
      <c r="BN32" s="566"/>
      <c r="BO32" s="566"/>
      <c r="BP32" s="566"/>
      <c r="BQ32" s="623"/>
      <c r="BR32" s="644">
        <v>
99.2</v>
      </c>
      <c r="BS32" s="566"/>
      <c r="BT32" s="566"/>
      <c r="BU32" s="566"/>
      <c r="BV32" s="566"/>
      <c r="BW32" s="566"/>
      <c r="BX32" s="629">
        <v>
98</v>
      </c>
      <c r="BY32" s="566"/>
      <c r="BZ32" s="566"/>
      <c r="CA32" s="566"/>
      <c r="CB32" s="623"/>
      <c r="CD32" s="655"/>
      <c r="CE32" s="656"/>
      <c r="CF32" s="614" t="s">
        <v>
259</v>
      </c>
      <c r="CG32" s="611"/>
      <c r="CH32" s="611"/>
      <c r="CI32" s="611"/>
      <c r="CJ32" s="611"/>
      <c r="CK32" s="611"/>
      <c r="CL32" s="611"/>
      <c r="CM32" s="611"/>
      <c r="CN32" s="611"/>
      <c r="CO32" s="611"/>
      <c r="CP32" s="611"/>
      <c r="CQ32" s="612"/>
      <c r="CR32" s="581">
        <v>
1778</v>
      </c>
      <c r="CS32" s="582"/>
      <c r="CT32" s="582"/>
      <c r="CU32" s="582"/>
      <c r="CV32" s="582"/>
      <c r="CW32" s="582"/>
      <c r="CX32" s="582"/>
      <c r="CY32" s="583"/>
      <c r="CZ32" s="584">
        <v>
0</v>
      </c>
      <c r="DA32" s="602"/>
      <c r="DB32" s="602"/>
      <c r="DC32" s="603"/>
      <c r="DD32" s="587">
        <v>
1778</v>
      </c>
      <c r="DE32" s="582"/>
      <c r="DF32" s="582"/>
      <c r="DG32" s="582"/>
      <c r="DH32" s="582"/>
      <c r="DI32" s="582"/>
      <c r="DJ32" s="582"/>
      <c r="DK32" s="583"/>
      <c r="DL32" s="587">
        <v>
1778</v>
      </c>
      <c r="DM32" s="582"/>
      <c r="DN32" s="582"/>
      <c r="DO32" s="582"/>
      <c r="DP32" s="582"/>
      <c r="DQ32" s="582"/>
      <c r="DR32" s="582"/>
      <c r="DS32" s="582"/>
      <c r="DT32" s="582"/>
      <c r="DU32" s="582"/>
      <c r="DV32" s="583"/>
      <c r="DW32" s="604">
        <v>
0</v>
      </c>
      <c r="DX32" s="605"/>
      <c r="DY32" s="605"/>
      <c r="DZ32" s="605"/>
      <c r="EA32" s="605"/>
      <c r="EB32" s="605"/>
      <c r="EC32" s="606"/>
    </row>
    <row r="33" spans="2:133" ht="11.25" customHeight="1">
      <c r="B33" s="578" t="s">
        <v>
260</v>
      </c>
      <c r="C33" s="579"/>
      <c r="D33" s="579"/>
      <c r="E33" s="579"/>
      <c r="F33" s="579"/>
      <c r="G33" s="579"/>
      <c r="H33" s="579"/>
      <c r="I33" s="579"/>
      <c r="J33" s="579"/>
      <c r="K33" s="579"/>
      <c r="L33" s="579"/>
      <c r="M33" s="579"/>
      <c r="N33" s="579"/>
      <c r="O33" s="579"/>
      <c r="P33" s="579"/>
      <c r="Q33" s="580"/>
      <c r="R33" s="581">
        <v>
3080583</v>
      </c>
      <c r="S33" s="582"/>
      <c r="T33" s="582"/>
      <c r="U33" s="582"/>
      <c r="V33" s="582"/>
      <c r="W33" s="582"/>
      <c r="X33" s="582"/>
      <c r="Y33" s="583"/>
      <c r="Z33" s="634">
        <v>
5.7</v>
      </c>
      <c r="AA33" s="634"/>
      <c r="AB33" s="634"/>
      <c r="AC33" s="634"/>
      <c r="AD33" s="635" t="s">
        <v>
180</v>
      </c>
      <c r="AE33" s="635"/>
      <c r="AF33" s="635"/>
      <c r="AG33" s="635"/>
      <c r="AH33" s="635"/>
      <c r="AI33" s="635"/>
      <c r="AJ33" s="635"/>
      <c r="AK33" s="635"/>
      <c r="AL33" s="604" t="s">
        <v>
180</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
261</v>
      </c>
      <c r="CE33" s="611"/>
      <c r="CF33" s="611"/>
      <c r="CG33" s="611"/>
      <c r="CH33" s="611"/>
      <c r="CI33" s="611"/>
      <c r="CJ33" s="611"/>
      <c r="CK33" s="611"/>
      <c r="CL33" s="611"/>
      <c r="CM33" s="611"/>
      <c r="CN33" s="611"/>
      <c r="CO33" s="611"/>
      <c r="CP33" s="611"/>
      <c r="CQ33" s="612"/>
      <c r="CR33" s="581">
        <v>
19744585</v>
      </c>
      <c r="CS33" s="600"/>
      <c r="CT33" s="600"/>
      <c r="CU33" s="600"/>
      <c r="CV33" s="600"/>
      <c r="CW33" s="600"/>
      <c r="CX33" s="600"/>
      <c r="CY33" s="601"/>
      <c r="CZ33" s="584">
        <v>
37.299999999999997</v>
      </c>
      <c r="DA33" s="602"/>
      <c r="DB33" s="602"/>
      <c r="DC33" s="603"/>
      <c r="DD33" s="587">
        <v>
15405060</v>
      </c>
      <c r="DE33" s="600"/>
      <c r="DF33" s="600"/>
      <c r="DG33" s="600"/>
      <c r="DH33" s="600"/>
      <c r="DI33" s="600"/>
      <c r="DJ33" s="600"/>
      <c r="DK33" s="601"/>
      <c r="DL33" s="587">
        <v>
11814070</v>
      </c>
      <c r="DM33" s="600"/>
      <c r="DN33" s="600"/>
      <c r="DO33" s="600"/>
      <c r="DP33" s="600"/>
      <c r="DQ33" s="600"/>
      <c r="DR33" s="600"/>
      <c r="DS33" s="600"/>
      <c r="DT33" s="600"/>
      <c r="DU33" s="600"/>
      <c r="DV33" s="601"/>
      <c r="DW33" s="604">
        <v>
41.6</v>
      </c>
      <c r="DX33" s="605"/>
      <c r="DY33" s="605"/>
      <c r="DZ33" s="605"/>
      <c r="EA33" s="605"/>
      <c r="EB33" s="605"/>
      <c r="EC33" s="606"/>
    </row>
    <row r="34" spans="2:133" ht="11.25" customHeight="1">
      <c r="B34" s="578" t="s">
        <v>
262</v>
      </c>
      <c r="C34" s="579"/>
      <c r="D34" s="579"/>
      <c r="E34" s="579"/>
      <c r="F34" s="579"/>
      <c r="G34" s="579"/>
      <c r="H34" s="579"/>
      <c r="I34" s="579"/>
      <c r="J34" s="579"/>
      <c r="K34" s="579"/>
      <c r="L34" s="579"/>
      <c r="M34" s="579"/>
      <c r="N34" s="579"/>
      <c r="O34" s="579"/>
      <c r="P34" s="579"/>
      <c r="Q34" s="580"/>
      <c r="R34" s="581" t="s">
        <v>
180</v>
      </c>
      <c r="S34" s="582"/>
      <c r="T34" s="582"/>
      <c r="U34" s="582"/>
      <c r="V34" s="582"/>
      <c r="W34" s="582"/>
      <c r="X34" s="582"/>
      <c r="Y34" s="583"/>
      <c r="Z34" s="634" t="s">
        <v>
180</v>
      </c>
      <c r="AA34" s="634"/>
      <c r="AB34" s="634"/>
      <c r="AC34" s="634"/>
      <c r="AD34" s="635" t="s">
        <v>
180</v>
      </c>
      <c r="AE34" s="635"/>
      <c r="AF34" s="635"/>
      <c r="AG34" s="635"/>
      <c r="AH34" s="635"/>
      <c r="AI34" s="635"/>
      <c r="AJ34" s="635"/>
      <c r="AK34" s="635"/>
      <c r="AL34" s="604" t="s">
        <v>
180</v>
      </c>
      <c r="AM34" s="636"/>
      <c r="AN34" s="636"/>
      <c r="AO34" s="637"/>
      <c r="AP34" s="93"/>
      <c r="AQ34" s="641" t="s">
        <v>
263</v>
      </c>
      <c r="AR34" s="642"/>
      <c r="AS34" s="642"/>
      <c r="AT34" s="642"/>
      <c r="AU34" s="642"/>
      <c r="AV34" s="642"/>
      <c r="AW34" s="642"/>
      <c r="AX34" s="642"/>
      <c r="AY34" s="642"/>
      <c r="AZ34" s="642"/>
      <c r="BA34" s="642"/>
      <c r="BB34" s="642"/>
      <c r="BC34" s="642"/>
      <c r="BD34" s="642"/>
      <c r="BE34" s="642"/>
      <c r="BF34" s="643"/>
      <c r="BG34" s="641" t="s">
        <v>
264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
265</v>
      </c>
      <c r="CE34" s="611"/>
      <c r="CF34" s="611"/>
      <c r="CG34" s="611"/>
      <c r="CH34" s="611"/>
      <c r="CI34" s="611"/>
      <c r="CJ34" s="611"/>
      <c r="CK34" s="611"/>
      <c r="CL34" s="611"/>
      <c r="CM34" s="611"/>
      <c r="CN34" s="611"/>
      <c r="CO34" s="611"/>
      <c r="CP34" s="611"/>
      <c r="CQ34" s="612"/>
      <c r="CR34" s="581">
        <v>
7056613</v>
      </c>
      <c r="CS34" s="582"/>
      <c r="CT34" s="582"/>
      <c r="CU34" s="582"/>
      <c r="CV34" s="582"/>
      <c r="CW34" s="582"/>
      <c r="CX34" s="582"/>
      <c r="CY34" s="583"/>
      <c r="CZ34" s="584">
        <v>
13.3</v>
      </c>
      <c r="DA34" s="602"/>
      <c r="DB34" s="602"/>
      <c r="DC34" s="603"/>
      <c r="DD34" s="587">
        <v>
5144951</v>
      </c>
      <c r="DE34" s="582"/>
      <c r="DF34" s="582"/>
      <c r="DG34" s="582"/>
      <c r="DH34" s="582"/>
      <c r="DI34" s="582"/>
      <c r="DJ34" s="582"/>
      <c r="DK34" s="583"/>
      <c r="DL34" s="587">
        <v>
4259717</v>
      </c>
      <c r="DM34" s="582"/>
      <c r="DN34" s="582"/>
      <c r="DO34" s="582"/>
      <c r="DP34" s="582"/>
      <c r="DQ34" s="582"/>
      <c r="DR34" s="582"/>
      <c r="DS34" s="582"/>
      <c r="DT34" s="582"/>
      <c r="DU34" s="582"/>
      <c r="DV34" s="583"/>
      <c r="DW34" s="604">
        <v>
15</v>
      </c>
      <c r="DX34" s="605"/>
      <c r="DY34" s="605"/>
      <c r="DZ34" s="605"/>
      <c r="EA34" s="605"/>
      <c r="EB34" s="605"/>
      <c r="EC34" s="606"/>
    </row>
    <row r="35" spans="2:133" ht="11.25" customHeight="1">
      <c r="B35" s="578" t="s">
        <v>
266</v>
      </c>
      <c r="C35" s="579"/>
      <c r="D35" s="579"/>
      <c r="E35" s="579"/>
      <c r="F35" s="579"/>
      <c r="G35" s="579"/>
      <c r="H35" s="579"/>
      <c r="I35" s="579"/>
      <c r="J35" s="579"/>
      <c r="K35" s="579"/>
      <c r="L35" s="579"/>
      <c r="M35" s="579"/>
      <c r="N35" s="579"/>
      <c r="O35" s="579"/>
      <c r="P35" s="579"/>
      <c r="Q35" s="580"/>
      <c r="R35" s="581">
        <v>
1909783</v>
      </c>
      <c r="S35" s="582"/>
      <c r="T35" s="582"/>
      <c r="U35" s="582"/>
      <c r="V35" s="582"/>
      <c r="W35" s="582"/>
      <c r="X35" s="582"/>
      <c r="Y35" s="583"/>
      <c r="Z35" s="634">
        <v>
3.5</v>
      </c>
      <c r="AA35" s="634"/>
      <c r="AB35" s="634"/>
      <c r="AC35" s="634"/>
      <c r="AD35" s="635" t="s">
        <v>
180</v>
      </c>
      <c r="AE35" s="635"/>
      <c r="AF35" s="635"/>
      <c r="AG35" s="635"/>
      <c r="AH35" s="635"/>
      <c r="AI35" s="635"/>
      <c r="AJ35" s="635"/>
      <c r="AK35" s="635"/>
      <c r="AL35" s="604" t="s">
        <v>
180</v>
      </c>
      <c r="AM35" s="636"/>
      <c r="AN35" s="636"/>
      <c r="AO35" s="637"/>
      <c r="AP35" s="93"/>
      <c r="AQ35" s="638" t="s">
        <v>
267</v>
      </c>
      <c r="AR35" s="639"/>
      <c r="AS35" s="639"/>
      <c r="AT35" s="639"/>
      <c r="AU35" s="639"/>
      <c r="AV35" s="639"/>
      <c r="AW35" s="639"/>
      <c r="AX35" s="639"/>
      <c r="AY35" s="640"/>
      <c r="AZ35" s="631">
        <v>
7357422</v>
      </c>
      <c r="BA35" s="632"/>
      <c r="BB35" s="632"/>
      <c r="BC35" s="632"/>
      <c r="BD35" s="632"/>
      <c r="BE35" s="632"/>
      <c r="BF35" s="633"/>
      <c r="BG35" s="638" t="s">
        <v>
268</v>
      </c>
      <c r="BH35" s="639"/>
      <c r="BI35" s="639"/>
      <c r="BJ35" s="639"/>
      <c r="BK35" s="639"/>
      <c r="BL35" s="639"/>
      <c r="BM35" s="639"/>
      <c r="BN35" s="639"/>
      <c r="BO35" s="639"/>
      <c r="BP35" s="639"/>
      <c r="BQ35" s="639"/>
      <c r="BR35" s="639"/>
      <c r="BS35" s="639"/>
      <c r="BT35" s="639"/>
      <c r="BU35" s="640"/>
      <c r="BV35" s="631">
        <v>
360314</v>
      </c>
      <c r="BW35" s="632"/>
      <c r="BX35" s="632"/>
      <c r="BY35" s="632"/>
      <c r="BZ35" s="632"/>
      <c r="CA35" s="632"/>
      <c r="CB35" s="633"/>
      <c r="CD35" s="614" t="s">
        <v>
269</v>
      </c>
      <c r="CE35" s="611"/>
      <c r="CF35" s="611"/>
      <c r="CG35" s="611"/>
      <c r="CH35" s="611"/>
      <c r="CI35" s="611"/>
      <c r="CJ35" s="611"/>
      <c r="CK35" s="611"/>
      <c r="CL35" s="611"/>
      <c r="CM35" s="611"/>
      <c r="CN35" s="611"/>
      <c r="CO35" s="611"/>
      <c r="CP35" s="611"/>
      <c r="CQ35" s="612"/>
      <c r="CR35" s="581">
        <v>
184745</v>
      </c>
      <c r="CS35" s="600"/>
      <c r="CT35" s="600"/>
      <c r="CU35" s="600"/>
      <c r="CV35" s="600"/>
      <c r="CW35" s="600"/>
      <c r="CX35" s="600"/>
      <c r="CY35" s="601"/>
      <c r="CZ35" s="584">
        <v>
0.3</v>
      </c>
      <c r="DA35" s="602"/>
      <c r="DB35" s="602"/>
      <c r="DC35" s="603"/>
      <c r="DD35" s="587">
        <v>
177137</v>
      </c>
      <c r="DE35" s="600"/>
      <c r="DF35" s="600"/>
      <c r="DG35" s="600"/>
      <c r="DH35" s="600"/>
      <c r="DI35" s="600"/>
      <c r="DJ35" s="600"/>
      <c r="DK35" s="601"/>
      <c r="DL35" s="587">
        <v>
177137</v>
      </c>
      <c r="DM35" s="600"/>
      <c r="DN35" s="600"/>
      <c r="DO35" s="600"/>
      <c r="DP35" s="600"/>
      <c r="DQ35" s="600"/>
      <c r="DR35" s="600"/>
      <c r="DS35" s="600"/>
      <c r="DT35" s="600"/>
      <c r="DU35" s="600"/>
      <c r="DV35" s="601"/>
      <c r="DW35" s="604">
        <v>
0.6</v>
      </c>
      <c r="DX35" s="605"/>
      <c r="DY35" s="605"/>
      <c r="DZ35" s="605"/>
      <c r="EA35" s="605"/>
      <c r="EB35" s="605"/>
      <c r="EC35" s="606"/>
    </row>
    <row r="36" spans="2:133" ht="11.25" customHeight="1">
      <c r="B36" s="562" t="s">
        <v>
270</v>
      </c>
      <c r="C36" s="563"/>
      <c r="D36" s="563"/>
      <c r="E36" s="563"/>
      <c r="F36" s="563"/>
      <c r="G36" s="563"/>
      <c r="H36" s="563"/>
      <c r="I36" s="563"/>
      <c r="J36" s="563"/>
      <c r="K36" s="563"/>
      <c r="L36" s="563"/>
      <c r="M36" s="563"/>
      <c r="N36" s="563"/>
      <c r="O36" s="563"/>
      <c r="P36" s="563"/>
      <c r="Q36" s="564"/>
      <c r="R36" s="565">
        <v>
54382759</v>
      </c>
      <c r="S36" s="622"/>
      <c r="T36" s="622"/>
      <c r="U36" s="622"/>
      <c r="V36" s="622"/>
      <c r="W36" s="622"/>
      <c r="X36" s="622"/>
      <c r="Y36" s="625"/>
      <c r="Z36" s="626">
        <v>
100</v>
      </c>
      <c r="AA36" s="626"/>
      <c r="AB36" s="626"/>
      <c r="AC36" s="626"/>
      <c r="AD36" s="627">
        <v>
26471002</v>
      </c>
      <c r="AE36" s="627"/>
      <c r="AF36" s="627"/>
      <c r="AG36" s="627"/>
      <c r="AH36" s="627"/>
      <c r="AI36" s="627"/>
      <c r="AJ36" s="627"/>
      <c r="AK36" s="627"/>
      <c r="AL36" s="628">
        <v>
100</v>
      </c>
      <c r="AM36" s="629"/>
      <c r="AN36" s="629"/>
      <c r="AO36" s="630"/>
      <c r="AQ36" s="607" t="s">
        <v>
271</v>
      </c>
      <c r="AR36" s="608"/>
      <c r="AS36" s="608"/>
      <c r="AT36" s="608"/>
      <c r="AU36" s="608"/>
      <c r="AV36" s="608"/>
      <c r="AW36" s="608"/>
      <c r="AX36" s="608"/>
      <c r="AY36" s="609"/>
      <c r="AZ36" s="581">
        <v>
1199084</v>
      </c>
      <c r="BA36" s="582"/>
      <c r="BB36" s="582"/>
      <c r="BC36" s="582"/>
      <c r="BD36" s="600"/>
      <c r="BE36" s="600"/>
      <c r="BF36" s="610"/>
      <c r="BG36" s="614" t="s">
        <v>
272</v>
      </c>
      <c r="BH36" s="611"/>
      <c r="BI36" s="611"/>
      <c r="BJ36" s="611"/>
      <c r="BK36" s="611"/>
      <c r="BL36" s="611"/>
      <c r="BM36" s="611"/>
      <c r="BN36" s="611"/>
      <c r="BO36" s="611"/>
      <c r="BP36" s="611"/>
      <c r="BQ36" s="611"/>
      <c r="BR36" s="611"/>
      <c r="BS36" s="611"/>
      <c r="BT36" s="611"/>
      <c r="BU36" s="612"/>
      <c r="BV36" s="581">
        <v>
-1355028</v>
      </c>
      <c r="BW36" s="582"/>
      <c r="BX36" s="582"/>
      <c r="BY36" s="582"/>
      <c r="BZ36" s="582"/>
      <c r="CA36" s="582"/>
      <c r="CB36" s="613"/>
      <c r="CD36" s="614" t="s">
        <v>
273</v>
      </c>
      <c r="CE36" s="611"/>
      <c r="CF36" s="611"/>
      <c r="CG36" s="611"/>
      <c r="CH36" s="611"/>
      <c r="CI36" s="611"/>
      <c r="CJ36" s="611"/>
      <c r="CK36" s="611"/>
      <c r="CL36" s="611"/>
      <c r="CM36" s="611"/>
      <c r="CN36" s="611"/>
      <c r="CO36" s="611"/>
      <c r="CP36" s="611"/>
      <c r="CQ36" s="612"/>
      <c r="CR36" s="581">
        <v>
4992296</v>
      </c>
      <c r="CS36" s="582"/>
      <c r="CT36" s="582"/>
      <c r="CU36" s="582"/>
      <c r="CV36" s="582"/>
      <c r="CW36" s="582"/>
      <c r="CX36" s="582"/>
      <c r="CY36" s="583"/>
      <c r="CZ36" s="584">
        <v>
9.4</v>
      </c>
      <c r="DA36" s="602"/>
      <c r="DB36" s="602"/>
      <c r="DC36" s="603"/>
      <c r="DD36" s="587">
        <v>
3332514</v>
      </c>
      <c r="DE36" s="582"/>
      <c r="DF36" s="582"/>
      <c r="DG36" s="582"/>
      <c r="DH36" s="582"/>
      <c r="DI36" s="582"/>
      <c r="DJ36" s="582"/>
      <c r="DK36" s="583"/>
      <c r="DL36" s="587">
        <v>
2848297</v>
      </c>
      <c r="DM36" s="582"/>
      <c r="DN36" s="582"/>
      <c r="DO36" s="582"/>
      <c r="DP36" s="582"/>
      <c r="DQ36" s="582"/>
      <c r="DR36" s="582"/>
      <c r="DS36" s="582"/>
      <c r="DT36" s="582"/>
      <c r="DU36" s="582"/>
      <c r="DV36" s="583"/>
      <c r="DW36" s="604">
        <v>
10</v>
      </c>
      <c r="DX36" s="605"/>
      <c r="DY36" s="605"/>
      <c r="DZ36" s="605"/>
      <c r="EA36" s="605"/>
      <c r="EB36" s="605"/>
      <c r="EC36" s="606"/>
    </row>
    <row r="37" spans="2:133" ht="11.25" customHeight="1">
      <c r="AQ37" s="607" t="s">
        <v>
274</v>
      </c>
      <c r="AR37" s="608"/>
      <c r="AS37" s="608"/>
      <c r="AT37" s="608"/>
      <c r="AU37" s="608"/>
      <c r="AV37" s="608"/>
      <c r="AW37" s="608"/>
      <c r="AX37" s="608"/>
      <c r="AY37" s="609"/>
      <c r="AZ37" s="581">
        <v>
251945</v>
      </c>
      <c r="BA37" s="582"/>
      <c r="BB37" s="582"/>
      <c r="BC37" s="582"/>
      <c r="BD37" s="600"/>
      <c r="BE37" s="600"/>
      <c r="BF37" s="610"/>
      <c r="BG37" s="614" t="s">
        <v>
275</v>
      </c>
      <c r="BH37" s="611"/>
      <c r="BI37" s="611"/>
      <c r="BJ37" s="611"/>
      <c r="BK37" s="611"/>
      <c r="BL37" s="611"/>
      <c r="BM37" s="611"/>
      <c r="BN37" s="611"/>
      <c r="BO37" s="611"/>
      <c r="BP37" s="611"/>
      <c r="BQ37" s="611"/>
      <c r="BR37" s="611"/>
      <c r="BS37" s="611"/>
      <c r="BT37" s="611"/>
      <c r="BU37" s="612"/>
      <c r="BV37" s="581">
        <v>
23206</v>
      </c>
      <c r="BW37" s="582"/>
      <c r="BX37" s="582"/>
      <c r="BY37" s="582"/>
      <c r="BZ37" s="582"/>
      <c r="CA37" s="582"/>
      <c r="CB37" s="613"/>
      <c r="CD37" s="614" t="s">
        <v>
276</v>
      </c>
      <c r="CE37" s="611"/>
      <c r="CF37" s="611"/>
      <c r="CG37" s="611"/>
      <c r="CH37" s="611"/>
      <c r="CI37" s="611"/>
      <c r="CJ37" s="611"/>
      <c r="CK37" s="611"/>
      <c r="CL37" s="611"/>
      <c r="CM37" s="611"/>
      <c r="CN37" s="611"/>
      <c r="CO37" s="611"/>
      <c r="CP37" s="611"/>
      <c r="CQ37" s="612"/>
      <c r="CR37" s="581">
        <v>
450916</v>
      </c>
      <c r="CS37" s="600"/>
      <c r="CT37" s="600"/>
      <c r="CU37" s="600"/>
      <c r="CV37" s="600"/>
      <c r="CW37" s="600"/>
      <c r="CX37" s="600"/>
      <c r="CY37" s="601"/>
      <c r="CZ37" s="584">
        <v>
0.9</v>
      </c>
      <c r="DA37" s="602"/>
      <c r="DB37" s="602"/>
      <c r="DC37" s="603"/>
      <c r="DD37" s="587">
        <v>
416828</v>
      </c>
      <c r="DE37" s="600"/>
      <c r="DF37" s="600"/>
      <c r="DG37" s="600"/>
      <c r="DH37" s="600"/>
      <c r="DI37" s="600"/>
      <c r="DJ37" s="600"/>
      <c r="DK37" s="601"/>
      <c r="DL37" s="587">
        <v>
361116</v>
      </c>
      <c r="DM37" s="600"/>
      <c r="DN37" s="600"/>
      <c r="DO37" s="600"/>
      <c r="DP37" s="600"/>
      <c r="DQ37" s="600"/>
      <c r="DR37" s="600"/>
      <c r="DS37" s="600"/>
      <c r="DT37" s="600"/>
      <c r="DU37" s="600"/>
      <c r="DV37" s="601"/>
      <c r="DW37" s="604">
        <v>
1.3</v>
      </c>
      <c r="DX37" s="605"/>
      <c r="DY37" s="605"/>
      <c r="DZ37" s="605"/>
      <c r="EA37" s="605"/>
      <c r="EB37" s="605"/>
      <c r="EC37" s="606"/>
    </row>
    <row r="38" spans="2:133" ht="11.25" customHeight="1">
      <c r="AQ38" s="607" t="s">
        <v>
277</v>
      </c>
      <c r="AR38" s="608"/>
      <c r="AS38" s="608"/>
      <c r="AT38" s="608"/>
      <c r="AU38" s="608"/>
      <c r="AV38" s="608"/>
      <c r="AW38" s="608"/>
      <c r="AX38" s="608"/>
      <c r="AY38" s="609"/>
      <c r="AZ38" s="581">
        <v>
19956</v>
      </c>
      <c r="BA38" s="582"/>
      <c r="BB38" s="582"/>
      <c r="BC38" s="582"/>
      <c r="BD38" s="600"/>
      <c r="BE38" s="600"/>
      <c r="BF38" s="610"/>
      <c r="BG38" s="614" t="s">
        <v>
278</v>
      </c>
      <c r="BH38" s="611"/>
      <c r="BI38" s="611"/>
      <c r="BJ38" s="611"/>
      <c r="BK38" s="611"/>
      <c r="BL38" s="611"/>
      <c r="BM38" s="611"/>
      <c r="BN38" s="611"/>
      <c r="BO38" s="611"/>
      <c r="BP38" s="611"/>
      <c r="BQ38" s="611"/>
      <c r="BR38" s="611"/>
      <c r="BS38" s="611"/>
      <c r="BT38" s="611"/>
      <c r="BU38" s="612"/>
      <c r="BV38" s="581">
        <v>
36379</v>
      </c>
      <c r="BW38" s="582"/>
      <c r="BX38" s="582"/>
      <c r="BY38" s="582"/>
      <c r="BZ38" s="582"/>
      <c r="CA38" s="582"/>
      <c r="CB38" s="613"/>
      <c r="CD38" s="614" t="s">
        <v>
279</v>
      </c>
      <c r="CE38" s="611"/>
      <c r="CF38" s="611"/>
      <c r="CG38" s="611"/>
      <c r="CH38" s="611"/>
      <c r="CI38" s="611"/>
      <c r="CJ38" s="611"/>
      <c r="CK38" s="611"/>
      <c r="CL38" s="611"/>
      <c r="CM38" s="611"/>
      <c r="CN38" s="611"/>
      <c r="CO38" s="611"/>
      <c r="CP38" s="611"/>
      <c r="CQ38" s="612"/>
      <c r="CR38" s="581">
        <v>
7085521</v>
      </c>
      <c r="CS38" s="582"/>
      <c r="CT38" s="582"/>
      <c r="CU38" s="582"/>
      <c r="CV38" s="582"/>
      <c r="CW38" s="582"/>
      <c r="CX38" s="582"/>
      <c r="CY38" s="583"/>
      <c r="CZ38" s="584">
        <v>
13.4</v>
      </c>
      <c r="DA38" s="602"/>
      <c r="DB38" s="602"/>
      <c r="DC38" s="603"/>
      <c r="DD38" s="587">
        <v>
6382323</v>
      </c>
      <c r="DE38" s="582"/>
      <c r="DF38" s="582"/>
      <c r="DG38" s="582"/>
      <c r="DH38" s="582"/>
      <c r="DI38" s="582"/>
      <c r="DJ38" s="582"/>
      <c r="DK38" s="583"/>
      <c r="DL38" s="587">
        <v>
4528919</v>
      </c>
      <c r="DM38" s="582"/>
      <c r="DN38" s="582"/>
      <c r="DO38" s="582"/>
      <c r="DP38" s="582"/>
      <c r="DQ38" s="582"/>
      <c r="DR38" s="582"/>
      <c r="DS38" s="582"/>
      <c r="DT38" s="582"/>
      <c r="DU38" s="582"/>
      <c r="DV38" s="583"/>
      <c r="DW38" s="604">
        <v>
16</v>
      </c>
      <c r="DX38" s="605"/>
      <c r="DY38" s="605"/>
      <c r="DZ38" s="605"/>
      <c r="EA38" s="605"/>
      <c r="EB38" s="605"/>
      <c r="EC38" s="606"/>
    </row>
    <row r="39" spans="2:133" ht="11.25" customHeight="1">
      <c r="AQ39" s="607" t="s">
        <v>
280</v>
      </c>
      <c r="AR39" s="608"/>
      <c r="AS39" s="608"/>
      <c r="AT39" s="608"/>
      <c r="AU39" s="608"/>
      <c r="AV39" s="608"/>
      <c r="AW39" s="608"/>
      <c r="AX39" s="608"/>
      <c r="AY39" s="609"/>
      <c r="AZ39" s="581" t="s">
        <v>
180</v>
      </c>
      <c r="BA39" s="582"/>
      <c r="BB39" s="582"/>
      <c r="BC39" s="582"/>
      <c r="BD39" s="600"/>
      <c r="BE39" s="600"/>
      <c r="BF39" s="610"/>
      <c r="BG39" s="615" t="s">
        <v>
281</v>
      </c>
      <c r="BH39" s="616"/>
      <c r="BI39" s="616"/>
      <c r="BJ39" s="616"/>
      <c r="BK39" s="616"/>
      <c r="BL39" s="94"/>
      <c r="BM39" s="611" t="s">
        <v>
282</v>
      </c>
      <c r="BN39" s="611"/>
      <c r="BO39" s="611"/>
      <c r="BP39" s="611"/>
      <c r="BQ39" s="611"/>
      <c r="BR39" s="611"/>
      <c r="BS39" s="611"/>
      <c r="BT39" s="611"/>
      <c r="BU39" s="612"/>
      <c r="BV39" s="581">
        <v>
88</v>
      </c>
      <c r="BW39" s="582"/>
      <c r="BX39" s="582"/>
      <c r="BY39" s="582"/>
      <c r="BZ39" s="582"/>
      <c r="CA39" s="582"/>
      <c r="CB39" s="613"/>
      <c r="CD39" s="614" t="s">
        <v>
283</v>
      </c>
      <c r="CE39" s="611"/>
      <c r="CF39" s="611"/>
      <c r="CG39" s="611"/>
      <c r="CH39" s="611"/>
      <c r="CI39" s="611"/>
      <c r="CJ39" s="611"/>
      <c r="CK39" s="611"/>
      <c r="CL39" s="611"/>
      <c r="CM39" s="611"/>
      <c r="CN39" s="611"/>
      <c r="CO39" s="611"/>
      <c r="CP39" s="611"/>
      <c r="CQ39" s="612"/>
      <c r="CR39" s="581">
        <v>
410410</v>
      </c>
      <c r="CS39" s="600"/>
      <c r="CT39" s="600"/>
      <c r="CU39" s="600"/>
      <c r="CV39" s="600"/>
      <c r="CW39" s="600"/>
      <c r="CX39" s="600"/>
      <c r="CY39" s="601"/>
      <c r="CZ39" s="584">
        <v>
0.8</v>
      </c>
      <c r="DA39" s="602"/>
      <c r="DB39" s="602"/>
      <c r="DC39" s="603"/>
      <c r="DD39" s="587">
        <v>
353135</v>
      </c>
      <c r="DE39" s="600"/>
      <c r="DF39" s="600"/>
      <c r="DG39" s="600"/>
      <c r="DH39" s="600"/>
      <c r="DI39" s="600"/>
      <c r="DJ39" s="600"/>
      <c r="DK39" s="601"/>
      <c r="DL39" s="587" t="s">
        <v>
180</v>
      </c>
      <c r="DM39" s="600"/>
      <c r="DN39" s="600"/>
      <c r="DO39" s="600"/>
      <c r="DP39" s="600"/>
      <c r="DQ39" s="600"/>
      <c r="DR39" s="600"/>
      <c r="DS39" s="600"/>
      <c r="DT39" s="600"/>
      <c r="DU39" s="600"/>
      <c r="DV39" s="601"/>
      <c r="DW39" s="604" t="s">
        <v>
180</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
284</v>
      </c>
      <c r="AR40" s="608"/>
      <c r="AS40" s="608"/>
      <c r="AT40" s="608"/>
      <c r="AU40" s="608"/>
      <c r="AV40" s="608"/>
      <c r="AW40" s="608"/>
      <c r="AX40" s="608"/>
      <c r="AY40" s="609"/>
      <c r="AZ40" s="581">
        <v>
2378396</v>
      </c>
      <c r="BA40" s="582"/>
      <c r="BB40" s="582"/>
      <c r="BC40" s="582"/>
      <c r="BD40" s="600"/>
      <c r="BE40" s="600"/>
      <c r="BF40" s="610"/>
      <c r="BG40" s="615"/>
      <c r="BH40" s="616"/>
      <c r="BI40" s="616"/>
      <c r="BJ40" s="616"/>
      <c r="BK40" s="616"/>
      <c r="BL40" s="94"/>
      <c r="BM40" s="611" t="s">
        <v>
285</v>
      </c>
      <c r="BN40" s="611"/>
      <c r="BO40" s="611"/>
      <c r="BP40" s="611"/>
      <c r="BQ40" s="611"/>
      <c r="BR40" s="611"/>
      <c r="BS40" s="611"/>
      <c r="BT40" s="611"/>
      <c r="BU40" s="612"/>
      <c r="BV40" s="581">
        <v>
100</v>
      </c>
      <c r="BW40" s="582"/>
      <c r="BX40" s="582"/>
      <c r="BY40" s="582"/>
      <c r="BZ40" s="582"/>
      <c r="CA40" s="582"/>
      <c r="CB40" s="613"/>
      <c r="CD40" s="614" t="s">
        <v>
286</v>
      </c>
      <c r="CE40" s="611"/>
      <c r="CF40" s="611"/>
      <c r="CG40" s="611"/>
      <c r="CH40" s="611"/>
      <c r="CI40" s="611"/>
      <c r="CJ40" s="611"/>
      <c r="CK40" s="611"/>
      <c r="CL40" s="611"/>
      <c r="CM40" s="611"/>
      <c r="CN40" s="611"/>
      <c r="CO40" s="611"/>
      <c r="CP40" s="611"/>
      <c r="CQ40" s="612"/>
      <c r="CR40" s="581">
        <v>
15000</v>
      </c>
      <c r="CS40" s="582"/>
      <c r="CT40" s="582"/>
      <c r="CU40" s="582"/>
      <c r="CV40" s="582"/>
      <c r="CW40" s="582"/>
      <c r="CX40" s="582"/>
      <c r="CY40" s="583"/>
      <c r="CZ40" s="584">
        <v>
0</v>
      </c>
      <c r="DA40" s="602"/>
      <c r="DB40" s="602"/>
      <c r="DC40" s="603"/>
      <c r="DD40" s="587">
        <v>
15000</v>
      </c>
      <c r="DE40" s="582"/>
      <c r="DF40" s="582"/>
      <c r="DG40" s="582"/>
      <c r="DH40" s="582"/>
      <c r="DI40" s="582"/>
      <c r="DJ40" s="582"/>
      <c r="DK40" s="583"/>
      <c r="DL40" s="587" t="s">
        <v>
180</v>
      </c>
      <c r="DM40" s="582"/>
      <c r="DN40" s="582"/>
      <c r="DO40" s="582"/>
      <c r="DP40" s="582"/>
      <c r="DQ40" s="582"/>
      <c r="DR40" s="582"/>
      <c r="DS40" s="582"/>
      <c r="DT40" s="582"/>
      <c r="DU40" s="582"/>
      <c r="DV40" s="583"/>
      <c r="DW40" s="604" t="s">
        <v>
180</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
287</v>
      </c>
      <c r="AR41" s="620"/>
      <c r="AS41" s="620"/>
      <c r="AT41" s="620"/>
      <c r="AU41" s="620"/>
      <c r="AV41" s="620"/>
      <c r="AW41" s="620"/>
      <c r="AX41" s="620"/>
      <c r="AY41" s="621"/>
      <c r="AZ41" s="565">
        <v>
3508041</v>
      </c>
      <c r="BA41" s="622"/>
      <c r="BB41" s="622"/>
      <c r="BC41" s="622"/>
      <c r="BD41" s="566"/>
      <c r="BE41" s="566"/>
      <c r="BF41" s="623"/>
      <c r="BG41" s="617"/>
      <c r="BH41" s="618"/>
      <c r="BI41" s="618"/>
      <c r="BJ41" s="618"/>
      <c r="BK41" s="618"/>
      <c r="BL41" s="96"/>
      <c r="BM41" s="620" t="s">
        <v>
288</v>
      </c>
      <c r="BN41" s="620"/>
      <c r="BO41" s="620"/>
      <c r="BP41" s="620"/>
      <c r="BQ41" s="620"/>
      <c r="BR41" s="620"/>
      <c r="BS41" s="620"/>
      <c r="BT41" s="620"/>
      <c r="BU41" s="621"/>
      <c r="BV41" s="565">
        <v>
300</v>
      </c>
      <c r="BW41" s="622"/>
      <c r="BX41" s="622"/>
      <c r="BY41" s="622"/>
      <c r="BZ41" s="622"/>
      <c r="CA41" s="622"/>
      <c r="CB41" s="624"/>
      <c r="CD41" s="614" t="s">
        <v>
289</v>
      </c>
      <c r="CE41" s="611"/>
      <c r="CF41" s="611"/>
      <c r="CG41" s="611"/>
      <c r="CH41" s="611"/>
      <c r="CI41" s="611"/>
      <c r="CJ41" s="611"/>
      <c r="CK41" s="611"/>
      <c r="CL41" s="611"/>
      <c r="CM41" s="611"/>
      <c r="CN41" s="611"/>
      <c r="CO41" s="611"/>
      <c r="CP41" s="611"/>
      <c r="CQ41" s="612"/>
      <c r="CR41" s="581" t="s">
        <v>
174</v>
      </c>
      <c r="CS41" s="600"/>
      <c r="CT41" s="600"/>
      <c r="CU41" s="600"/>
      <c r="CV41" s="600"/>
      <c r="CW41" s="600"/>
      <c r="CX41" s="600"/>
      <c r="CY41" s="601"/>
      <c r="CZ41" s="584" t="s">
        <v>
174</v>
      </c>
      <c r="DA41" s="602"/>
      <c r="DB41" s="602"/>
      <c r="DC41" s="603"/>
      <c r="DD41" s="587" t="s">
        <v>
174</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
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
291</v>
      </c>
      <c r="CE42" s="579"/>
      <c r="CF42" s="579"/>
      <c r="CG42" s="579"/>
      <c r="CH42" s="579"/>
      <c r="CI42" s="579"/>
      <c r="CJ42" s="579"/>
      <c r="CK42" s="579"/>
      <c r="CL42" s="579"/>
      <c r="CM42" s="579"/>
      <c r="CN42" s="579"/>
      <c r="CO42" s="579"/>
      <c r="CP42" s="579"/>
      <c r="CQ42" s="580"/>
      <c r="CR42" s="581">
        <v>
4310073</v>
      </c>
      <c r="CS42" s="582"/>
      <c r="CT42" s="582"/>
      <c r="CU42" s="582"/>
      <c r="CV42" s="582"/>
      <c r="CW42" s="582"/>
      <c r="CX42" s="582"/>
      <c r="CY42" s="583"/>
      <c r="CZ42" s="584">
        <v>
8.1999999999999993</v>
      </c>
      <c r="DA42" s="585"/>
      <c r="DB42" s="585"/>
      <c r="DC42" s="586"/>
      <c r="DD42" s="587">
        <v>
719789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
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
293</v>
      </c>
      <c r="CE43" s="579"/>
      <c r="CF43" s="579"/>
      <c r="CG43" s="579"/>
      <c r="CH43" s="579"/>
      <c r="CI43" s="579"/>
      <c r="CJ43" s="579"/>
      <c r="CK43" s="579"/>
      <c r="CL43" s="579"/>
      <c r="CM43" s="579"/>
      <c r="CN43" s="579"/>
      <c r="CO43" s="579"/>
      <c r="CP43" s="579"/>
      <c r="CQ43" s="580"/>
      <c r="CR43" s="581">
        <v>
93045</v>
      </c>
      <c r="CS43" s="600"/>
      <c r="CT43" s="600"/>
      <c r="CU43" s="600"/>
      <c r="CV43" s="600"/>
      <c r="CW43" s="600"/>
      <c r="CX43" s="600"/>
      <c r="CY43" s="601"/>
      <c r="CZ43" s="584">
        <v>
0.2</v>
      </c>
      <c r="DA43" s="602"/>
      <c r="DB43" s="602"/>
      <c r="DC43" s="603"/>
      <c r="DD43" s="587">
        <v>
93045</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
294</v>
      </c>
      <c r="CD44" s="594" t="s">
        <v>
247</v>
      </c>
      <c r="CE44" s="595"/>
      <c r="CF44" s="578" t="s">
        <v>
295</v>
      </c>
      <c r="CG44" s="579"/>
      <c r="CH44" s="579"/>
      <c r="CI44" s="579"/>
      <c r="CJ44" s="579"/>
      <c r="CK44" s="579"/>
      <c r="CL44" s="579"/>
      <c r="CM44" s="579"/>
      <c r="CN44" s="579"/>
      <c r="CO44" s="579"/>
      <c r="CP44" s="579"/>
      <c r="CQ44" s="580"/>
      <c r="CR44" s="581">
        <v>
4310073</v>
      </c>
      <c r="CS44" s="582"/>
      <c r="CT44" s="582"/>
      <c r="CU44" s="582"/>
      <c r="CV44" s="582"/>
      <c r="CW44" s="582"/>
      <c r="CX44" s="582"/>
      <c r="CY44" s="583"/>
      <c r="CZ44" s="584">
        <v>
8.1999999999999993</v>
      </c>
      <c r="DA44" s="585"/>
      <c r="DB44" s="585"/>
      <c r="DC44" s="586"/>
      <c r="DD44" s="587">
        <v>
719789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
296</v>
      </c>
      <c r="CG45" s="579"/>
      <c r="CH45" s="579"/>
      <c r="CI45" s="579"/>
      <c r="CJ45" s="579"/>
      <c r="CK45" s="579"/>
      <c r="CL45" s="579"/>
      <c r="CM45" s="579"/>
      <c r="CN45" s="579"/>
      <c r="CO45" s="579"/>
      <c r="CP45" s="579"/>
      <c r="CQ45" s="580"/>
      <c r="CR45" s="581">
        <v>
917417</v>
      </c>
      <c r="CS45" s="600"/>
      <c r="CT45" s="600"/>
      <c r="CU45" s="600"/>
      <c r="CV45" s="600"/>
      <c r="CW45" s="600"/>
      <c r="CX45" s="600"/>
      <c r="CY45" s="601"/>
      <c r="CZ45" s="584">
        <v>
1.7</v>
      </c>
      <c r="DA45" s="602"/>
      <c r="DB45" s="602"/>
      <c r="DC45" s="603"/>
      <c r="DD45" s="587">
        <v>
36597</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
297</v>
      </c>
      <c r="CG46" s="579"/>
      <c r="CH46" s="579"/>
      <c r="CI46" s="579"/>
      <c r="CJ46" s="579"/>
      <c r="CK46" s="579"/>
      <c r="CL46" s="579"/>
      <c r="CM46" s="579"/>
      <c r="CN46" s="579"/>
      <c r="CO46" s="579"/>
      <c r="CP46" s="579"/>
      <c r="CQ46" s="580"/>
      <c r="CR46" s="581">
        <v>
2968759</v>
      </c>
      <c r="CS46" s="582"/>
      <c r="CT46" s="582"/>
      <c r="CU46" s="582"/>
      <c r="CV46" s="582"/>
      <c r="CW46" s="582"/>
      <c r="CX46" s="582"/>
      <c r="CY46" s="583"/>
      <c r="CZ46" s="584">
        <v>
5.6</v>
      </c>
      <c r="DA46" s="585"/>
      <c r="DB46" s="585"/>
      <c r="DC46" s="586"/>
      <c r="DD46" s="587">
        <v>
670095</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
298</v>
      </c>
      <c r="CG47" s="579"/>
      <c r="CH47" s="579"/>
      <c r="CI47" s="579"/>
      <c r="CJ47" s="579"/>
      <c r="CK47" s="579"/>
      <c r="CL47" s="579"/>
      <c r="CM47" s="579"/>
      <c r="CN47" s="579"/>
      <c r="CO47" s="579"/>
      <c r="CP47" s="579"/>
      <c r="CQ47" s="580"/>
      <c r="CR47" s="581" t="s">
        <v>
180</v>
      </c>
      <c r="CS47" s="600"/>
      <c r="CT47" s="600"/>
      <c r="CU47" s="600"/>
      <c r="CV47" s="600"/>
      <c r="CW47" s="600"/>
      <c r="CX47" s="600"/>
      <c r="CY47" s="601"/>
      <c r="CZ47" s="584" t="s">
        <v>
180</v>
      </c>
      <c r="DA47" s="602"/>
      <c r="DB47" s="602"/>
      <c r="DC47" s="603"/>
      <c r="DD47" s="587" t="s">
        <v>
180</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
299</v>
      </c>
      <c r="CG48" s="579"/>
      <c r="CH48" s="579"/>
      <c r="CI48" s="579"/>
      <c r="CJ48" s="579"/>
      <c r="CK48" s="579"/>
      <c r="CL48" s="579"/>
      <c r="CM48" s="579"/>
      <c r="CN48" s="579"/>
      <c r="CO48" s="579"/>
      <c r="CP48" s="579"/>
      <c r="CQ48" s="580"/>
      <c r="CR48" s="581" t="s">
        <v>
180</v>
      </c>
      <c r="CS48" s="582"/>
      <c r="CT48" s="582"/>
      <c r="CU48" s="582"/>
      <c r="CV48" s="582"/>
      <c r="CW48" s="582"/>
      <c r="CX48" s="582"/>
      <c r="CY48" s="583"/>
      <c r="CZ48" s="584" t="s">
        <v>
180</v>
      </c>
      <c r="DA48" s="585"/>
      <c r="DB48" s="585"/>
      <c r="DC48" s="586"/>
      <c r="DD48" s="587" t="s">
        <v>
180</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
300</v>
      </c>
      <c r="CE49" s="563"/>
      <c r="CF49" s="563"/>
      <c r="CG49" s="563"/>
      <c r="CH49" s="563"/>
      <c r="CI49" s="563"/>
      <c r="CJ49" s="563"/>
      <c r="CK49" s="563"/>
      <c r="CL49" s="563"/>
      <c r="CM49" s="563"/>
      <c r="CN49" s="563"/>
      <c r="CO49" s="563"/>
      <c r="CP49" s="563"/>
      <c r="CQ49" s="564"/>
      <c r="CR49" s="565">
        <v>
52874825</v>
      </c>
      <c r="CS49" s="566"/>
      <c r="CT49" s="566"/>
      <c r="CU49" s="566"/>
      <c r="CV49" s="566"/>
      <c r="CW49" s="566"/>
      <c r="CX49" s="566"/>
      <c r="CY49" s="567"/>
      <c r="CZ49" s="568">
        <v>
100</v>
      </c>
      <c r="DA49" s="569"/>
      <c r="DB49" s="569"/>
      <c r="DC49" s="570"/>
      <c r="DD49" s="571">
        <v>
30998744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
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
302</v>
      </c>
      <c r="DK2" s="1104"/>
      <c r="DL2" s="1104"/>
      <c r="DM2" s="1104"/>
      <c r="DN2" s="1104"/>
      <c r="DO2" s="1105"/>
      <c r="DP2" s="107"/>
      <c r="DQ2" s="1103" t="s">
        <v>
303</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6" t="s">
        <v>
304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110"/>
      <c r="BA4" s="110"/>
      <c r="BB4" s="110"/>
      <c r="BC4" s="110"/>
      <c r="BD4" s="110"/>
      <c r="BE4" s="111"/>
      <c r="BF4" s="111"/>
      <c r="BG4" s="111"/>
      <c r="BH4" s="111"/>
      <c r="BI4" s="111"/>
      <c r="BJ4" s="111"/>
      <c r="BK4" s="111"/>
      <c r="BL4" s="111"/>
      <c r="BM4" s="111"/>
      <c r="BN4" s="111"/>
      <c r="BO4" s="111"/>
      <c r="BP4" s="111"/>
      <c r="BQ4" s="110" t="s">
        <v>
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6" t="s">
        <v>
306</v>
      </c>
      <c r="B5" s="987"/>
      <c r="C5" s="987"/>
      <c r="D5" s="987"/>
      <c r="E5" s="987"/>
      <c r="F5" s="987"/>
      <c r="G5" s="987"/>
      <c r="H5" s="987"/>
      <c r="I5" s="987"/>
      <c r="J5" s="987"/>
      <c r="K5" s="987"/>
      <c r="L5" s="987"/>
      <c r="M5" s="987"/>
      <c r="N5" s="987"/>
      <c r="O5" s="987"/>
      <c r="P5" s="988"/>
      <c r="Q5" s="992" t="s">
        <v>
307</v>
      </c>
      <c r="R5" s="993"/>
      <c r="S5" s="993"/>
      <c r="T5" s="993"/>
      <c r="U5" s="994"/>
      <c r="V5" s="992" t="s">
        <v>
308</v>
      </c>
      <c r="W5" s="993"/>
      <c r="X5" s="993"/>
      <c r="Y5" s="993"/>
      <c r="Z5" s="994"/>
      <c r="AA5" s="992" t="s">
        <v>
309</v>
      </c>
      <c r="AB5" s="993"/>
      <c r="AC5" s="993"/>
      <c r="AD5" s="993"/>
      <c r="AE5" s="993"/>
      <c r="AF5" s="1106" t="s">
        <v>
310</v>
      </c>
      <c r="AG5" s="993"/>
      <c r="AH5" s="993"/>
      <c r="AI5" s="993"/>
      <c r="AJ5" s="1008"/>
      <c r="AK5" s="993" t="s">
        <v>
311</v>
      </c>
      <c r="AL5" s="993"/>
      <c r="AM5" s="993"/>
      <c r="AN5" s="993"/>
      <c r="AO5" s="994"/>
      <c r="AP5" s="992" t="s">
        <v>
312</v>
      </c>
      <c r="AQ5" s="993"/>
      <c r="AR5" s="993"/>
      <c r="AS5" s="993"/>
      <c r="AT5" s="994"/>
      <c r="AU5" s="992" t="s">
        <v>
313</v>
      </c>
      <c r="AV5" s="993"/>
      <c r="AW5" s="993"/>
      <c r="AX5" s="993"/>
      <c r="AY5" s="1008"/>
      <c r="AZ5" s="114"/>
      <c r="BA5" s="114"/>
      <c r="BB5" s="114"/>
      <c r="BC5" s="114"/>
      <c r="BD5" s="114"/>
      <c r="BE5" s="115"/>
      <c r="BF5" s="115"/>
      <c r="BG5" s="115"/>
      <c r="BH5" s="115"/>
      <c r="BI5" s="115"/>
      <c r="BJ5" s="115"/>
      <c r="BK5" s="115"/>
      <c r="BL5" s="115"/>
      <c r="BM5" s="115"/>
      <c r="BN5" s="115"/>
      <c r="BO5" s="115"/>
      <c r="BP5" s="115"/>
      <c r="BQ5" s="986" t="s">
        <v>
314</v>
      </c>
      <c r="BR5" s="987"/>
      <c r="BS5" s="987"/>
      <c r="BT5" s="987"/>
      <c r="BU5" s="987"/>
      <c r="BV5" s="987"/>
      <c r="BW5" s="987"/>
      <c r="BX5" s="987"/>
      <c r="BY5" s="987"/>
      <c r="BZ5" s="987"/>
      <c r="CA5" s="987"/>
      <c r="CB5" s="987"/>
      <c r="CC5" s="987"/>
      <c r="CD5" s="987"/>
      <c r="CE5" s="987"/>
      <c r="CF5" s="987"/>
      <c r="CG5" s="988"/>
      <c r="CH5" s="992" t="s">
        <v>
315</v>
      </c>
      <c r="CI5" s="993"/>
      <c r="CJ5" s="993"/>
      <c r="CK5" s="993"/>
      <c r="CL5" s="994"/>
      <c r="CM5" s="992" t="s">
        <v>
316</v>
      </c>
      <c r="CN5" s="993"/>
      <c r="CO5" s="993"/>
      <c r="CP5" s="993"/>
      <c r="CQ5" s="994"/>
      <c r="CR5" s="992" t="s">
        <v>
317</v>
      </c>
      <c r="CS5" s="993"/>
      <c r="CT5" s="993"/>
      <c r="CU5" s="993"/>
      <c r="CV5" s="994"/>
      <c r="CW5" s="992" t="s">
        <v>
318</v>
      </c>
      <c r="CX5" s="993"/>
      <c r="CY5" s="993"/>
      <c r="CZ5" s="993"/>
      <c r="DA5" s="994"/>
      <c r="DB5" s="992" t="s">
        <v>
319</v>
      </c>
      <c r="DC5" s="993"/>
      <c r="DD5" s="993"/>
      <c r="DE5" s="993"/>
      <c r="DF5" s="994"/>
      <c r="DG5" s="1091" t="s">
        <v>
320</v>
      </c>
      <c r="DH5" s="1092"/>
      <c r="DI5" s="1092"/>
      <c r="DJ5" s="1092"/>
      <c r="DK5" s="1093"/>
      <c r="DL5" s="1091" t="s">
        <v>
321</v>
      </c>
      <c r="DM5" s="1092"/>
      <c r="DN5" s="1092"/>
      <c r="DO5" s="1092"/>
      <c r="DP5" s="1093"/>
      <c r="DQ5" s="992" t="s">
        <v>
322</v>
      </c>
      <c r="DR5" s="993"/>
      <c r="DS5" s="993"/>
      <c r="DT5" s="993"/>
      <c r="DU5" s="994"/>
      <c r="DV5" s="992" t="s">
        <v>
313</v>
      </c>
      <c r="DW5" s="993"/>
      <c r="DX5" s="993"/>
      <c r="DY5" s="993"/>
      <c r="DZ5" s="1008"/>
      <c r="EA5" s="112"/>
    </row>
    <row r="6" spans="1:131" s="113"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7"/>
      <c r="AG6" s="996"/>
      <c r="AH6" s="996"/>
      <c r="AI6" s="996"/>
      <c r="AJ6" s="1009"/>
      <c r="AK6" s="996"/>
      <c r="AL6" s="996"/>
      <c r="AM6" s="996"/>
      <c r="AN6" s="996"/>
      <c r="AO6" s="997"/>
      <c r="AP6" s="995"/>
      <c r="AQ6" s="996"/>
      <c r="AR6" s="996"/>
      <c r="AS6" s="996"/>
      <c r="AT6" s="997"/>
      <c r="AU6" s="995"/>
      <c r="AV6" s="996"/>
      <c r="AW6" s="996"/>
      <c r="AX6" s="996"/>
      <c r="AY6" s="1009"/>
      <c r="AZ6" s="110"/>
      <c r="BA6" s="110"/>
      <c r="BB6" s="110"/>
      <c r="BC6" s="110"/>
      <c r="BD6" s="110"/>
      <c r="BE6" s="111"/>
      <c r="BF6" s="111"/>
      <c r="BG6" s="111"/>
      <c r="BH6" s="111"/>
      <c r="BI6" s="111"/>
      <c r="BJ6" s="111"/>
      <c r="BK6" s="111"/>
      <c r="BL6" s="111"/>
      <c r="BM6" s="111"/>
      <c r="BN6" s="111"/>
      <c r="BO6" s="111"/>
      <c r="BP6" s="111"/>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4"/>
      <c r="DH6" s="1095"/>
      <c r="DI6" s="1095"/>
      <c r="DJ6" s="1095"/>
      <c r="DK6" s="1096"/>
      <c r="DL6" s="1094"/>
      <c r="DM6" s="1095"/>
      <c r="DN6" s="1095"/>
      <c r="DO6" s="1095"/>
      <c r="DP6" s="1096"/>
      <c r="DQ6" s="995"/>
      <c r="DR6" s="996"/>
      <c r="DS6" s="996"/>
      <c r="DT6" s="996"/>
      <c r="DU6" s="997"/>
      <c r="DV6" s="995"/>
      <c r="DW6" s="996"/>
      <c r="DX6" s="996"/>
      <c r="DY6" s="996"/>
      <c r="DZ6" s="1009"/>
      <c r="EA6" s="112"/>
    </row>
    <row r="7" spans="1:131" s="113" customFormat="1" ht="26.25" customHeight="1" thickTop="1">
      <c r="A7" s="116">
        <v>
1</v>
      </c>
      <c r="B7" s="1043" t="s">
        <v>
323</v>
      </c>
      <c r="C7" s="1044"/>
      <c r="D7" s="1044"/>
      <c r="E7" s="1044"/>
      <c r="F7" s="1044"/>
      <c r="G7" s="1044"/>
      <c r="H7" s="1044"/>
      <c r="I7" s="1044"/>
      <c r="J7" s="1044"/>
      <c r="K7" s="1044"/>
      <c r="L7" s="1044"/>
      <c r="M7" s="1044"/>
      <c r="N7" s="1044"/>
      <c r="O7" s="1044"/>
      <c r="P7" s="1045"/>
      <c r="Q7" s="1097">
        <v>
54383</v>
      </c>
      <c r="R7" s="1098"/>
      <c r="S7" s="1098"/>
      <c r="T7" s="1098"/>
      <c r="U7" s="1098"/>
      <c r="V7" s="1098">
        <v>
52875</v>
      </c>
      <c r="W7" s="1098"/>
      <c r="X7" s="1098"/>
      <c r="Y7" s="1098"/>
      <c r="Z7" s="1098"/>
      <c r="AA7" s="1098">
        <v>
1508</v>
      </c>
      <c r="AB7" s="1098"/>
      <c r="AC7" s="1098"/>
      <c r="AD7" s="1098"/>
      <c r="AE7" s="1099"/>
      <c r="AF7" s="1100">
        <v>
1317</v>
      </c>
      <c r="AG7" s="1101"/>
      <c r="AH7" s="1101"/>
      <c r="AI7" s="1101"/>
      <c r="AJ7" s="1102"/>
      <c r="AK7" s="1084">
        <v>
214</v>
      </c>
      <c r="AL7" s="1085"/>
      <c r="AM7" s="1085"/>
      <c r="AN7" s="1085"/>
      <c r="AO7" s="1085"/>
      <c r="AP7" s="1085">
        <v>
41461</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
1</v>
      </c>
      <c r="BR7" s="118" t="s">
        <v>
324</v>
      </c>
      <c r="BS7" s="1088" t="s">
        <v>
325</v>
      </c>
      <c r="BT7" s="1089"/>
      <c r="BU7" s="1089"/>
      <c r="BV7" s="1089"/>
      <c r="BW7" s="1089"/>
      <c r="BX7" s="1089"/>
      <c r="BY7" s="1089"/>
      <c r="BZ7" s="1089"/>
      <c r="CA7" s="1089"/>
      <c r="CB7" s="1089"/>
      <c r="CC7" s="1089"/>
      <c r="CD7" s="1089"/>
      <c r="CE7" s="1089"/>
      <c r="CF7" s="1089"/>
      <c r="CG7" s="1090"/>
      <c r="CH7" s="1081" t="s">
        <v>
327</v>
      </c>
      <c r="CI7" s="1082"/>
      <c r="CJ7" s="1082"/>
      <c r="CK7" s="1082"/>
      <c r="CL7" s="1083"/>
      <c r="CM7" s="1081">
        <v>
145</v>
      </c>
      <c r="CN7" s="1082"/>
      <c r="CO7" s="1082"/>
      <c r="CP7" s="1082"/>
      <c r="CQ7" s="1083"/>
      <c r="CR7" s="1081">
        <v>
5</v>
      </c>
      <c r="CS7" s="1082"/>
      <c r="CT7" s="1082"/>
      <c r="CU7" s="1082"/>
      <c r="CV7" s="1083"/>
      <c r="CW7" s="1081">
        <v>
17</v>
      </c>
      <c r="CX7" s="1082"/>
      <c r="CY7" s="1082"/>
      <c r="CZ7" s="1082"/>
      <c r="DA7" s="1083"/>
      <c r="DB7" s="1081" t="s">
        <v>
327</v>
      </c>
      <c r="DC7" s="1082"/>
      <c r="DD7" s="1082"/>
      <c r="DE7" s="1082"/>
      <c r="DF7" s="1083"/>
      <c r="DG7" s="1081">
        <v>
2320</v>
      </c>
      <c r="DH7" s="1082"/>
      <c r="DI7" s="1082"/>
      <c r="DJ7" s="1082"/>
      <c r="DK7" s="1083"/>
      <c r="DL7" s="1081" t="s">
        <v>
327</v>
      </c>
      <c r="DM7" s="1082"/>
      <c r="DN7" s="1082"/>
      <c r="DO7" s="1082"/>
      <c r="DP7" s="1083"/>
      <c r="DQ7" s="1081" t="s">
        <v>
327</v>
      </c>
      <c r="DR7" s="1082"/>
      <c r="DS7" s="1082"/>
      <c r="DT7" s="1082"/>
      <c r="DU7" s="1083"/>
      <c r="DV7" s="1108"/>
      <c r="DW7" s="1109"/>
      <c r="DX7" s="1109"/>
      <c r="DY7" s="1109"/>
      <c r="DZ7" s="1110"/>
      <c r="EA7" s="112"/>
    </row>
    <row r="8" spans="1:131" s="113" customFormat="1" ht="26.25" customHeight="1">
      <c r="A8" s="119">
        <v>
2</v>
      </c>
      <c r="B8" s="1024"/>
      <c r="C8" s="1025"/>
      <c r="D8" s="1025"/>
      <c r="E8" s="1025"/>
      <c r="F8" s="1025"/>
      <c r="G8" s="1025"/>
      <c r="H8" s="1025"/>
      <c r="I8" s="1025"/>
      <c r="J8" s="1025"/>
      <c r="K8" s="1025"/>
      <c r="L8" s="1025"/>
      <c r="M8" s="1025"/>
      <c r="N8" s="1025"/>
      <c r="O8" s="1025"/>
      <c r="P8" s="1026"/>
      <c r="Q8" s="1036"/>
      <c r="R8" s="1037"/>
      <c r="S8" s="1037"/>
      <c r="T8" s="1037"/>
      <c r="U8" s="1037"/>
      <c r="V8" s="1037"/>
      <c r="W8" s="1037"/>
      <c r="X8" s="1037"/>
      <c r="Y8" s="1037"/>
      <c r="Z8" s="1037"/>
      <c r="AA8" s="1037"/>
      <c r="AB8" s="1037"/>
      <c r="AC8" s="1037"/>
      <c r="AD8" s="1037"/>
      <c r="AE8" s="1038"/>
      <c r="AF8" s="1030"/>
      <c r="AG8" s="1031"/>
      <c r="AH8" s="1031"/>
      <c r="AI8" s="1031"/>
      <c r="AJ8" s="1032"/>
      <c r="AK8" s="1079"/>
      <c r="AL8" s="1080"/>
      <c r="AM8" s="1080"/>
      <c r="AN8" s="1080"/>
      <c r="AO8" s="1080"/>
      <c r="AP8" s="1080"/>
      <c r="AQ8" s="1080"/>
      <c r="AR8" s="1080"/>
      <c r="AS8" s="1080"/>
      <c r="AT8" s="1080"/>
      <c r="AU8" s="1077"/>
      <c r="AV8" s="1077"/>
      <c r="AW8" s="1077"/>
      <c r="AX8" s="1077"/>
      <c r="AY8" s="1078"/>
      <c r="AZ8" s="110"/>
      <c r="BA8" s="110"/>
      <c r="BB8" s="110"/>
      <c r="BC8" s="110"/>
      <c r="BD8" s="110"/>
      <c r="BE8" s="111"/>
      <c r="BF8" s="111"/>
      <c r="BG8" s="111"/>
      <c r="BH8" s="111"/>
      <c r="BI8" s="111"/>
      <c r="BJ8" s="111"/>
      <c r="BK8" s="111"/>
      <c r="BL8" s="111"/>
      <c r="BM8" s="111"/>
      <c r="BN8" s="111"/>
      <c r="BO8" s="111"/>
      <c r="BP8" s="111"/>
      <c r="BQ8" s="120">
        <v>
2</v>
      </c>
      <c r="BR8" s="121"/>
      <c r="BS8" s="1005" t="s">
        <v>
328</v>
      </c>
      <c r="BT8" s="1006"/>
      <c r="BU8" s="1006"/>
      <c r="BV8" s="1006"/>
      <c r="BW8" s="1006"/>
      <c r="BX8" s="1006"/>
      <c r="BY8" s="1006"/>
      <c r="BZ8" s="1006"/>
      <c r="CA8" s="1006"/>
      <c r="CB8" s="1006"/>
      <c r="CC8" s="1006"/>
      <c r="CD8" s="1006"/>
      <c r="CE8" s="1006"/>
      <c r="CF8" s="1006"/>
      <c r="CG8" s="1007"/>
      <c r="CH8" s="980">
        <v>
-2</v>
      </c>
      <c r="CI8" s="981"/>
      <c r="CJ8" s="981"/>
      <c r="CK8" s="981"/>
      <c r="CL8" s="982"/>
      <c r="CM8" s="980">
        <v>
540</v>
      </c>
      <c r="CN8" s="981"/>
      <c r="CO8" s="981"/>
      <c r="CP8" s="981"/>
      <c r="CQ8" s="982"/>
      <c r="CR8" s="980">
        <v>
500</v>
      </c>
      <c r="CS8" s="981"/>
      <c r="CT8" s="981"/>
      <c r="CU8" s="981"/>
      <c r="CV8" s="982"/>
      <c r="CW8" s="980">
        <v>
22</v>
      </c>
      <c r="CX8" s="981"/>
      <c r="CY8" s="981"/>
      <c r="CZ8" s="981"/>
      <c r="DA8" s="982"/>
      <c r="DB8" s="980" t="s">
        <v>
326</v>
      </c>
      <c r="DC8" s="981"/>
      <c r="DD8" s="981"/>
      <c r="DE8" s="981"/>
      <c r="DF8" s="982"/>
      <c r="DG8" s="980" t="s">
        <v>
326</v>
      </c>
      <c r="DH8" s="981"/>
      <c r="DI8" s="981"/>
      <c r="DJ8" s="981"/>
      <c r="DK8" s="982"/>
      <c r="DL8" s="980" t="s">
        <v>
326</v>
      </c>
      <c r="DM8" s="981"/>
      <c r="DN8" s="981"/>
      <c r="DO8" s="981"/>
      <c r="DP8" s="982"/>
      <c r="DQ8" s="980" t="s">
        <v>
326</v>
      </c>
      <c r="DR8" s="981"/>
      <c r="DS8" s="981"/>
      <c r="DT8" s="981"/>
      <c r="DU8" s="982"/>
      <c r="DV8" s="983"/>
      <c r="DW8" s="984"/>
      <c r="DX8" s="984"/>
      <c r="DY8" s="984"/>
      <c r="DZ8" s="985"/>
      <c r="EA8" s="112"/>
    </row>
    <row r="9" spans="1:131" s="113" customFormat="1" ht="26.25" customHeight="1">
      <c r="A9" s="119">
        <v>
3</v>
      </c>
      <c r="B9" s="1024"/>
      <c r="C9" s="1025"/>
      <c r="D9" s="1025"/>
      <c r="E9" s="1025"/>
      <c r="F9" s="1025"/>
      <c r="G9" s="1025"/>
      <c r="H9" s="1025"/>
      <c r="I9" s="1025"/>
      <c r="J9" s="1025"/>
      <c r="K9" s="1025"/>
      <c r="L9" s="1025"/>
      <c r="M9" s="1025"/>
      <c r="N9" s="1025"/>
      <c r="O9" s="1025"/>
      <c r="P9" s="1026"/>
      <c r="Q9" s="1036"/>
      <c r="R9" s="1037"/>
      <c r="S9" s="1037"/>
      <c r="T9" s="1037"/>
      <c r="U9" s="1037"/>
      <c r="V9" s="1037"/>
      <c r="W9" s="1037"/>
      <c r="X9" s="1037"/>
      <c r="Y9" s="1037"/>
      <c r="Z9" s="1037"/>
      <c r="AA9" s="1037"/>
      <c r="AB9" s="1037"/>
      <c r="AC9" s="1037"/>
      <c r="AD9" s="1037"/>
      <c r="AE9" s="1038"/>
      <c r="AF9" s="1030"/>
      <c r="AG9" s="1031"/>
      <c r="AH9" s="1031"/>
      <c r="AI9" s="1031"/>
      <c r="AJ9" s="1032"/>
      <c r="AK9" s="1079"/>
      <c r="AL9" s="1080"/>
      <c r="AM9" s="1080"/>
      <c r="AN9" s="1080"/>
      <c r="AO9" s="1080"/>
      <c r="AP9" s="1080"/>
      <c r="AQ9" s="1080"/>
      <c r="AR9" s="1080"/>
      <c r="AS9" s="1080"/>
      <c r="AT9" s="1080"/>
      <c r="AU9" s="1077"/>
      <c r="AV9" s="1077"/>
      <c r="AW9" s="1077"/>
      <c r="AX9" s="1077"/>
      <c r="AY9" s="1078"/>
      <c r="AZ9" s="110"/>
      <c r="BA9" s="110"/>
      <c r="BB9" s="110"/>
      <c r="BC9" s="110"/>
      <c r="BD9" s="110"/>
      <c r="BE9" s="111"/>
      <c r="BF9" s="111"/>
      <c r="BG9" s="111"/>
      <c r="BH9" s="111"/>
      <c r="BI9" s="111"/>
      <c r="BJ9" s="111"/>
      <c r="BK9" s="111"/>
      <c r="BL9" s="111"/>
      <c r="BM9" s="111"/>
      <c r="BN9" s="111"/>
      <c r="BO9" s="111"/>
      <c r="BP9" s="111"/>
      <c r="BQ9" s="120">
        <v>
3</v>
      </c>
      <c r="BR9" s="121"/>
      <c r="BS9" s="1005" t="s">
        <v>
329</v>
      </c>
      <c r="BT9" s="1006"/>
      <c r="BU9" s="1006"/>
      <c r="BV9" s="1006"/>
      <c r="BW9" s="1006"/>
      <c r="BX9" s="1006"/>
      <c r="BY9" s="1006"/>
      <c r="BZ9" s="1006"/>
      <c r="CA9" s="1006"/>
      <c r="CB9" s="1006"/>
      <c r="CC9" s="1006"/>
      <c r="CD9" s="1006"/>
      <c r="CE9" s="1006"/>
      <c r="CF9" s="1006"/>
      <c r="CG9" s="1007"/>
      <c r="CH9" s="980">
        <v>
1</v>
      </c>
      <c r="CI9" s="981"/>
      <c r="CJ9" s="981"/>
      <c r="CK9" s="981"/>
      <c r="CL9" s="982"/>
      <c r="CM9" s="980">
        <v>
49</v>
      </c>
      <c r="CN9" s="981"/>
      <c r="CO9" s="981"/>
      <c r="CP9" s="981"/>
      <c r="CQ9" s="982"/>
      <c r="CR9" s="980">
        <v>
30</v>
      </c>
      <c r="CS9" s="981"/>
      <c r="CT9" s="981"/>
      <c r="CU9" s="981"/>
      <c r="CV9" s="982"/>
      <c r="CW9" s="980">
        <v>
31</v>
      </c>
      <c r="CX9" s="981"/>
      <c r="CY9" s="981"/>
      <c r="CZ9" s="981"/>
      <c r="DA9" s="982"/>
      <c r="DB9" s="980" t="s">
        <v>
326</v>
      </c>
      <c r="DC9" s="981"/>
      <c r="DD9" s="981"/>
      <c r="DE9" s="981"/>
      <c r="DF9" s="982"/>
      <c r="DG9" s="980" t="s">
        <v>
326</v>
      </c>
      <c r="DH9" s="981"/>
      <c r="DI9" s="981"/>
      <c r="DJ9" s="981"/>
      <c r="DK9" s="982"/>
      <c r="DL9" s="980" t="s">
        <v>
326</v>
      </c>
      <c r="DM9" s="981"/>
      <c r="DN9" s="981"/>
      <c r="DO9" s="981"/>
      <c r="DP9" s="982"/>
      <c r="DQ9" s="980" t="s">
        <v>
326</v>
      </c>
      <c r="DR9" s="981"/>
      <c r="DS9" s="981"/>
      <c r="DT9" s="981"/>
      <c r="DU9" s="982"/>
      <c r="DV9" s="983"/>
      <c r="DW9" s="984"/>
      <c r="DX9" s="984"/>
      <c r="DY9" s="984"/>
      <c r="DZ9" s="985"/>
      <c r="EA9" s="112"/>
    </row>
    <row r="10" spans="1:131" s="113" customFormat="1" ht="26.25" customHeight="1">
      <c r="A10" s="119">
        <v>
4</v>
      </c>
      <c r="B10" s="1024"/>
      <c r="C10" s="1025"/>
      <c r="D10" s="1025"/>
      <c r="E10" s="1025"/>
      <c r="F10" s="1025"/>
      <c r="G10" s="1025"/>
      <c r="H10" s="1025"/>
      <c r="I10" s="1025"/>
      <c r="J10" s="1025"/>
      <c r="K10" s="1025"/>
      <c r="L10" s="1025"/>
      <c r="M10" s="1025"/>
      <c r="N10" s="1025"/>
      <c r="O10" s="1025"/>
      <c r="P10" s="1026"/>
      <c r="Q10" s="1036"/>
      <c r="R10" s="1037"/>
      <c r="S10" s="1037"/>
      <c r="T10" s="1037"/>
      <c r="U10" s="1037"/>
      <c r="V10" s="1037"/>
      <c r="W10" s="1037"/>
      <c r="X10" s="1037"/>
      <c r="Y10" s="1037"/>
      <c r="Z10" s="1037"/>
      <c r="AA10" s="1037"/>
      <c r="AB10" s="1037"/>
      <c r="AC10" s="1037"/>
      <c r="AD10" s="1037"/>
      <c r="AE10" s="1038"/>
      <c r="AF10" s="1030"/>
      <c r="AG10" s="1031"/>
      <c r="AH10" s="1031"/>
      <c r="AI10" s="1031"/>
      <c r="AJ10" s="1032"/>
      <c r="AK10" s="1079"/>
      <c r="AL10" s="1080"/>
      <c r="AM10" s="1080"/>
      <c r="AN10" s="1080"/>
      <c r="AO10" s="1080"/>
      <c r="AP10" s="1080"/>
      <c r="AQ10" s="1080"/>
      <c r="AR10" s="1080"/>
      <c r="AS10" s="1080"/>
      <c r="AT10" s="1080"/>
      <c r="AU10" s="1077"/>
      <c r="AV10" s="1077"/>
      <c r="AW10" s="1077"/>
      <c r="AX10" s="1077"/>
      <c r="AY10" s="1078"/>
      <c r="AZ10" s="110"/>
      <c r="BA10" s="110"/>
      <c r="BB10" s="110"/>
      <c r="BC10" s="110"/>
      <c r="BD10" s="110"/>
      <c r="BE10" s="111"/>
      <c r="BF10" s="111"/>
      <c r="BG10" s="111"/>
      <c r="BH10" s="111"/>
      <c r="BI10" s="111"/>
      <c r="BJ10" s="111"/>
      <c r="BK10" s="111"/>
      <c r="BL10" s="111"/>
      <c r="BM10" s="111"/>
      <c r="BN10" s="111"/>
      <c r="BO10" s="111"/>
      <c r="BP10" s="111"/>
      <c r="BQ10" s="120">
        <v>
4</v>
      </c>
      <c r="BR10" s="121"/>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112"/>
    </row>
    <row r="11" spans="1:131" s="113" customFormat="1" ht="26.25" customHeight="1">
      <c r="A11" s="119">
        <v>
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9"/>
      <c r="AL11" s="1080"/>
      <c r="AM11" s="1080"/>
      <c r="AN11" s="1080"/>
      <c r="AO11" s="1080"/>
      <c r="AP11" s="1080"/>
      <c r="AQ11" s="1080"/>
      <c r="AR11" s="1080"/>
      <c r="AS11" s="1080"/>
      <c r="AT11" s="1080"/>
      <c r="AU11" s="1077"/>
      <c r="AV11" s="1077"/>
      <c r="AW11" s="1077"/>
      <c r="AX11" s="1077"/>
      <c r="AY11" s="1078"/>
      <c r="AZ11" s="110"/>
      <c r="BA11" s="110"/>
      <c r="BB11" s="110"/>
      <c r="BC11" s="110"/>
      <c r="BD11" s="110"/>
      <c r="BE11" s="111"/>
      <c r="BF11" s="111"/>
      <c r="BG11" s="111"/>
      <c r="BH11" s="111"/>
      <c r="BI11" s="111"/>
      <c r="BJ11" s="111"/>
      <c r="BK11" s="111"/>
      <c r="BL11" s="111"/>
      <c r="BM11" s="111"/>
      <c r="BN11" s="111"/>
      <c r="BO11" s="111"/>
      <c r="BP11" s="111"/>
      <c r="BQ11" s="120">
        <v>
5</v>
      </c>
      <c r="BR11" s="121"/>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112"/>
    </row>
    <row r="12" spans="1:131" s="113" customFormat="1" ht="26.25" customHeight="1">
      <c r="A12" s="119">
        <v>
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9"/>
      <c r="AL12" s="1080"/>
      <c r="AM12" s="1080"/>
      <c r="AN12" s="1080"/>
      <c r="AO12" s="1080"/>
      <c r="AP12" s="1080"/>
      <c r="AQ12" s="1080"/>
      <c r="AR12" s="1080"/>
      <c r="AS12" s="1080"/>
      <c r="AT12" s="1080"/>
      <c r="AU12" s="1077"/>
      <c r="AV12" s="1077"/>
      <c r="AW12" s="1077"/>
      <c r="AX12" s="1077"/>
      <c r="AY12" s="1078"/>
      <c r="AZ12" s="110"/>
      <c r="BA12" s="110"/>
      <c r="BB12" s="110"/>
      <c r="BC12" s="110"/>
      <c r="BD12" s="110"/>
      <c r="BE12" s="111"/>
      <c r="BF12" s="111"/>
      <c r="BG12" s="111"/>
      <c r="BH12" s="111"/>
      <c r="BI12" s="111"/>
      <c r="BJ12" s="111"/>
      <c r="BK12" s="111"/>
      <c r="BL12" s="111"/>
      <c r="BM12" s="111"/>
      <c r="BN12" s="111"/>
      <c r="BO12" s="111"/>
      <c r="BP12" s="111"/>
      <c r="BQ12" s="120">
        <v>
6</v>
      </c>
      <c r="BR12" s="121"/>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112"/>
    </row>
    <row r="13" spans="1:131" s="113" customFormat="1" ht="26.25" customHeight="1">
      <c r="A13" s="119">
        <v>
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110"/>
      <c r="BA13" s="110"/>
      <c r="BB13" s="110"/>
      <c r="BC13" s="110"/>
      <c r="BD13" s="110"/>
      <c r="BE13" s="111"/>
      <c r="BF13" s="111"/>
      <c r="BG13" s="111"/>
      <c r="BH13" s="111"/>
      <c r="BI13" s="111"/>
      <c r="BJ13" s="111"/>
      <c r="BK13" s="111"/>
      <c r="BL13" s="111"/>
      <c r="BM13" s="111"/>
      <c r="BN13" s="111"/>
      <c r="BO13" s="111"/>
      <c r="BP13" s="111"/>
      <c r="BQ13" s="120">
        <v>
7</v>
      </c>
      <c r="BR13" s="121"/>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112"/>
    </row>
    <row r="14" spans="1:131" s="113" customFormat="1" ht="26.25" customHeight="1">
      <c r="A14" s="119">
        <v>
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110"/>
      <c r="BA14" s="110"/>
      <c r="BB14" s="110"/>
      <c r="BC14" s="110"/>
      <c r="BD14" s="110"/>
      <c r="BE14" s="111"/>
      <c r="BF14" s="111"/>
      <c r="BG14" s="111"/>
      <c r="BH14" s="111"/>
      <c r="BI14" s="111"/>
      <c r="BJ14" s="111"/>
      <c r="BK14" s="111"/>
      <c r="BL14" s="111"/>
      <c r="BM14" s="111"/>
      <c r="BN14" s="111"/>
      <c r="BO14" s="111"/>
      <c r="BP14" s="111"/>
      <c r="BQ14" s="120">
        <v>
8</v>
      </c>
      <c r="BR14" s="121"/>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112"/>
    </row>
    <row r="15" spans="1:131" s="113" customFormat="1" ht="26.25" customHeight="1">
      <c r="A15" s="119">
        <v>
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110"/>
      <c r="BA15" s="110"/>
      <c r="BB15" s="110"/>
      <c r="BC15" s="110"/>
      <c r="BD15" s="110"/>
      <c r="BE15" s="111"/>
      <c r="BF15" s="111"/>
      <c r="BG15" s="111"/>
      <c r="BH15" s="111"/>
      <c r="BI15" s="111"/>
      <c r="BJ15" s="111"/>
      <c r="BK15" s="111"/>
      <c r="BL15" s="111"/>
      <c r="BM15" s="111"/>
      <c r="BN15" s="111"/>
      <c r="BO15" s="111"/>
      <c r="BP15" s="111"/>
      <c r="BQ15" s="120">
        <v>
9</v>
      </c>
      <c r="BR15" s="121"/>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112"/>
    </row>
    <row r="16" spans="1:131" s="113" customFormat="1" ht="26.25" customHeight="1">
      <c r="A16" s="119">
        <v>
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110"/>
      <c r="BA16" s="110"/>
      <c r="BB16" s="110"/>
      <c r="BC16" s="110"/>
      <c r="BD16" s="110"/>
      <c r="BE16" s="111"/>
      <c r="BF16" s="111"/>
      <c r="BG16" s="111"/>
      <c r="BH16" s="111"/>
      <c r="BI16" s="111"/>
      <c r="BJ16" s="111"/>
      <c r="BK16" s="111"/>
      <c r="BL16" s="111"/>
      <c r="BM16" s="111"/>
      <c r="BN16" s="111"/>
      <c r="BO16" s="111"/>
      <c r="BP16" s="111"/>
      <c r="BQ16" s="120">
        <v>
10</v>
      </c>
      <c r="BR16" s="121"/>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112"/>
    </row>
    <row r="17" spans="1:131" s="113" customFormat="1" ht="26.25" customHeight="1">
      <c r="A17" s="119">
        <v>
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110"/>
      <c r="BA17" s="110"/>
      <c r="BB17" s="110"/>
      <c r="BC17" s="110"/>
      <c r="BD17" s="110"/>
      <c r="BE17" s="111"/>
      <c r="BF17" s="111"/>
      <c r="BG17" s="111"/>
      <c r="BH17" s="111"/>
      <c r="BI17" s="111"/>
      <c r="BJ17" s="111"/>
      <c r="BK17" s="111"/>
      <c r="BL17" s="111"/>
      <c r="BM17" s="111"/>
      <c r="BN17" s="111"/>
      <c r="BO17" s="111"/>
      <c r="BP17" s="111"/>
      <c r="BQ17" s="120">
        <v>
11</v>
      </c>
      <c r="BR17" s="121"/>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112"/>
    </row>
    <row r="18" spans="1:131" s="113" customFormat="1" ht="26.25" customHeight="1">
      <c r="A18" s="119">
        <v>
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110"/>
      <c r="BA18" s="110"/>
      <c r="BB18" s="110"/>
      <c r="BC18" s="110"/>
      <c r="BD18" s="110"/>
      <c r="BE18" s="111"/>
      <c r="BF18" s="111"/>
      <c r="BG18" s="111"/>
      <c r="BH18" s="111"/>
      <c r="BI18" s="111"/>
      <c r="BJ18" s="111"/>
      <c r="BK18" s="111"/>
      <c r="BL18" s="111"/>
      <c r="BM18" s="111"/>
      <c r="BN18" s="111"/>
      <c r="BO18" s="111"/>
      <c r="BP18" s="111"/>
      <c r="BQ18" s="120">
        <v>
12</v>
      </c>
      <c r="BR18" s="121"/>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112"/>
    </row>
    <row r="19" spans="1:131" s="113" customFormat="1" ht="26.25" customHeight="1">
      <c r="A19" s="119">
        <v>
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110"/>
      <c r="BA19" s="110"/>
      <c r="BB19" s="110"/>
      <c r="BC19" s="110"/>
      <c r="BD19" s="110"/>
      <c r="BE19" s="111"/>
      <c r="BF19" s="111"/>
      <c r="BG19" s="111"/>
      <c r="BH19" s="111"/>
      <c r="BI19" s="111"/>
      <c r="BJ19" s="111"/>
      <c r="BK19" s="111"/>
      <c r="BL19" s="111"/>
      <c r="BM19" s="111"/>
      <c r="BN19" s="111"/>
      <c r="BO19" s="111"/>
      <c r="BP19" s="111"/>
      <c r="BQ19" s="120">
        <v>
13</v>
      </c>
      <c r="BR19" s="121"/>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112"/>
    </row>
    <row r="20" spans="1:131" s="113" customFormat="1" ht="26.25" customHeight="1">
      <c r="A20" s="119">
        <v>
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110"/>
      <c r="BA20" s="110"/>
      <c r="BB20" s="110"/>
      <c r="BC20" s="110"/>
      <c r="BD20" s="110"/>
      <c r="BE20" s="111"/>
      <c r="BF20" s="111"/>
      <c r="BG20" s="111"/>
      <c r="BH20" s="111"/>
      <c r="BI20" s="111"/>
      <c r="BJ20" s="111"/>
      <c r="BK20" s="111"/>
      <c r="BL20" s="111"/>
      <c r="BM20" s="111"/>
      <c r="BN20" s="111"/>
      <c r="BO20" s="111"/>
      <c r="BP20" s="111"/>
      <c r="BQ20" s="120">
        <v>
14</v>
      </c>
      <c r="BR20" s="121"/>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112"/>
    </row>
    <row r="21" spans="1:131" s="113" customFormat="1" ht="26.25" customHeight="1" thickBot="1">
      <c r="A21" s="119">
        <v>
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110"/>
      <c r="BA21" s="110"/>
      <c r="BB21" s="110"/>
      <c r="BC21" s="110"/>
      <c r="BD21" s="110"/>
      <c r="BE21" s="111"/>
      <c r="BF21" s="111"/>
      <c r="BG21" s="111"/>
      <c r="BH21" s="111"/>
      <c r="BI21" s="111"/>
      <c r="BJ21" s="111"/>
      <c r="BK21" s="111"/>
      <c r="BL21" s="111"/>
      <c r="BM21" s="111"/>
      <c r="BN21" s="111"/>
      <c r="BO21" s="111"/>
      <c r="BP21" s="111"/>
      <c r="BQ21" s="120">
        <v>
15</v>
      </c>
      <c r="BR21" s="121"/>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112"/>
    </row>
    <row r="22" spans="1:131" s="113" customFormat="1" ht="26.25" customHeight="1">
      <c r="A22" s="119">
        <v>
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
330</v>
      </c>
      <c r="BA22" s="1022"/>
      <c r="BB22" s="1022"/>
      <c r="BC22" s="1022"/>
      <c r="BD22" s="1023"/>
      <c r="BE22" s="111"/>
      <c r="BF22" s="111"/>
      <c r="BG22" s="111"/>
      <c r="BH22" s="111"/>
      <c r="BI22" s="111"/>
      <c r="BJ22" s="111"/>
      <c r="BK22" s="111"/>
      <c r="BL22" s="111"/>
      <c r="BM22" s="111"/>
      <c r="BN22" s="111"/>
      <c r="BO22" s="111"/>
      <c r="BP22" s="111"/>
      <c r="BQ22" s="120">
        <v>
16</v>
      </c>
      <c r="BR22" s="121"/>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112"/>
    </row>
    <row r="23" spans="1:131" s="113" customFormat="1" ht="26.25" customHeight="1" thickBot="1">
      <c r="A23" s="122" t="s">
        <v>
331</v>
      </c>
      <c r="B23" s="934" t="s">
        <v>
332</v>
      </c>
      <c r="C23" s="935"/>
      <c r="D23" s="935"/>
      <c r="E23" s="935"/>
      <c r="F23" s="935"/>
      <c r="G23" s="935"/>
      <c r="H23" s="935"/>
      <c r="I23" s="935"/>
      <c r="J23" s="935"/>
      <c r="K23" s="935"/>
      <c r="L23" s="935"/>
      <c r="M23" s="935"/>
      <c r="N23" s="935"/>
      <c r="O23" s="935"/>
      <c r="P23" s="936"/>
      <c r="Q23" s="1061"/>
      <c r="R23" s="1062"/>
      <c r="S23" s="1062"/>
      <c r="T23" s="1062"/>
      <c r="U23" s="1062"/>
      <c r="V23" s="1062"/>
      <c r="W23" s="1062"/>
      <c r="X23" s="1062"/>
      <c r="Y23" s="1062"/>
      <c r="Z23" s="1062"/>
      <c r="AA23" s="1062"/>
      <c r="AB23" s="1062"/>
      <c r="AC23" s="1062"/>
      <c r="AD23" s="1062"/>
      <c r="AE23" s="1063"/>
      <c r="AF23" s="1064">
        <v>
1317</v>
      </c>
      <c r="AG23" s="1062"/>
      <c r="AH23" s="1062"/>
      <c r="AI23" s="1062"/>
      <c r="AJ23" s="1065"/>
      <c r="AK23" s="1066"/>
      <c r="AL23" s="1067"/>
      <c r="AM23" s="1067"/>
      <c r="AN23" s="1067"/>
      <c r="AO23" s="1067"/>
      <c r="AP23" s="1062"/>
      <c r="AQ23" s="1062"/>
      <c r="AR23" s="1062"/>
      <c r="AS23" s="1062"/>
      <c r="AT23" s="1062"/>
      <c r="AU23" s="1068"/>
      <c r="AV23" s="1068"/>
      <c r="AW23" s="1068"/>
      <c r="AX23" s="1068"/>
      <c r="AY23" s="1069"/>
      <c r="AZ23" s="1058" t="s">
        <v>
333</v>
      </c>
      <c r="BA23" s="1059"/>
      <c r="BB23" s="1059"/>
      <c r="BC23" s="1059"/>
      <c r="BD23" s="1060"/>
      <c r="BE23" s="111"/>
      <c r="BF23" s="111"/>
      <c r="BG23" s="111"/>
      <c r="BH23" s="111"/>
      <c r="BI23" s="111"/>
      <c r="BJ23" s="111"/>
      <c r="BK23" s="111"/>
      <c r="BL23" s="111"/>
      <c r="BM23" s="111"/>
      <c r="BN23" s="111"/>
      <c r="BO23" s="111"/>
      <c r="BP23" s="111"/>
      <c r="BQ23" s="120">
        <v>
17</v>
      </c>
      <c r="BR23" s="121"/>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112"/>
    </row>
    <row r="24" spans="1:131" s="113" customFormat="1" ht="26.25" customHeight="1">
      <c r="A24" s="1057" t="s">
        <v>
334</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110"/>
      <c r="BA24" s="110"/>
      <c r="BB24" s="110"/>
      <c r="BC24" s="110"/>
      <c r="BD24" s="110"/>
      <c r="BE24" s="111"/>
      <c r="BF24" s="111"/>
      <c r="BG24" s="111"/>
      <c r="BH24" s="111"/>
      <c r="BI24" s="111"/>
      <c r="BJ24" s="111"/>
      <c r="BK24" s="111"/>
      <c r="BL24" s="111"/>
      <c r="BM24" s="111"/>
      <c r="BN24" s="111"/>
      <c r="BO24" s="111"/>
      <c r="BP24" s="111"/>
      <c r="BQ24" s="120">
        <v>
18</v>
      </c>
      <c r="BR24" s="121"/>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112"/>
    </row>
    <row r="25" spans="1:131" s="105" customFormat="1" ht="26.25" customHeight="1" thickBot="1">
      <c r="A25" s="1056" t="s">
        <v>
335</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110"/>
      <c r="BK25" s="110"/>
      <c r="BL25" s="110"/>
      <c r="BM25" s="110"/>
      <c r="BN25" s="110"/>
      <c r="BO25" s="123"/>
      <c r="BP25" s="123"/>
      <c r="BQ25" s="120">
        <v>
19</v>
      </c>
      <c r="BR25" s="121"/>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04"/>
    </row>
    <row r="26" spans="1:131" s="105" customFormat="1" ht="26.25" customHeight="1">
      <c r="A26" s="986" t="s">
        <v>
306</v>
      </c>
      <c r="B26" s="987"/>
      <c r="C26" s="987"/>
      <c r="D26" s="987"/>
      <c r="E26" s="987"/>
      <c r="F26" s="987"/>
      <c r="G26" s="987"/>
      <c r="H26" s="987"/>
      <c r="I26" s="987"/>
      <c r="J26" s="987"/>
      <c r="K26" s="987"/>
      <c r="L26" s="987"/>
      <c r="M26" s="987"/>
      <c r="N26" s="987"/>
      <c r="O26" s="987"/>
      <c r="P26" s="988"/>
      <c r="Q26" s="992" t="s">
        <v>
336</v>
      </c>
      <c r="R26" s="993"/>
      <c r="S26" s="993"/>
      <c r="T26" s="993"/>
      <c r="U26" s="994"/>
      <c r="V26" s="992" t="s">
        <v>
337</v>
      </c>
      <c r="W26" s="993"/>
      <c r="X26" s="993"/>
      <c r="Y26" s="993"/>
      <c r="Z26" s="994"/>
      <c r="AA26" s="992" t="s">
        <v>
338</v>
      </c>
      <c r="AB26" s="993"/>
      <c r="AC26" s="993"/>
      <c r="AD26" s="993"/>
      <c r="AE26" s="993"/>
      <c r="AF26" s="1052" t="s">
        <v>
339</v>
      </c>
      <c r="AG26" s="999"/>
      <c r="AH26" s="999"/>
      <c r="AI26" s="999"/>
      <c r="AJ26" s="1053"/>
      <c r="AK26" s="993" t="s">
        <v>
340</v>
      </c>
      <c r="AL26" s="993"/>
      <c r="AM26" s="993"/>
      <c r="AN26" s="993"/>
      <c r="AO26" s="994"/>
      <c r="AP26" s="992" t="s">
        <v>
341</v>
      </c>
      <c r="AQ26" s="993"/>
      <c r="AR26" s="993"/>
      <c r="AS26" s="993"/>
      <c r="AT26" s="994"/>
      <c r="AU26" s="992" t="s">
        <v>
342</v>
      </c>
      <c r="AV26" s="993"/>
      <c r="AW26" s="993"/>
      <c r="AX26" s="993"/>
      <c r="AY26" s="994"/>
      <c r="AZ26" s="992" t="s">
        <v>
343</v>
      </c>
      <c r="BA26" s="993"/>
      <c r="BB26" s="993"/>
      <c r="BC26" s="993"/>
      <c r="BD26" s="994"/>
      <c r="BE26" s="992" t="s">
        <v>
313</v>
      </c>
      <c r="BF26" s="993"/>
      <c r="BG26" s="993"/>
      <c r="BH26" s="993"/>
      <c r="BI26" s="1008"/>
      <c r="BJ26" s="110"/>
      <c r="BK26" s="110"/>
      <c r="BL26" s="110"/>
      <c r="BM26" s="110"/>
      <c r="BN26" s="110"/>
      <c r="BO26" s="123"/>
      <c r="BP26" s="123"/>
      <c r="BQ26" s="120">
        <v>
20</v>
      </c>
      <c r="BR26" s="121"/>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04"/>
    </row>
    <row r="27" spans="1:131" s="105"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4"/>
      <c r="AG27" s="1002"/>
      <c r="AH27" s="1002"/>
      <c r="AI27" s="1002"/>
      <c r="AJ27" s="1055"/>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110"/>
      <c r="BK27" s="110"/>
      <c r="BL27" s="110"/>
      <c r="BM27" s="110"/>
      <c r="BN27" s="110"/>
      <c r="BO27" s="123"/>
      <c r="BP27" s="123"/>
      <c r="BQ27" s="120">
        <v>
21</v>
      </c>
      <c r="BR27" s="121"/>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04"/>
    </row>
    <row r="28" spans="1:131" s="105" customFormat="1" ht="26.25" customHeight="1" thickTop="1">
      <c r="A28" s="124">
        <v>
1</v>
      </c>
      <c r="B28" s="1043" t="s">
        <v>
344</v>
      </c>
      <c r="C28" s="1044"/>
      <c r="D28" s="1044"/>
      <c r="E28" s="1044"/>
      <c r="F28" s="1044"/>
      <c r="G28" s="1044"/>
      <c r="H28" s="1044"/>
      <c r="I28" s="1044"/>
      <c r="J28" s="1044"/>
      <c r="K28" s="1044"/>
      <c r="L28" s="1044"/>
      <c r="M28" s="1044"/>
      <c r="N28" s="1044"/>
      <c r="O28" s="1044"/>
      <c r="P28" s="1045"/>
      <c r="Q28" s="1046">
        <v>
18904</v>
      </c>
      <c r="R28" s="1047"/>
      <c r="S28" s="1047"/>
      <c r="T28" s="1047"/>
      <c r="U28" s="1047"/>
      <c r="V28" s="1047">
        <v>
18544</v>
      </c>
      <c r="W28" s="1047"/>
      <c r="X28" s="1047"/>
      <c r="Y28" s="1047"/>
      <c r="Z28" s="1047"/>
      <c r="AA28" s="1047">
        <v>
360</v>
      </c>
      <c r="AB28" s="1047"/>
      <c r="AC28" s="1047"/>
      <c r="AD28" s="1047"/>
      <c r="AE28" s="1048"/>
      <c r="AF28" s="1049">
        <v>
360</v>
      </c>
      <c r="AG28" s="1047"/>
      <c r="AH28" s="1047"/>
      <c r="AI28" s="1047"/>
      <c r="AJ28" s="1050"/>
      <c r="AK28" s="1051">
        <v>
2378</v>
      </c>
      <c r="AL28" s="1039"/>
      <c r="AM28" s="1039"/>
      <c r="AN28" s="1039"/>
      <c r="AO28" s="1039"/>
      <c r="AP28" s="1039" t="s">
        <v>
345</v>
      </c>
      <c r="AQ28" s="1039"/>
      <c r="AR28" s="1039"/>
      <c r="AS28" s="1039"/>
      <c r="AT28" s="1039"/>
      <c r="AU28" s="1039" t="s">
        <v>
345</v>
      </c>
      <c r="AV28" s="1039"/>
      <c r="AW28" s="1039"/>
      <c r="AX28" s="1039"/>
      <c r="AY28" s="1039"/>
      <c r="AZ28" s="1040" t="s">
        <v>
345</v>
      </c>
      <c r="BA28" s="1040"/>
      <c r="BB28" s="1040"/>
      <c r="BC28" s="1040"/>
      <c r="BD28" s="1040"/>
      <c r="BE28" s="1041"/>
      <c r="BF28" s="1041"/>
      <c r="BG28" s="1041"/>
      <c r="BH28" s="1041"/>
      <c r="BI28" s="1042"/>
      <c r="BJ28" s="110"/>
      <c r="BK28" s="110"/>
      <c r="BL28" s="110"/>
      <c r="BM28" s="110"/>
      <c r="BN28" s="110"/>
      <c r="BO28" s="123"/>
      <c r="BP28" s="123"/>
      <c r="BQ28" s="120">
        <v>
22</v>
      </c>
      <c r="BR28" s="121"/>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04"/>
    </row>
    <row r="29" spans="1:131" s="105" customFormat="1" ht="26.25" customHeight="1">
      <c r="A29" s="124">
        <v>
2</v>
      </c>
      <c r="B29" s="1024" t="s">
        <v>
346</v>
      </c>
      <c r="C29" s="1025"/>
      <c r="D29" s="1025"/>
      <c r="E29" s="1025"/>
      <c r="F29" s="1025"/>
      <c r="G29" s="1025"/>
      <c r="H29" s="1025"/>
      <c r="I29" s="1025"/>
      <c r="J29" s="1025"/>
      <c r="K29" s="1025"/>
      <c r="L29" s="1025"/>
      <c r="M29" s="1025"/>
      <c r="N29" s="1025"/>
      <c r="O29" s="1025"/>
      <c r="P29" s="1026"/>
      <c r="Q29" s="1036">
        <v>
12303</v>
      </c>
      <c r="R29" s="1037"/>
      <c r="S29" s="1037"/>
      <c r="T29" s="1037"/>
      <c r="U29" s="1037"/>
      <c r="V29" s="1037">
        <v>
11528</v>
      </c>
      <c r="W29" s="1037"/>
      <c r="X29" s="1037"/>
      <c r="Y29" s="1037"/>
      <c r="Z29" s="1037"/>
      <c r="AA29" s="1037">
        <v>
776</v>
      </c>
      <c r="AB29" s="1037"/>
      <c r="AC29" s="1037"/>
      <c r="AD29" s="1037"/>
      <c r="AE29" s="1038"/>
      <c r="AF29" s="1030">
        <v>
776</v>
      </c>
      <c r="AG29" s="1031"/>
      <c r="AH29" s="1031"/>
      <c r="AI29" s="1031"/>
      <c r="AJ29" s="1032"/>
      <c r="AK29" s="971">
        <v>
1750</v>
      </c>
      <c r="AL29" s="962"/>
      <c r="AM29" s="962"/>
      <c r="AN29" s="962"/>
      <c r="AO29" s="962"/>
      <c r="AP29" s="962" t="s">
        <v>
345</v>
      </c>
      <c r="AQ29" s="962"/>
      <c r="AR29" s="962"/>
      <c r="AS29" s="962"/>
      <c r="AT29" s="962"/>
      <c r="AU29" s="962" t="s">
        <v>
345</v>
      </c>
      <c r="AV29" s="962"/>
      <c r="AW29" s="962"/>
      <c r="AX29" s="962"/>
      <c r="AY29" s="962"/>
      <c r="AZ29" s="1035" t="s">
        <v>
345</v>
      </c>
      <c r="BA29" s="1035"/>
      <c r="BB29" s="1035"/>
      <c r="BC29" s="1035"/>
      <c r="BD29" s="1035"/>
      <c r="BE29" s="1019"/>
      <c r="BF29" s="1019"/>
      <c r="BG29" s="1019"/>
      <c r="BH29" s="1019"/>
      <c r="BI29" s="1020"/>
      <c r="BJ29" s="110"/>
      <c r="BK29" s="110"/>
      <c r="BL29" s="110"/>
      <c r="BM29" s="110"/>
      <c r="BN29" s="110"/>
      <c r="BO29" s="123"/>
      <c r="BP29" s="123"/>
      <c r="BQ29" s="120">
        <v>
23</v>
      </c>
      <c r="BR29" s="121"/>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04"/>
    </row>
    <row r="30" spans="1:131" s="105" customFormat="1" ht="26.25" customHeight="1">
      <c r="A30" s="124">
        <v>
3</v>
      </c>
      <c r="B30" s="1024" t="s">
        <v>
347</v>
      </c>
      <c r="C30" s="1025"/>
      <c r="D30" s="1025"/>
      <c r="E30" s="1025"/>
      <c r="F30" s="1025"/>
      <c r="G30" s="1025"/>
      <c r="H30" s="1025"/>
      <c r="I30" s="1025"/>
      <c r="J30" s="1025"/>
      <c r="K30" s="1025"/>
      <c r="L30" s="1025"/>
      <c r="M30" s="1025"/>
      <c r="N30" s="1025"/>
      <c r="O30" s="1025"/>
      <c r="P30" s="1026"/>
      <c r="Q30" s="1036">
        <v>
3482</v>
      </c>
      <c r="R30" s="1037"/>
      <c r="S30" s="1037"/>
      <c r="T30" s="1037"/>
      <c r="U30" s="1037"/>
      <c r="V30" s="1037">
        <v>
3469</v>
      </c>
      <c r="W30" s="1037"/>
      <c r="X30" s="1037"/>
      <c r="Y30" s="1037"/>
      <c r="Z30" s="1037"/>
      <c r="AA30" s="1037">
        <v>
13</v>
      </c>
      <c r="AB30" s="1037"/>
      <c r="AC30" s="1037"/>
      <c r="AD30" s="1037"/>
      <c r="AE30" s="1038"/>
      <c r="AF30" s="1030">
        <v>
13</v>
      </c>
      <c r="AG30" s="1031"/>
      <c r="AH30" s="1031"/>
      <c r="AI30" s="1031"/>
      <c r="AJ30" s="1032"/>
      <c r="AK30" s="971">
        <v>
1764</v>
      </c>
      <c r="AL30" s="962"/>
      <c r="AM30" s="962"/>
      <c r="AN30" s="962"/>
      <c r="AO30" s="962"/>
      <c r="AP30" s="962" t="s">
        <v>
345</v>
      </c>
      <c r="AQ30" s="962"/>
      <c r="AR30" s="962"/>
      <c r="AS30" s="962"/>
      <c r="AT30" s="962"/>
      <c r="AU30" s="962" t="s">
        <v>
345</v>
      </c>
      <c r="AV30" s="962"/>
      <c r="AW30" s="962"/>
      <c r="AX30" s="962"/>
      <c r="AY30" s="962"/>
      <c r="AZ30" s="1035" t="s">
        <v>
345</v>
      </c>
      <c r="BA30" s="1035"/>
      <c r="BB30" s="1035"/>
      <c r="BC30" s="1035"/>
      <c r="BD30" s="1035"/>
      <c r="BE30" s="1019"/>
      <c r="BF30" s="1019"/>
      <c r="BG30" s="1019"/>
      <c r="BH30" s="1019"/>
      <c r="BI30" s="1020"/>
      <c r="BJ30" s="110"/>
      <c r="BK30" s="110"/>
      <c r="BL30" s="110"/>
      <c r="BM30" s="110"/>
      <c r="BN30" s="110"/>
      <c r="BO30" s="123"/>
      <c r="BP30" s="123"/>
      <c r="BQ30" s="120">
        <v>
24</v>
      </c>
      <c r="BR30" s="121"/>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04"/>
    </row>
    <row r="31" spans="1:131" s="105" customFormat="1" ht="26.25" customHeight="1">
      <c r="A31" s="124">
        <v>
4</v>
      </c>
      <c r="B31" s="1024" t="s">
        <v>
348</v>
      </c>
      <c r="C31" s="1025"/>
      <c r="D31" s="1025"/>
      <c r="E31" s="1025"/>
      <c r="F31" s="1025"/>
      <c r="G31" s="1025"/>
      <c r="H31" s="1025"/>
      <c r="I31" s="1025"/>
      <c r="J31" s="1025"/>
      <c r="K31" s="1025"/>
      <c r="L31" s="1025"/>
      <c r="M31" s="1025"/>
      <c r="N31" s="1025"/>
      <c r="O31" s="1025"/>
      <c r="P31" s="1026"/>
      <c r="Q31" s="1036">
        <v>
4129</v>
      </c>
      <c r="R31" s="1037"/>
      <c r="S31" s="1037"/>
      <c r="T31" s="1037"/>
      <c r="U31" s="1037"/>
      <c r="V31" s="1037">
        <v>
4024</v>
      </c>
      <c r="W31" s="1037"/>
      <c r="X31" s="1037"/>
      <c r="Y31" s="1037"/>
      <c r="Z31" s="1037"/>
      <c r="AA31" s="1037">
        <v>
105</v>
      </c>
      <c r="AB31" s="1037"/>
      <c r="AC31" s="1037"/>
      <c r="AD31" s="1037"/>
      <c r="AE31" s="1038"/>
      <c r="AF31" s="1030">
        <v>
105</v>
      </c>
      <c r="AG31" s="1031"/>
      <c r="AH31" s="1031"/>
      <c r="AI31" s="1031"/>
      <c r="AJ31" s="1032"/>
      <c r="AK31" s="971">
        <v>
1199</v>
      </c>
      <c r="AL31" s="962"/>
      <c r="AM31" s="962"/>
      <c r="AN31" s="962"/>
      <c r="AO31" s="962"/>
      <c r="AP31" s="962">
        <v>
17369</v>
      </c>
      <c r="AQ31" s="962"/>
      <c r="AR31" s="962"/>
      <c r="AS31" s="962"/>
      <c r="AT31" s="962"/>
      <c r="AU31" s="962">
        <v>
9657</v>
      </c>
      <c r="AV31" s="962"/>
      <c r="AW31" s="962"/>
      <c r="AX31" s="962"/>
      <c r="AY31" s="962"/>
      <c r="AZ31" s="1035" t="s">
        <v>
345</v>
      </c>
      <c r="BA31" s="1035"/>
      <c r="BB31" s="1035"/>
      <c r="BC31" s="1035"/>
      <c r="BD31" s="1035"/>
      <c r="BE31" s="1019" t="s">
        <v>
349</v>
      </c>
      <c r="BF31" s="1019"/>
      <c r="BG31" s="1019"/>
      <c r="BH31" s="1019"/>
      <c r="BI31" s="1020"/>
      <c r="BJ31" s="110"/>
      <c r="BK31" s="110"/>
      <c r="BL31" s="110"/>
      <c r="BM31" s="110"/>
      <c r="BN31" s="110"/>
      <c r="BO31" s="123"/>
      <c r="BP31" s="123"/>
      <c r="BQ31" s="120">
        <v>
25</v>
      </c>
      <c r="BR31" s="121"/>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04"/>
    </row>
    <row r="32" spans="1:131" s="105" customFormat="1" ht="26.25" customHeight="1">
      <c r="A32" s="124">
        <v>
5</v>
      </c>
      <c r="B32" s="1024"/>
      <c r="C32" s="1025"/>
      <c r="D32" s="1025"/>
      <c r="E32" s="1025"/>
      <c r="F32" s="1025"/>
      <c r="G32" s="1025"/>
      <c r="H32" s="1025"/>
      <c r="I32" s="1025"/>
      <c r="J32" s="1025"/>
      <c r="K32" s="1025"/>
      <c r="L32" s="1025"/>
      <c r="M32" s="1025"/>
      <c r="N32" s="1025"/>
      <c r="O32" s="1025"/>
      <c r="P32" s="1026"/>
      <c r="Q32" s="1036"/>
      <c r="R32" s="1037"/>
      <c r="S32" s="1037"/>
      <c r="T32" s="1037"/>
      <c r="U32" s="1037"/>
      <c r="V32" s="1037"/>
      <c r="W32" s="1037"/>
      <c r="X32" s="1037"/>
      <c r="Y32" s="1037"/>
      <c r="Z32" s="1037"/>
      <c r="AA32" s="1037"/>
      <c r="AB32" s="1037"/>
      <c r="AC32" s="1037"/>
      <c r="AD32" s="1037"/>
      <c r="AE32" s="1038"/>
      <c r="AF32" s="1030"/>
      <c r="AG32" s="1031"/>
      <c r="AH32" s="1031"/>
      <c r="AI32" s="1031"/>
      <c r="AJ32" s="1032"/>
      <c r="AK32" s="971"/>
      <c r="AL32" s="962"/>
      <c r="AM32" s="962"/>
      <c r="AN32" s="962"/>
      <c r="AO32" s="962"/>
      <c r="AP32" s="962"/>
      <c r="AQ32" s="962"/>
      <c r="AR32" s="962"/>
      <c r="AS32" s="962"/>
      <c r="AT32" s="962"/>
      <c r="AU32" s="962"/>
      <c r="AV32" s="962"/>
      <c r="AW32" s="962"/>
      <c r="AX32" s="962"/>
      <c r="AY32" s="962"/>
      <c r="AZ32" s="1035"/>
      <c r="BA32" s="1035"/>
      <c r="BB32" s="1035"/>
      <c r="BC32" s="1035"/>
      <c r="BD32" s="1035"/>
      <c r="BE32" s="1019"/>
      <c r="BF32" s="1019"/>
      <c r="BG32" s="1019"/>
      <c r="BH32" s="1019"/>
      <c r="BI32" s="1020"/>
      <c r="BJ32" s="110"/>
      <c r="BK32" s="110"/>
      <c r="BL32" s="110"/>
      <c r="BM32" s="110"/>
      <c r="BN32" s="110"/>
      <c r="BO32" s="123"/>
      <c r="BP32" s="123"/>
      <c r="BQ32" s="120">
        <v>
26</v>
      </c>
      <c r="BR32" s="121"/>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04"/>
    </row>
    <row r="33" spans="1:131" s="105" customFormat="1" ht="26.25" customHeight="1">
      <c r="A33" s="124">
        <v>
6</v>
      </c>
      <c r="B33" s="1024"/>
      <c r="C33" s="1025"/>
      <c r="D33" s="1025"/>
      <c r="E33" s="1025"/>
      <c r="F33" s="1025"/>
      <c r="G33" s="1025"/>
      <c r="H33" s="1025"/>
      <c r="I33" s="1025"/>
      <c r="J33" s="1025"/>
      <c r="K33" s="1025"/>
      <c r="L33" s="1025"/>
      <c r="M33" s="1025"/>
      <c r="N33" s="1025"/>
      <c r="O33" s="1025"/>
      <c r="P33" s="1026"/>
      <c r="Q33" s="1036"/>
      <c r="R33" s="1037"/>
      <c r="S33" s="1037"/>
      <c r="T33" s="1037"/>
      <c r="U33" s="1037"/>
      <c r="V33" s="1037"/>
      <c r="W33" s="1037"/>
      <c r="X33" s="1037"/>
      <c r="Y33" s="1037"/>
      <c r="Z33" s="1037"/>
      <c r="AA33" s="1037"/>
      <c r="AB33" s="1037"/>
      <c r="AC33" s="1037"/>
      <c r="AD33" s="1037"/>
      <c r="AE33" s="1038"/>
      <c r="AF33" s="1030"/>
      <c r="AG33" s="1031"/>
      <c r="AH33" s="1031"/>
      <c r="AI33" s="1031"/>
      <c r="AJ33" s="1032"/>
      <c r="AK33" s="971"/>
      <c r="AL33" s="962"/>
      <c r="AM33" s="962"/>
      <c r="AN33" s="962"/>
      <c r="AO33" s="962"/>
      <c r="AP33" s="962"/>
      <c r="AQ33" s="962"/>
      <c r="AR33" s="962"/>
      <c r="AS33" s="962"/>
      <c r="AT33" s="962"/>
      <c r="AU33" s="962"/>
      <c r="AV33" s="962"/>
      <c r="AW33" s="962"/>
      <c r="AX33" s="962"/>
      <c r="AY33" s="962"/>
      <c r="AZ33" s="1035"/>
      <c r="BA33" s="1035"/>
      <c r="BB33" s="1035"/>
      <c r="BC33" s="1035"/>
      <c r="BD33" s="1035"/>
      <c r="BE33" s="1019"/>
      <c r="BF33" s="1019"/>
      <c r="BG33" s="1019"/>
      <c r="BH33" s="1019"/>
      <c r="BI33" s="1020"/>
      <c r="BJ33" s="110"/>
      <c r="BK33" s="110"/>
      <c r="BL33" s="110"/>
      <c r="BM33" s="110"/>
      <c r="BN33" s="110"/>
      <c r="BO33" s="123"/>
      <c r="BP33" s="123"/>
      <c r="BQ33" s="120">
        <v>
27</v>
      </c>
      <c r="BR33" s="121"/>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04"/>
    </row>
    <row r="34" spans="1:131" s="105" customFormat="1" ht="26.25" customHeight="1">
      <c r="A34" s="124">
        <v>
7</v>
      </c>
      <c r="B34" s="1024"/>
      <c r="C34" s="1025"/>
      <c r="D34" s="1025"/>
      <c r="E34" s="1025"/>
      <c r="F34" s="1025"/>
      <c r="G34" s="1025"/>
      <c r="H34" s="1025"/>
      <c r="I34" s="1025"/>
      <c r="J34" s="1025"/>
      <c r="K34" s="1025"/>
      <c r="L34" s="1025"/>
      <c r="M34" s="1025"/>
      <c r="N34" s="1025"/>
      <c r="O34" s="1025"/>
      <c r="P34" s="1026"/>
      <c r="Q34" s="1036"/>
      <c r="R34" s="1037"/>
      <c r="S34" s="1037"/>
      <c r="T34" s="1037"/>
      <c r="U34" s="1037"/>
      <c r="V34" s="1037"/>
      <c r="W34" s="1037"/>
      <c r="X34" s="1037"/>
      <c r="Y34" s="1037"/>
      <c r="Z34" s="1037"/>
      <c r="AA34" s="1037"/>
      <c r="AB34" s="1037"/>
      <c r="AC34" s="1037"/>
      <c r="AD34" s="1037"/>
      <c r="AE34" s="1038"/>
      <c r="AF34" s="1030"/>
      <c r="AG34" s="1031"/>
      <c r="AH34" s="1031"/>
      <c r="AI34" s="1031"/>
      <c r="AJ34" s="1032"/>
      <c r="AK34" s="971"/>
      <c r="AL34" s="962"/>
      <c r="AM34" s="962"/>
      <c r="AN34" s="962"/>
      <c r="AO34" s="962"/>
      <c r="AP34" s="962"/>
      <c r="AQ34" s="962"/>
      <c r="AR34" s="962"/>
      <c r="AS34" s="962"/>
      <c r="AT34" s="962"/>
      <c r="AU34" s="962"/>
      <c r="AV34" s="962"/>
      <c r="AW34" s="962"/>
      <c r="AX34" s="962"/>
      <c r="AY34" s="962"/>
      <c r="AZ34" s="1035"/>
      <c r="BA34" s="1035"/>
      <c r="BB34" s="1035"/>
      <c r="BC34" s="1035"/>
      <c r="BD34" s="1035"/>
      <c r="BE34" s="1019"/>
      <c r="BF34" s="1019"/>
      <c r="BG34" s="1019"/>
      <c r="BH34" s="1019"/>
      <c r="BI34" s="1020"/>
      <c r="BJ34" s="110"/>
      <c r="BK34" s="110"/>
      <c r="BL34" s="110"/>
      <c r="BM34" s="110"/>
      <c r="BN34" s="110"/>
      <c r="BO34" s="123"/>
      <c r="BP34" s="123"/>
      <c r="BQ34" s="120">
        <v>
28</v>
      </c>
      <c r="BR34" s="121"/>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04"/>
    </row>
    <row r="35" spans="1:131" s="105" customFormat="1" ht="26.25" customHeight="1">
      <c r="A35" s="124">
        <v>
8</v>
      </c>
      <c r="B35" s="1024"/>
      <c r="C35" s="1025"/>
      <c r="D35" s="1025"/>
      <c r="E35" s="1025"/>
      <c r="F35" s="1025"/>
      <c r="G35" s="1025"/>
      <c r="H35" s="1025"/>
      <c r="I35" s="1025"/>
      <c r="J35" s="1025"/>
      <c r="K35" s="1025"/>
      <c r="L35" s="1025"/>
      <c r="M35" s="1025"/>
      <c r="N35" s="1025"/>
      <c r="O35" s="1025"/>
      <c r="P35" s="1026"/>
      <c r="Q35" s="1036"/>
      <c r="R35" s="1037"/>
      <c r="S35" s="1037"/>
      <c r="T35" s="1037"/>
      <c r="U35" s="1037"/>
      <c r="V35" s="1037"/>
      <c r="W35" s="1037"/>
      <c r="X35" s="1037"/>
      <c r="Y35" s="1037"/>
      <c r="Z35" s="1037"/>
      <c r="AA35" s="1037"/>
      <c r="AB35" s="1037"/>
      <c r="AC35" s="1037"/>
      <c r="AD35" s="1037"/>
      <c r="AE35" s="1038"/>
      <c r="AF35" s="1030"/>
      <c r="AG35" s="1031"/>
      <c r="AH35" s="1031"/>
      <c r="AI35" s="1031"/>
      <c r="AJ35" s="1032"/>
      <c r="AK35" s="971"/>
      <c r="AL35" s="962"/>
      <c r="AM35" s="962"/>
      <c r="AN35" s="962"/>
      <c r="AO35" s="962"/>
      <c r="AP35" s="962"/>
      <c r="AQ35" s="962"/>
      <c r="AR35" s="962"/>
      <c r="AS35" s="962"/>
      <c r="AT35" s="962"/>
      <c r="AU35" s="962"/>
      <c r="AV35" s="962"/>
      <c r="AW35" s="962"/>
      <c r="AX35" s="962"/>
      <c r="AY35" s="962"/>
      <c r="AZ35" s="1035"/>
      <c r="BA35" s="1035"/>
      <c r="BB35" s="1035"/>
      <c r="BC35" s="1035"/>
      <c r="BD35" s="1035"/>
      <c r="BE35" s="1019"/>
      <c r="BF35" s="1019"/>
      <c r="BG35" s="1019"/>
      <c r="BH35" s="1019"/>
      <c r="BI35" s="1020"/>
      <c r="BJ35" s="110"/>
      <c r="BK35" s="110"/>
      <c r="BL35" s="110"/>
      <c r="BM35" s="110"/>
      <c r="BN35" s="110"/>
      <c r="BO35" s="123"/>
      <c r="BP35" s="123"/>
      <c r="BQ35" s="120">
        <v>
29</v>
      </c>
      <c r="BR35" s="121"/>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04"/>
    </row>
    <row r="36" spans="1:131" s="105" customFormat="1" ht="26.25" customHeight="1">
      <c r="A36" s="124">
        <v>
9</v>
      </c>
      <c r="B36" s="1024"/>
      <c r="C36" s="1025"/>
      <c r="D36" s="1025"/>
      <c r="E36" s="1025"/>
      <c r="F36" s="1025"/>
      <c r="G36" s="1025"/>
      <c r="H36" s="1025"/>
      <c r="I36" s="1025"/>
      <c r="J36" s="1025"/>
      <c r="K36" s="1025"/>
      <c r="L36" s="1025"/>
      <c r="M36" s="1025"/>
      <c r="N36" s="1025"/>
      <c r="O36" s="1025"/>
      <c r="P36" s="1026"/>
      <c r="Q36" s="1036"/>
      <c r="R36" s="1037"/>
      <c r="S36" s="1037"/>
      <c r="T36" s="1037"/>
      <c r="U36" s="1037"/>
      <c r="V36" s="1037"/>
      <c r="W36" s="1037"/>
      <c r="X36" s="1037"/>
      <c r="Y36" s="1037"/>
      <c r="Z36" s="1037"/>
      <c r="AA36" s="1037"/>
      <c r="AB36" s="1037"/>
      <c r="AC36" s="1037"/>
      <c r="AD36" s="1037"/>
      <c r="AE36" s="1038"/>
      <c r="AF36" s="1030"/>
      <c r="AG36" s="1031"/>
      <c r="AH36" s="1031"/>
      <c r="AI36" s="1031"/>
      <c r="AJ36" s="1032"/>
      <c r="AK36" s="971"/>
      <c r="AL36" s="962"/>
      <c r="AM36" s="962"/>
      <c r="AN36" s="962"/>
      <c r="AO36" s="962"/>
      <c r="AP36" s="962"/>
      <c r="AQ36" s="962"/>
      <c r="AR36" s="962"/>
      <c r="AS36" s="962"/>
      <c r="AT36" s="962"/>
      <c r="AU36" s="962"/>
      <c r="AV36" s="962"/>
      <c r="AW36" s="962"/>
      <c r="AX36" s="962"/>
      <c r="AY36" s="962"/>
      <c r="AZ36" s="1035"/>
      <c r="BA36" s="1035"/>
      <c r="BB36" s="1035"/>
      <c r="BC36" s="1035"/>
      <c r="BD36" s="1035"/>
      <c r="BE36" s="1019"/>
      <c r="BF36" s="1019"/>
      <c r="BG36" s="1019"/>
      <c r="BH36" s="1019"/>
      <c r="BI36" s="1020"/>
      <c r="BJ36" s="110"/>
      <c r="BK36" s="110"/>
      <c r="BL36" s="110"/>
      <c r="BM36" s="110"/>
      <c r="BN36" s="110"/>
      <c r="BO36" s="123"/>
      <c r="BP36" s="123"/>
      <c r="BQ36" s="120">
        <v>
30</v>
      </c>
      <c r="BR36" s="121"/>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04"/>
    </row>
    <row r="37" spans="1:131" s="105" customFormat="1" ht="26.25" customHeight="1">
      <c r="A37" s="124">
        <v>
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1"/>
      <c r="AL37" s="962"/>
      <c r="AM37" s="962"/>
      <c r="AN37" s="962"/>
      <c r="AO37" s="962"/>
      <c r="AP37" s="962"/>
      <c r="AQ37" s="962"/>
      <c r="AR37" s="962"/>
      <c r="AS37" s="962"/>
      <c r="AT37" s="962"/>
      <c r="AU37" s="962"/>
      <c r="AV37" s="962"/>
      <c r="AW37" s="962"/>
      <c r="AX37" s="962"/>
      <c r="AY37" s="962"/>
      <c r="AZ37" s="1035"/>
      <c r="BA37" s="1035"/>
      <c r="BB37" s="1035"/>
      <c r="BC37" s="1035"/>
      <c r="BD37" s="1035"/>
      <c r="BE37" s="1019"/>
      <c r="BF37" s="1019"/>
      <c r="BG37" s="1019"/>
      <c r="BH37" s="1019"/>
      <c r="BI37" s="1020"/>
      <c r="BJ37" s="110"/>
      <c r="BK37" s="110"/>
      <c r="BL37" s="110"/>
      <c r="BM37" s="110"/>
      <c r="BN37" s="110"/>
      <c r="BO37" s="123"/>
      <c r="BP37" s="123"/>
      <c r="BQ37" s="120">
        <v>
31</v>
      </c>
      <c r="BR37" s="121"/>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04"/>
    </row>
    <row r="38" spans="1:131" s="105" customFormat="1" ht="26.25" customHeight="1">
      <c r="A38" s="124">
        <v>
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1"/>
      <c r="AL38" s="962"/>
      <c r="AM38" s="962"/>
      <c r="AN38" s="962"/>
      <c r="AO38" s="962"/>
      <c r="AP38" s="962"/>
      <c r="AQ38" s="962"/>
      <c r="AR38" s="962"/>
      <c r="AS38" s="962"/>
      <c r="AT38" s="962"/>
      <c r="AU38" s="962"/>
      <c r="AV38" s="962"/>
      <c r="AW38" s="962"/>
      <c r="AX38" s="962"/>
      <c r="AY38" s="962"/>
      <c r="AZ38" s="1035"/>
      <c r="BA38" s="1035"/>
      <c r="BB38" s="1035"/>
      <c r="BC38" s="1035"/>
      <c r="BD38" s="1035"/>
      <c r="BE38" s="1019"/>
      <c r="BF38" s="1019"/>
      <c r="BG38" s="1019"/>
      <c r="BH38" s="1019"/>
      <c r="BI38" s="1020"/>
      <c r="BJ38" s="110"/>
      <c r="BK38" s="110"/>
      <c r="BL38" s="110"/>
      <c r="BM38" s="110"/>
      <c r="BN38" s="110"/>
      <c r="BO38" s="123"/>
      <c r="BP38" s="123"/>
      <c r="BQ38" s="120">
        <v>
32</v>
      </c>
      <c r="BR38" s="121"/>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04"/>
    </row>
    <row r="39" spans="1:131" s="105" customFormat="1" ht="26.25" customHeight="1">
      <c r="A39" s="124">
        <v>
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1"/>
      <c r="AL39" s="962"/>
      <c r="AM39" s="962"/>
      <c r="AN39" s="962"/>
      <c r="AO39" s="962"/>
      <c r="AP39" s="962"/>
      <c r="AQ39" s="962"/>
      <c r="AR39" s="962"/>
      <c r="AS39" s="962"/>
      <c r="AT39" s="962"/>
      <c r="AU39" s="962"/>
      <c r="AV39" s="962"/>
      <c r="AW39" s="962"/>
      <c r="AX39" s="962"/>
      <c r="AY39" s="962"/>
      <c r="AZ39" s="1035"/>
      <c r="BA39" s="1035"/>
      <c r="BB39" s="1035"/>
      <c r="BC39" s="1035"/>
      <c r="BD39" s="1035"/>
      <c r="BE39" s="1019"/>
      <c r="BF39" s="1019"/>
      <c r="BG39" s="1019"/>
      <c r="BH39" s="1019"/>
      <c r="BI39" s="1020"/>
      <c r="BJ39" s="110"/>
      <c r="BK39" s="110"/>
      <c r="BL39" s="110"/>
      <c r="BM39" s="110"/>
      <c r="BN39" s="110"/>
      <c r="BO39" s="123"/>
      <c r="BP39" s="123"/>
      <c r="BQ39" s="120">
        <v>
33</v>
      </c>
      <c r="BR39" s="121"/>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04"/>
    </row>
    <row r="40" spans="1:131" s="105" customFormat="1" ht="26.25" customHeight="1">
      <c r="A40" s="119">
        <v>
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1"/>
      <c r="AL40" s="962"/>
      <c r="AM40" s="962"/>
      <c r="AN40" s="962"/>
      <c r="AO40" s="962"/>
      <c r="AP40" s="962"/>
      <c r="AQ40" s="962"/>
      <c r="AR40" s="962"/>
      <c r="AS40" s="962"/>
      <c r="AT40" s="962"/>
      <c r="AU40" s="962"/>
      <c r="AV40" s="962"/>
      <c r="AW40" s="962"/>
      <c r="AX40" s="962"/>
      <c r="AY40" s="962"/>
      <c r="AZ40" s="1035"/>
      <c r="BA40" s="1035"/>
      <c r="BB40" s="1035"/>
      <c r="BC40" s="1035"/>
      <c r="BD40" s="1035"/>
      <c r="BE40" s="1019"/>
      <c r="BF40" s="1019"/>
      <c r="BG40" s="1019"/>
      <c r="BH40" s="1019"/>
      <c r="BI40" s="1020"/>
      <c r="BJ40" s="110"/>
      <c r="BK40" s="110"/>
      <c r="BL40" s="110"/>
      <c r="BM40" s="110"/>
      <c r="BN40" s="110"/>
      <c r="BO40" s="123"/>
      <c r="BP40" s="123"/>
      <c r="BQ40" s="120">
        <v>
34</v>
      </c>
      <c r="BR40" s="121"/>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04"/>
    </row>
    <row r="41" spans="1:131" s="105" customFormat="1" ht="26.25" customHeight="1">
      <c r="A41" s="119">
        <v>
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1"/>
      <c r="AL41" s="962"/>
      <c r="AM41" s="962"/>
      <c r="AN41" s="962"/>
      <c r="AO41" s="962"/>
      <c r="AP41" s="962"/>
      <c r="AQ41" s="962"/>
      <c r="AR41" s="962"/>
      <c r="AS41" s="962"/>
      <c r="AT41" s="962"/>
      <c r="AU41" s="962"/>
      <c r="AV41" s="962"/>
      <c r="AW41" s="962"/>
      <c r="AX41" s="962"/>
      <c r="AY41" s="962"/>
      <c r="AZ41" s="1035"/>
      <c r="BA41" s="1035"/>
      <c r="BB41" s="1035"/>
      <c r="BC41" s="1035"/>
      <c r="BD41" s="1035"/>
      <c r="BE41" s="1019"/>
      <c r="BF41" s="1019"/>
      <c r="BG41" s="1019"/>
      <c r="BH41" s="1019"/>
      <c r="BI41" s="1020"/>
      <c r="BJ41" s="110"/>
      <c r="BK41" s="110"/>
      <c r="BL41" s="110"/>
      <c r="BM41" s="110"/>
      <c r="BN41" s="110"/>
      <c r="BO41" s="123"/>
      <c r="BP41" s="123"/>
      <c r="BQ41" s="120">
        <v>
35</v>
      </c>
      <c r="BR41" s="121"/>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04"/>
    </row>
    <row r="42" spans="1:131" s="105" customFormat="1" ht="26.25" customHeight="1">
      <c r="A42" s="119">
        <v>
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1"/>
      <c r="AL42" s="962"/>
      <c r="AM42" s="962"/>
      <c r="AN42" s="962"/>
      <c r="AO42" s="962"/>
      <c r="AP42" s="962"/>
      <c r="AQ42" s="962"/>
      <c r="AR42" s="962"/>
      <c r="AS42" s="962"/>
      <c r="AT42" s="962"/>
      <c r="AU42" s="962"/>
      <c r="AV42" s="962"/>
      <c r="AW42" s="962"/>
      <c r="AX42" s="962"/>
      <c r="AY42" s="962"/>
      <c r="AZ42" s="1035"/>
      <c r="BA42" s="1035"/>
      <c r="BB42" s="1035"/>
      <c r="BC42" s="1035"/>
      <c r="BD42" s="1035"/>
      <c r="BE42" s="1019"/>
      <c r="BF42" s="1019"/>
      <c r="BG42" s="1019"/>
      <c r="BH42" s="1019"/>
      <c r="BI42" s="1020"/>
      <c r="BJ42" s="110"/>
      <c r="BK42" s="110"/>
      <c r="BL42" s="110"/>
      <c r="BM42" s="110"/>
      <c r="BN42" s="110"/>
      <c r="BO42" s="123"/>
      <c r="BP42" s="123"/>
      <c r="BQ42" s="120">
        <v>
36</v>
      </c>
      <c r="BR42" s="121"/>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04"/>
    </row>
    <row r="43" spans="1:131" s="105" customFormat="1" ht="26.25" customHeight="1">
      <c r="A43" s="119">
        <v>
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1"/>
      <c r="AL43" s="962"/>
      <c r="AM43" s="962"/>
      <c r="AN43" s="962"/>
      <c r="AO43" s="962"/>
      <c r="AP43" s="962"/>
      <c r="AQ43" s="962"/>
      <c r="AR43" s="962"/>
      <c r="AS43" s="962"/>
      <c r="AT43" s="962"/>
      <c r="AU43" s="962"/>
      <c r="AV43" s="962"/>
      <c r="AW43" s="962"/>
      <c r="AX43" s="962"/>
      <c r="AY43" s="962"/>
      <c r="AZ43" s="1035"/>
      <c r="BA43" s="1035"/>
      <c r="BB43" s="1035"/>
      <c r="BC43" s="1035"/>
      <c r="BD43" s="1035"/>
      <c r="BE43" s="1019"/>
      <c r="BF43" s="1019"/>
      <c r="BG43" s="1019"/>
      <c r="BH43" s="1019"/>
      <c r="BI43" s="1020"/>
      <c r="BJ43" s="110"/>
      <c r="BK43" s="110"/>
      <c r="BL43" s="110"/>
      <c r="BM43" s="110"/>
      <c r="BN43" s="110"/>
      <c r="BO43" s="123"/>
      <c r="BP43" s="123"/>
      <c r="BQ43" s="120">
        <v>
37</v>
      </c>
      <c r="BR43" s="121"/>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04"/>
    </row>
    <row r="44" spans="1:131" s="105" customFormat="1" ht="26.25" customHeight="1">
      <c r="A44" s="119">
        <v>
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1"/>
      <c r="AL44" s="962"/>
      <c r="AM44" s="962"/>
      <c r="AN44" s="962"/>
      <c r="AO44" s="962"/>
      <c r="AP44" s="962"/>
      <c r="AQ44" s="962"/>
      <c r="AR44" s="962"/>
      <c r="AS44" s="962"/>
      <c r="AT44" s="962"/>
      <c r="AU44" s="962"/>
      <c r="AV44" s="962"/>
      <c r="AW44" s="962"/>
      <c r="AX44" s="962"/>
      <c r="AY44" s="962"/>
      <c r="AZ44" s="1035"/>
      <c r="BA44" s="1035"/>
      <c r="BB44" s="1035"/>
      <c r="BC44" s="1035"/>
      <c r="BD44" s="1035"/>
      <c r="BE44" s="1019"/>
      <c r="BF44" s="1019"/>
      <c r="BG44" s="1019"/>
      <c r="BH44" s="1019"/>
      <c r="BI44" s="1020"/>
      <c r="BJ44" s="110"/>
      <c r="BK44" s="110"/>
      <c r="BL44" s="110"/>
      <c r="BM44" s="110"/>
      <c r="BN44" s="110"/>
      <c r="BO44" s="123"/>
      <c r="BP44" s="123"/>
      <c r="BQ44" s="120">
        <v>
38</v>
      </c>
      <c r="BR44" s="121"/>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04"/>
    </row>
    <row r="45" spans="1:131" s="105" customFormat="1" ht="26.25" customHeight="1">
      <c r="A45" s="119">
        <v>
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1"/>
      <c r="AL45" s="962"/>
      <c r="AM45" s="962"/>
      <c r="AN45" s="962"/>
      <c r="AO45" s="962"/>
      <c r="AP45" s="962"/>
      <c r="AQ45" s="962"/>
      <c r="AR45" s="962"/>
      <c r="AS45" s="962"/>
      <c r="AT45" s="962"/>
      <c r="AU45" s="962"/>
      <c r="AV45" s="962"/>
      <c r="AW45" s="962"/>
      <c r="AX45" s="962"/>
      <c r="AY45" s="962"/>
      <c r="AZ45" s="1035"/>
      <c r="BA45" s="1035"/>
      <c r="BB45" s="1035"/>
      <c r="BC45" s="1035"/>
      <c r="BD45" s="1035"/>
      <c r="BE45" s="1019"/>
      <c r="BF45" s="1019"/>
      <c r="BG45" s="1019"/>
      <c r="BH45" s="1019"/>
      <c r="BI45" s="1020"/>
      <c r="BJ45" s="110"/>
      <c r="BK45" s="110"/>
      <c r="BL45" s="110"/>
      <c r="BM45" s="110"/>
      <c r="BN45" s="110"/>
      <c r="BO45" s="123"/>
      <c r="BP45" s="123"/>
      <c r="BQ45" s="120">
        <v>
39</v>
      </c>
      <c r="BR45" s="121"/>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04"/>
    </row>
    <row r="46" spans="1:131" s="105" customFormat="1" ht="26.25" customHeight="1">
      <c r="A46" s="119">
        <v>
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1"/>
      <c r="AL46" s="962"/>
      <c r="AM46" s="962"/>
      <c r="AN46" s="962"/>
      <c r="AO46" s="962"/>
      <c r="AP46" s="962"/>
      <c r="AQ46" s="962"/>
      <c r="AR46" s="962"/>
      <c r="AS46" s="962"/>
      <c r="AT46" s="962"/>
      <c r="AU46" s="962"/>
      <c r="AV46" s="962"/>
      <c r="AW46" s="962"/>
      <c r="AX46" s="962"/>
      <c r="AY46" s="962"/>
      <c r="AZ46" s="1035"/>
      <c r="BA46" s="1035"/>
      <c r="BB46" s="1035"/>
      <c r="BC46" s="1035"/>
      <c r="BD46" s="1035"/>
      <c r="BE46" s="1019"/>
      <c r="BF46" s="1019"/>
      <c r="BG46" s="1019"/>
      <c r="BH46" s="1019"/>
      <c r="BI46" s="1020"/>
      <c r="BJ46" s="110"/>
      <c r="BK46" s="110"/>
      <c r="BL46" s="110"/>
      <c r="BM46" s="110"/>
      <c r="BN46" s="110"/>
      <c r="BO46" s="123"/>
      <c r="BP46" s="123"/>
      <c r="BQ46" s="120">
        <v>
40</v>
      </c>
      <c r="BR46" s="121"/>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04"/>
    </row>
    <row r="47" spans="1:131" s="105" customFormat="1" ht="26.25" customHeight="1">
      <c r="A47" s="119">
        <v>
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1"/>
      <c r="AL47" s="962"/>
      <c r="AM47" s="962"/>
      <c r="AN47" s="962"/>
      <c r="AO47" s="962"/>
      <c r="AP47" s="962"/>
      <c r="AQ47" s="962"/>
      <c r="AR47" s="962"/>
      <c r="AS47" s="962"/>
      <c r="AT47" s="962"/>
      <c r="AU47" s="962"/>
      <c r="AV47" s="962"/>
      <c r="AW47" s="962"/>
      <c r="AX47" s="962"/>
      <c r="AY47" s="962"/>
      <c r="AZ47" s="1035"/>
      <c r="BA47" s="1035"/>
      <c r="BB47" s="1035"/>
      <c r="BC47" s="1035"/>
      <c r="BD47" s="1035"/>
      <c r="BE47" s="1019"/>
      <c r="BF47" s="1019"/>
      <c r="BG47" s="1019"/>
      <c r="BH47" s="1019"/>
      <c r="BI47" s="1020"/>
      <c r="BJ47" s="110"/>
      <c r="BK47" s="110"/>
      <c r="BL47" s="110"/>
      <c r="BM47" s="110"/>
      <c r="BN47" s="110"/>
      <c r="BO47" s="123"/>
      <c r="BP47" s="123"/>
      <c r="BQ47" s="120">
        <v>
41</v>
      </c>
      <c r="BR47" s="121"/>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04"/>
    </row>
    <row r="48" spans="1:131" s="105" customFormat="1" ht="26.25" customHeight="1">
      <c r="A48" s="119">
        <v>
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1"/>
      <c r="AL48" s="962"/>
      <c r="AM48" s="962"/>
      <c r="AN48" s="962"/>
      <c r="AO48" s="962"/>
      <c r="AP48" s="962"/>
      <c r="AQ48" s="962"/>
      <c r="AR48" s="962"/>
      <c r="AS48" s="962"/>
      <c r="AT48" s="962"/>
      <c r="AU48" s="962"/>
      <c r="AV48" s="962"/>
      <c r="AW48" s="962"/>
      <c r="AX48" s="962"/>
      <c r="AY48" s="962"/>
      <c r="AZ48" s="1035"/>
      <c r="BA48" s="1035"/>
      <c r="BB48" s="1035"/>
      <c r="BC48" s="1035"/>
      <c r="BD48" s="1035"/>
      <c r="BE48" s="1019"/>
      <c r="BF48" s="1019"/>
      <c r="BG48" s="1019"/>
      <c r="BH48" s="1019"/>
      <c r="BI48" s="1020"/>
      <c r="BJ48" s="110"/>
      <c r="BK48" s="110"/>
      <c r="BL48" s="110"/>
      <c r="BM48" s="110"/>
      <c r="BN48" s="110"/>
      <c r="BO48" s="123"/>
      <c r="BP48" s="123"/>
      <c r="BQ48" s="120">
        <v>
42</v>
      </c>
      <c r="BR48" s="121"/>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04"/>
    </row>
    <row r="49" spans="1:131" s="105" customFormat="1" ht="26.25" customHeight="1">
      <c r="A49" s="119">
        <v>
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1"/>
      <c r="AL49" s="962"/>
      <c r="AM49" s="962"/>
      <c r="AN49" s="962"/>
      <c r="AO49" s="962"/>
      <c r="AP49" s="962"/>
      <c r="AQ49" s="962"/>
      <c r="AR49" s="962"/>
      <c r="AS49" s="962"/>
      <c r="AT49" s="962"/>
      <c r="AU49" s="962"/>
      <c r="AV49" s="962"/>
      <c r="AW49" s="962"/>
      <c r="AX49" s="962"/>
      <c r="AY49" s="962"/>
      <c r="AZ49" s="1035"/>
      <c r="BA49" s="1035"/>
      <c r="BB49" s="1035"/>
      <c r="BC49" s="1035"/>
      <c r="BD49" s="1035"/>
      <c r="BE49" s="1019"/>
      <c r="BF49" s="1019"/>
      <c r="BG49" s="1019"/>
      <c r="BH49" s="1019"/>
      <c r="BI49" s="1020"/>
      <c r="BJ49" s="110"/>
      <c r="BK49" s="110"/>
      <c r="BL49" s="110"/>
      <c r="BM49" s="110"/>
      <c r="BN49" s="110"/>
      <c r="BO49" s="123"/>
      <c r="BP49" s="123"/>
      <c r="BQ49" s="120">
        <v>
43</v>
      </c>
      <c r="BR49" s="121"/>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04"/>
    </row>
    <row r="50" spans="1:131" s="105" customFormat="1" ht="26.25" customHeight="1">
      <c r="A50" s="119">
        <v>
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110"/>
      <c r="BK50" s="110"/>
      <c r="BL50" s="110"/>
      <c r="BM50" s="110"/>
      <c r="BN50" s="110"/>
      <c r="BO50" s="123"/>
      <c r="BP50" s="123"/>
      <c r="BQ50" s="120">
        <v>
44</v>
      </c>
      <c r="BR50" s="121"/>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04"/>
    </row>
    <row r="51" spans="1:131" s="105" customFormat="1" ht="26.25" customHeight="1">
      <c r="A51" s="119">
        <v>
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110"/>
      <c r="BK51" s="110"/>
      <c r="BL51" s="110"/>
      <c r="BM51" s="110"/>
      <c r="BN51" s="110"/>
      <c r="BO51" s="123"/>
      <c r="BP51" s="123"/>
      <c r="BQ51" s="120">
        <v>
45</v>
      </c>
      <c r="BR51" s="121"/>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04"/>
    </row>
    <row r="52" spans="1:131" s="105" customFormat="1" ht="26.25" customHeight="1">
      <c r="A52" s="119">
        <v>
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110"/>
      <c r="BK52" s="110"/>
      <c r="BL52" s="110"/>
      <c r="BM52" s="110"/>
      <c r="BN52" s="110"/>
      <c r="BO52" s="123"/>
      <c r="BP52" s="123"/>
      <c r="BQ52" s="120">
        <v>
46</v>
      </c>
      <c r="BR52" s="121"/>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04"/>
    </row>
    <row r="53" spans="1:131" s="105" customFormat="1" ht="26.25" customHeight="1">
      <c r="A53" s="119">
        <v>
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110"/>
      <c r="BK53" s="110"/>
      <c r="BL53" s="110"/>
      <c r="BM53" s="110"/>
      <c r="BN53" s="110"/>
      <c r="BO53" s="123"/>
      <c r="BP53" s="123"/>
      <c r="BQ53" s="120">
        <v>
47</v>
      </c>
      <c r="BR53" s="121"/>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04"/>
    </row>
    <row r="54" spans="1:131" s="105" customFormat="1" ht="26.25" customHeight="1">
      <c r="A54" s="119">
        <v>
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110"/>
      <c r="BK54" s="110"/>
      <c r="BL54" s="110"/>
      <c r="BM54" s="110"/>
      <c r="BN54" s="110"/>
      <c r="BO54" s="123"/>
      <c r="BP54" s="123"/>
      <c r="BQ54" s="120">
        <v>
48</v>
      </c>
      <c r="BR54" s="121"/>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04"/>
    </row>
    <row r="55" spans="1:131" s="105" customFormat="1" ht="26.25" customHeight="1">
      <c r="A55" s="119">
        <v>
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110"/>
      <c r="BK55" s="110"/>
      <c r="BL55" s="110"/>
      <c r="BM55" s="110"/>
      <c r="BN55" s="110"/>
      <c r="BO55" s="123"/>
      <c r="BP55" s="123"/>
      <c r="BQ55" s="120">
        <v>
49</v>
      </c>
      <c r="BR55" s="121"/>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04"/>
    </row>
    <row r="56" spans="1:131" s="105" customFormat="1" ht="26.25" customHeight="1">
      <c r="A56" s="119">
        <v>
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110"/>
      <c r="BK56" s="110"/>
      <c r="BL56" s="110"/>
      <c r="BM56" s="110"/>
      <c r="BN56" s="110"/>
      <c r="BO56" s="123"/>
      <c r="BP56" s="123"/>
      <c r="BQ56" s="120">
        <v>
50</v>
      </c>
      <c r="BR56" s="121"/>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04"/>
    </row>
    <row r="57" spans="1:131" s="105" customFormat="1" ht="26.25" customHeight="1">
      <c r="A57" s="119">
        <v>
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110"/>
      <c r="BK57" s="110"/>
      <c r="BL57" s="110"/>
      <c r="BM57" s="110"/>
      <c r="BN57" s="110"/>
      <c r="BO57" s="123"/>
      <c r="BP57" s="123"/>
      <c r="BQ57" s="120">
        <v>
51</v>
      </c>
      <c r="BR57" s="121"/>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04"/>
    </row>
    <row r="58" spans="1:131" s="105" customFormat="1" ht="26.25" customHeight="1">
      <c r="A58" s="119">
        <v>
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110"/>
      <c r="BK58" s="110"/>
      <c r="BL58" s="110"/>
      <c r="BM58" s="110"/>
      <c r="BN58" s="110"/>
      <c r="BO58" s="123"/>
      <c r="BP58" s="123"/>
      <c r="BQ58" s="120">
        <v>
52</v>
      </c>
      <c r="BR58" s="121"/>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04"/>
    </row>
    <row r="59" spans="1:131" s="105" customFormat="1" ht="26.25" customHeight="1">
      <c r="A59" s="119">
        <v>
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110"/>
      <c r="BK59" s="110"/>
      <c r="BL59" s="110"/>
      <c r="BM59" s="110"/>
      <c r="BN59" s="110"/>
      <c r="BO59" s="123"/>
      <c r="BP59" s="123"/>
      <c r="BQ59" s="120">
        <v>
53</v>
      </c>
      <c r="BR59" s="121"/>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04"/>
    </row>
    <row r="60" spans="1:131" s="105" customFormat="1" ht="26.25" customHeight="1">
      <c r="A60" s="119">
        <v>
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110"/>
      <c r="BK60" s="110"/>
      <c r="BL60" s="110"/>
      <c r="BM60" s="110"/>
      <c r="BN60" s="110"/>
      <c r="BO60" s="123"/>
      <c r="BP60" s="123"/>
      <c r="BQ60" s="120">
        <v>
54</v>
      </c>
      <c r="BR60" s="121"/>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04"/>
    </row>
    <row r="61" spans="1:131" s="105" customFormat="1" ht="26.25" customHeight="1" thickBot="1">
      <c r="A61" s="119">
        <v>
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110"/>
      <c r="BK61" s="110"/>
      <c r="BL61" s="110"/>
      <c r="BM61" s="110"/>
      <c r="BN61" s="110"/>
      <c r="BO61" s="123"/>
      <c r="BP61" s="123"/>
      <c r="BQ61" s="120">
        <v>
55</v>
      </c>
      <c r="BR61" s="121"/>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04"/>
    </row>
    <row r="62" spans="1:131" s="105" customFormat="1" ht="26.25" customHeight="1">
      <c r="A62" s="119">
        <v>
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
350</v>
      </c>
      <c r="BK62" s="1022"/>
      <c r="BL62" s="1022"/>
      <c r="BM62" s="1022"/>
      <c r="BN62" s="1023"/>
      <c r="BO62" s="123"/>
      <c r="BP62" s="123"/>
      <c r="BQ62" s="120">
        <v>
56</v>
      </c>
      <c r="BR62" s="121"/>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04"/>
    </row>
    <row r="63" spans="1:131" s="105" customFormat="1" ht="26.25" customHeight="1" thickBot="1">
      <c r="A63" s="122" t="s">
        <v>
331</v>
      </c>
      <c r="B63" s="934" t="s">
        <v>
351</v>
      </c>
      <c r="C63" s="935"/>
      <c r="D63" s="935"/>
      <c r="E63" s="935"/>
      <c r="F63" s="935"/>
      <c r="G63" s="935"/>
      <c r="H63" s="935"/>
      <c r="I63" s="935"/>
      <c r="J63" s="935"/>
      <c r="K63" s="935"/>
      <c r="L63" s="935"/>
      <c r="M63" s="935"/>
      <c r="N63" s="935"/>
      <c r="O63" s="935"/>
      <c r="P63" s="936"/>
      <c r="Q63" s="953"/>
      <c r="R63" s="954"/>
      <c r="S63" s="954"/>
      <c r="T63" s="954"/>
      <c r="U63" s="954"/>
      <c r="V63" s="954"/>
      <c r="W63" s="954"/>
      <c r="X63" s="954"/>
      <c r="Y63" s="954"/>
      <c r="Z63" s="954"/>
      <c r="AA63" s="954"/>
      <c r="AB63" s="954"/>
      <c r="AC63" s="954"/>
      <c r="AD63" s="954"/>
      <c r="AE63" s="1015"/>
      <c r="AF63" s="1016">
        <v>
1254</v>
      </c>
      <c r="AG63" s="949"/>
      <c r="AH63" s="949"/>
      <c r="AI63" s="949"/>
      <c r="AJ63" s="1017"/>
      <c r="AK63" s="1018"/>
      <c r="AL63" s="954"/>
      <c r="AM63" s="954"/>
      <c r="AN63" s="954"/>
      <c r="AO63" s="954"/>
      <c r="AP63" s="949">
        <f>
SUM(AP28:AT62)</f>
        <v>
17369</v>
      </c>
      <c r="AQ63" s="949"/>
      <c r="AR63" s="949"/>
      <c r="AS63" s="949"/>
      <c r="AT63" s="949"/>
      <c r="AU63" s="950">
        <f>
SUM(AU28:AY62)</f>
        <v>
9657</v>
      </c>
      <c r="AV63" s="941"/>
      <c r="AW63" s="941"/>
      <c r="AX63" s="941"/>
      <c r="AY63" s="951"/>
      <c r="AZ63" s="1010"/>
      <c r="BA63" s="1010"/>
      <c r="BB63" s="1010"/>
      <c r="BC63" s="1010"/>
      <c r="BD63" s="1010"/>
      <c r="BE63" s="1011"/>
      <c r="BF63" s="1011"/>
      <c r="BG63" s="1011"/>
      <c r="BH63" s="1011"/>
      <c r="BI63" s="1012"/>
      <c r="BJ63" s="1013" t="s">
        <v>
333</v>
      </c>
      <c r="BK63" s="941"/>
      <c r="BL63" s="941"/>
      <c r="BM63" s="941"/>
      <c r="BN63" s="1014"/>
      <c r="BO63" s="123"/>
      <c r="BP63" s="123"/>
      <c r="BQ63" s="120">
        <v>
57</v>
      </c>
      <c r="BR63" s="121"/>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
58</v>
      </c>
      <c r="BR64" s="121"/>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04"/>
    </row>
    <row r="65" spans="1:131" s="105" customFormat="1" ht="26.25" customHeight="1" thickBot="1">
      <c r="A65" s="110" t="s">
        <v>
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
59</v>
      </c>
      <c r="BR65" s="121"/>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04"/>
    </row>
    <row r="66" spans="1:131" s="105" customFormat="1" ht="26.25" customHeight="1">
      <c r="A66" s="986" t="s">
        <v>
353</v>
      </c>
      <c r="B66" s="987"/>
      <c r="C66" s="987"/>
      <c r="D66" s="987"/>
      <c r="E66" s="987"/>
      <c r="F66" s="987"/>
      <c r="G66" s="987"/>
      <c r="H66" s="987"/>
      <c r="I66" s="987"/>
      <c r="J66" s="987"/>
      <c r="K66" s="987"/>
      <c r="L66" s="987"/>
      <c r="M66" s="987"/>
      <c r="N66" s="987"/>
      <c r="O66" s="987"/>
      <c r="P66" s="988"/>
      <c r="Q66" s="992" t="s">
        <v>
336</v>
      </c>
      <c r="R66" s="993"/>
      <c r="S66" s="993"/>
      <c r="T66" s="993"/>
      <c r="U66" s="994"/>
      <c r="V66" s="992" t="s">
        <v>
337</v>
      </c>
      <c r="W66" s="993"/>
      <c r="X66" s="993"/>
      <c r="Y66" s="993"/>
      <c r="Z66" s="994"/>
      <c r="AA66" s="992" t="s">
        <v>
338</v>
      </c>
      <c r="AB66" s="993"/>
      <c r="AC66" s="993"/>
      <c r="AD66" s="993"/>
      <c r="AE66" s="994"/>
      <c r="AF66" s="998" t="s">
        <v>
339</v>
      </c>
      <c r="AG66" s="999"/>
      <c r="AH66" s="999"/>
      <c r="AI66" s="999"/>
      <c r="AJ66" s="1000"/>
      <c r="AK66" s="992" t="s">
        <v>
340</v>
      </c>
      <c r="AL66" s="987"/>
      <c r="AM66" s="987"/>
      <c r="AN66" s="987"/>
      <c r="AO66" s="988"/>
      <c r="AP66" s="992" t="s">
        <v>
341</v>
      </c>
      <c r="AQ66" s="993"/>
      <c r="AR66" s="993"/>
      <c r="AS66" s="993"/>
      <c r="AT66" s="994"/>
      <c r="AU66" s="992" t="s">
        <v>
354</v>
      </c>
      <c r="AV66" s="993"/>
      <c r="AW66" s="993"/>
      <c r="AX66" s="993"/>
      <c r="AY66" s="994"/>
      <c r="AZ66" s="992" t="s">
        <v>
313</v>
      </c>
      <c r="BA66" s="993"/>
      <c r="BB66" s="993"/>
      <c r="BC66" s="993"/>
      <c r="BD66" s="1008"/>
      <c r="BE66" s="123"/>
      <c r="BF66" s="123"/>
      <c r="BG66" s="123"/>
      <c r="BH66" s="123"/>
      <c r="BI66" s="123"/>
      <c r="BJ66" s="123"/>
      <c r="BK66" s="123"/>
      <c r="BL66" s="123"/>
      <c r="BM66" s="123"/>
      <c r="BN66" s="123"/>
      <c r="BO66" s="123"/>
      <c r="BP66" s="123"/>
      <c r="BQ66" s="120">
        <v>
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123"/>
      <c r="BF67" s="123"/>
      <c r="BG67" s="123"/>
      <c r="BH67" s="123"/>
      <c r="BI67" s="123"/>
      <c r="BJ67" s="123"/>
      <c r="BK67" s="123"/>
      <c r="BL67" s="123"/>
      <c r="BM67" s="123"/>
      <c r="BN67" s="123"/>
      <c r="BO67" s="123"/>
      <c r="BP67" s="123"/>
      <c r="BQ67" s="120">
        <v>
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
1</v>
      </c>
      <c r="B68" s="976" t="s">
        <v>
355</v>
      </c>
      <c r="C68" s="977"/>
      <c r="D68" s="977"/>
      <c r="E68" s="977"/>
      <c r="F68" s="977"/>
      <c r="G68" s="977"/>
      <c r="H68" s="977"/>
      <c r="I68" s="977"/>
      <c r="J68" s="977"/>
      <c r="K68" s="977"/>
      <c r="L68" s="977"/>
      <c r="M68" s="977"/>
      <c r="N68" s="977"/>
      <c r="O68" s="977"/>
      <c r="P68" s="978"/>
      <c r="Q68" s="979">
        <v>
10396</v>
      </c>
      <c r="R68" s="973"/>
      <c r="S68" s="973"/>
      <c r="T68" s="973"/>
      <c r="U68" s="973"/>
      <c r="V68" s="973">
        <v>
10015</v>
      </c>
      <c r="W68" s="973"/>
      <c r="X68" s="973"/>
      <c r="Y68" s="973"/>
      <c r="Z68" s="973"/>
      <c r="AA68" s="973">
        <v>
381</v>
      </c>
      <c r="AB68" s="973"/>
      <c r="AC68" s="973"/>
      <c r="AD68" s="973"/>
      <c r="AE68" s="973"/>
      <c r="AF68" s="973">
        <v>
381</v>
      </c>
      <c r="AG68" s="973"/>
      <c r="AH68" s="973"/>
      <c r="AI68" s="973"/>
      <c r="AJ68" s="973"/>
      <c r="AK68" s="973" t="s">
        <v>
356</v>
      </c>
      <c r="AL68" s="973"/>
      <c r="AM68" s="973"/>
      <c r="AN68" s="973"/>
      <c r="AO68" s="973"/>
      <c r="AP68" s="973">
        <v>
5055</v>
      </c>
      <c r="AQ68" s="973"/>
      <c r="AR68" s="973"/>
      <c r="AS68" s="973"/>
      <c r="AT68" s="973"/>
      <c r="AU68" s="973">
        <v>
197</v>
      </c>
      <c r="AV68" s="973"/>
      <c r="AW68" s="973"/>
      <c r="AX68" s="973"/>
      <c r="AY68" s="973"/>
      <c r="AZ68" s="974"/>
      <c r="BA68" s="974"/>
      <c r="BB68" s="974"/>
      <c r="BC68" s="974"/>
      <c r="BD68" s="975"/>
      <c r="BE68" s="123"/>
      <c r="BF68" s="123"/>
      <c r="BG68" s="123"/>
      <c r="BH68" s="123"/>
      <c r="BI68" s="123"/>
      <c r="BJ68" s="123"/>
      <c r="BK68" s="123"/>
      <c r="BL68" s="123"/>
      <c r="BM68" s="123"/>
      <c r="BN68" s="123"/>
      <c r="BO68" s="123"/>
      <c r="BP68" s="123"/>
      <c r="BQ68" s="120">
        <v>
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
2</v>
      </c>
      <c r="B69" s="965" t="s">
        <v>
357</v>
      </c>
      <c r="C69" s="966"/>
      <c r="D69" s="966"/>
      <c r="E69" s="966"/>
      <c r="F69" s="966"/>
      <c r="G69" s="966"/>
      <c r="H69" s="966"/>
      <c r="I69" s="966"/>
      <c r="J69" s="966"/>
      <c r="K69" s="966"/>
      <c r="L69" s="966"/>
      <c r="M69" s="966"/>
      <c r="N69" s="966"/>
      <c r="O69" s="966"/>
      <c r="P69" s="967"/>
      <c r="Q69" s="968">
        <v>
1004</v>
      </c>
      <c r="R69" s="962"/>
      <c r="S69" s="962"/>
      <c r="T69" s="962"/>
      <c r="U69" s="962"/>
      <c r="V69" s="962">
        <v>
983</v>
      </c>
      <c r="W69" s="962"/>
      <c r="X69" s="962"/>
      <c r="Y69" s="962"/>
      <c r="Z69" s="962"/>
      <c r="AA69" s="962">
        <v>
21</v>
      </c>
      <c r="AB69" s="962"/>
      <c r="AC69" s="962"/>
      <c r="AD69" s="962"/>
      <c r="AE69" s="962"/>
      <c r="AF69" s="962">
        <v>
21</v>
      </c>
      <c r="AG69" s="962"/>
      <c r="AH69" s="962"/>
      <c r="AI69" s="962"/>
      <c r="AJ69" s="962"/>
      <c r="AK69" s="962">
        <v>
116</v>
      </c>
      <c r="AL69" s="962"/>
      <c r="AM69" s="962"/>
      <c r="AN69" s="962"/>
      <c r="AO69" s="962"/>
      <c r="AP69" s="962" t="s">
        <v>
356</v>
      </c>
      <c r="AQ69" s="962"/>
      <c r="AR69" s="962"/>
      <c r="AS69" s="962"/>
      <c r="AT69" s="962"/>
      <c r="AU69" s="962" t="s">
        <v>
356</v>
      </c>
      <c r="AV69" s="962"/>
      <c r="AW69" s="962"/>
      <c r="AX69" s="962"/>
      <c r="AY69" s="962"/>
      <c r="AZ69" s="963"/>
      <c r="BA69" s="963"/>
      <c r="BB69" s="963"/>
      <c r="BC69" s="963"/>
      <c r="BD69" s="964"/>
      <c r="BE69" s="123"/>
      <c r="BF69" s="123"/>
      <c r="BG69" s="123"/>
      <c r="BH69" s="123"/>
      <c r="BI69" s="123"/>
      <c r="BJ69" s="123"/>
      <c r="BK69" s="123"/>
      <c r="BL69" s="123"/>
      <c r="BM69" s="123"/>
      <c r="BN69" s="123"/>
      <c r="BO69" s="123"/>
      <c r="BP69" s="123"/>
      <c r="BQ69" s="120">
        <v>
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
3</v>
      </c>
      <c r="B70" s="965" t="s">
        <v>
358</v>
      </c>
      <c r="C70" s="966"/>
      <c r="D70" s="966"/>
      <c r="E70" s="966"/>
      <c r="F70" s="966"/>
      <c r="G70" s="966"/>
      <c r="H70" s="966"/>
      <c r="I70" s="966"/>
      <c r="J70" s="966"/>
      <c r="K70" s="966"/>
      <c r="L70" s="966"/>
      <c r="M70" s="966"/>
      <c r="N70" s="966"/>
      <c r="O70" s="966"/>
      <c r="P70" s="967"/>
      <c r="Q70" s="968">
        <v>
387</v>
      </c>
      <c r="R70" s="962"/>
      <c r="S70" s="962"/>
      <c r="T70" s="962"/>
      <c r="U70" s="962"/>
      <c r="V70" s="962">
        <v>
256</v>
      </c>
      <c r="W70" s="962"/>
      <c r="X70" s="962"/>
      <c r="Y70" s="962"/>
      <c r="Z70" s="962"/>
      <c r="AA70" s="962">
        <v>
131</v>
      </c>
      <c r="AB70" s="962"/>
      <c r="AC70" s="962"/>
      <c r="AD70" s="962"/>
      <c r="AE70" s="962"/>
      <c r="AF70" s="962">
        <v>
131</v>
      </c>
      <c r="AG70" s="962"/>
      <c r="AH70" s="962"/>
      <c r="AI70" s="962"/>
      <c r="AJ70" s="962"/>
      <c r="AK70" s="962" t="s">
        <v>
356</v>
      </c>
      <c r="AL70" s="962"/>
      <c r="AM70" s="962"/>
      <c r="AN70" s="962"/>
      <c r="AO70" s="962"/>
      <c r="AP70" s="962" t="s">
        <v>
356</v>
      </c>
      <c r="AQ70" s="962"/>
      <c r="AR70" s="962"/>
      <c r="AS70" s="962"/>
      <c r="AT70" s="962"/>
      <c r="AU70" s="962" t="s">
        <v>
356</v>
      </c>
      <c r="AV70" s="962"/>
      <c r="AW70" s="962"/>
      <c r="AX70" s="962"/>
      <c r="AY70" s="962"/>
      <c r="AZ70" s="963"/>
      <c r="BA70" s="963"/>
      <c r="BB70" s="963"/>
      <c r="BC70" s="963"/>
      <c r="BD70" s="964"/>
      <c r="BE70" s="123"/>
      <c r="BF70" s="123"/>
      <c r="BG70" s="123"/>
      <c r="BH70" s="123"/>
      <c r="BI70" s="123"/>
      <c r="BJ70" s="123"/>
      <c r="BK70" s="123"/>
      <c r="BL70" s="123"/>
      <c r="BM70" s="123"/>
      <c r="BN70" s="123"/>
      <c r="BO70" s="123"/>
      <c r="BP70" s="123"/>
      <c r="BQ70" s="120">
        <v>
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
4</v>
      </c>
      <c r="B71" s="965" t="s">
        <v>
359</v>
      </c>
      <c r="C71" s="966"/>
      <c r="D71" s="966"/>
      <c r="E71" s="966"/>
      <c r="F71" s="966"/>
      <c r="G71" s="966"/>
      <c r="H71" s="966"/>
      <c r="I71" s="966"/>
      <c r="J71" s="966"/>
      <c r="K71" s="966"/>
      <c r="L71" s="966"/>
      <c r="M71" s="966"/>
      <c r="N71" s="966"/>
      <c r="O71" s="966"/>
      <c r="P71" s="967"/>
      <c r="Q71" s="968">
        <v>
455</v>
      </c>
      <c r="R71" s="962"/>
      <c r="S71" s="962"/>
      <c r="T71" s="962"/>
      <c r="U71" s="962"/>
      <c r="V71" s="962">
        <v>
452</v>
      </c>
      <c r="W71" s="962"/>
      <c r="X71" s="962"/>
      <c r="Y71" s="962"/>
      <c r="Z71" s="962"/>
      <c r="AA71" s="962">
        <v>
4</v>
      </c>
      <c r="AB71" s="962"/>
      <c r="AC71" s="962"/>
      <c r="AD71" s="962"/>
      <c r="AE71" s="962"/>
      <c r="AF71" s="962">
        <v>
4</v>
      </c>
      <c r="AG71" s="962"/>
      <c r="AH71" s="962"/>
      <c r="AI71" s="962"/>
      <c r="AJ71" s="962"/>
      <c r="AK71" s="962">
        <v>
55</v>
      </c>
      <c r="AL71" s="962"/>
      <c r="AM71" s="962"/>
      <c r="AN71" s="962"/>
      <c r="AO71" s="962"/>
      <c r="AP71" s="962">
        <v>
512</v>
      </c>
      <c r="AQ71" s="962"/>
      <c r="AR71" s="962"/>
      <c r="AS71" s="962"/>
      <c r="AT71" s="962"/>
      <c r="AU71" s="962">
        <v>
95</v>
      </c>
      <c r="AV71" s="962"/>
      <c r="AW71" s="962"/>
      <c r="AX71" s="962"/>
      <c r="AY71" s="962"/>
      <c r="AZ71" s="963"/>
      <c r="BA71" s="963"/>
      <c r="BB71" s="963"/>
      <c r="BC71" s="963"/>
      <c r="BD71" s="964"/>
      <c r="BE71" s="123"/>
      <c r="BF71" s="123"/>
      <c r="BG71" s="123"/>
      <c r="BH71" s="123"/>
      <c r="BI71" s="123"/>
      <c r="BJ71" s="123"/>
      <c r="BK71" s="123"/>
      <c r="BL71" s="123"/>
      <c r="BM71" s="123"/>
      <c r="BN71" s="123"/>
      <c r="BO71" s="123"/>
      <c r="BP71" s="123"/>
      <c r="BQ71" s="120">
        <v>
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
5</v>
      </c>
      <c r="B72" s="965" t="s">
        <v>
360</v>
      </c>
      <c r="C72" s="966"/>
      <c r="D72" s="966"/>
      <c r="E72" s="966"/>
      <c r="F72" s="966"/>
      <c r="G72" s="966"/>
      <c r="H72" s="966"/>
      <c r="I72" s="966"/>
      <c r="J72" s="966"/>
      <c r="K72" s="966"/>
      <c r="L72" s="966"/>
      <c r="M72" s="966"/>
      <c r="N72" s="966"/>
      <c r="O72" s="966"/>
      <c r="P72" s="967"/>
      <c r="Q72" s="968">
        <v>
15980</v>
      </c>
      <c r="R72" s="962"/>
      <c r="S72" s="962"/>
      <c r="T72" s="962"/>
      <c r="U72" s="962"/>
      <c r="V72" s="962">
        <v>
15882</v>
      </c>
      <c r="W72" s="962"/>
      <c r="X72" s="962"/>
      <c r="Y72" s="962"/>
      <c r="Z72" s="962"/>
      <c r="AA72" s="962">
        <v>
98</v>
      </c>
      <c r="AB72" s="962"/>
      <c r="AC72" s="962"/>
      <c r="AD72" s="962"/>
      <c r="AE72" s="962"/>
      <c r="AF72" s="962">
        <v>
98</v>
      </c>
      <c r="AG72" s="962"/>
      <c r="AH72" s="962"/>
      <c r="AI72" s="962"/>
      <c r="AJ72" s="962"/>
      <c r="AK72" s="962">
        <v>
191</v>
      </c>
      <c r="AL72" s="962"/>
      <c r="AM72" s="962"/>
      <c r="AN72" s="962"/>
      <c r="AO72" s="962"/>
      <c r="AP72" s="962" t="s">
        <v>
356</v>
      </c>
      <c r="AQ72" s="962"/>
      <c r="AR72" s="962"/>
      <c r="AS72" s="962"/>
      <c r="AT72" s="962"/>
      <c r="AU72" s="962" t="s">
        <v>
356</v>
      </c>
      <c r="AV72" s="962"/>
      <c r="AW72" s="962"/>
      <c r="AX72" s="962"/>
      <c r="AY72" s="962"/>
      <c r="AZ72" s="963"/>
      <c r="BA72" s="963"/>
      <c r="BB72" s="963"/>
      <c r="BC72" s="963"/>
      <c r="BD72" s="964"/>
      <c r="BE72" s="123"/>
      <c r="BF72" s="123"/>
      <c r="BG72" s="123"/>
      <c r="BH72" s="123"/>
      <c r="BI72" s="123"/>
      <c r="BJ72" s="123"/>
      <c r="BK72" s="123"/>
      <c r="BL72" s="123"/>
      <c r="BM72" s="123"/>
      <c r="BN72" s="123"/>
      <c r="BO72" s="123"/>
      <c r="BP72" s="123"/>
      <c r="BQ72" s="120">
        <v>
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
6</v>
      </c>
      <c r="B73" s="965" t="s">
        <v>
361</v>
      </c>
      <c r="C73" s="966"/>
      <c r="D73" s="966"/>
      <c r="E73" s="966"/>
      <c r="F73" s="966"/>
      <c r="G73" s="966"/>
      <c r="H73" s="966"/>
      <c r="I73" s="966"/>
      <c r="J73" s="966"/>
      <c r="K73" s="966"/>
      <c r="L73" s="966"/>
      <c r="M73" s="966"/>
      <c r="N73" s="966"/>
      <c r="O73" s="966"/>
      <c r="P73" s="967"/>
      <c r="Q73" s="968">
        <v>
5687</v>
      </c>
      <c r="R73" s="962"/>
      <c r="S73" s="962"/>
      <c r="T73" s="962"/>
      <c r="U73" s="962"/>
      <c r="V73" s="962">
        <v>
5598</v>
      </c>
      <c r="W73" s="962"/>
      <c r="X73" s="962"/>
      <c r="Y73" s="962"/>
      <c r="Z73" s="962"/>
      <c r="AA73" s="962">
        <v>
89</v>
      </c>
      <c r="AB73" s="962"/>
      <c r="AC73" s="962"/>
      <c r="AD73" s="962"/>
      <c r="AE73" s="962"/>
      <c r="AF73" s="962">
        <v>
89</v>
      </c>
      <c r="AG73" s="962"/>
      <c r="AH73" s="962"/>
      <c r="AI73" s="962"/>
      <c r="AJ73" s="962"/>
      <c r="AK73" s="962">
        <v>
21</v>
      </c>
      <c r="AL73" s="962"/>
      <c r="AM73" s="962"/>
      <c r="AN73" s="962"/>
      <c r="AO73" s="962"/>
      <c r="AP73" s="962" t="s">
        <v>
356</v>
      </c>
      <c r="AQ73" s="962"/>
      <c r="AR73" s="962"/>
      <c r="AS73" s="962"/>
      <c r="AT73" s="962"/>
      <c r="AU73" s="962" t="s">
        <v>
356</v>
      </c>
      <c r="AV73" s="962"/>
      <c r="AW73" s="962"/>
      <c r="AX73" s="962"/>
      <c r="AY73" s="962"/>
      <c r="AZ73" s="963"/>
      <c r="BA73" s="963"/>
      <c r="BB73" s="963"/>
      <c r="BC73" s="963"/>
      <c r="BD73" s="964"/>
      <c r="BE73" s="123"/>
      <c r="BF73" s="123"/>
      <c r="BG73" s="123"/>
      <c r="BH73" s="123"/>
      <c r="BI73" s="123"/>
      <c r="BJ73" s="123"/>
      <c r="BK73" s="123"/>
      <c r="BL73" s="123"/>
      <c r="BM73" s="123"/>
      <c r="BN73" s="123"/>
      <c r="BO73" s="123"/>
      <c r="BP73" s="123"/>
      <c r="BQ73" s="120">
        <v>
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
7</v>
      </c>
      <c r="B74" s="965" t="s">
        <v>
362</v>
      </c>
      <c r="C74" s="966"/>
      <c r="D74" s="966"/>
      <c r="E74" s="966"/>
      <c r="F74" s="966"/>
      <c r="G74" s="966"/>
      <c r="H74" s="966"/>
      <c r="I74" s="966"/>
      <c r="J74" s="966"/>
      <c r="K74" s="966"/>
      <c r="L74" s="966"/>
      <c r="M74" s="966"/>
      <c r="N74" s="966"/>
      <c r="O74" s="966"/>
      <c r="P74" s="967"/>
      <c r="Q74" s="968">
        <v>
17169</v>
      </c>
      <c r="R74" s="962"/>
      <c r="S74" s="962"/>
      <c r="T74" s="962"/>
      <c r="U74" s="962"/>
      <c r="V74" s="962">
        <v>
17218</v>
      </c>
      <c r="W74" s="962"/>
      <c r="X74" s="962"/>
      <c r="Y74" s="962"/>
      <c r="Z74" s="962"/>
      <c r="AA74" s="962">
        <v>
-49</v>
      </c>
      <c r="AB74" s="962"/>
      <c r="AC74" s="962"/>
      <c r="AD74" s="962"/>
      <c r="AE74" s="962"/>
      <c r="AF74" s="962">
        <v>
7799</v>
      </c>
      <c r="AG74" s="962"/>
      <c r="AH74" s="962"/>
      <c r="AI74" s="962"/>
      <c r="AJ74" s="962"/>
      <c r="AK74" s="962">
        <v>
1600</v>
      </c>
      <c r="AL74" s="962"/>
      <c r="AM74" s="962"/>
      <c r="AN74" s="962"/>
      <c r="AO74" s="962"/>
      <c r="AP74" s="962">
        <v>
9454</v>
      </c>
      <c r="AQ74" s="962"/>
      <c r="AR74" s="962"/>
      <c r="AS74" s="962"/>
      <c r="AT74" s="962"/>
      <c r="AU74" s="962">
        <v>
293</v>
      </c>
      <c r="AV74" s="962"/>
      <c r="AW74" s="962"/>
      <c r="AX74" s="962"/>
      <c r="AY74" s="962"/>
      <c r="AZ74" s="963"/>
      <c r="BA74" s="963"/>
      <c r="BB74" s="963"/>
      <c r="BC74" s="963"/>
      <c r="BD74" s="964"/>
      <c r="BE74" s="123"/>
      <c r="BF74" s="123"/>
      <c r="BG74" s="123"/>
      <c r="BH74" s="123"/>
      <c r="BI74" s="123"/>
      <c r="BJ74" s="123"/>
      <c r="BK74" s="123"/>
      <c r="BL74" s="123"/>
      <c r="BM74" s="123"/>
      <c r="BN74" s="123"/>
      <c r="BO74" s="123"/>
      <c r="BP74" s="123"/>
      <c r="BQ74" s="120">
        <v>
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
8</v>
      </c>
      <c r="B75" s="965" t="s">
        <v>
363</v>
      </c>
      <c r="C75" s="966"/>
      <c r="D75" s="966"/>
      <c r="E75" s="966"/>
      <c r="F75" s="966"/>
      <c r="G75" s="966"/>
      <c r="H75" s="966"/>
      <c r="I75" s="966"/>
      <c r="J75" s="966"/>
      <c r="K75" s="966"/>
      <c r="L75" s="966"/>
      <c r="M75" s="966"/>
      <c r="N75" s="966"/>
      <c r="O75" s="966"/>
      <c r="P75" s="967"/>
      <c r="Q75" s="969">
        <v>
5132</v>
      </c>
      <c r="R75" s="970"/>
      <c r="S75" s="970"/>
      <c r="T75" s="970"/>
      <c r="U75" s="971"/>
      <c r="V75" s="972">
        <v>
5056</v>
      </c>
      <c r="W75" s="970"/>
      <c r="X75" s="970"/>
      <c r="Y75" s="970"/>
      <c r="Z75" s="971"/>
      <c r="AA75" s="972">
        <v>
76</v>
      </c>
      <c r="AB75" s="970"/>
      <c r="AC75" s="970"/>
      <c r="AD75" s="970"/>
      <c r="AE75" s="971"/>
      <c r="AF75" s="972">
        <v>
76</v>
      </c>
      <c r="AG75" s="970"/>
      <c r="AH75" s="970"/>
      <c r="AI75" s="970"/>
      <c r="AJ75" s="971"/>
      <c r="AK75" s="972">
        <v>
1017</v>
      </c>
      <c r="AL75" s="970"/>
      <c r="AM75" s="970"/>
      <c r="AN75" s="970"/>
      <c r="AO75" s="971"/>
      <c r="AP75" s="972" t="s">
        <v>
364</v>
      </c>
      <c r="AQ75" s="970"/>
      <c r="AR75" s="970"/>
      <c r="AS75" s="970"/>
      <c r="AT75" s="971"/>
      <c r="AU75" s="972" t="s">
        <v>
364</v>
      </c>
      <c r="AV75" s="970"/>
      <c r="AW75" s="970"/>
      <c r="AX75" s="970"/>
      <c r="AY75" s="971"/>
      <c r="AZ75" s="963"/>
      <c r="BA75" s="963"/>
      <c r="BB75" s="963"/>
      <c r="BC75" s="963"/>
      <c r="BD75" s="964"/>
      <c r="BE75" s="123"/>
      <c r="BF75" s="123"/>
      <c r="BG75" s="123"/>
      <c r="BH75" s="123"/>
      <c r="BI75" s="123"/>
      <c r="BJ75" s="123"/>
      <c r="BK75" s="123"/>
      <c r="BL75" s="123"/>
      <c r="BM75" s="123"/>
      <c r="BN75" s="123"/>
      <c r="BO75" s="123"/>
      <c r="BP75" s="123"/>
      <c r="BQ75" s="120">
        <v>
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
9</v>
      </c>
      <c r="B76" s="965" t="s">
        <v>
365</v>
      </c>
      <c r="C76" s="966"/>
      <c r="D76" s="966"/>
      <c r="E76" s="966"/>
      <c r="F76" s="966"/>
      <c r="G76" s="966"/>
      <c r="H76" s="966"/>
      <c r="I76" s="966"/>
      <c r="J76" s="966"/>
      <c r="K76" s="966"/>
      <c r="L76" s="966"/>
      <c r="M76" s="966"/>
      <c r="N76" s="966"/>
      <c r="O76" s="966"/>
      <c r="P76" s="967"/>
      <c r="Q76" s="969">
        <v>
1295268</v>
      </c>
      <c r="R76" s="970"/>
      <c r="S76" s="970"/>
      <c r="T76" s="970"/>
      <c r="U76" s="971"/>
      <c r="V76" s="972">
        <v>
1252615</v>
      </c>
      <c r="W76" s="970"/>
      <c r="X76" s="970"/>
      <c r="Y76" s="970"/>
      <c r="Z76" s="971"/>
      <c r="AA76" s="972">
        <v>
42653</v>
      </c>
      <c r="AB76" s="970"/>
      <c r="AC76" s="970"/>
      <c r="AD76" s="970"/>
      <c r="AE76" s="971"/>
      <c r="AF76" s="972">
        <v>
42653</v>
      </c>
      <c r="AG76" s="970"/>
      <c r="AH76" s="970"/>
      <c r="AI76" s="970"/>
      <c r="AJ76" s="971"/>
      <c r="AK76" s="972">
        <v>
10499</v>
      </c>
      <c r="AL76" s="970"/>
      <c r="AM76" s="970"/>
      <c r="AN76" s="970"/>
      <c r="AO76" s="971"/>
      <c r="AP76" s="972" t="s">
        <v>
364</v>
      </c>
      <c r="AQ76" s="970"/>
      <c r="AR76" s="970"/>
      <c r="AS76" s="970"/>
      <c r="AT76" s="971"/>
      <c r="AU76" s="972" t="s">
        <v>
364</v>
      </c>
      <c r="AV76" s="970"/>
      <c r="AW76" s="970"/>
      <c r="AX76" s="970"/>
      <c r="AY76" s="971"/>
      <c r="AZ76" s="963"/>
      <c r="BA76" s="963"/>
      <c r="BB76" s="963"/>
      <c r="BC76" s="963"/>
      <c r="BD76" s="964"/>
      <c r="BE76" s="123"/>
      <c r="BF76" s="123"/>
      <c r="BG76" s="123"/>
      <c r="BH76" s="123"/>
      <c r="BI76" s="123"/>
      <c r="BJ76" s="123"/>
      <c r="BK76" s="123"/>
      <c r="BL76" s="123"/>
      <c r="BM76" s="123"/>
      <c r="BN76" s="123"/>
      <c r="BO76" s="123"/>
      <c r="BP76" s="123"/>
      <c r="BQ76" s="120">
        <v>
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
10</v>
      </c>
      <c r="B77" s="965"/>
      <c r="C77" s="966"/>
      <c r="D77" s="966"/>
      <c r="E77" s="966"/>
      <c r="F77" s="966"/>
      <c r="G77" s="966"/>
      <c r="H77" s="966"/>
      <c r="I77" s="966"/>
      <c r="J77" s="966"/>
      <c r="K77" s="966"/>
      <c r="L77" s="966"/>
      <c r="M77" s="966"/>
      <c r="N77" s="966"/>
      <c r="O77" s="966"/>
      <c r="P77" s="967"/>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63"/>
      <c r="BA77" s="963"/>
      <c r="BB77" s="963"/>
      <c r="BC77" s="963"/>
      <c r="BD77" s="964"/>
      <c r="BE77" s="123"/>
      <c r="BF77" s="123"/>
      <c r="BG77" s="123"/>
      <c r="BH77" s="123"/>
      <c r="BI77" s="123"/>
      <c r="BJ77" s="123"/>
      <c r="BK77" s="123"/>
      <c r="BL77" s="123"/>
      <c r="BM77" s="123"/>
      <c r="BN77" s="123"/>
      <c r="BO77" s="123"/>
      <c r="BP77" s="123"/>
      <c r="BQ77" s="120">
        <v>
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
11</v>
      </c>
      <c r="B78" s="965"/>
      <c r="C78" s="966"/>
      <c r="D78" s="966"/>
      <c r="E78" s="966"/>
      <c r="F78" s="966"/>
      <c r="G78" s="966"/>
      <c r="H78" s="966"/>
      <c r="I78" s="966"/>
      <c r="J78" s="966"/>
      <c r="K78" s="966"/>
      <c r="L78" s="966"/>
      <c r="M78" s="966"/>
      <c r="N78" s="966"/>
      <c r="O78" s="966"/>
      <c r="P78" s="967"/>
      <c r="Q78" s="968"/>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3"/>
      <c r="BA78" s="963"/>
      <c r="BB78" s="963"/>
      <c r="BC78" s="963"/>
      <c r="BD78" s="964"/>
      <c r="BE78" s="123"/>
      <c r="BF78" s="123"/>
      <c r="BG78" s="123"/>
      <c r="BH78" s="123"/>
      <c r="BI78" s="123"/>
      <c r="BJ78" s="126"/>
      <c r="BK78" s="126"/>
      <c r="BL78" s="126"/>
      <c r="BM78" s="126"/>
      <c r="BN78" s="126"/>
      <c r="BO78" s="123"/>
      <c r="BP78" s="123"/>
      <c r="BQ78" s="120">
        <v>
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
12</v>
      </c>
      <c r="B79" s="965"/>
      <c r="C79" s="966"/>
      <c r="D79" s="966"/>
      <c r="E79" s="966"/>
      <c r="F79" s="966"/>
      <c r="G79" s="966"/>
      <c r="H79" s="966"/>
      <c r="I79" s="966"/>
      <c r="J79" s="966"/>
      <c r="K79" s="966"/>
      <c r="L79" s="966"/>
      <c r="M79" s="966"/>
      <c r="N79" s="966"/>
      <c r="O79" s="966"/>
      <c r="P79" s="967"/>
      <c r="Q79" s="968"/>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3"/>
      <c r="BA79" s="963"/>
      <c r="BB79" s="963"/>
      <c r="BC79" s="963"/>
      <c r="BD79" s="964"/>
      <c r="BE79" s="123"/>
      <c r="BF79" s="123"/>
      <c r="BG79" s="123"/>
      <c r="BH79" s="123"/>
      <c r="BI79" s="123"/>
      <c r="BJ79" s="126"/>
      <c r="BK79" s="126"/>
      <c r="BL79" s="126"/>
      <c r="BM79" s="126"/>
      <c r="BN79" s="126"/>
      <c r="BO79" s="123"/>
      <c r="BP79" s="123"/>
      <c r="BQ79" s="120">
        <v>
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
13</v>
      </c>
      <c r="B80" s="965"/>
      <c r="C80" s="966"/>
      <c r="D80" s="966"/>
      <c r="E80" s="966"/>
      <c r="F80" s="966"/>
      <c r="G80" s="966"/>
      <c r="H80" s="966"/>
      <c r="I80" s="966"/>
      <c r="J80" s="966"/>
      <c r="K80" s="966"/>
      <c r="L80" s="966"/>
      <c r="M80" s="966"/>
      <c r="N80" s="966"/>
      <c r="O80" s="966"/>
      <c r="P80" s="967"/>
      <c r="Q80" s="968"/>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3"/>
      <c r="BA80" s="963"/>
      <c r="BB80" s="963"/>
      <c r="BC80" s="963"/>
      <c r="BD80" s="964"/>
      <c r="BE80" s="123"/>
      <c r="BF80" s="123"/>
      <c r="BG80" s="123"/>
      <c r="BH80" s="123"/>
      <c r="BI80" s="123"/>
      <c r="BJ80" s="123"/>
      <c r="BK80" s="123"/>
      <c r="BL80" s="123"/>
      <c r="BM80" s="123"/>
      <c r="BN80" s="123"/>
      <c r="BO80" s="123"/>
      <c r="BP80" s="123"/>
      <c r="BQ80" s="120">
        <v>
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
14</v>
      </c>
      <c r="B81" s="965"/>
      <c r="C81" s="966"/>
      <c r="D81" s="966"/>
      <c r="E81" s="966"/>
      <c r="F81" s="966"/>
      <c r="G81" s="966"/>
      <c r="H81" s="966"/>
      <c r="I81" s="966"/>
      <c r="J81" s="966"/>
      <c r="K81" s="966"/>
      <c r="L81" s="966"/>
      <c r="M81" s="966"/>
      <c r="N81" s="966"/>
      <c r="O81" s="966"/>
      <c r="P81" s="967"/>
      <c r="Q81" s="968"/>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3"/>
      <c r="BA81" s="963"/>
      <c r="BB81" s="963"/>
      <c r="BC81" s="963"/>
      <c r="BD81" s="964"/>
      <c r="BE81" s="123"/>
      <c r="BF81" s="123"/>
      <c r="BG81" s="123"/>
      <c r="BH81" s="123"/>
      <c r="BI81" s="123"/>
      <c r="BJ81" s="123"/>
      <c r="BK81" s="123"/>
      <c r="BL81" s="123"/>
      <c r="BM81" s="123"/>
      <c r="BN81" s="123"/>
      <c r="BO81" s="123"/>
      <c r="BP81" s="123"/>
      <c r="BQ81" s="120">
        <v>
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
15</v>
      </c>
      <c r="B82" s="965"/>
      <c r="C82" s="966"/>
      <c r="D82" s="966"/>
      <c r="E82" s="966"/>
      <c r="F82" s="966"/>
      <c r="G82" s="966"/>
      <c r="H82" s="966"/>
      <c r="I82" s="966"/>
      <c r="J82" s="966"/>
      <c r="K82" s="966"/>
      <c r="L82" s="966"/>
      <c r="M82" s="966"/>
      <c r="N82" s="966"/>
      <c r="O82" s="966"/>
      <c r="P82" s="967"/>
      <c r="Q82" s="968"/>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63"/>
      <c r="BA82" s="963"/>
      <c r="BB82" s="963"/>
      <c r="BC82" s="963"/>
      <c r="BD82" s="964"/>
      <c r="BE82" s="123"/>
      <c r="BF82" s="123"/>
      <c r="BG82" s="123"/>
      <c r="BH82" s="123"/>
      <c r="BI82" s="123"/>
      <c r="BJ82" s="123"/>
      <c r="BK82" s="123"/>
      <c r="BL82" s="123"/>
      <c r="BM82" s="123"/>
      <c r="BN82" s="123"/>
      <c r="BO82" s="123"/>
      <c r="BP82" s="123"/>
      <c r="BQ82" s="120">
        <v>
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
16</v>
      </c>
      <c r="B83" s="965"/>
      <c r="C83" s="966"/>
      <c r="D83" s="966"/>
      <c r="E83" s="966"/>
      <c r="F83" s="966"/>
      <c r="G83" s="966"/>
      <c r="H83" s="966"/>
      <c r="I83" s="966"/>
      <c r="J83" s="966"/>
      <c r="K83" s="966"/>
      <c r="L83" s="966"/>
      <c r="M83" s="966"/>
      <c r="N83" s="966"/>
      <c r="O83" s="966"/>
      <c r="P83" s="967"/>
      <c r="Q83" s="968"/>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63"/>
      <c r="BA83" s="963"/>
      <c r="BB83" s="963"/>
      <c r="BC83" s="963"/>
      <c r="BD83" s="964"/>
      <c r="BE83" s="123"/>
      <c r="BF83" s="123"/>
      <c r="BG83" s="123"/>
      <c r="BH83" s="123"/>
      <c r="BI83" s="123"/>
      <c r="BJ83" s="123"/>
      <c r="BK83" s="123"/>
      <c r="BL83" s="123"/>
      <c r="BM83" s="123"/>
      <c r="BN83" s="123"/>
      <c r="BO83" s="123"/>
      <c r="BP83" s="123"/>
      <c r="BQ83" s="120">
        <v>
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
17</v>
      </c>
      <c r="B84" s="965"/>
      <c r="C84" s="966"/>
      <c r="D84" s="966"/>
      <c r="E84" s="966"/>
      <c r="F84" s="966"/>
      <c r="G84" s="966"/>
      <c r="H84" s="966"/>
      <c r="I84" s="966"/>
      <c r="J84" s="966"/>
      <c r="K84" s="966"/>
      <c r="L84" s="966"/>
      <c r="M84" s="966"/>
      <c r="N84" s="966"/>
      <c r="O84" s="966"/>
      <c r="P84" s="967"/>
      <c r="Q84" s="968"/>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63"/>
      <c r="BA84" s="963"/>
      <c r="BB84" s="963"/>
      <c r="BC84" s="963"/>
      <c r="BD84" s="964"/>
      <c r="BE84" s="123"/>
      <c r="BF84" s="123"/>
      <c r="BG84" s="123"/>
      <c r="BH84" s="123"/>
      <c r="BI84" s="123"/>
      <c r="BJ84" s="123"/>
      <c r="BK84" s="123"/>
      <c r="BL84" s="123"/>
      <c r="BM84" s="123"/>
      <c r="BN84" s="123"/>
      <c r="BO84" s="123"/>
      <c r="BP84" s="123"/>
      <c r="BQ84" s="120">
        <v>
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
18</v>
      </c>
      <c r="B85" s="965"/>
      <c r="C85" s="966"/>
      <c r="D85" s="966"/>
      <c r="E85" s="966"/>
      <c r="F85" s="966"/>
      <c r="G85" s="966"/>
      <c r="H85" s="966"/>
      <c r="I85" s="966"/>
      <c r="J85" s="966"/>
      <c r="K85" s="966"/>
      <c r="L85" s="966"/>
      <c r="M85" s="966"/>
      <c r="N85" s="966"/>
      <c r="O85" s="966"/>
      <c r="P85" s="967"/>
      <c r="Q85" s="968"/>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3"/>
      <c r="BA85" s="963"/>
      <c r="BB85" s="963"/>
      <c r="BC85" s="963"/>
      <c r="BD85" s="964"/>
      <c r="BE85" s="123"/>
      <c r="BF85" s="123"/>
      <c r="BG85" s="123"/>
      <c r="BH85" s="123"/>
      <c r="BI85" s="123"/>
      <c r="BJ85" s="123"/>
      <c r="BK85" s="123"/>
      <c r="BL85" s="123"/>
      <c r="BM85" s="123"/>
      <c r="BN85" s="123"/>
      <c r="BO85" s="123"/>
      <c r="BP85" s="123"/>
      <c r="BQ85" s="120">
        <v>
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
19</v>
      </c>
      <c r="B86" s="965"/>
      <c r="C86" s="966"/>
      <c r="D86" s="966"/>
      <c r="E86" s="966"/>
      <c r="F86" s="966"/>
      <c r="G86" s="966"/>
      <c r="H86" s="966"/>
      <c r="I86" s="966"/>
      <c r="J86" s="966"/>
      <c r="K86" s="966"/>
      <c r="L86" s="966"/>
      <c r="M86" s="966"/>
      <c r="N86" s="966"/>
      <c r="O86" s="966"/>
      <c r="P86" s="967"/>
      <c r="Q86" s="968"/>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3"/>
      <c r="BA86" s="963"/>
      <c r="BB86" s="963"/>
      <c r="BC86" s="963"/>
      <c r="BD86" s="964"/>
      <c r="BE86" s="123"/>
      <c r="BF86" s="123"/>
      <c r="BG86" s="123"/>
      <c r="BH86" s="123"/>
      <c r="BI86" s="123"/>
      <c r="BJ86" s="123"/>
      <c r="BK86" s="123"/>
      <c r="BL86" s="123"/>
      <c r="BM86" s="123"/>
      <c r="BN86" s="123"/>
      <c r="BO86" s="123"/>
      <c r="BP86" s="123"/>
      <c r="BQ86" s="120">
        <v>
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
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123"/>
      <c r="BF87" s="123"/>
      <c r="BG87" s="123"/>
      <c r="BH87" s="123"/>
      <c r="BI87" s="123"/>
      <c r="BJ87" s="123"/>
      <c r="BK87" s="123"/>
      <c r="BL87" s="123"/>
      <c r="BM87" s="123"/>
      <c r="BN87" s="123"/>
      <c r="BO87" s="123"/>
      <c r="BP87" s="123"/>
      <c r="BQ87" s="120">
        <v>
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
331</v>
      </c>
      <c r="B88" s="934" t="s">
        <v>
366</v>
      </c>
      <c r="C88" s="935"/>
      <c r="D88" s="935"/>
      <c r="E88" s="935"/>
      <c r="F88" s="935"/>
      <c r="G88" s="935"/>
      <c r="H88" s="935"/>
      <c r="I88" s="935"/>
      <c r="J88" s="935"/>
      <c r="K88" s="935"/>
      <c r="L88" s="935"/>
      <c r="M88" s="935"/>
      <c r="N88" s="935"/>
      <c r="O88" s="935"/>
      <c r="P88" s="936"/>
      <c r="Q88" s="953"/>
      <c r="R88" s="954"/>
      <c r="S88" s="954"/>
      <c r="T88" s="954"/>
      <c r="U88" s="954"/>
      <c r="V88" s="954"/>
      <c r="W88" s="954"/>
      <c r="X88" s="954"/>
      <c r="Y88" s="954"/>
      <c r="Z88" s="954"/>
      <c r="AA88" s="954"/>
      <c r="AB88" s="954"/>
      <c r="AC88" s="954"/>
      <c r="AD88" s="954"/>
      <c r="AE88" s="954"/>
      <c r="AF88" s="949">
        <f>
SUM(AF68:AJ87)</f>
        <v>
51252</v>
      </c>
      <c r="AG88" s="949"/>
      <c r="AH88" s="949"/>
      <c r="AI88" s="949"/>
      <c r="AJ88" s="949"/>
      <c r="AK88" s="954"/>
      <c r="AL88" s="954"/>
      <c r="AM88" s="954"/>
      <c r="AN88" s="954"/>
      <c r="AO88" s="954"/>
      <c r="AP88" s="949">
        <f>
SUM(AP68:AT87)</f>
        <v>
15021</v>
      </c>
      <c r="AQ88" s="949"/>
      <c r="AR88" s="949"/>
      <c r="AS88" s="949"/>
      <c r="AT88" s="949"/>
      <c r="AU88" s="950">
        <f t="shared" ref="AU88" si="0">
SUM(AU68:AY87)</f>
        <v>
585</v>
      </c>
      <c r="AV88" s="941"/>
      <c r="AW88" s="941"/>
      <c r="AX88" s="941"/>
      <c r="AY88" s="951"/>
      <c r="AZ88" s="952"/>
      <c r="BA88" s="924"/>
      <c r="BB88" s="924"/>
      <c r="BC88" s="924"/>
      <c r="BD88" s="925"/>
      <c r="BE88" s="123"/>
      <c r="BF88" s="123"/>
      <c r="BG88" s="123"/>
      <c r="BH88" s="123"/>
      <c r="BI88" s="123"/>
      <c r="BJ88" s="123"/>
      <c r="BK88" s="123"/>
      <c r="BL88" s="123"/>
      <c r="BM88" s="123"/>
      <c r="BN88" s="123"/>
      <c r="BO88" s="123"/>
      <c r="BP88" s="123"/>
      <c r="BQ88" s="120">
        <v>
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
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
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
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
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
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
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
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
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
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
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
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
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
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
331</v>
      </c>
      <c r="BR102" s="934" t="s">
        <v>
367</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f>
SUM(CR7:CV88)</f>
        <v>
535</v>
      </c>
      <c r="CS102" s="941"/>
      <c r="CT102" s="941"/>
      <c r="CU102" s="941"/>
      <c r="CV102" s="942"/>
      <c r="CW102" s="940">
        <f t="shared" ref="CW102" si="1">
SUM(CW7:DA88)</f>
        <v>
70</v>
      </c>
      <c r="CX102" s="941"/>
      <c r="CY102" s="941"/>
      <c r="CZ102" s="941"/>
      <c r="DA102" s="942"/>
      <c r="DB102" s="940"/>
      <c r="DC102" s="941"/>
      <c r="DD102" s="941"/>
      <c r="DE102" s="941"/>
      <c r="DF102" s="942"/>
      <c r="DG102" s="940">
        <f t="shared" ref="DG102" si="2">
SUM(DG7:DK88)</f>
        <v>
2320</v>
      </c>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
368</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
369</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
370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
371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
372</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
373</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
374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
375</v>
      </c>
      <c r="AB109" s="884"/>
      <c r="AC109" s="884"/>
      <c r="AD109" s="884"/>
      <c r="AE109" s="885"/>
      <c r="AF109" s="886" t="s">
        <v>
246</v>
      </c>
      <c r="AG109" s="884"/>
      <c r="AH109" s="884"/>
      <c r="AI109" s="884"/>
      <c r="AJ109" s="885"/>
      <c r="AK109" s="886" t="s">
        <v>
245</v>
      </c>
      <c r="AL109" s="884"/>
      <c r="AM109" s="884"/>
      <c r="AN109" s="884"/>
      <c r="AO109" s="885"/>
      <c r="AP109" s="886" t="s">
        <v>
376</v>
      </c>
      <c r="AQ109" s="884"/>
      <c r="AR109" s="884"/>
      <c r="AS109" s="884"/>
      <c r="AT109" s="915"/>
      <c r="AU109" s="883" t="s">
        <v>
374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
375</v>
      </c>
      <c r="BR109" s="884"/>
      <c r="BS109" s="884"/>
      <c r="BT109" s="884"/>
      <c r="BU109" s="885"/>
      <c r="BV109" s="886" t="s">
        <v>
246</v>
      </c>
      <c r="BW109" s="884"/>
      <c r="BX109" s="884"/>
      <c r="BY109" s="884"/>
      <c r="BZ109" s="885"/>
      <c r="CA109" s="886" t="s">
        <v>
245</v>
      </c>
      <c r="CB109" s="884"/>
      <c r="CC109" s="884"/>
      <c r="CD109" s="884"/>
      <c r="CE109" s="885"/>
      <c r="CF109" s="922" t="s">
        <v>
376</v>
      </c>
      <c r="CG109" s="922"/>
      <c r="CH109" s="922"/>
      <c r="CI109" s="922"/>
      <c r="CJ109" s="922"/>
      <c r="CK109" s="886" t="s">
        <v>
377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
375</v>
      </c>
      <c r="DH109" s="884"/>
      <c r="DI109" s="884"/>
      <c r="DJ109" s="884"/>
      <c r="DK109" s="885"/>
      <c r="DL109" s="886" t="s">
        <v>
246</v>
      </c>
      <c r="DM109" s="884"/>
      <c r="DN109" s="884"/>
      <c r="DO109" s="884"/>
      <c r="DP109" s="885"/>
      <c r="DQ109" s="886" t="s">
        <v>
245</v>
      </c>
      <c r="DR109" s="884"/>
      <c r="DS109" s="884"/>
      <c r="DT109" s="884"/>
      <c r="DU109" s="885"/>
      <c r="DV109" s="886" t="s">
        <v>
376</v>
      </c>
      <c r="DW109" s="884"/>
      <c r="DX109" s="884"/>
      <c r="DY109" s="884"/>
      <c r="DZ109" s="915"/>
    </row>
    <row r="110" spans="1:131" s="104" customFormat="1" ht="26.25" customHeight="1">
      <c r="A110" s="788" t="s">
        <v>
378</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
4050618</v>
      </c>
      <c r="AB110" s="877"/>
      <c r="AC110" s="877"/>
      <c r="AD110" s="877"/>
      <c r="AE110" s="878"/>
      <c r="AF110" s="879">
        <v>
3967244</v>
      </c>
      <c r="AG110" s="877"/>
      <c r="AH110" s="877"/>
      <c r="AI110" s="877"/>
      <c r="AJ110" s="878"/>
      <c r="AK110" s="879">
        <v>
4151543</v>
      </c>
      <c r="AL110" s="877"/>
      <c r="AM110" s="877"/>
      <c r="AN110" s="877"/>
      <c r="AO110" s="878"/>
      <c r="AP110" s="880">
        <v>
16.2</v>
      </c>
      <c r="AQ110" s="881"/>
      <c r="AR110" s="881"/>
      <c r="AS110" s="881"/>
      <c r="AT110" s="882"/>
      <c r="AU110" s="916" t="s">
        <v>
379</v>
      </c>
      <c r="AV110" s="917"/>
      <c r="AW110" s="917"/>
      <c r="AX110" s="917"/>
      <c r="AY110" s="917"/>
      <c r="AZ110" s="842" t="s">
        <v>
380</v>
      </c>
      <c r="BA110" s="789"/>
      <c r="BB110" s="789"/>
      <c r="BC110" s="789"/>
      <c r="BD110" s="789"/>
      <c r="BE110" s="789"/>
      <c r="BF110" s="789"/>
      <c r="BG110" s="789"/>
      <c r="BH110" s="789"/>
      <c r="BI110" s="789"/>
      <c r="BJ110" s="789"/>
      <c r="BK110" s="789"/>
      <c r="BL110" s="789"/>
      <c r="BM110" s="789"/>
      <c r="BN110" s="789"/>
      <c r="BO110" s="789"/>
      <c r="BP110" s="790"/>
      <c r="BQ110" s="843">
        <v>
42446818</v>
      </c>
      <c r="BR110" s="824"/>
      <c r="BS110" s="824"/>
      <c r="BT110" s="824"/>
      <c r="BU110" s="824"/>
      <c r="BV110" s="824">
        <v>
42115925</v>
      </c>
      <c r="BW110" s="824"/>
      <c r="BX110" s="824"/>
      <c r="BY110" s="824"/>
      <c r="BZ110" s="824"/>
      <c r="CA110" s="824">
        <v>
41460506</v>
      </c>
      <c r="CB110" s="824"/>
      <c r="CC110" s="824"/>
      <c r="CD110" s="824"/>
      <c r="CE110" s="824"/>
      <c r="CF110" s="848">
        <v>
161.80000000000001</v>
      </c>
      <c r="CG110" s="849"/>
      <c r="CH110" s="849"/>
      <c r="CI110" s="849"/>
      <c r="CJ110" s="849"/>
      <c r="CK110" s="912" t="s">
        <v>
381</v>
      </c>
      <c r="CL110" s="798"/>
      <c r="CM110" s="873" t="s">
        <v>
382</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
383</v>
      </c>
      <c r="DH110" s="824"/>
      <c r="DI110" s="824"/>
      <c r="DJ110" s="824"/>
      <c r="DK110" s="824"/>
      <c r="DL110" s="824" t="s">
        <v>
383</v>
      </c>
      <c r="DM110" s="824"/>
      <c r="DN110" s="824"/>
      <c r="DO110" s="824"/>
      <c r="DP110" s="824"/>
      <c r="DQ110" s="824" t="s">
        <v>
383</v>
      </c>
      <c r="DR110" s="824"/>
      <c r="DS110" s="824"/>
      <c r="DT110" s="824"/>
      <c r="DU110" s="824"/>
      <c r="DV110" s="825" t="s">
        <v>
383</v>
      </c>
      <c r="DW110" s="825"/>
      <c r="DX110" s="825"/>
      <c r="DY110" s="825"/>
      <c r="DZ110" s="826"/>
    </row>
    <row r="111" spans="1:131" s="104" customFormat="1" ht="26.25" customHeight="1">
      <c r="A111" s="753" t="s">
        <v>
384</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
180</v>
      </c>
      <c r="AB111" s="905"/>
      <c r="AC111" s="905"/>
      <c r="AD111" s="905"/>
      <c r="AE111" s="906"/>
      <c r="AF111" s="907" t="s">
        <v>
180</v>
      </c>
      <c r="AG111" s="905"/>
      <c r="AH111" s="905"/>
      <c r="AI111" s="905"/>
      <c r="AJ111" s="906"/>
      <c r="AK111" s="907" t="s">
        <v>
180</v>
      </c>
      <c r="AL111" s="905"/>
      <c r="AM111" s="905"/>
      <c r="AN111" s="905"/>
      <c r="AO111" s="906"/>
      <c r="AP111" s="908" t="s">
        <v>
180</v>
      </c>
      <c r="AQ111" s="909"/>
      <c r="AR111" s="909"/>
      <c r="AS111" s="909"/>
      <c r="AT111" s="910"/>
      <c r="AU111" s="918"/>
      <c r="AV111" s="919"/>
      <c r="AW111" s="919"/>
      <c r="AX111" s="919"/>
      <c r="AY111" s="919"/>
      <c r="AZ111" s="796" t="s">
        <v>
385</v>
      </c>
      <c r="BA111" s="729"/>
      <c r="BB111" s="729"/>
      <c r="BC111" s="729"/>
      <c r="BD111" s="729"/>
      <c r="BE111" s="729"/>
      <c r="BF111" s="729"/>
      <c r="BG111" s="729"/>
      <c r="BH111" s="729"/>
      <c r="BI111" s="729"/>
      <c r="BJ111" s="729"/>
      <c r="BK111" s="729"/>
      <c r="BL111" s="729"/>
      <c r="BM111" s="729"/>
      <c r="BN111" s="729"/>
      <c r="BO111" s="729"/>
      <c r="BP111" s="730"/>
      <c r="BQ111" s="768">
        <v>
3259189</v>
      </c>
      <c r="BR111" s="769"/>
      <c r="BS111" s="769"/>
      <c r="BT111" s="769"/>
      <c r="BU111" s="769"/>
      <c r="BV111" s="769">
        <v>
2674830</v>
      </c>
      <c r="BW111" s="769"/>
      <c r="BX111" s="769"/>
      <c r="BY111" s="769"/>
      <c r="BZ111" s="769"/>
      <c r="CA111" s="769">
        <v>
2463589</v>
      </c>
      <c r="CB111" s="769"/>
      <c r="CC111" s="769"/>
      <c r="CD111" s="769"/>
      <c r="CE111" s="769"/>
      <c r="CF111" s="857">
        <v>
9.6</v>
      </c>
      <c r="CG111" s="858"/>
      <c r="CH111" s="858"/>
      <c r="CI111" s="858"/>
      <c r="CJ111" s="858"/>
      <c r="CK111" s="913"/>
      <c r="CL111" s="800"/>
      <c r="CM111" s="803" t="s">
        <v>
386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
180</v>
      </c>
      <c r="DH111" s="769"/>
      <c r="DI111" s="769"/>
      <c r="DJ111" s="769"/>
      <c r="DK111" s="769"/>
      <c r="DL111" s="769" t="s">
        <v>
180</v>
      </c>
      <c r="DM111" s="769"/>
      <c r="DN111" s="769"/>
      <c r="DO111" s="769"/>
      <c r="DP111" s="769"/>
      <c r="DQ111" s="769" t="s">
        <v>
180</v>
      </c>
      <c r="DR111" s="769"/>
      <c r="DS111" s="769"/>
      <c r="DT111" s="769"/>
      <c r="DU111" s="769"/>
      <c r="DV111" s="775" t="s">
        <v>
180</v>
      </c>
      <c r="DW111" s="775"/>
      <c r="DX111" s="775"/>
      <c r="DY111" s="775"/>
      <c r="DZ111" s="776"/>
    </row>
    <row r="112" spans="1:131" s="104" customFormat="1" ht="26.25" customHeight="1">
      <c r="A112" s="898" t="s">
        <v>
387</v>
      </c>
      <c r="B112" s="899"/>
      <c r="C112" s="729" t="s">
        <v>
388</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
180</v>
      </c>
      <c r="AB112" s="759"/>
      <c r="AC112" s="759"/>
      <c r="AD112" s="759"/>
      <c r="AE112" s="760"/>
      <c r="AF112" s="761" t="s">
        <v>
180</v>
      </c>
      <c r="AG112" s="759"/>
      <c r="AH112" s="759"/>
      <c r="AI112" s="759"/>
      <c r="AJ112" s="760"/>
      <c r="AK112" s="761" t="s">
        <v>
180</v>
      </c>
      <c r="AL112" s="759"/>
      <c r="AM112" s="759"/>
      <c r="AN112" s="759"/>
      <c r="AO112" s="760"/>
      <c r="AP112" s="806" t="s">
        <v>
180</v>
      </c>
      <c r="AQ112" s="807"/>
      <c r="AR112" s="807"/>
      <c r="AS112" s="807"/>
      <c r="AT112" s="808"/>
      <c r="AU112" s="918"/>
      <c r="AV112" s="919"/>
      <c r="AW112" s="919"/>
      <c r="AX112" s="919"/>
      <c r="AY112" s="919"/>
      <c r="AZ112" s="796" t="s">
        <v>
389</v>
      </c>
      <c r="BA112" s="729"/>
      <c r="BB112" s="729"/>
      <c r="BC112" s="729"/>
      <c r="BD112" s="729"/>
      <c r="BE112" s="729"/>
      <c r="BF112" s="729"/>
      <c r="BG112" s="729"/>
      <c r="BH112" s="729"/>
      <c r="BI112" s="729"/>
      <c r="BJ112" s="729"/>
      <c r="BK112" s="729"/>
      <c r="BL112" s="729"/>
      <c r="BM112" s="729"/>
      <c r="BN112" s="729"/>
      <c r="BO112" s="729"/>
      <c r="BP112" s="730"/>
      <c r="BQ112" s="768">
        <v>
10721967</v>
      </c>
      <c r="BR112" s="769"/>
      <c r="BS112" s="769"/>
      <c r="BT112" s="769"/>
      <c r="BU112" s="769"/>
      <c r="BV112" s="769">
        <v>
10116389</v>
      </c>
      <c r="BW112" s="769"/>
      <c r="BX112" s="769"/>
      <c r="BY112" s="769"/>
      <c r="BZ112" s="769"/>
      <c r="CA112" s="769">
        <v>
9657289</v>
      </c>
      <c r="CB112" s="769"/>
      <c r="CC112" s="769"/>
      <c r="CD112" s="769"/>
      <c r="CE112" s="769"/>
      <c r="CF112" s="857">
        <v>
37.700000000000003</v>
      </c>
      <c r="CG112" s="858"/>
      <c r="CH112" s="858"/>
      <c r="CI112" s="858"/>
      <c r="CJ112" s="858"/>
      <c r="CK112" s="913"/>
      <c r="CL112" s="800"/>
      <c r="CM112" s="803" t="s">
        <v>
390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
180</v>
      </c>
      <c r="DH112" s="769"/>
      <c r="DI112" s="769"/>
      <c r="DJ112" s="769"/>
      <c r="DK112" s="769"/>
      <c r="DL112" s="769" t="s">
        <v>
180</v>
      </c>
      <c r="DM112" s="769"/>
      <c r="DN112" s="769"/>
      <c r="DO112" s="769"/>
      <c r="DP112" s="769"/>
      <c r="DQ112" s="769" t="s">
        <v>
180</v>
      </c>
      <c r="DR112" s="769"/>
      <c r="DS112" s="769"/>
      <c r="DT112" s="769"/>
      <c r="DU112" s="769"/>
      <c r="DV112" s="775" t="s">
        <v>
180</v>
      </c>
      <c r="DW112" s="775"/>
      <c r="DX112" s="775"/>
      <c r="DY112" s="775"/>
      <c r="DZ112" s="776"/>
    </row>
    <row r="113" spans="1:130" s="104" customFormat="1" ht="26.25" customHeight="1">
      <c r="A113" s="900"/>
      <c r="B113" s="901"/>
      <c r="C113" s="729" t="s">
        <v>
391</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
1115574</v>
      </c>
      <c r="AB113" s="905"/>
      <c r="AC113" s="905"/>
      <c r="AD113" s="905"/>
      <c r="AE113" s="906"/>
      <c r="AF113" s="907">
        <v>
1042577</v>
      </c>
      <c r="AG113" s="905"/>
      <c r="AH113" s="905"/>
      <c r="AI113" s="905"/>
      <c r="AJ113" s="906"/>
      <c r="AK113" s="907">
        <v>
1052774</v>
      </c>
      <c r="AL113" s="905"/>
      <c r="AM113" s="905"/>
      <c r="AN113" s="905"/>
      <c r="AO113" s="906"/>
      <c r="AP113" s="908">
        <v>
4.0999999999999996</v>
      </c>
      <c r="AQ113" s="909"/>
      <c r="AR113" s="909"/>
      <c r="AS113" s="909"/>
      <c r="AT113" s="910"/>
      <c r="AU113" s="918"/>
      <c r="AV113" s="919"/>
      <c r="AW113" s="919"/>
      <c r="AX113" s="919"/>
      <c r="AY113" s="919"/>
      <c r="AZ113" s="796" t="s">
        <v>
392</v>
      </c>
      <c r="BA113" s="729"/>
      <c r="BB113" s="729"/>
      <c r="BC113" s="729"/>
      <c r="BD113" s="729"/>
      <c r="BE113" s="729"/>
      <c r="BF113" s="729"/>
      <c r="BG113" s="729"/>
      <c r="BH113" s="729"/>
      <c r="BI113" s="729"/>
      <c r="BJ113" s="729"/>
      <c r="BK113" s="729"/>
      <c r="BL113" s="729"/>
      <c r="BM113" s="729"/>
      <c r="BN113" s="729"/>
      <c r="BO113" s="729"/>
      <c r="BP113" s="730"/>
      <c r="BQ113" s="768">
        <v>
762079</v>
      </c>
      <c r="BR113" s="769"/>
      <c r="BS113" s="769"/>
      <c r="BT113" s="769"/>
      <c r="BU113" s="769"/>
      <c r="BV113" s="769">
        <v>
691311</v>
      </c>
      <c r="BW113" s="769"/>
      <c r="BX113" s="769"/>
      <c r="BY113" s="769"/>
      <c r="BZ113" s="769"/>
      <c r="CA113" s="769">
        <v>
585436</v>
      </c>
      <c r="CB113" s="769"/>
      <c r="CC113" s="769"/>
      <c r="CD113" s="769"/>
      <c r="CE113" s="769"/>
      <c r="CF113" s="857">
        <v>
2.2999999999999998</v>
      </c>
      <c r="CG113" s="858"/>
      <c r="CH113" s="858"/>
      <c r="CI113" s="858"/>
      <c r="CJ113" s="858"/>
      <c r="CK113" s="913"/>
      <c r="CL113" s="800"/>
      <c r="CM113" s="803" t="s">
        <v>
393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
180</v>
      </c>
      <c r="DH113" s="759"/>
      <c r="DI113" s="759"/>
      <c r="DJ113" s="759"/>
      <c r="DK113" s="760"/>
      <c r="DL113" s="761" t="s">
        <v>
180</v>
      </c>
      <c r="DM113" s="759"/>
      <c r="DN113" s="759"/>
      <c r="DO113" s="759"/>
      <c r="DP113" s="760"/>
      <c r="DQ113" s="761" t="s">
        <v>
180</v>
      </c>
      <c r="DR113" s="759"/>
      <c r="DS113" s="759"/>
      <c r="DT113" s="759"/>
      <c r="DU113" s="760"/>
      <c r="DV113" s="806" t="s">
        <v>
180</v>
      </c>
      <c r="DW113" s="807"/>
      <c r="DX113" s="807"/>
      <c r="DY113" s="807"/>
      <c r="DZ113" s="808"/>
    </row>
    <row r="114" spans="1:130" s="104" customFormat="1" ht="26.25" customHeight="1">
      <c r="A114" s="900"/>
      <c r="B114" s="901"/>
      <c r="C114" s="729" t="s">
        <v>
394</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
57983</v>
      </c>
      <c r="AB114" s="759"/>
      <c r="AC114" s="759"/>
      <c r="AD114" s="759"/>
      <c r="AE114" s="760"/>
      <c r="AF114" s="761">
        <v>
58373</v>
      </c>
      <c r="AG114" s="759"/>
      <c r="AH114" s="759"/>
      <c r="AI114" s="759"/>
      <c r="AJ114" s="760"/>
      <c r="AK114" s="761">
        <v>
57567</v>
      </c>
      <c r="AL114" s="759"/>
      <c r="AM114" s="759"/>
      <c r="AN114" s="759"/>
      <c r="AO114" s="760"/>
      <c r="AP114" s="806">
        <v>
0.2</v>
      </c>
      <c r="AQ114" s="807"/>
      <c r="AR114" s="807"/>
      <c r="AS114" s="807"/>
      <c r="AT114" s="808"/>
      <c r="AU114" s="918"/>
      <c r="AV114" s="919"/>
      <c r="AW114" s="919"/>
      <c r="AX114" s="919"/>
      <c r="AY114" s="919"/>
      <c r="AZ114" s="796" t="s">
        <v>
395</v>
      </c>
      <c r="BA114" s="729"/>
      <c r="BB114" s="729"/>
      <c r="BC114" s="729"/>
      <c r="BD114" s="729"/>
      <c r="BE114" s="729"/>
      <c r="BF114" s="729"/>
      <c r="BG114" s="729"/>
      <c r="BH114" s="729"/>
      <c r="BI114" s="729"/>
      <c r="BJ114" s="729"/>
      <c r="BK114" s="729"/>
      <c r="BL114" s="729"/>
      <c r="BM114" s="729"/>
      <c r="BN114" s="729"/>
      <c r="BO114" s="729"/>
      <c r="BP114" s="730"/>
      <c r="BQ114" s="768">
        <v>
6354677</v>
      </c>
      <c r="BR114" s="769"/>
      <c r="BS114" s="769"/>
      <c r="BT114" s="769"/>
      <c r="BU114" s="769"/>
      <c r="BV114" s="769">
        <v>
6071267</v>
      </c>
      <c r="BW114" s="769"/>
      <c r="BX114" s="769"/>
      <c r="BY114" s="769"/>
      <c r="BZ114" s="769"/>
      <c r="CA114" s="769">
        <v>
5997224</v>
      </c>
      <c r="CB114" s="769"/>
      <c r="CC114" s="769"/>
      <c r="CD114" s="769"/>
      <c r="CE114" s="769"/>
      <c r="CF114" s="857">
        <v>
23.4</v>
      </c>
      <c r="CG114" s="858"/>
      <c r="CH114" s="858"/>
      <c r="CI114" s="858"/>
      <c r="CJ114" s="858"/>
      <c r="CK114" s="913"/>
      <c r="CL114" s="800"/>
      <c r="CM114" s="803" t="s">
        <v>
396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
180</v>
      </c>
      <c r="DH114" s="759"/>
      <c r="DI114" s="759"/>
      <c r="DJ114" s="759"/>
      <c r="DK114" s="760"/>
      <c r="DL114" s="761" t="s">
        <v>
180</v>
      </c>
      <c r="DM114" s="759"/>
      <c r="DN114" s="759"/>
      <c r="DO114" s="759"/>
      <c r="DP114" s="760"/>
      <c r="DQ114" s="761" t="s">
        <v>
180</v>
      </c>
      <c r="DR114" s="759"/>
      <c r="DS114" s="759"/>
      <c r="DT114" s="759"/>
      <c r="DU114" s="760"/>
      <c r="DV114" s="806" t="s">
        <v>
180</v>
      </c>
      <c r="DW114" s="807"/>
      <c r="DX114" s="807"/>
      <c r="DY114" s="807"/>
      <c r="DZ114" s="808"/>
    </row>
    <row r="115" spans="1:130" s="104" customFormat="1" ht="26.25" customHeight="1">
      <c r="A115" s="900"/>
      <c r="B115" s="901"/>
      <c r="C115" s="729" t="s">
        <v>
397</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v>
237401</v>
      </c>
      <c r="AB115" s="905"/>
      <c r="AC115" s="905"/>
      <c r="AD115" s="905"/>
      <c r="AE115" s="906"/>
      <c r="AF115" s="907">
        <v>
876053</v>
      </c>
      <c r="AG115" s="905"/>
      <c r="AH115" s="905"/>
      <c r="AI115" s="905"/>
      <c r="AJ115" s="906"/>
      <c r="AK115" s="907">
        <v>
211241</v>
      </c>
      <c r="AL115" s="905"/>
      <c r="AM115" s="905"/>
      <c r="AN115" s="905"/>
      <c r="AO115" s="906"/>
      <c r="AP115" s="908">
        <v>
0.8</v>
      </c>
      <c r="AQ115" s="909"/>
      <c r="AR115" s="909"/>
      <c r="AS115" s="909"/>
      <c r="AT115" s="910"/>
      <c r="AU115" s="918"/>
      <c r="AV115" s="919"/>
      <c r="AW115" s="919"/>
      <c r="AX115" s="919"/>
      <c r="AY115" s="919"/>
      <c r="AZ115" s="796" t="s">
        <v>
398</v>
      </c>
      <c r="BA115" s="729"/>
      <c r="BB115" s="729"/>
      <c r="BC115" s="729"/>
      <c r="BD115" s="729"/>
      <c r="BE115" s="729"/>
      <c r="BF115" s="729"/>
      <c r="BG115" s="729"/>
      <c r="BH115" s="729"/>
      <c r="BI115" s="729"/>
      <c r="BJ115" s="729"/>
      <c r="BK115" s="729"/>
      <c r="BL115" s="729"/>
      <c r="BM115" s="729"/>
      <c r="BN115" s="729"/>
      <c r="BO115" s="729"/>
      <c r="BP115" s="730"/>
      <c r="BQ115" s="768" t="s">
        <v>
180</v>
      </c>
      <c r="BR115" s="769"/>
      <c r="BS115" s="769"/>
      <c r="BT115" s="769"/>
      <c r="BU115" s="769"/>
      <c r="BV115" s="769" t="s">
        <v>
180</v>
      </c>
      <c r="BW115" s="769"/>
      <c r="BX115" s="769"/>
      <c r="BY115" s="769"/>
      <c r="BZ115" s="769"/>
      <c r="CA115" s="769" t="s">
        <v>
180</v>
      </c>
      <c r="CB115" s="769"/>
      <c r="CC115" s="769"/>
      <c r="CD115" s="769"/>
      <c r="CE115" s="769"/>
      <c r="CF115" s="857" t="s">
        <v>
180</v>
      </c>
      <c r="CG115" s="858"/>
      <c r="CH115" s="858"/>
      <c r="CI115" s="858"/>
      <c r="CJ115" s="858"/>
      <c r="CK115" s="913"/>
      <c r="CL115" s="800"/>
      <c r="CM115" s="796" t="s">
        <v>
399</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
3040907</v>
      </c>
      <c r="DH115" s="759"/>
      <c r="DI115" s="759"/>
      <c r="DJ115" s="759"/>
      <c r="DK115" s="760"/>
      <c r="DL115" s="761">
        <v>
2501910</v>
      </c>
      <c r="DM115" s="759"/>
      <c r="DN115" s="759"/>
      <c r="DO115" s="759"/>
      <c r="DP115" s="760"/>
      <c r="DQ115" s="761">
        <v>
2320129</v>
      </c>
      <c r="DR115" s="759"/>
      <c r="DS115" s="759"/>
      <c r="DT115" s="759"/>
      <c r="DU115" s="760"/>
      <c r="DV115" s="806">
        <v>
9.1</v>
      </c>
      <c r="DW115" s="807"/>
      <c r="DX115" s="807"/>
      <c r="DY115" s="807"/>
      <c r="DZ115" s="808"/>
    </row>
    <row r="116" spans="1:130" s="104" customFormat="1" ht="26.25" customHeight="1">
      <c r="A116" s="902"/>
      <c r="B116" s="903"/>
      <c r="C116" s="862" t="s">
        <v>
400</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v>
1293</v>
      </c>
      <c r="AB116" s="759"/>
      <c r="AC116" s="759"/>
      <c r="AD116" s="759"/>
      <c r="AE116" s="760"/>
      <c r="AF116" s="761">
        <v>
1616</v>
      </c>
      <c r="AG116" s="759"/>
      <c r="AH116" s="759"/>
      <c r="AI116" s="759"/>
      <c r="AJ116" s="760"/>
      <c r="AK116" s="761">
        <v>
1778</v>
      </c>
      <c r="AL116" s="759"/>
      <c r="AM116" s="759"/>
      <c r="AN116" s="759"/>
      <c r="AO116" s="760"/>
      <c r="AP116" s="806">
        <v>
0</v>
      </c>
      <c r="AQ116" s="807"/>
      <c r="AR116" s="807"/>
      <c r="AS116" s="807"/>
      <c r="AT116" s="808"/>
      <c r="AU116" s="918"/>
      <c r="AV116" s="919"/>
      <c r="AW116" s="919"/>
      <c r="AX116" s="919"/>
      <c r="AY116" s="919"/>
      <c r="AZ116" s="845" t="s">
        <v>
401</v>
      </c>
      <c r="BA116" s="846"/>
      <c r="BB116" s="846"/>
      <c r="BC116" s="846"/>
      <c r="BD116" s="846"/>
      <c r="BE116" s="846"/>
      <c r="BF116" s="846"/>
      <c r="BG116" s="846"/>
      <c r="BH116" s="846"/>
      <c r="BI116" s="846"/>
      <c r="BJ116" s="846"/>
      <c r="BK116" s="846"/>
      <c r="BL116" s="846"/>
      <c r="BM116" s="846"/>
      <c r="BN116" s="846"/>
      <c r="BO116" s="846"/>
      <c r="BP116" s="847"/>
      <c r="BQ116" s="768" t="s">
        <v>
180</v>
      </c>
      <c r="BR116" s="769"/>
      <c r="BS116" s="769"/>
      <c r="BT116" s="769"/>
      <c r="BU116" s="769"/>
      <c r="BV116" s="769" t="s">
        <v>
180</v>
      </c>
      <c r="BW116" s="769"/>
      <c r="BX116" s="769"/>
      <c r="BY116" s="769"/>
      <c r="BZ116" s="769"/>
      <c r="CA116" s="769" t="s">
        <v>
180</v>
      </c>
      <c r="CB116" s="769"/>
      <c r="CC116" s="769"/>
      <c r="CD116" s="769"/>
      <c r="CE116" s="769"/>
      <c r="CF116" s="857" t="s">
        <v>
180</v>
      </c>
      <c r="CG116" s="858"/>
      <c r="CH116" s="858"/>
      <c r="CI116" s="858"/>
      <c r="CJ116" s="858"/>
      <c r="CK116" s="913"/>
      <c r="CL116" s="800"/>
      <c r="CM116" s="803" t="s">
        <v>
402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v>
218282</v>
      </c>
      <c r="DH116" s="759"/>
      <c r="DI116" s="759"/>
      <c r="DJ116" s="759"/>
      <c r="DK116" s="760"/>
      <c r="DL116" s="761">
        <v>
172920</v>
      </c>
      <c r="DM116" s="759"/>
      <c r="DN116" s="759"/>
      <c r="DO116" s="759"/>
      <c r="DP116" s="760"/>
      <c r="DQ116" s="761">
        <v>
143460</v>
      </c>
      <c r="DR116" s="759"/>
      <c r="DS116" s="759"/>
      <c r="DT116" s="759"/>
      <c r="DU116" s="760"/>
      <c r="DV116" s="806">
        <v>
0.6</v>
      </c>
      <c r="DW116" s="807"/>
      <c r="DX116" s="807"/>
      <c r="DY116" s="807"/>
      <c r="DZ116" s="808"/>
    </row>
    <row r="117" spans="1:130" s="104" customFormat="1" ht="26.25" customHeight="1">
      <c r="A117" s="883" t="s">
        <v>
128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
403</v>
      </c>
      <c r="Z117" s="885"/>
      <c r="AA117" s="890">
        <v>
5462869</v>
      </c>
      <c r="AB117" s="891"/>
      <c r="AC117" s="891"/>
      <c r="AD117" s="891"/>
      <c r="AE117" s="892"/>
      <c r="AF117" s="893">
        <v>
5945863</v>
      </c>
      <c r="AG117" s="891"/>
      <c r="AH117" s="891"/>
      <c r="AI117" s="891"/>
      <c r="AJ117" s="892"/>
      <c r="AK117" s="893">
        <v>
5474903</v>
      </c>
      <c r="AL117" s="891"/>
      <c r="AM117" s="891"/>
      <c r="AN117" s="891"/>
      <c r="AO117" s="892"/>
      <c r="AP117" s="894"/>
      <c r="AQ117" s="895"/>
      <c r="AR117" s="895"/>
      <c r="AS117" s="895"/>
      <c r="AT117" s="896"/>
      <c r="AU117" s="918"/>
      <c r="AV117" s="919"/>
      <c r="AW117" s="919"/>
      <c r="AX117" s="919"/>
      <c r="AY117" s="919"/>
      <c r="AZ117" s="845" t="s">
        <v>
404</v>
      </c>
      <c r="BA117" s="846"/>
      <c r="BB117" s="846"/>
      <c r="BC117" s="846"/>
      <c r="BD117" s="846"/>
      <c r="BE117" s="846"/>
      <c r="BF117" s="846"/>
      <c r="BG117" s="846"/>
      <c r="BH117" s="846"/>
      <c r="BI117" s="846"/>
      <c r="BJ117" s="846"/>
      <c r="BK117" s="846"/>
      <c r="BL117" s="846"/>
      <c r="BM117" s="846"/>
      <c r="BN117" s="846"/>
      <c r="BO117" s="846"/>
      <c r="BP117" s="847"/>
      <c r="BQ117" s="768" t="s">
        <v>
180</v>
      </c>
      <c r="BR117" s="769"/>
      <c r="BS117" s="769"/>
      <c r="BT117" s="769"/>
      <c r="BU117" s="769"/>
      <c r="BV117" s="769" t="s">
        <v>
180</v>
      </c>
      <c r="BW117" s="769"/>
      <c r="BX117" s="769"/>
      <c r="BY117" s="769"/>
      <c r="BZ117" s="769"/>
      <c r="CA117" s="769" t="s">
        <v>
180</v>
      </c>
      <c r="CB117" s="769"/>
      <c r="CC117" s="769"/>
      <c r="CD117" s="769"/>
      <c r="CE117" s="769"/>
      <c r="CF117" s="857" t="s">
        <v>
180</v>
      </c>
      <c r="CG117" s="858"/>
      <c r="CH117" s="858"/>
      <c r="CI117" s="858"/>
      <c r="CJ117" s="858"/>
      <c r="CK117" s="913"/>
      <c r="CL117" s="800"/>
      <c r="CM117" s="803" t="s">
        <v>
405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
180</v>
      </c>
      <c r="DH117" s="759"/>
      <c r="DI117" s="759"/>
      <c r="DJ117" s="759"/>
      <c r="DK117" s="760"/>
      <c r="DL117" s="761" t="s">
        <v>
180</v>
      </c>
      <c r="DM117" s="759"/>
      <c r="DN117" s="759"/>
      <c r="DO117" s="759"/>
      <c r="DP117" s="760"/>
      <c r="DQ117" s="761" t="s">
        <v>
180</v>
      </c>
      <c r="DR117" s="759"/>
      <c r="DS117" s="759"/>
      <c r="DT117" s="759"/>
      <c r="DU117" s="760"/>
      <c r="DV117" s="806" t="s">
        <v>
180</v>
      </c>
      <c r="DW117" s="807"/>
      <c r="DX117" s="807"/>
      <c r="DY117" s="807"/>
      <c r="DZ117" s="808"/>
    </row>
    <row r="118" spans="1:130" s="104" customFormat="1" ht="26.25" customHeight="1">
      <c r="A118" s="883" t="s">
        <v>
377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
375</v>
      </c>
      <c r="AB118" s="884"/>
      <c r="AC118" s="884"/>
      <c r="AD118" s="884"/>
      <c r="AE118" s="885"/>
      <c r="AF118" s="886" t="s">
        <v>
246</v>
      </c>
      <c r="AG118" s="884"/>
      <c r="AH118" s="884"/>
      <c r="AI118" s="884"/>
      <c r="AJ118" s="885"/>
      <c r="AK118" s="886" t="s">
        <v>
245</v>
      </c>
      <c r="AL118" s="884"/>
      <c r="AM118" s="884"/>
      <c r="AN118" s="884"/>
      <c r="AO118" s="885"/>
      <c r="AP118" s="887" t="s">
        <v>
376</v>
      </c>
      <c r="AQ118" s="888"/>
      <c r="AR118" s="888"/>
      <c r="AS118" s="888"/>
      <c r="AT118" s="889"/>
      <c r="AU118" s="918"/>
      <c r="AV118" s="919"/>
      <c r="AW118" s="919"/>
      <c r="AX118" s="919"/>
      <c r="AY118" s="919"/>
      <c r="AZ118" s="861" t="s">
        <v>
406</v>
      </c>
      <c r="BA118" s="862"/>
      <c r="BB118" s="862"/>
      <c r="BC118" s="862"/>
      <c r="BD118" s="862"/>
      <c r="BE118" s="862"/>
      <c r="BF118" s="862"/>
      <c r="BG118" s="862"/>
      <c r="BH118" s="862"/>
      <c r="BI118" s="862"/>
      <c r="BJ118" s="862"/>
      <c r="BK118" s="862"/>
      <c r="BL118" s="862"/>
      <c r="BM118" s="862"/>
      <c r="BN118" s="862"/>
      <c r="BO118" s="862"/>
      <c r="BP118" s="863"/>
      <c r="BQ118" s="864" t="s">
        <v>
180</v>
      </c>
      <c r="BR118" s="827"/>
      <c r="BS118" s="827"/>
      <c r="BT118" s="827"/>
      <c r="BU118" s="827"/>
      <c r="BV118" s="827" t="s">
        <v>
180</v>
      </c>
      <c r="BW118" s="827"/>
      <c r="BX118" s="827"/>
      <c r="BY118" s="827"/>
      <c r="BZ118" s="827"/>
      <c r="CA118" s="827" t="s">
        <v>
180</v>
      </c>
      <c r="CB118" s="827"/>
      <c r="CC118" s="827"/>
      <c r="CD118" s="827"/>
      <c r="CE118" s="827"/>
      <c r="CF118" s="857" t="s">
        <v>
180</v>
      </c>
      <c r="CG118" s="858"/>
      <c r="CH118" s="858"/>
      <c r="CI118" s="858"/>
      <c r="CJ118" s="858"/>
      <c r="CK118" s="913"/>
      <c r="CL118" s="800"/>
      <c r="CM118" s="803" t="s">
        <v>
407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
180</v>
      </c>
      <c r="DH118" s="759"/>
      <c r="DI118" s="759"/>
      <c r="DJ118" s="759"/>
      <c r="DK118" s="760"/>
      <c r="DL118" s="761" t="s">
        <v>
180</v>
      </c>
      <c r="DM118" s="759"/>
      <c r="DN118" s="759"/>
      <c r="DO118" s="759"/>
      <c r="DP118" s="760"/>
      <c r="DQ118" s="761" t="s">
        <v>
180</v>
      </c>
      <c r="DR118" s="759"/>
      <c r="DS118" s="759"/>
      <c r="DT118" s="759"/>
      <c r="DU118" s="760"/>
      <c r="DV118" s="806" t="s">
        <v>
180</v>
      </c>
      <c r="DW118" s="807"/>
      <c r="DX118" s="807"/>
      <c r="DY118" s="807"/>
      <c r="DZ118" s="808"/>
    </row>
    <row r="119" spans="1:130" s="104" customFormat="1" ht="26.25" customHeight="1">
      <c r="A119" s="797" t="s">
        <v>
381</v>
      </c>
      <c r="B119" s="798"/>
      <c r="C119" s="873" t="s">
        <v>
382</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
180</v>
      </c>
      <c r="AB119" s="877"/>
      <c r="AC119" s="877"/>
      <c r="AD119" s="877"/>
      <c r="AE119" s="878"/>
      <c r="AF119" s="879" t="s">
        <v>
180</v>
      </c>
      <c r="AG119" s="877"/>
      <c r="AH119" s="877"/>
      <c r="AI119" s="877"/>
      <c r="AJ119" s="878"/>
      <c r="AK119" s="879" t="s">
        <v>
180</v>
      </c>
      <c r="AL119" s="877"/>
      <c r="AM119" s="877"/>
      <c r="AN119" s="877"/>
      <c r="AO119" s="878"/>
      <c r="AP119" s="880" t="s">
        <v>
180</v>
      </c>
      <c r="AQ119" s="881"/>
      <c r="AR119" s="881"/>
      <c r="AS119" s="881"/>
      <c r="AT119" s="882"/>
      <c r="AU119" s="920"/>
      <c r="AV119" s="921"/>
      <c r="AW119" s="921"/>
      <c r="AX119" s="921"/>
      <c r="AY119" s="921"/>
      <c r="AZ119" s="135" t="s">
        <v>
128</v>
      </c>
      <c r="BA119" s="135"/>
      <c r="BB119" s="135"/>
      <c r="BC119" s="135"/>
      <c r="BD119" s="135"/>
      <c r="BE119" s="135"/>
      <c r="BF119" s="135"/>
      <c r="BG119" s="135"/>
      <c r="BH119" s="135"/>
      <c r="BI119" s="135"/>
      <c r="BJ119" s="135"/>
      <c r="BK119" s="135"/>
      <c r="BL119" s="135"/>
      <c r="BM119" s="135"/>
      <c r="BN119" s="135"/>
      <c r="BO119" s="859" t="s">
        <v>
408</v>
      </c>
      <c r="BP119" s="860"/>
      <c r="BQ119" s="864">
        <v>
63544730</v>
      </c>
      <c r="BR119" s="827"/>
      <c r="BS119" s="827"/>
      <c r="BT119" s="827"/>
      <c r="BU119" s="827"/>
      <c r="BV119" s="827">
        <v>
61669722</v>
      </c>
      <c r="BW119" s="827"/>
      <c r="BX119" s="827"/>
      <c r="BY119" s="827"/>
      <c r="BZ119" s="827"/>
      <c r="CA119" s="827">
        <v>
60164044</v>
      </c>
      <c r="CB119" s="827"/>
      <c r="CC119" s="827"/>
      <c r="CD119" s="827"/>
      <c r="CE119" s="827"/>
      <c r="CF119" s="725"/>
      <c r="CG119" s="726"/>
      <c r="CH119" s="726"/>
      <c r="CI119" s="726"/>
      <c r="CJ119" s="816"/>
      <c r="CK119" s="914"/>
      <c r="CL119" s="802"/>
      <c r="CM119" s="820" t="s">
        <v>
409</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
180</v>
      </c>
      <c r="DH119" s="742"/>
      <c r="DI119" s="742"/>
      <c r="DJ119" s="742"/>
      <c r="DK119" s="743"/>
      <c r="DL119" s="744" t="s">
        <v>
180</v>
      </c>
      <c r="DM119" s="742"/>
      <c r="DN119" s="742"/>
      <c r="DO119" s="742"/>
      <c r="DP119" s="743"/>
      <c r="DQ119" s="744" t="s">
        <v>
180</v>
      </c>
      <c r="DR119" s="742"/>
      <c r="DS119" s="742"/>
      <c r="DT119" s="742"/>
      <c r="DU119" s="743"/>
      <c r="DV119" s="830" t="s">
        <v>
180</v>
      </c>
      <c r="DW119" s="831"/>
      <c r="DX119" s="831"/>
      <c r="DY119" s="831"/>
      <c r="DZ119" s="832"/>
    </row>
    <row r="120" spans="1:130" s="104" customFormat="1" ht="26.25" customHeight="1">
      <c r="A120" s="799"/>
      <c r="B120" s="800"/>
      <c r="C120" s="803" t="s">
        <v>
386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
180</v>
      </c>
      <c r="AB120" s="759"/>
      <c r="AC120" s="759"/>
      <c r="AD120" s="759"/>
      <c r="AE120" s="760"/>
      <c r="AF120" s="761" t="s">
        <v>
180</v>
      </c>
      <c r="AG120" s="759"/>
      <c r="AH120" s="759"/>
      <c r="AI120" s="759"/>
      <c r="AJ120" s="760"/>
      <c r="AK120" s="761" t="s">
        <v>
180</v>
      </c>
      <c r="AL120" s="759"/>
      <c r="AM120" s="759"/>
      <c r="AN120" s="759"/>
      <c r="AO120" s="760"/>
      <c r="AP120" s="806" t="s">
        <v>
180</v>
      </c>
      <c r="AQ120" s="807"/>
      <c r="AR120" s="807"/>
      <c r="AS120" s="807"/>
      <c r="AT120" s="808"/>
      <c r="AU120" s="865" t="s">
        <v>
410</v>
      </c>
      <c r="AV120" s="866"/>
      <c r="AW120" s="866"/>
      <c r="AX120" s="866"/>
      <c r="AY120" s="867"/>
      <c r="AZ120" s="842" t="s">
        <v>
411</v>
      </c>
      <c r="BA120" s="789"/>
      <c r="BB120" s="789"/>
      <c r="BC120" s="789"/>
      <c r="BD120" s="789"/>
      <c r="BE120" s="789"/>
      <c r="BF120" s="789"/>
      <c r="BG120" s="789"/>
      <c r="BH120" s="789"/>
      <c r="BI120" s="789"/>
      <c r="BJ120" s="789"/>
      <c r="BK120" s="789"/>
      <c r="BL120" s="789"/>
      <c r="BM120" s="789"/>
      <c r="BN120" s="789"/>
      <c r="BO120" s="789"/>
      <c r="BP120" s="790"/>
      <c r="BQ120" s="843">
        <v>
10350503</v>
      </c>
      <c r="BR120" s="824"/>
      <c r="BS120" s="824"/>
      <c r="BT120" s="824"/>
      <c r="BU120" s="824"/>
      <c r="BV120" s="824">
        <v>
10255258</v>
      </c>
      <c r="BW120" s="824"/>
      <c r="BX120" s="824"/>
      <c r="BY120" s="824"/>
      <c r="BZ120" s="824"/>
      <c r="CA120" s="824">
        <v>
10757689</v>
      </c>
      <c r="CB120" s="824"/>
      <c r="CC120" s="824"/>
      <c r="CD120" s="824"/>
      <c r="CE120" s="824"/>
      <c r="CF120" s="848">
        <v>
42</v>
      </c>
      <c r="CG120" s="849"/>
      <c r="CH120" s="849"/>
      <c r="CI120" s="849"/>
      <c r="CJ120" s="849"/>
      <c r="CK120" s="850" t="s">
        <v>
412</v>
      </c>
      <c r="CL120" s="834"/>
      <c r="CM120" s="834"/>
      <c r="CN120" s="834"/>
      <c r="CO120" s="835"/>
      <c r="CP120" s="854" t="s">
        <v>
413</v>
      </c>
      <c r="CQ120" s="855"/>
      <c r="CR120" s="855"/>
      <c r="CS120" s="855"/>
      <c r="CT120" s="855"/>
      <c r="CU120" s="855"/>
      <c r="CV120" s="855"/>
      <c r="CW120" s="855"/>
      <c r="CX120" s="855"/>
      <c r="CY120" s="855"/>
      <c r="CZ120" s="855"/>
      <c r="DA120" s="855"/>
      <c r="DB120" s="855"/>
      <c r="DC120" s="855"/>
      <c r="DD120" s="855"/>
      <c r="DE120" s="855"/>
      <c r="DF120" s="856"/>
      <c r="DG120" s="843">
        <v>
10721967</v>
      </c>
      <c r="DH120" s="824"/>
      <c r="DI120" s="824"/>
      <c r="DJ120" s="824"/>
      <c r="DK120" s="824"/>
      <c r="DL120" s="824">
        <v>
10116389</v>
      </c>
      <c r="DM120" s="824"/>
      <c r="DN120" s="824"/>
      <c r="DO120" s="824"/>
      <c r="DP120" s="824"/>
      <c r="DQ120" s="824">
        <v>
9657289</v>
      </c>
      <c r="DR120" s="824"/>
      <c r="DS120" s="824"/>
      <c r="DT120" s="824"/>
      <c r="DU120" s="824"/>
      <c r="DV120" s="825">
        <v>
37.700000000000003</v>
      </c>
      <c r="DW120" s="825"/>
      <c r="DX120" s="825"/>
      <c r="DY120" s="825"/>
      <c r="DZ120" s="826"/>
    </row>
    <row r="121" spans="1:130" s="104" customFormat="1" ht="26.25" customHeight="1">
      <c r="A121" s="799"/>
      <c r="B121" s="800"/>
      <c r="C121" s="845" t="s">
        <v>
414</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
180</v>
      </c>
      <c r="AB121" s="759"/>
      <c r="AC121" s="759"/>
      <c r="AD121" s="759"/>
      <c r="AE121" s="760"/>
      <c r="AF121" s="761" t="s">
        <v>
180</v>
      </c>
      <c r="AG121" s="759"/>
      <c r="AH121" s="759"/>
      <c r="AI121" s="759"/>
      <c r="AJ121" s="760"/>
      <c r="AK121" s="761" t="s">
        <v>
180</v>
      </c>
      <c r="AL121" s="759"/>
      <c r="AM121" s="759"/>
      <c r="AN121" s="759"/>
      <c r="AO121" s="760"/>
      <c r="AP121" s="806" t="s">
        <v>
180</v>
      </c>
      <c r="AQ121" s="807"/>
      <c r="AR121" s="807"/>
      <c r="AS121" s="807"/>
      <c r="AT121" s="808"/>
      <c r="AU121" s="868"/>
      <c r="AV121" s="869"/>
      <c r="AW121" s="869"/>
      <c r="AX121" s="869"/>
      <c r="AY121" s="870"/>
      <c r="AZ121" s="796" t="s">
        <v>
415</v>
      </c>
      <c r="BA121" s="729"/>
      <c r="BB121" s="729"/>
      <c r="BC121" s="729"/>
      <c r="BD121" s="729"/>
      <c r="BE121" s="729"/>
      <c r="BF121" s="729"/>
      <c r="BG121" s="729"/>
      <c r="BH121" s="729"/>
      <c r="BI121" s="729"/>
      <c r="BJ121" s="729"/>
      <c r="BK121" s="729"/>
      <c r="BL121" s="729"/>
      <c r="BM121" s="729"/>
      <c r="BN121" s="729"/>
      <c r="BO121" s="729"/>
      <c r="BP121" s="730"/>
      <c r="BQ121" s="768">
        <v>
10165498</v>
      </c>
      <c r="BR121" s="769"/>
      <c r="BS121" s="769"/>
      <c r="BT121" s="769"/>
      <c r="BU121" s="769"/>
      <c r="BV121" s="769">
        <v>
9532024</v>
      </c>
      <c r="BW121" s="769"/>
      <c r="BX121" s="769"/>
      <c r="BY121" s="769"/>
      <c r="BZ121" s="769"/>
      <c r="CA121" s="769">
        <v>
9639877</v>
      </c>
      <c r="CB121" s="769"/>
      <c r="CC121" s="769"/>
      <c r="CD121" s="769"/>
      <c r="CE121" s="769"/>
      <c r="CF121" s="857">
        <v>
37.6</v>
      </c>
      <c r="CG121" s="858"/>
      <c r="CH121" s="858"/>
      <c r="CI121" s="858"/>
      <c r="CJ121" s="858"/>
      <c r="CK121" s="851"/>
      <c r="CL121" s="837"/>
      <c r="CM121" s="837"/>
      <c r="CN121" s="837"/>
      <c r="CO121" s="838"/>
      <c r="CP121" s="817"/>
      <c r="CQ121" s="818"/>
      <c r="CR121" s="818"/>
      <c r="CS121" s="818"/>
      <c r="CT121" s="818"/>
      <c r="CU121" s="818"/>
      <c r="CV121" s="818"/>
      <c r="CW121" s="818"/>
      <c r="CX121" s="818"/>
      <c r="CY121" s="818"/>
      <c r="CZ121" s="818"/>
      <c r="DA121" s="818"/>
      <c r="DB121" s="818"/>
      <c r="DC121" s="818"/>
      <c r="DD121" s="818"/>
      <c r="DE121" s="818"/>
      <c r="DF121" s="819"/>
      <c r="DG121" s="768"/>
      <c r="DH121" s="769"/>
      <c r="DI121" s="769"/>
      <c r="DJ121" s="769"/>
      <c r="DK121" s="769"/>
      <c r="DL121" s="769"/>
      <c r="DM121" s="769"/>
      <c r="DN121" s="769"/>
      <c r="DO121" s="769"/>
      <c r="DP121" s="769"/>
      <c r="DQ121" s="769"/>
      <c r="DR121" s="769"/>
      <c r="DS121" s="769"/>
      <c r="DT121" s="769"/>
      <c r="DU121" s="769"/>
      <c r="DV121" s="775"/>
      <c r="DW121" s="775"/>
      <c r="DX121" s="775"/>
      <c r="DY121" s="775"/>
      <c r="DZ121" s="776"/>
    </row>
    <row r="122" spans="1:130" s="104" customFormat="1" ht="26.25" customHeight="1">
      <c r="A122" s="799"/>
      <c r="B122" s="800"/>
      <c r="C122" s="803" t="s">
        <v>
396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
180</v>
      </c>
      <c r="AB122" s="759"/>
      <c r="AC122" s="759"/>
      <c r="AD122" s="759"/>
      <c r="AE122" s="760"/>
      <c r="AF122" s="761" t="s">
        <v>
180</v>
      </c>
      <c r="AG122" s="759"/>
      <c r="AH122" s="759"/>
      <c r="AI122" s="759"/>
      <c r="AJ122" s="760"/>
      <c r="AK122" s="761" t="s">
        <v>
180</v>
      </c>
      <c r="AL122" s="759"/>
      <c r="AM122" s="759"/>
      <c r="AN122" s="759"/>
      <c r="AO122" s="760"/>
      <c r="AP122" s="806" t="s">
        <v>
180</v>
      </c>
      <c r="AQ122" s="807"/>
      <c r="AR122" s="807"/>
      <c r="AS122" s="807"/>
      <c r="AT122" s="808"/>
      <c r="AU122" s="868"/>
      <c r="AV122" s="869"/>
      <c r="AW122" s="869"/>
      <c r="AX122" s="869"/>
      <c r="AY122" s="870"/>
      <c r="AZ122" s="861" t="s">
        <v>
416</v>
      </c>
      <c r="BA122" s="862"/>
      <c r="BB122" s="862"/>
      <c r="BC122" s="862"/>
      <c r="BD122" s="862"/>
      <c r="BE122" s="862"/>
      <c r="BF122" s="862"/>
      <c r="BG122" s="862"/>
      <c r="BH122" s="862"/>
      <c r="BI122" s="862"/>
      <c r="BJ122" s="862"/>
      <c r="BK122" s="862"/>
      <c r="BL122" s="862"/>
      <c r="BM122" s="862"/>
      <c r="BN122" s="862"/>
      <c r="BO122" s="862"/>
      <c r="BP122" s="863"/>
      <c r="BQ122" s="864">
        <v>
38348774</v>
      </c>
      <c r="BR122" s="827"/>
      <c r="BS122" s="827"/>
      <c r="BT122" s="827"/>
      <c r="BU122" s="827"/>
      <c r="BV122" s="827">
        <v>
37719342</v>
      </c>
      <c r="BW122" s="827"/>
      <c r="BX122" s="827"/>
      <c r="BY122" s="827"/>
      <c r="BZ122" s="827"/>
      <c r="CA122" s="827">
        <v>
37310607</v>
      </c>
      <c r="CB122" s="827"/>
      <c r="CC122" s="827"/>
      <c r="CD122" s="827"/>
      <c r="CE122" s="827"/>
      <c r="CF122" s="828">
        <v>
145.6</v>
      </c>
      <c r="CG122" s="829"/>
      <c r="CH122" s="829"/>
      <c r="CI122" s="829"/>
      <c r="CJ122" s="829"/>
      <c r="CK122" s="851"/>
      <c r="CL122" s="837"/>
      <c r="CM122" s="837"/>
      <c r="CN122" s="837"/>
      <c r="CO122" s="838"/>
      <c r="CP122" s="817"/>
      <c r="CQ122" s="818"/>
      <c r="CR122" s="818"/>
      <c r="CS122" s="818"/>
      <c r="CT122" s="818"/>
      <c r="CU122" s="818"/>
      <c r="CV122" s="818"/>
      <c r="CW122" s="818"/>
      <c r="CX122" s="818"/>
      <c r="CY122" s="818"/>
      <c r="CZ122" s="818"/>
      <c r="DA122" s="818"/>
      <c r="DB122" s="818"/>
      <c r="DC122" s="818"/>
      <c r="DD122" s="818"/>
      <c r="DE122" s="818"/>
      <c r="DF122" s="819"/>
      <c r="DG122" s="768"/>
      <c r="DH122" s="769"/>
      <c r="DI122" s="769"/>
      <c r="DJ122" s="769"/>
      <c r="DK122" s="769"/>
      <c r="DL122" s="769"/>
      <c r="DM122" s="769"/>
      <c r="DN122" s="769"/>
      <c r="DO122" s="769"/>
      <c r="DP122" s="769"/>
      <c r="DQ122" s="769"/>
      <c r="DR122" s="769"/>
      <c r="DS122" s="769"/>
      <c r="DT122" s="769"/>
      <c r="DU122" s="769"/>
      <c r="DV122" s="775"/>
      <c r="DW122" s="775"/>
      <c r="DX122" s="775"/>
      <c r="DY122" s="775"/>
      <c r="DZ122" s="776"/>
    </row>
    <row r="123" spans="1:130" s="104" customFormat="1" ht="26.25" customHeight="1">
      <c r="A123" s="799"/>
      <c r="B123" s="800"/>
      <c r="C123" s="803" t="s">
        <v>
402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v>
43069</v>
      </c>
      <c r="AB123" s="759"/>
      <c r="AC123" s="759"/>
      <c r="AD123" s="759"/>
      <c r="AE123" s="760"/>
      <c r="AF123" s="761">
        <v>
42967</v>
      </c>
      <c r="AG123" s="759"/>
      <c r="AH123" s="759"/>
      <c r="AI123" s="759"/>
      <c r="AJ123" s="760"/>
      <c r="AK123" s="761">
        <v>
29460</v>
      </c>
      <c r="AL123" s="759"/>
      <c r="AM123" s="759"/>
      <c r="AN123" s="759"/>
      <c r="AO123" s="760"/>
      <c r="AP123" s="806">
        <v>
0.1</v>
      </c>
      <c r="AQ123" s="807"/>
      <c r="AR123" s="807"/>
      <c r="AS123" s="807"/>
      <c r="AT123" s="808"/>
      <c r="AU123" s="871"/>
      <c r="AV123" s="872"/>
      <c r="AW123" s="872"/>
      <c r="AX123" s="872"/>
      <c r="AY123" s="872"/>
      <c r="AZ123" s="135" t="s">
        <v>
128</v>
      </c>
      <c r="BA123" s="135"/>
      <c r="BB123" s="135"/>
      <c r="BC123" s="135"/>
      <c r="BD123" s="135"/>
      <c r="BE123" s="135"/>
      <c r="BF123" s="135"/>
      <c r="BG123" s="135"/>
      <c r="BH123" s="135"/>
      <c r="BI123" s="135"/>
      <c r="BJ123" s="135"/>
      <c r="BK123" s="135"/>
      <c r="BL123" s="135"/>
      <c r="BM123" s="135"/>
      <c r="BN123" s="135"/>
      <c r="BO123" s="859" t="s">
        <v>
417</v>
      </c>
      <c r="BP123" s="860"/>
      <c r="BQ123" s="814">
        <v>
58864775</v>
      </c>
      <c r="BR123" s="815"/>
      <c r="BS123" s="815"/>
      <c r="BT123" s="815"/>
      <c r="BU123" s="815"/>
      <c r="BV123" s="815">
        <v>
57506624</v>
      </c>
      <c r="BW123" s="815"/>
      <c r="BX123" s="815"/>
      <c r="BY123" s="815"/>
      <c r="BZ123" s="815"/>
      <c r="CA123" s="815">
        <v>
57708173</v>
      </c>
      <c r="CB123" s="815"/>
      <c r="CC123" s="815"/>
      <c r="CD123" s="815"/>
      <c r="CE123" s="815"/>
      <c r="CF123" s="725"/>
      <c r="CG123" s="726"/>
      <c r="CH123" s="726"/>
      <c r="CI123" s="726"/>
      <c r="CJ123" s="816"/>
      <c r="CK123" s="851"/>
      <c r="CL123" s="837"/>
      <c r="CM123" s="837"/>
      <c r="CN123" s="837"/>
      <c r="CO123" s="838"/>
      <c r="CP123" s="817"/>
      <c r="CQ123" s="818"/>
      <c r="CR123" s="818"/>
      <c r="CS123" s="818"/>
      <c r="CT123" s="818"/>
      <c r="CU123" s="818"/>
      <c r="CV123" s="818"/>
      <c r="CW123" s="818"/>
      <c r="CX123" s="818"/>
      <c r="CY123" s="818"/>
      <c r="CZ123" s="818"/>
      <c r="DA123" s="818"/>
      <c r="DB123" s="818"/>
      <c r="DC123" s="818"/>
      <c r="DD123" s="818"/>
      <c r="DE123" s="818"/>
      <c r="DF123" s="819"/>
      <c r="DG123" s="758"/>
      <c r="DH123" s="759"/>
      <c r="DI123" s="759"/>
      <c r="DJ123" s="759"/>
      <c r="DK123" s="760"/>
      <c r="DL123" s="761"/>
      <c r="DM123" s="759"/>
      <c r="DN123" s="759"/>
      <c r="DO123" s="759"/>
      <c r="DP123" s="760"/>
      <c r="DQ123" s="761"/>
      <c r="DR123" s="759"/>
      <c r="DS123" s="759"/>
      <c r="DT123" s="759"/>
      <c r="DU123" s="760"/>
      <c r="DV123" s="806"/>
      <c r="DW123" s="807"/>
      <c r="DX123" s="807"/>
      <c r="DY123" s="807"/>
      <c r="DZ123" s="808"/>
    </row>
    <row r="124" spans="1:130" s="104" customFormat="1" ht="26.25" customHeight="1" thickBot="1">
      <c r="A124" s="799"/>
      <c r="B124" s="800"/>
      <c r="C124" s="803" t="s">
        <v>
405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
180</v>
      </c>
      <c r="AB124" s="759"/>
      <c r="AC124" s="759"/>
      <c r="AD124" s="759"/>
      <c r="AE124" s="760"/>
      <c r="AF124" s="761" t="s">
        <v>
180</v>
      </c>
      <c r="AG124" s="759"/>
      <c r="AH124" s="759"/>
      <c r="AI124" s="759"/>
      <c r="AJ124" s="760"/>
      <c r="AK124" s="761" t="s">
        <v>
180</v>
      </c>
      <c r="AL124" s="759"/>
      <c r="AM124" s="759"/>
      <c r="AN124" s="759"/>
      <c r="AO124" s="760"/>
      <c r="AP124" s="806" t="s">
        <v>
180</v>
      </c>
      <c r="AQ124" s="807"/>
      <c r="AR124" s="807"/>
      <c r="AS124" s="807"/>
      <c r="AT124" s="808"/>
      <c r="AU124" s="809" t="s">
        <v>
418</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
18.8</v>
      </c>
      <c r="BR124" s="813"/>
      <c r="BS124" s="813"/>
      <c r="BT124" s="813"/>
      <c r="BU124" s="813"/>
      <c r="BV124" s="813">
        <v>
16.2</v>
      </c>
      <c r="BW124" s="813"/>
      <c r="BX124" s="813"/>
      <c r="BY124" s="813"/>
      <c r="BZ124" s="813"/>
      <c r="CA124" s="813">
        <v>
9.5</v>
      </c>
      <c r="CB124" s="813"/>
      <c r="CC124" s="813"/>
      <c r="CD124" s="813"/>
      <c r="CE124" s="813"/>
      <c r="CF124" s="703"/>
      <c r="CG124" s="704"/>
      <c r="CH124" s="704"/>
      <c r="CI124" s="704"/>
      <c r="CJ124" s="844"/>
      <c r="CK124" s="852"/>
      <c r="CL124" s="852"/>
      <c r="CM124" s="852"/>
      <c r="CN124" s="852"/>
      <c r="CO124" s="853"/>
      <c r="CP124" s="817" t="s">
        <v>
419</v>
      </c>
      <c r="CQ124" s="818"/>
      <c r="CR124" s="818"/>
      <c r="CS124" s="818"/>
      <c r="CT124" s="818"/>
      <c r="CU124" s="818"/>
      <c r="CV124" s="818"/>
      <c r="CW124" s="818"/>
      <c r="CX124" s="818"/>
      <c r="CY124" s="818"/>
      <c r="CZ124" s="818"/>
      <c r="DA124" s="818"/>
      <c r="DB124" s="818"/>
      <c r="DC124" s="818"/>
      <c r="DD124" s="818"/>
      <c r="DE124" s="818"/>
      <c r="DF124" s="819"/>
      <c r="DG124" s="741" t="s">
        <v>
180</v>
      </c>
      <c r="DH124" s="742"/>
      <c r="DI124" s="742"/>
      <c r="DJ124" s="742"/>
      <c r="DK124" s="743"/>
      <c r="DL124" s="744" t="s">
        <v>
180</v>
      </c>
      <c r="DM124" s="742"/>
      <c r="DN124" s="742"/>
      <c r="DO124" s="742"/>
      <c r="DP124" s="743"/>
      <c r="DQ124" s="744" t="s">
        <v>
180</v>
      </c>
      <c r="DR124" s="742"/>
      <c r="DS124" s="742"/>
      <c r="DT124" s="742"/>
      <c r="DU124" s="743"/>
      <c r="DV124" s="830" t="s">
        <v>
180</v>
      </c>
      <c r="DW124" s="831"/>
      <c r="DX124" s="831"/>
      <c r="DY124" s="831"/>
      <c r="DZ124" s="832"/>
    </row>
    <row r="125" spans="1:130" s="104" customFormat="1" ht="26.25" customHeight="1">
      <c r="A125" s="799"/>
      <c r="B125" s="800"/>
      <c r="C125" s="803" t="s">
        <v>
407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
180</v>
      </c>
      <c r="AB125" s="759"/>
      <c r="AC125" s="759"/>
      <c r="AD125" s="759"/>
      <c r="AE125" s="760"/>
      <c r="AF125" s="761" t="s">
        <v>
180</v>
      </c>
      <c r="AG125" s="759"/>
      <c r="AH125" s="759"/>
      <c r="AI125" s="759"/>
      <c r="AJ125" s="760"/>
      <c r="AK125" s="761" t="s">
        <v>
180</v>
      </c>
      <c r="AL125" s="759"/>
      <c r="AM125" s="759"/>
      <c r="AN125" s="759"/>
      <c r="AO125" s="760"/>
      <c r="AP125" s="806" t="s">
        <v>
180</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
420</v>
      </c>
      <c r="CL125" s="834"/>
      <c r="CM125" s="834"/>
      <c r="CN125" s="834"/>
      <c r="CO125" s="835"/>
      <c r="CP125" s="842" t="s">
        <v>
421</v>
      </c>
      <c r="CQ125" s="789"/>
      <c r="CR125" s="789"/>
      <c r="CS125" s="789"/>
      <c r="CT125" s="789"/>
      <c r="CU125" s="789"/>
      <c r="CV125" s="789"/>
      <c r="CW125" s="789"/>
      <c r="CX125" s="789"/>
      <c r="CY125" s="789"/>
      <c r="CZ125" s="789"/>
      <c r="DA125" s="789"/>
      <c r="DB125" s="789"/>
      <c r="DC125" s="789"/>
      <c r="DD125" s="789"/>
      <c r="DE125" s="789"/>
      <c r="DF125" s="790"/>
      <c r="DG125" s="843" t="s">
        <v>
180</v>
      </c>
      <c r="DH125" s="824"/>
      <c r="DI125" s="824"/>
      <c r="DJ125" s="824"/>
      <c r="DK125" s="824"/>
      <c r="DL125" s="824" t="s">
        <v>
180</v>
      </c>
      <c r="DM125" s="824"/>
      <c r="DN125" s="824"/>
      <c r="DO125" s="824"/>
      <c r="DP125" s="824"/>
      <c r="DQ125" s="824" t="s">
        <v>
180</v>
      </c>
      <c r="DR125" s="824"/>
      <c r="DS125" s="824"/>
      <c r="DT125" s="824"/>
      <c r="DU125" s="824"/>
      <c r="DV125" s="825" t="s">
        <v>
180</v>
      </c>
      <c r="DW125" s="825"/>
      <c r="DX125" s="825"/>
      <c r="DY125" s="825"/>
      <c r="DZ125" s="826"/>
    </row>
    <row r="126" spans="1:130" s="104" customFormat="1" ht="26.25" customHeight="1" thickBot="1">
      <c r="A126" s="799"/>
      <c r="B126" s="800"/>
      <c r="C126" s="803" t="s">
        <v>
409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v>
194332</v>
      </c>
      <c r="AB126" s="759"/>
      <c r="AC126" s="759"/>
      <c r="AD126" s="759"/>
      <c r="AE126" s="760"/>
      <c r="AF126" s="761">
        <v>
833086</v>
      </c>
      <c r="AG126" s="759"/>
      <c r="AH126" s="759"/>
      <c r="AI126" s="759"/>
      <c r="AJ126" s="760"/>
      <c r="AK126" s="761">
        <v>
181781</v>
      </c>
      <c r="AL126" s="759"/>
      <c r="AM126" s="759"/>
      <c r="AN126" s="759"/>
      <c r="AO126" s="760"/>
      <c r="AP126" s="806">
        <v>
0.7</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
422</v>
      </c>
      <c r="CQ126" s="729"/>
      <c r="CR126" s="729"/>
      <c r="CS126" s="729"/>
      <c r="CT126" s="729"/>
      <c r="CU126" s="729"/>
      <c r="CV126" s="729"/>
      <c r="CW126" s="729"/>
      <c r="CX126" s="729"/>
      <c r="CY126" s="729"/>
      <c r="CZ126" s="729"/>
      <c r="DA126" s="729"/>
      <c r="DB126" s="729"/>
      <c r="DC126" s="729"/>
      <c r="DD126" s="729"/>
      <c r="DE126" s="729"/>
      <c r="DF126" s="730"/>
      <c r="DG126" s="768" t="s">
        <v>
180</v>
      </c>
      <c r="DH126" s="769"/>
      <c r="DI126" s="769"/>
      <c r="DJ126" s="769"/>
      <c r="DK126" s="769"/>
      <c r="DL126" s="769" t="s">
        <v>
180</v>
      </c>
      <c r="DM126" s="769"/>
      <c r="DN126" s="769"/>
      <c r="DO126" s="769"/>
      <c r="DP126" s="769"/>
      <c r="DQ126" s="769" t="s">
        <v>
180</v>
      </c>
      <c r="DR126" s="769"/>
      <c r="DS126" s="769"/>
      <c r="DT126" s="769"/>
      <c r="DU126" s="769"/>
      <c r="DV126" s="775" t="s">
        <v>
180</v>
      </c>
      <c r="DW126" s="775"/>
      <c r="DX126" s="775"/>
      <c r="DY126" s="775"/>
      <c r="DZ126" s="776"/>
    </row>
    <row r="127" spans="1:130" s="104" customFormat="1" ht="26.25" customHeight="1">
      <c r="A127" s="801"/>
      <c r="B127" s="802"/>
      <c r="C127" s="820" t="s">
        <v>
423</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
180</v>
      </c>
      <c r="AB127" s="759"/>
      <c r="AC127" s="759"/>
      <c r="AD127" s="759"/>
      <c r="AE127" s="760"/>
      <c r="AF127" s="761" t="s">
        <v>
180</v>
      </c>
      <c r="AG127" s="759"/>
      <c r="AH127" s="759"/>
      <c r="AI127" s="759"/>
      <c r="AJ127" s="760"/>
      <c r="AK127" s="761" t="s">
        <v>
180</v>
      </c>
      <c r="AL127" s="759"/>
      <c r="AM127" s="759"/>
      <c r="AN127" s="759"/>
      <c r="AO127" s="760"/>
      <c r="AP127" s="806" t="s">
        <v>
180</v>
      </c>
      <c r="AQ127" s="807"/>
      <c r="AR127" s="807"/>
      <c r="AS127" s="807"/>
      <c r="AT127" s="808"/>
      <c r="AU127" s="140"/>
      <c r="AV127" s="140"/>
      <c r="AW127" s="140"/>
      <c r="AX127" s="823" t="s">
        <v>
424</v>
      </c>
      <c r="AY127" s="793"/>
      <c r="AZ127" s="793"/>
      <c r="BA127" s="793"/>
      <c r="BB127" s="793"/>
      <c r="BC127" s="793"/>
      <c r="BD127" s="793"/>
      <c r="BE127" s="794"/>
      <c r="BF127" s="792" t="s">
        <v>
425</v>
      </c>
      <c r="BG127" s="793"/>
      <c r="BH127" s="793"/>
      <c r="BI127" s="793"/>
      <c r="BJ127" s="793"/>
      <c r="BK127" s="793"/>
      <c r="BL127" s="794"/>
      <c r="BM127" s="792" t="s">
        <v>
426</v>
      </c>
      <c r="BN127" s="793"/>
      <c r="BO127" s="793"/>
      <c r="BP127" s="793"/>
      <c r="BQ127" s="793"/>
      <c r="BR127" s="793"/>
      <c r="BS127" s="794"/>
      <c r="BT127" s="792" t="s">
        <v>
427</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
428</v>
      </c>
      <c r="CQ127" s="729"/>
      <c r="CR127" s="729"/>
      <c r="CS127" s="729"/>
      <c r="CT127" s="729"/>
      <c r="CU127" s="729"/>
      <c r="CV127" s="729"/>
      <c r="CW127" s="729"/>
      <c r="CX127" s="729"/>
      <c r="CY127" s="729"/>
      <c r="CZ127" s="729"/>
      <c r="DA127" s="729"/>
      <c r="DB127" s="729"/>
      <c r="DC127" s="729"/>
      <c r="DD127" s="729"/>
      <c r="DE127" s="729"/>
      <c r="DF127" s="730"/>
      <c r="DG127" s="768" t="s">
        <v>
180</v>
      </c>
      <c r="DH127" s="769"/>
      <c r="DI127" s="769"/>
      <c r="DJ127" s="769"/>
      <c r="DK127" s="769"/>
      <c r="DL127" s="769" t="s">
        <v>
180</v>
      </c>
      <c r="DM127" s="769"/>
      <c r="DN127" s="769"/>
      <c r="DO127" s="769"/>
      <c r="DP127" s="769"/>
      <c r="DQ127" s="769" t="s">
        <v>
180</v>
      </c>
      <c r="DR127" s="769"/>
      <c r="DS127" s="769"/>
      <c r="DT127" s="769"/>
      <c r="DU127" s="769"/>
      <c r="DV127" s="775" t="s">
        <v>
180</v>
      </c>
      <c r="DW127" s="775"/>
      <c r="DX127" s="775"/>
      <c r="DY127" s="775"/>
      <c r="DZ127" s="776"/>
    </row>
    <row r="128" spans="1:130" s="104" customFormat="1" ht="26.25" customHeight="1" thickBot="1">
      <c r="A128" s="777" t="s">
        <v>
429</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
430</v>
      </c>
      <c r="X128" s="779"/>
      <c r="Y128" s="779"/>
      <c r="Z128" s="780"/>
      <c r="AA128" s="781">
        <v>
1281109</v>
      </c>
      <c r="AB128" s="782"/>
      <c r="AC128" s="782"/>
      <c r="AD128" s="782"/>
      <c r="AE128" s="783"/>
      <c r="AF128" s="784">
        <v>
998817</v>
      </c>
      <c r="AG128" s="782"/>
      <c r="AH128" s="782"/>
      <c r="AI128" s="782"/>
      <c r="AJ128" s="783"/>
      <c r="AK128" s="784">
        <v>
1406893</v>
      </c>
      <c r="AL128" s="782"/>
      <c r="AM128" s="782"/>
      <c r="AN128" s="782"/>
      <c r="AO128" s="783"/>
      <c r="AP128" s="785"/>
      <c r="AQ128" s="786"/>
      <c r="AR128" s="786"/>
      <c r="AS128" s="786"/>
      <c r="AT128" s="787"/>
      <c r="AU128" s="140"/>
      <c r="AV128" s="140"/>
      <c r="AW128" s="140"/>
      <c r="AX128" s="788" t="s">
        <v>
431</v>
      </c>
      <c r="AY128" s="789"/>
      <c r="AZ128" s="789"/>
      <c r="BA128" s="789"/>
      <c r="BB128" s="789"/>
      <c r="BC128" s="789"/>
      <c r="BD128" s="789"/>
      <c r="BE128" s="790"/>
      <c r="BF128" s="765" t="s">
        <v>
180</v>
      </c>
      <c r="BG128" s="766"/>
      <c r="BH128" s="766"/>
      <c r="BI128" s="766"/>
      <c r="BJ128" s="766"/>
      <c r="BK128" s="766"/>
      <c r="BL128" s="791"/>
      <c r="BM128" s="765">
        <v>
11.87</v>
      </c>
      <c r="BN128" s="766"/>
      <c r="BO128" s="766"/>
      <c r="BP128" s="766"/>
      <c r="BQ128" s="766"/>
      <c r="BR128" s="766"/>
      <c r="BS128" s="791"/>
      <c r="BT128" s="765">
        <v>
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
432</v>
      </c>
      <c r="CQ128" s="707"/>
      <c r="CR128" s="707"/>
      <c r="CS128" s="707"/>
      <c r="CT128" s="707"/>
      <c r="CU128" s="707"/>
      <c r="CV128" s="707"/>
      <c r="CW128" s="707"/>
      <c r="CX128" s="707"/>
      <c r="CY128" s="707"/>
      <c r="CZ128" s="707"/>
      <c r="DA128" s="707"/>
      <c r="DB128" s="707"/>
      <c r="DC128" s="707"/>
      <c r="DD128" s="707"/>
      <c r="DE128" s="707"/>
      <c r="DF128" s="708"/>
      <c r="DG128" s="771" t="s">
        <v>
180</v>
      </c>
      <c r="DH128" s="772"/>
      <c r="DI128" s="772"/>
      <c r="DJ128" s="772"/>
      <c r="DK128" s="772"/>
      <c r="DL128" s="772" t="s">
        <v>
180</v>
      </c>
      <c r="DM128" s="772"/>
      <c r="DN128" s="772"/>
      <c r="DO128" s="772"/>
      <c r="DP128" s="772"/>
      <c r="DQ128" s="772" t="s">
        <v>
180</v>
      </c>
      <c r="DR128" s="772"/>
      <c r="DS128" s="772"/>
      <c r="DT128" s="772"/>
      <c r="DU128" s="772"/>
      <c r="DV128" s="773" t="s">
        <v>
180</v>
      </c>
      <c r="DW128" s="773"/>
      <c r="DX128" s="773"/>
      <c r="DY128" s="773"/>
      <c r="DZ128" s="774"/>
    </row>
    <row r="129" spans="1:131" s="104" customFormat="1" ht="26.25" customHeight="1">
      <c r="A129" s="753" t="s">
        <v>
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
433</v>
      </c>
      <c r="X129" s="756"/>
      <c r="Y129" s="756"/>
      <c r="Z129" s="757"/>
      <c r="AA129" s="758">
        <v>
27908788</v>
      </c>
      <c r="AB129" s="759"/>
      <c r="AC129" s="759"/>
      <c r="AD129" s="759"/>
      <c r="AE129" s="760"/>
      <c r="AF129" s="761">
        <v>
28621511</v>
      </c>
      <c r="AG129" s="759"/>
      <c r="AH129" s="759"/>
      <c r="AI129" s="759"/>
      <c r="AJ129" s="760"/>
      <c r="AK129" s="761">
        <v>
28634690</v>
      </c>
      <c r="AL129" s="759"/>
      <c r="AM129" s="759"/>
      <c r="AN129" s="759"/>
      <c r="AO129" s="760"/>
      <c r="AP129" s="762"/>
      <c r="AQ129" s="763"/>
      <c r="AR129" s="763"/>
      <c r="AS129" s="763"/>
      <c r="AT129" s="764"/>
      <c r="AU129" s="142"/>
      <c r="AV129" s="142"/>
      <c r="AW129" s="142"/>
      <c r="AX129" s="728" t="s">
        <v>
434</v>
      </c>
      <c r="AY129" s="729"/>
      <c r="AZ129" s="729"/>
      <c r="BA129" s="729"/>
      <c r="BB129" s="729"/>
      <c r="BC129" s="729"/>
      <c r="BD129" s="729"/>
      <c r="BE129" s="730"/>
      <c r="BF129" s="748" t="s">
        <v>
180</v>
      </c>
      <c r="BG129" s="749"/>
      <c r="BH129" s="749"/>
      <c r="BI129" s="749"/>
      <c r="BJ129" s="749"/>
      <c r="BK129" s="749"/>
      <c r="BL129" s="750"/>
      <c r="BM129" s="748">
        <v>
16.87</v>
      </c>
      <c r="BN129" s="749"/>
      <c r="BO129" s="749"/>
      <c r="BP129" s="749"/>
      <c r="BQ129" s="749"/>
      <c r="BR129" s="749"/>
      <c r="BS129" s="750"/>
      <c r="BT129" s="748">
        <v>
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
435</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
436</v>
      </c>
      <c r="X130" s="756"/>
      <c r="Y130" s="756"/>
      <c r="Z130" s="757"/>
      <c r="AA130" s="758">
        <v>
3140952</v>
      </c>
      <c r="AB130" s="759"/>
      <c r="AC130" s="759"/>
      <c r="AD130" s="759"/>
      <c r="AE130" s="760"/>
      <c r="AF130" s="761">
        <v>
2953309</v>
      </c>
      <c r="AG130" s="759"/>
      <c r="AH130" s="759"/>
      <c r="AI130" s="759"/>
      <c r="AJ130" s="760"/>
      <c r="AK130" s="761">
        <v>
3010144</v>
      </c>
      <c r="AL130" s="759"/>
      <c r="AM130" s="759"/>
      <c r="AN130" s="759"/>
      <c r="AO130" s="760"/>
      <c r="AP130" s="762"/>
      <c r="AQ130" s="763"/>
      <c r="AR130" s="763"/>
      <c r="AS130" s="763"/>
      <c r="AT130" s="764"/>
      <c r="AU130" s="142"/>
      <c r="AV130" s="142"/>
      <c r="AW130" s="142"/>
      <c r="AX130" s="728" t="s">
        <v>
437</v>
      </c>
      <c r="AY130" s="729"/>
      <c r="AZ130" s="729"/>
      <c r="BA130" s="729"/>
      <c r="BB130" s="729"/>
      <c r="BC130" s="729"/>
      <c r="BD130" s="729"/>
      <c r="BE130" s="730"/>
      <c r="BF130" s="731">
        <v>
5.3</v>
      </c>
      <c r="BG130" s="732"/>
      <c r="BH130" s="732"/>
      <c r="BI130" s="732"/>
      <c r="BJ130" s="732"/>
      <c r="BK130" s="732"/>
      <c r="BL130" s="733"/>
      <c r="BM130" s="731">
        <v>
25</v>
      </c>
      <c r="BN130" s="732"/>
      <c r="BO130" s="732"/>
      <c r="BP130" s="732"/>
      <c r="BQ130" s="732"/>
      <c r="BR130" s="732"/>
      <c r="BS130" s="733"/>
      <c r="BT130" s="731">
        <v>
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
438</v>
      </c>
      <c r="X131" s="739"/>
      <c r="Y131" s="739"/>
      <c r="Z131" s="740"/>
      <c r="AA131" s="741">
        <v>
24767836</v>
      </c>
      <c r="AB131" s="742"/>
      <c r="AC131" s="742"/>
      <c r="AD131" s="742"/>
      <c r="AE131" s="743"/>
      <c r="AF131" s="744">
        <v>
25668202</v>
      </c>
      <c r="AG131" s="742"/>
      <c r="AH131" s="742"/>
      <c r="AI131" s="742"/>
      <c r="AJ131" s="743"/>
      <c r="AK131" s="744">
        <v>
25624546</v>
      </c>
      <c r="AL131" s="742"/>
      <c r="AM131" s="742"/>
      <c r="AN131" s="742"/>
      <c r="AO131" s="743"/>
      <c r="AP131" s="745"/>
      <c r="AQ131" s="746"/>
      <c r="AR131" s="746"/>
      <c r="AS131" s="746"/>
      <c r="AT131" s="747"/>
      <c r="AU131" s="142"/>
      <c r="AV131" s="142"/>
      <c r="AW131" s="142"/>
      <c r="AX131" s="706" t="s">
        <v>
439</v>
      </c>
      <c r="AY131" s="707"/>
      <c r="AZ131" s="707"/>
      <c r="BA131" s="707"/>
      <c r="BB131" s="707"/>
      <c r="BC131" s="707"/>
      <c r="BD131" s="707"/>
      <c r="BE131" s="708"/>
      <c r="BF131" s="709">
        <v>
9.5</v>
      </c>
      <c r="BG131" s="710"/>
      <c r="BH131" s="710"/>
      <c r="BI131" s="710"/>
      <c r="BJ131" s="710"/>
      <c r="BK131" s="710"/>
      <c r="BL131" s="711"/>
      <c r="BM131" s="709">
        <v>
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
440</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
441</v>
      </c>
      <c r="W132" s="719"/>
      <c r="X132" s="719"/>
      <c r="Y132" s="719"/>
      <c r="Z132" s="720"/>
      <c r="AA132" s="721">
        <v>
4.2022579459999996</v>
      </c>
      <c r="AB132" s="722"/>
      <c r="AC132" s="722"/>
      <c r="AD132" s="722"/>
      <c r="AE132" s="723"/>
      <c r="AF132" s="724">
        <v>
7.7673425250000001</v>
      </c>
      <c r="AG132" s="722"/>
      <c r="AH132" s="722"/>
      <c r="AI132" s="722"/>
      <c r="AJ132" s="723"/>
      <c r="AK132" s="724">
        <v>
4.1283307029999996</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
442</v>
      </c>
      <c r="W133" s="698"/>
      <c r="X133" s="698"/>
      <c r="Y133" s="698"/>
      <c r="Z133" s="699"/>
      <c r="AA133" s="700">
        <v>
3.9</v>
      </c>
      <c r="AB133" s="701"/>
      <c r="AC133" s="701"/>
      <c r="AD133" s="701"/>
      <c r="AE133" s="702"/>
      <c r="AF133" s="700">
        <v>
5.2</v>
      </c>
      <c r="AG133" s="701"/>
      <c r="AH133" s="701"/>
      <c r="AI133" s="701"/>
      <c r="AJ133" s="702"/>
      <c r="AK133" s="700">
        <v>
5.3</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
443</v>
      </c>
      <c r="B5" s="8"/>
      <c r="C5" s="8"/>
      <c r="D5" s="8"/>
      <c r="E5" s="8"/>
      <c r="F5" s="8"/>
      <c r="G5" s="8"/>
      <c r="H5" s="8"/>
      <c r="I5" s="8"/>
      <c r="J5" s="8"/>
      <c r="K5" s="8"/>
      <c r="L5" s="8"/>
      <c r="M5" s="8"/>
      <c r="N5" s="8"/>
      <c r="O5" s="10"/>
    </row>
    <row r="6" spans="1:16">
      <c r="A6" s="12"/>
      <c r="B6" s="4"/>
      <c r="C6" s="4"/>
      <c r="D6" s="4"/>
      <c r="E6" s="4"/>
      <c r="F6" s="4"/>
      <c r="G6" s="148" t="s">
        <v>
444</v>
      </c>
      <c r="H6" s="148"/>
      <c r="I6" s="148"/>
      <c r="J6" s="148"/>
      <c r="K6" s="4"/>
      <c r="L6" s="4"/>
      <c r="M6" s="4"/>
      <c r="N6" s="4"/>
    </row>
    <row r="7" spans="1:16">
      <c r="A7" s="12"/>
      <c r="B7" s="4"/>
      <c r="C7" s="4"/>
      <c r="D7" s="4"/>
      <c r="E7" s="4"/>
      <c r="F7" s="4"/>
      <c r="G7" s="149"/>
      <c r="H7" s="150"/>
      <c r="I7" s="150"/>
      <c r="J7" s="151"/>
      <c r="K7" s="1116" t="s">
        <v>
445</v>
      </c>
      <c r="L7" s="152"/>
      <c r="M7" s="153" t="s">
        <v>
446</v>
      </c>
      <c r="N7" s="154"/>
    </row>
    <row r="8" spans="1:16">
      <c r="A8" s="12"/>
      <c r="B8" s="4"/>
      <c r="C8" s="4"/>
      <c r="D8" s="4"/>
      <c r="E8" s="4"/>
      <c r="F8" s="4"/>
      <c r="G8" s="155"/>
      <c r="H8" s="156"/>
      <c r="I8" s="156"/>
      <c r="J8" s="157"/>
      <c r="K8" s="1117"/>
      <c r="L8" s="158" t="s">
        <v>
447</v>
      </c>
      <c r="M8" s="159" t="s">
        <v>
448</v>
      </c>
      <c r="N8" s="160" t="s">
        <v>
449</v>
      </c>
    </row>
    <row r="9" spans="1:16">
      <c r="A9" s="12"/>
      <c r="B9" s="4"/>
      <c r="C9" s="4"/>
      <c r="D9" s="4"/>
      <c r="E9" s="4"/>
      <c r="F9" s="4"/>
      <c r="G9" s="1130" t="s">
        <v>
450</v>
      </c>
      <c r="H9" s="1131"/>
      <c r="I9" s="1131"/>
      <c r="J9" s="1132"/>
      <c r="K9" s="161">
        <v>
7788627</v>
      </c>
      <c r="L9" s="162">
        <v>
51670</v>
      </c>
      <c r="M9" s="163">
        <v>
56511</v>
      </c>
      <c r="N9" s="164">
        <v>
-8.6</v>
      </c>
    </row>
    <row r="10" spans="1:16">
      <c r="A10" s="12"/>
      <c r="B10" s="4"/>
      <c r="C10" s="4"/>
      <c r="D10" s="4"/>
      <c r="E10" s="4"/>
      <c r="F10" s="4"/>
      <c r="G10" s="1130" t="s">
        <v>
451</v>
      </c>
      <c r="H10" s="1131"/>
      <c r="I10" s="1131"/>
      <c r="J10" s="1132"/>
      <c r="K10" s="165">
        <v>
424107</v>
      </c>
      <c r="L10" s="166">
        <v>
2814</v>
      </c>
      <c r="M10" s="167">
        <v>
3634</v>
      </c>
      <c r="N10" s="168">
        <v>
-22.6</v>
      </c>
    </row>
    <row r="11" spans="1:16" ht="13.5" customHeight="1">
      <c r="A11" s="12"/>
      <c r="B11" s="4"/>
      <c r="C11" s="4"/>
      <c r="D11" s="4"/>
      <c r="E11" s="4"/>
      <c r="F11" s="4"/>
      <c r="G11" s="1130" t="s">
        <v>
452</v>
      </c>
      <c r="H11" s="1131"/>
      <c r="I11" s="1131"/>
      <c r="J11" s="1132"/>
      <c r="K11" s="165">
        <v>
27123</v>
      </c>
      <c r="L11" s="166">
        <v>
180</v>
      </c>
      <c r="M11" s="167">
        <v>
3413</v>
      </c>
      <c r="N11" s="168">
        <v>
-94.7</v>
      </c>
    </row>
    <row r="12" spans="1:16" ht="13.5" customHeight="1">
      <c r="A12" s="12"/>
      <c r="B12" s="4"/>
      <c r="C12" s="4"/>
      <c r="D12" s="4"/>
      <c r="E12" s="4"/>
      <c r="F12" s="4"/>
      <c r="G12" s="1130" t="s">
        <v>
453</v>
      </c>
      <c r="H12" s="1131"/>
      <c r="I12" s="1131"/>
      <c r="J12" s="1132"/>
      <c r="K12" s="165">
        <v>
176237</v>
      </c>
      <c r="L12" s="166">
        <v>
1169</v>
      </c>
      <c r="M12" s="167">
        <v>
498</v>
      </c>
      <c r="N12" s="168">
        <v>
134.69999999999999</v>
      </c>
    </row>
    <row r="13" spans="1:16" ht="13.5" customHeight="1">
      <c r="A13" s="12"/>
      <c r="B13" s="4"/>
      <c r="C13" s="4"/>
      <c r="D13" s="4"/>
      <c r="E13" s="4"/>
      <c r="F13" s="4"/>
      <c r="G13" s="1130" t="s">
        <v>
454</v>
      </c>
      <c r="H13" s="1131"/>
      <c r="I13" s="1131"/>
      <c r="J13" s="1132"/>
      <c r="K13" s="165" t="s">
        <v>
364</v>
      </c>
      <c r="L13" s="166" t="s">
        <v>
364</v>
      </c>
      <c r="M13" s="167">
        <v>
0</v>
      </c>
      <c r="N13" s="168" t="s">
        <v>
364</v>
      </c>
    </row>
    <row r="14" spans="1:16" ht="13.5" customHeight="1">
      <c r="A14" s="12"/>
      <c r="B14" s="4"/>
      <c r="C14" s="4"/>
      <c r="D14" s="4"/>
      <c r="E14" s="4"/>
      <c r="F14" s="4"/>
      <c r="G14" s="1130" t="s">
        <v>
455</v>
      </c>
      <c r="H14" s="1131"/>
      <c r="I14" s="1131"/>
      <c r="J14" s="1132"/>
      <c r="K14" s="165">
        <v>
246363</v>
      </c>
      <c r="L14" s="166">
        <v>
1634</v>
      </c>
      <c r="M14" s="167">
        <v>
2520</v>
      </c>
      <c r="N14" s="168">
        <v>
-35.200000000000003</v>
      </c>
    </row>
    <row r="15" spans="1:16" ht="13.5" customHeight="1">
      <c r="A15" s="12"/>
      <c r="B15" s="4"/>
      <c r="C15" s="4"/>
      <c r="D15" s="4"/>
      <c r="E15" s="4"/>
      <c r="F15" s="4"/>
      <c r="G15" s="1130" t="s">
        <v>
456</v>
      </c>
      <c r="H15" s="1131"/>
      <c r="I15" s="1131"/>
      <c r="J15" s="1132"/>
      <c r="K15" s="165">
        <v>
93045</v>
      </c>
      <c r="L15" s="166">
        <v>
617</v>
      </c>
      <c r="M15" s="167">
        <v>
1086</v>
      </c>
      <c r="N15" s="168">
        <v>
-43.2</v>
      </c>
    </row>
    <row r="16" spans="1:16">
      <c r="A16" s="12"/>
      <c r="B16" s="4"/>
      <c r="C16" s="4"/>
      <c r="D16" s="4"/>
      <c r="E16" s="4"/>
      <c r="F16" s="4"/>
      <c r="G16" s="1133" t="s">
        <v>
457</v>
      </c>
      <c r="H16" s="1134"/>
      <c r="I16" s="1134"/>
      <c r="J16" s="1135"/>
      <c r="K16" s="166">
        <v>
-561654</v>
      </c>
      <c r="L16" s="166">
        <v>
-3726</v>
      </c>
      <c r="M16" s="167">
        <v>
-4875</v>
      </c>
      <c r="N16" s="168">
        <v>
-23.6</v>
      </c>
    </row>
    <row r="17" spans="1:16">
      <c r="A17" s="12"/>
      <c r="B17" s="4"/>
      <c r="C17" s="4"/>
      <c r="D17" s="4"/>
      <c r="E17" s="4"/>
      <c r="F17" s="4"/>
      <c r="G17" s="1133" t="s">
        <v>
128</v>
      </c>
      <c r="H17" s="1134"/>
      <c r="I17" s="1134"/>
      <c r="J17" s="1135"/>
      <c r="K17" s="166">
        <v>
8193848</v>
      </c>
      <c r="L17" s="166">
        <v>
54358</v>
      </c>
      <c r="M17" s="167">
        <v>
62786</v>
      </c>
      <c r="N17" s="168">
        <v>
-13.4</v>
      </c>
    </row>
    <row r="18" spans="1:16">
      <c r="A18" s="12"/>
      <c r="B18" s="4"/>
      <c r="C18" s="4"/>
      <c r="D18" s="4"/>
      <c r="E18" s="4"/>
      <c r="F18" s="4"/>
      <c r="G18" s="4"/>
      <c r="H18" s="4"/>
      <c r="I18" s="4"/>
      <c r="J18" s="4"/>
      <c r="K18" s="4"/>
      <c r="L18" s="4"/>
      <c r="M18" s="169"/>
      <c r="N18" s="169"/>
    </row>
    <row r="19" spans="1:16">
      <c r="A19" s="12"/>
      <c r="B19" s="4"/>
      <c r="C19" s="4"/>
      <c r="D19" s="4"/>
      <c r="E19" s="4"/>
      <c r="F19" s="4"/>
      <c r="G19" s="4" t="s">
        <v>
458</v>
      </c>
      <c r="H19" s="4"/>
      <c r="I19" s="4"/>
      <c r="J19" s="4"/>
      <c r="K19" s="4"/>
      <c r="L19" s="4"/>
      <c r="M19" s="4"/>
      <c r="N19" s="4"/>
    </row>
    <row r="20" spans="1:16">
      <c r="A20" s="12"/>
      <c r="B20" s="4"/>
      <c r="C20" s="4"/>
      <c r="D20" s="4"/>
      <c r="E20" s="4"/>
      <c r="F20" s="4"/>
      <c r="G20" s="170"/>
      <c r="H20" s="171"/>
      <c r="I20" s="171"/>
      <c r="J20" s="172"/>
      <c r="K20" s="173" t="s">
        <v>
459</v>
      </c>
      <c r="L20" s="174" t="s">
        <v>
460</v>
      </c>
      <c r="M20" s="175" t="s">
        <v>
461</v>
      </c>
      <c r="N20" s="176"/>
    </row>
    <row r="21" spans="1:16" s="182" customFormat="1">
      <c r="A21" s="177"/>
      <c r="B21" s="148"/>
      <c r="C21" s="148"/>
      <c r="D21" s="148"/>
      <c r="E21" s="148"/>
      <c r="F21" s="148"/>
      <c r="G21" s="1127" t="s">
        <v>
462</v>
      </c>
      <c r="H21" s="1128"/>
      <c r="I21" s="1128"/>
      <c r="J21" s="1129"/>
      <c r="K21" s="178">
        <v>
4.93</v>
      </c>
      <c r="L21" s="179">
        <v>
5.97</v>
      </c>
      <c r="M21" s="180">
        <v>
-1.04</v>
      </c>
      <c r="N21" s="148"/>
      <c r="O21" s="181"/>
      <c r="P21" s="177"/>
    </row>
    <row r="22" spans="1:16" s="182" customFormat="1">
      <c r="A22" s="177"/>
      <c r="B22" s="148"/>
      <c r="C22" s="148"/>
      <c r="D22" s="148"/>
      <c r="E22" s="148"/>
      <c r="F22" s="148"/>
      <c r="G22" s="1127" t="s">
        <v>
463</v>
      </c>
      <c r="H22" s="1128"/>
      <c r="I22" s="1128"/>
      <c r="J22" s="1129"/>
      <c r="K22" s="183">
        <v>
101</v>
      </c>
      <c r="L22" s="184">
        <v>
99.8</v>
      </c>
      <c r="M22" s="185">
        <v>
1.2</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
464</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
465</v>
      </c>
      <c r="B28" s="8"/>
      <c r="C28" s="8"/>
      <c r="D28" s="8"/>
      <c r="E28" s="8"/>
      <c r="F28" s="8"/>
      <c r="G28" s="8"/>
      <c r="H28" s="8"/>
      <c r="I28" s="8"/>
      <c r="J28" s="8"/>
      <c r="K28" s="8"/>
      <c r="L28" s="8"/>
      <c r="M28" s="8"/>
      <c r="N28" s="8"/>
      <c r="O28" s="190"/>
    </row>
    <row r="29" spans="1:16">
      <c r="A29" s="12"/>
      <c r="B29" s="4"/>
      <c r="C29" s="4"/>
      <c r="D29" s="4"/>
      <c r="E29" s="4"/>
      <c r="F29" s="4"/>
      <c r="G29" s="148" t="s">
        <v>
466</v>
      </c>
      <c r="H29" s="148"/>
      <c r="I29" s="148"/>
      <c r="J29" s="148"/>
      <c r="K29" s="4"/>
      <c r="L29" s="4"/>
      <c r="M29" s="4"/>
      <c r="N29" s="4"/>
      <c r="O29" s="191"/>
    </row>
    <row r="30" spans="1:16">
      <c r="A30" s="12"/>
      <c r="B30" s="4"/>
      <c r="C30" s="4"/>
      <c r="D30" s="4"/>
      <c r="E30" s="4"/>
      <c r="F30" s="4"/>
      <c r="G30" s="149"/>
      <c r="H30" s="150"/>
      <c r="I30" s="150"/>
      <c r="J30" s="151"/>
      <c r="K30" s="1116" t="s">
        <v>
445</v>
      </c>
      <c r="L30" s="152"/>
      <c r="M30" s="153" t="s">
        <v>
446</v>
      </c>
      <c r="N30" s="154"/>
    </row>
    <row r="31" spans="1:16">
      <c r="A31" s="12"/>
      <c r="B31" s="4"/>
      <c r="C31" s="4"/>
      <c r="D31" s="4"/>
      <c r="E31" s="4"/>
      <c r="F31" s="4"/>
      <c r="G31" s="155"/>
      <c r="H31" s="156"/>
      <c r="I31" s="156"/>
      <c r="J31" s="157"/>
      <c r="K31" s="1117"/>
      <c r="L31" s="158" t="s">
        <v>
447</v>
      </c>
      <c r="M31" s="159" t="s">
        <v>
448</v>
      </c>
      <c r="N31" s="160" t="s">
        <v>
449</v>
      </c>
    </row>
    <row r="32" spans="1:16" ht="27" customHeight="1">
      <c r="A32" s="12"/>
      <c r="B32" s="4"/>
      <c r="C32" s="4"/>
      <c r="D32" s="4"/>
      <c r="E32" s="4"/>
      <c r="F32" s="4"/>
      <c r="G32" s="1118" t="s">
        <v>
467</v>
      </c>
      <c r="H32" s="1119"/>
      <c r="I32" s="1119"/>
      <c r="J32" s="1120"/>
      <c r="K32" s="192">
        <v>
4151543</v>
      </c>
      <c r="L32" s="192">
        <v>
27541</v>
      </c>
      <c r="M32" s="193">
        <v>
33036</v>
      </c>
      <c r="N32" s="194">
        <v>
-16.600000000000001</v>
      </c>
    </row>
    <row r="33" spans="1:16" ht="13.5" customHeight="1">
      <c r="A33" s="12"/>
      <c r="B33" s="4"/>
      <c r="C33" s="4"/>
      <c r="D33" s="4"/>
      <c r="E33" s="4"/>
      <c r="F33" s="4"/>
      <c r="G33" s="1118" t="s">
        <v>
468</v>
      </c>
      <c r="H33" s="1119"/>
      <c r="I33" s="1119"/>
      <c r="J33" s="1120"/>
      <c r="K33" s="192" t="s">
        <v>
364</v>
      </c>
      <c r="L33" s="192" t="s">
        <v>
364</v>
      </c>
      <c r="M33" s="193" t="s">
        <v>
364</v>
      </c>
      <c r="N33" s="194" t="s">
        <v>
364</v>
      </c>
    </row>
    <row r="34" spans="1:16" ht="27" customHeight="1">
      <c r="A34" s="12"/>
      <c r="B34" s="4"/>
      <c r="C34" s="4"/>
      <c r="D34" s="4"/>
      <c r="E34" s="4"/>
      <c r="F34" s="4"/>
      <c r="G34" s="1118" t="s">
        <v>
469</v>
      </c>
      <c r="H34" s="1119"/>
      <c r="I34" s="1119"/>
      <c r="J34" s="1120"/>
      <c r="K34" s="192" t="s">
        <v>
364</v>
      </c>
      <c r="L34" s="192" t="s">
        <v>
364</v>
      </c>
      <c r="M34" s="193">
        <v>
44</v>
      </c>
      <c r="N34" s="194" t="s">
        <v>
364</v>
      </c>
    </row>
    <row r="35" spans="1:16" ht="27" customHeight="1">
      <c r="A35" s="12"/>
      <c r="B35" s="4"/>
      <c r="C35" s="4"/>
      <c r="D35" s="4"/>
      <c r="E35" s="4"/>
      <c r="F35" s="4"/>
      <c r="G35" s="1118" t="s">
        <v>
470</v>
      </c>
      <c r="H35" s="1119"/>
      <c r="I35" s="1119"/>
      <c r="J35" s="1120"/>
      <c r="K35" s="192">
        <v>
1052774</v>
      </c>
      <c r="L35" s="192">
        <v>
6984</v>
      </c>
      <c r="M35" s="193">
        <v>
7207</v>
      </c>
      <c r="N35" s="194">
        <v>
-3.1</v>
      </c>
    </row>
    <row r="36" spans="1:16" ht="27" customHeight="1">
      <c r="A36" s="12"/>
      <c r="B36" s="4"/>
      <c r="C36" s="4"/>
      <c r="D36" s="4"/>
      <c r="E36" s="4"/>
      <c r="F36" s="4"/>
      <c r="G36" s="1118" t="s">
        <v>
471</v>
      </c>
      <c r="H36" s="1119"/>
      <c r="I36" s="1119"/>
      <c r="J36" s="1120"/>
      <c r="K36" s="192">
        <v>
57567</v>
      </c>
      <c r="L36" s="192">
        <v>
382</v>
      </c>
      <c r="M36" s="193">
        <v>
1383</v>
      </c>
      <c r="N36" s="194">
        <v>
-72.400000000000006</v>
      </c>
    </row>
    <row r="37" spans="1:16" ht="13.5" customHeight="1">
      <c r="A37" s="12"/>
      <c r="B37" s="4"/>
      <c r="C37" s="4"/>
      <c r="D37" s="4"/>
      <c r="E37" s="4"/>
      <c r="F37" s="4"/>
      <c r="G37" s="1118" t="s">
        <v>
472</v>
      </c>
      <c r="H37" s="1119"/>
      <c r="I37" s="1119"/>
      <c r="J37" s="1120"/>
      <c r="K37" s="192">
        <v>
211241</v>
      </c>
      <c r="L37" s="192">
        <v>
1401</v>
      </c>
      <c r="M37" s="193">
        <v>
788</v>
      </c>
      <c r="N37" s="194">
        <v>
77.8</v>
      </c>
    </row>
    <row r="38" spans="1:16" ht="27" customHeight="1">
      <c r="A38" s="12"/>
      <c r="B38" s="4"/>
      <c r="C38" s="4"/>
      <c r="D38" s="4"/>
      <c r="E38" s="4"/>
      <c r="F38" s="4"/>
      <c r="G38" s="1121" t="s">
        <v>
473</v>
      </c>
      <c r="H38" s="1122"/>
      <c r="I38" s="1122"/>
      <c r="J38" s="1123"/>
      <c r="K38" s="195">
        <v>
1778</v>
      </c>
      <c r="L38" s="195">
        <v>
12</v>
      </c>
      <c r="M38" s="196">
        <v>
1</v>
      </c>
      <c r="N38" s="197">
        <v>
1100</v>
      </c>
      <c r="O38" s="191"/>
    </row>
    <row r="39" spans="1:16">
      <c r="A39" s="12"/>
      <c r="B39" s="4"/>
      <c r="C39" s="4"/>
      <c r="D39" s="4"/>
      <c r="E39" s="4"/>
      <c r="F39" s="4"/>
      <c r="G39" s="1121" t="s">
        <v>
474</v>
      </c>
      <c r="H39" s="1122"/>
      <c r="I39" s="1122"/>
      <c r="J39" s="1123"/>
      <c r="K39" s="198">
        <v>
-1406893</v>
      </c>
      <c r="L39" s="198">
        <v>
-9333</v>
      </c>
      <c r="M39" s="199">
        <v>
-7012</v>
      </c>
      <c r="N39" s="200">
        <v>
33.1</v>
      </c>
      <c r="O39" s="191"/>
    </row>
    <row r="40" spans="1:16" ht="27" customHeight="1">
      <c r="A40" s="12"/>
      <c r="B40" s="4"/>
      <c r="C40" s="4"/>
      <c r="D40" s="4"/>
      <c r="E40" s="4"/>
      <c r="F40" s="4"/>
      <c r="G40" s="1118" t="s">
        <v>
475</v>
      </c>
      <c r="H40" s="1119"/>
      <c r="I40" s="1119"/>
      <c r="J40" s="1120"/>
      <c r="K40" s="198">
        <v>
-3010144</v>
      </c>
      <c r="L40" s="198">
        <v>
-19969</v>
      </c>
      <c r="M40" s="199">
        <v>
-26691</v>
      </c>
      <c r="N40" s="200">
        <v>
-25.2</v>
      </c>
      <c r="O40" s="191"/>
    </row>
    <row r="41" spans="1:16">
      <c r="A41" s="12"/>
      <c r="B41" s="4"/>
      <c r="C41" s="4"/>
      <c r="D41" s="4"/>
      <c r="E41" s="4"/>
      <c r="F41" s="4"/>
      <c r="G41" s="1124" t="s">
        <v>
240</v>
      </c>
      <c r="H41" s="1125"/>
      <c r="I41" s="1125"/>
      <c r="J41" s="1126"/>
      <c r="K41" s="192">
        <v>
1057866</v>
      </c>
      <c r="L41" s="198">
        <v>
7018</v>
      </c>
      <c r="M41" s="199">
        <v>
8756</v>
      </c>
      <c r="N41" s="200">
        <v>
-19.8</v>
      </c>
      <c r="O41" s="191"/>
    </row>
    <row r="42" spans="1:16">
      <c r="A42" s="12"/>
      <c r="B42" s="4"/>
      <c r="C42" s="4"/>
      <c r="D42" s="4"/>
      <c r="E42" s="4"/>
      <c r="F42" s="4"/>
      <c r="G42" s="201" t="s">
        <v>
476</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
477</v>
      </c>
      <c r="B47" s="4"/>
      <c r="C47" s="4"/>
      <c r="D47" s="4"/>
      <c r="E47" s="4"/>
      <c r="F47" s="4"/>
      <c r="G47" s="4"/>
      <c r="H47" s="4"/>
      <c r="I47" s="4"/>
      <c r="J47" s="4"/>
      <c r="K47" s="4"/>
      <c r="L47" s="4"/>
      <c r="M47" s="4"/>
      <c r="N47" s="4"/>
    </row>
    <row r="48" spans="1:16">
      <c r="A48" s="12"/>
      <c r="B48" s="4"/>
      <c r="C48" s="4"/>
      <c r="D48" s="4"/>
      <c r="E48" s="4"/>
      <c r="F48" s="4"/>
      <c r="G48" s="204" t="s">
        <v>
478</v>
      </c>
      <c r="H48" s="204"/>
      <c r="I48" s="204"/>
      <c r="J48" s="204"/>
      <c r="K48" s="204"/>
      <c r="L48" s="204"/>
      <c r="M48" s="205"/>
      <c r="N48" s="204"/>
    </row>
    <row r="49" spans="1:14" ht="13.5" customHeight="1">
      <c r="A49" s="12"/>
      <c r="B49" s="4"/>
      <c r="C49" s="4"/>
      <c r="D49" s="4"/>
      <c r="E49" s="4"/>
      <c r="F49" s="4"/>
      <c r="G49" s="206"/>
      <c r="H49" s="207"/>
      <c r="I49" s="1111" t="s">
        <v>
445</v>
      </c>
      <c r="J49" s="1113" t="s">
        <v>
479</v>
      </c>
      <c r="K49" s="1114"/>
      <c r="L49" s="1114"/>
      <c r="M49" s="1114"/>
      <c r="N49" s="1115"/>
    </row>
    <row r="50" spans="1:14">
      <c r="A50" s="12"/>
      <c r="B50" s="4"/>
      <c r="C50" s="4"/>
      <c r="D50" s="4"/>
      <c r="E50" s="4"/>
      <c r="F50" s="4"/>
      <c r="G50" s="208"/>
      <c r="H50" s="209"/>
      <c r="I50" s="1112"/>
      <c r="J50" s="210" t="s">
        <v>
480</v>
      </c>
      <c r="K50" s="211" t="s">
        <v>
481</v>
      </c>
      <c r="L50" s="212" t="s">
        <v>
482</v>
      </c>
      <c r="M50" s="213" t="s">
        <v>
483</v>
      </c>
      <c r="N50" s="214" t="s">
        <v>
484</v>
      </c>
    </row>
    <row r="51" spans="1:14">
      <c r="A51" s="12"/>
      <c r="B51" s="4"/>
      <c r="C51" s="4"/>
      <c r="D51" s="4"/>
      <c r="E51" s="4"/>
      <c r="F51" s="4"/>
      <c r="G51" s="206" t="s">
        <v>
485</v>
      </c>
      <c r="H51" s="207"/>
      <c r="I51" s="215">
        <v>
2737895</v>
      </c>
      <c r="J51" s="216">
        <v>
17957</v>
      </c>
      <c r="K51" s="217">
        <v>
-25.1</v>
      </c>
      <c r="L51" s="218">
        <v>
39425</v>
      </c>
      <c r="M51" s="219">
        <v>
2.1</v>
      </c>
      <c r="N51" s="220">
        <v>
-27.2</v>
      </c>
    </row>
    <row r="52" spans="1:14">
      <c r="A52" s="12"/>
      <c r="B52" s="4"/>
      <c r="C52" s="4"/>
      <c r="D52" s="4"/>
      <c r="E52" s="4"/>
      <c r="F52" s="4"/>
      <c r="G52" s="221"/>
      <c r="H52" s="222" t="s">
        <v>
486</v>
      </c>
      <c r="I52" s="223">
        <v>
1494771</v>
      </c>
      <c r="J52" s="224">
        <v>
9804</v>
      </c>
      <c r="K52" s="225">
        <v>
2.9</v>
      </c>
      <c r="L52" s="226">
        <v>
22414</v>
      </c>
      <c r="M52" s="227">
        <v>
-0.1</v>
      </c>
      <c r="N52" s="228">
        <v>
3</v>
      </c>
    </row>
    <row r="53" spans="1:14">
      <c r="A53" s="12"/>
      <c r="B53" s="4"/>
      <c r="C53" s="4"/>
      <c r="D53" s="4"/>
      <c r="E53" s="4"/>
      <c r="F53" s="4"/>
      <c r="G53" s="206" t="s">
        <v>
487</v>
      </c>
      <c r="H53" s="207"/>
      <c r="I53" s="215">
        <v>
4719123</v>
      </c>
      <c r="J53" s="216">
        <v>
31029</v>
      </c>
      <c r="K53" s="217">
        <v>
72.8</v>
      </c>
      <c r="L53" s="218">
        <v>
43141</v>
      </c>
      <c r="M53" s="219">
        <v>
9.4</v>
      </c>
      <c r="N53" s="220">
        <v>
63.4</v>
      </c>
    </row>
    <row r="54" spans="1:14">
      <c r="A54" s="12"/>
      <c r="B54" s="4"/>
      <c r="C54" s="4"/>
      <c r="D54" s="4"/>
      <c r="E54" s="4"/>
      <c r="F54" s="4"/>
      <c r="G54" s="221"/>
      <c r="H54" s="222" t="s">
        <v>
486</v>
      </c>
      <c r="I54" s="223">
        <v>
2626177</v>
      </c>
      <c r="J54" s="224">
        <v>
17267</v>
      </c>
      <c r="K54" s="225">
        <v>
76.099999999999994</v>
      </c>
      <c r="L54" s="226">
        <v>
21887</v>
      </c>
      <c r="M54" s="227">
        <v>
-2.4</v>
      </c>
      <c r="N54" s="228">
        <v>
78.5</v>
      </c>
    </row>
    <row r="55" spans="1:14">
      <c r="A55" s="12"/>
      <c r="B55" s="4"/>
      <c r="C55" s="4"/>
      <c r="D55" s="4"/>
      <c r="E55" s="4"/>
      <c r="F55" s="4"/>
      <c r="G55" s="206" t="s">
        <v>
488</v>
      </c>
      <c r="H55" s="207"/>
      <c r="I55" s="215">
        <v>
5947287</v>
      </c>
      <c r="J55" s="216">
        <v>
39279</v>
      </c>
      <c r="K55" s="217">
        <v>
26.6</v>
      </c>
      <c r="L55" s="218">
        <v>
45117</v>
      </c>
      <c r="M55" s="219">
        <v>
4.5999999999999996</v>
      </c>
      <c r="N55" s="220">
        <v>
22</v>
      </c>
    </row>
    <row r="56" spans="1:14">
      <c r="A56" s="12"/>
      <c r="B56" s="4"/>
      <c r="C56" s="4"/>
      <c r="D56" s="4"/>
      <c r="E56" s="4"/>
      <c r="F56" s="4"/>
      <c r="G56" s="221"/>
      <c r="H56" s="222" t="s">
        <v>
486</v>
      </c>
      <c r="I56" s="223">
        <v>
4467503</v>
      </c>
      <c r="J56" s="224">
        <v>
29506</v>
      </c>
      <c r="K56" s="225">
        <v>
70.900000000000006</v>
      </c>
      <c r="L56" s="226">
        <v>
25589</v>
      </c>
      <c r="M56" s="227">
        <v>
16.899999999999999</v>
      </c>
      <c r="N56" s="228">
        <v>
54</v>
      </c>
    </row>
    <row r="57" spans="1:14">
      <c r="A57" s="12"/>
      <c r="B57" s="4"/>
      <c r="C57" s="4"/>
      <c r="D57" s="4"/>
      <c r="E57" s="4"/>
      <c r="F57" s="4"/>
      <c r="G57" s="206" t="s">
        <v>
489</v>
      </c>
      <c r="H57" s="207"/>
      <c r="I57" s="215">
        <v>
4091921</v>
      </c>
      <c r="J57" s="216">
        <v>
27124</v>
      </c>
      <c r="K57" s="217">
        <v>
-30.9</v>
      </c>
      <c r="L57" s="218">
        <v>
44267</v>
      </c>
      <c r="M57" s="219">
        <v>
-1.9</v>
      </c>
      <c r="N57" s="220">
        <v>
-29</v>
      </c>
    </row>
    <row r="58" spans="1:14">
      <c r="A58" s="12"/>
      <c r="B58" s="4"/>
      <c r="C58" s="4"/>
      <c r="D58" s="4"/>
      <c r="E58" s="4"/>
      <c r="F58" s="4"/>
      <c r="G58" s="221"/>
      <c r="H58" s="222" t="s">
        <v>
486</v>
      </c>
      <c r="I58" s="223">
        <v>
3420909</v>
      </c>
      <c r="J58" s="224">
        <v>
22676</v>
      </c>
      <c r="K58" s="225">
        <v>
-23.1</v>
      </c>
      <c r="L58" s="226">
        <v>
26161</v>
      </c>
      <c r="M58" s="227">
        <v>
2.2000000000000002</v>
      </c>
      <c r="N58" s="228">
        <v>
-25.3</v>
      </c>
    </row>
    <row r="59" spans="1:14">
      <c r="A59" s="12"/>
      <c r="B59" s="4"/>
      <c r="C59" s="4"/>
      <c r="D59" s="4"/>
      <c r="E59" s="4"/>
      <c r="F59" s="4"/>
      <c r="G59" s="206" t="s">
        <v>
490</v>
      </c>
      <c r="H59" s="207"/>
      <c r="I59" s="215">
        <v>
4310073</v>
      </c>
      <c r="J59" s="216">
        <v>
28593</v>
      </c>
      <c r="K59" s="217">
        <v>
5.4</v>
      </c>
      <c r="L59" s="218">
        <v>
40879</v>
      </c>
      <c r="M59" s="219">
        <v>
-7.7</v>
      </c>
      <c r="N59" s="220">
        <v>
13.1</v>
      </c>
    </row>
    <row r="60" spans="1:14">
      <c r="A60" s="12"/>
      <c r="B60" s="4"/>
      <c r="C60" s="4"/>
      <c r="D60" s="4"/>
      <c r="E60" s="4"/>
      <c r="F60" s="4"/>
      <c r="G60" s="221"/>
      <c r="H60" s="222" t="s">
        <v>
486</v>
      </c>
      <c r="I60" s="229">
        <v>
2968759</v>
      </c>
      <c r="J60" s="224">
        <v>
19695</v>
      </c>
      <c r="K60" s="225">
        <v>
-13.1</v>
      </c>
      <c r="L60" s="226">
        <v>
24087</v>
      </c>
      <c r="M60" s="227">
        <v>
-7.9</v>
      </c>
      <c r="N60" s="228">
        <v>
-5.2</v>
      </c>
    </row>
    <row r="61" spans="1:14">
      <c r="A61" s="12"/>
      <c r="B61" s="4"/>
      <c r="C61" s="4"/>
      <c r="D61" s="4"/>
      <c r="E61" s="4"/>
      <c r="F61" s="4"/>
      <c r="G61" s="206" t="s">
        <v>
491</v>
      </c>
      <c r="H61" s="230"/>
      <c r="I61" s="231">
        <v>
4361260</v>
      </c>
      <c r="J61" s="232">
        <v>
28796</v>
      </c>
      <c r="K61" s="233">
        <v>
9.8000000000000007</v>
      </c>
      <c r="L61" s="234">
        <v>
42566</v>
      </c>
      <c r="M61" s="235">
        <v>
1.3</v>
      </c>
      <c r="N61" s="220">
        <v>
8.5</v>
      </c>
    </row>
    <row r="62" spans="1:14">
      <c r="A62" s="12"/>
      <c r="B62" s="4"/>
      <c r="C62" s="4"/>
      <c r="D62" s="4"/>
      <c r="E62" s="4"/>
      <c r="F62" s="4"/>
      <c r="G62" s="221"/>
      <c r="H62" s="222" t="s">
        <v>
486</v>
      </c>
      <c r="I62" s="223">
        <v>
2995624</v>
      </c>
      <c r="J62" s="224">
        <v>
19790</v>
      </c>
      <c r="K62" s="225">
        <v>
22.7</v>
      </c>
      <c r="L62" s="226">
        <v>
24028</v>
      </c>
      <c r="M62" s="227">
        <v>
1.7</v>
      </c>
      <c r="N62" s="228">
        <v>
21</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
492</v>
      </c>
    </row>
    <row r="46" spans="2:10" ht="29.25" customHeight="1" thickBot="1">
      <c r="B46" s="239" t="s">
        <v>
25</v>
      </c>
      <c r="C46" s="240"/>
      <c r="D46" s="240"/>
      <c r="E46" s="241" t="s">
        <v>
493</v>
      </c>
      <c r="F46" s="242" t="s">
        <v>
4</v>
      </c>
      <c r="G46" s="243" t="s">
        <v>
5</v>
      </c>
      <c r="H46" s="243" t="s">
        <v>
6</v>
      </c>
      <c r="I46" s="243" t="s">
        <v>
7</v>
      </c>
      <c r="J46" s="244" t="s">
        <v>
8</v>
      </c>
    </row>
    <row r="47" spans="2:10" ht="57.75" customHeight="1">
      <c r="B47" s="245"/>
      <c r="C47" s="1136" t="s">
        <v>
494</v>
      </c>
      <c r="D47" s="1136"/>
      <c r="E47" s="1137"/>
      <c r="F47" s="246">
        <v>
12.19</v>
      </c>
      <c r="G47" s="247">
        <v>
15.03</v>
      </c>
      <c r="H47" s="247">
        <v>
10.79</v>
      </c>
      <c r="I47" s="247">
        <v>
12.27</v>
      </c>
      <c r="J47" s="248">
        <v>
13</v>
      </c>
    </row>
    <row r="48" spans="2:10" ht="57.75" customHeight="1">
      <c r="B48" s="249"/>
      <c r="C48" s="1138" t="s">
        <v>
495</v>
      </c>
      <c r="D48" s="1138"/>
      <c r="E48" s="1139"/>
      <c r="F48" s="250">
        <v>
3.49</v>
      </c>
      <c r="G48" s="251">
        <v>
5.61</v>
      </c>
      <c r="H48" s="251">
        <v>
3.36</v>
      </c>
      <c r="I48" s="251">
        <v>
5.45</v>
      </c>
      <c r="J48" s="252">
        <v>
4.5999999999999996</v>
      </c>
    </row>
    <row r="49" spans="2:10" ht="57.75" customHeight="1" thickBot="1">
      <c r="B49" s="253"/>
      <c r="C49" s="1140" t="s">
        <v>
496</v>
      </c>
      <c r="D49" s="1140"/>
      <c r="E49" s="1141"/>
      <c r="F49" s="254" t="s">
        <v>
497</v>
      </c>
      <c r="G49" s="255">
        <v>
3.44</v>
      </c>
      <c r="H49" s="255" t="s">
        <v>
498</v>
      </c>
      <c r="I49" s="255">
        <v>
2.1800000000000002</v>
      </c>
      <c r="J49" s="256" t="s">
        <v>
499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2018-10-17T00:44:26Z</cp:lastPrinted>
  <dcterms:created xsi:type="dcterms:W3CDTF">2018-08-30T09:58:38Z</dcterms:created>
  <dcterms:modified xsi:type="dcterms:W3CDTF">2018-11-29T00:42:48Z</dcterms:modified>
  <cp:category/>
</cp:coreProperties>
</file>