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AM34" i="10"/>
  <c r="U34" i="10"/>
  <c r="U35" i="10" s="1"/>
  <c r="C34" i="10"/>
  <c r="BE34" i="10" l="1"/>
  <c r="BE35" i="10" s="1"/>
  <c r="U36" i="10"/>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<sst xmlns="http://schemas.openxmlformats.org/spreadsheetml/2006/main" count="1161" uniqueCount="600">
  <si>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</si>
  <si>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</si>
  <si>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</si>
  <si>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</si>
  <si>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</si>
  <si>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</si>
  <si>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</si>
  <si>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</si>
  <si>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</si>
  <si>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</si>
  <si>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</si>
  <si>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</si>
  <si>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</si>
  <si>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</si>
  <si>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</si>
  <si>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</si>
  <si>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</si>
  <si>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</si>
  <si>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</si>
  <si>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</si>
  <si>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</si>
  <si>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</si>
  <si>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</si>
  <si>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</si>
  <si>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</si>
  <si>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</si>
  <si>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</si>
  <si>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</si>
  <si>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</si>
  <si>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</si>
  <si>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</si>
  <si>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</si>
  <si>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</si>
  <si>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</si>
  <si>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</si>
  <si>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</si>
  <si>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</si>
  <si>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</si>
  <si>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</si>
  <si>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</si>
  <si>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</si>
  <si>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</si>
  <si>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</si>
  <si>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</si>
  <si>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</si>
  <si>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</si>
  <si>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</si>
  <si>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</si>
  <si>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</si>
  <si>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</si>
  <si>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</si>
  <si>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</si>
  <si>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</si>
  <si>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</si>
  <si>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</si>
  <si>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</si>
  <si>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</si>
  <si>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</si>
  <si>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</si>
  <si>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</si>
  <si>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</si>
  <si>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</si>
  <si>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</si>
  <si>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</si>
  <si>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</si>
  <si>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</si>
  <si>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</si>
  <si>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</si>
  <si>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</si>
  <si>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</si>
  <si>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</si>
  <si>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</si>
  <si>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</si>
  <si>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</si>
  <si>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</si>
  <si>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</si>
  <si>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</si>
  <si>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</si>
  <si>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</si>
  <si>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</si>
  <si>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</si>
  <si>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</si>
  <si>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</si>
  <si>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</si>
  <si>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</si>
  <si>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</si>
  <si>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</si>
  <si>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</si>
  <si>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</si>
  <si>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</si>
  <si>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</si>
  <si>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</si>
  <si>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</si>
  <si>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</si>
  <si>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</si>
  <si>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</si>
  <si>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</si>
  <si>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</si>
  <si>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</si>
  <si>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</si>
  <si>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</si>
  <si>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</si>
  <si>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</si>
  <si>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</si>
  <si>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</si>
  <si>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</si>
  <si>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</si>
  <si>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</si>
  <si>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</si>
  <si>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</si>
  <si>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</si>
  <si>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</si>
  <si>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</si>
  <si>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</si>
  <si>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</si>
  <si>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</si>
  <si>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</si>
  <si>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</si>
  <si>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</si>
  <si>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</si>
  <si>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</si>
  <si>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</si>
  <si>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</si>
  <si>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</si>
  <si>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</si>
  <si>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</si>
  <si>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</si>
  <si>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</si>
  <si>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</si>
  <si>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</si>
  <si>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</si>
  <si>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</si>
  <si>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</si>
  <si>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</si>
  <si>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</si>
  <si>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</si>
  <si>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</si>
  <si>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</si>
  <si>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</si>
  <si>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</si>
  <si>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</si>
  <si>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</si>
  <si>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</si>
  <si>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</si>
  <si>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</si>
  <si>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</si>
  <si>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</si>
  <si>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</si>
  <si>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</si>
  <si>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</si>
  <si>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</si>
  <si>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</si>
  <si>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-4.5</t>
    <phoneticPr fontId="5"/>
  </si>
  <si>
    <t>基準財政需要額</t>
    <phoneticPr fontId="25"/>
  </si>
  <si>
    <t>うち日本人(％)</t>
    <phoneticPr fontId="5"/>
  </si>
  <si>
    <t>-4.3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</si>
  <si>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</si>
  <si>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</si>
  <si>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</si>
  <si>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</si>
  <si>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</si>
  <si>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</si>
  <si>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</si>
  <si>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</si>
  <si>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</si>
  <si>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</si>
  <si>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</si>
  <si>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</si>
  <si>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</si>
  <si>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</si>
  <si>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</si>
  <si>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</si>
  <si>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</si>
  <si>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</si>
  <si>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</si>
  <si>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</si>
  <si>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</si>
  <si>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</si>
  <si>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</si>
  <si>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</si>
  <si>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</si>
  <si>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</si>
  <si>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</si>
  <si>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</si>
  <si>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</si>
  <si>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</si>
  <si>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</si>
  <si>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</si>
  <si>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</si>
  <si>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</si>
  <si>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</si>
  <si>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</si>
  <si>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</si>
  <si>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</si>
  <si>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</si>
  <si>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</si>
  <si>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</si>
  <si>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</si>
  <si>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</si>
  <si>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</si>
  <si>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</si>
  <si>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</si>
  <si>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</si>
  <si>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</si>
  <si>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</si>
  <si>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</si>
  <si>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</si>
  <si>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</si>
  <si>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</si>
  <si>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</si>
  <si>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</si>
  <si>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</si>
  <si>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</si>
  <si>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</si>
  <si>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</si>
  <si>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</si>
  <si>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</si>
  <si>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</si>
  <si>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</si>
  <si>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</si>
  <si>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</si>
  <si>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</si>
  <si>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</si>
  <si>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</si>
  <si>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東京都利島村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</si>
  <si>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</si>
  <si>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</si>
  <si>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</si>
  <si>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</si>
  <si>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</si>
  <si>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</si>
  <si>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</si>
  <si>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</si>
  <si>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</si>
  <si>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</si>
  <si>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</si>
  <si>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</si>
  <si>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</si>
  <si>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</si>
  <si>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</si>
  <si>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</si>
  <si>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</si>
  <si>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</si>
  <si>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</si>
  <si>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</si>
  <si>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</si>
  <si>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</si>
  <si>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</si>
  <si>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</si>
  <si>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</si>
  <si>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</si>
  <si>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</si>
  <si>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</si>
  <si>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</si>
  <si>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</si>
  <si>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</si>
  <si>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</si>
  <si>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</si>
  <si>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</si>
  <si>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</si>
  <si>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</si>
  <si>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</si>
  <si>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</si>
  <si>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</si>
  <si>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</si>
  <si>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</si>
  <si>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</si>
  <si>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</si>
  <si>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</si>
  <si>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</si>
  <si>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</si>
  <si>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</si>
  <si>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</si>
  <si>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</si>
  <si>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</si>
  <si>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</si>
  <si>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</si>
  <si>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</si>
  <si>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</si>
  <si>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</si>
  <si>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</si>
  <si>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</si>
  <si>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</si>
  <si>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</si>
  <si>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</si>
  <si>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</si>
  <si>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</si>
  <si>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</si>
  <si>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</si>
  <si>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</si>
  <si>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</si>
  <si>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</si>
  <si>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</si>
  <si>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</si>
  <si>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</si>
  <si>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</si>
  <si>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</si>
  <si>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</si>
  <si>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</si>
  <si>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</si>
  <si>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</si>
  <si>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</si>
  <si>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</si>
  <si>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</si>
  <si>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</si>
  <si>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</si>
  <si>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</si>
  <si>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</si>
  <si>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</si>
  <si>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</si>
  <si>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</si>
  <si>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</si>
  <si>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</si>
  <si>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</si>
  <si>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</si>
  <si>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</si>
  <si>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</si>
  <si>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</si>
  <si>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</si>
  <si>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</si>
  <si>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</si>
  <si>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</si>
  <si>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</si>
  <si>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</si>
  <si>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</si>
  <si>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</si>
  <si>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</si>
  <si>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</si>
  <si>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</si>
  <si>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</si>
  <si>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</si>
  <si>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</si>
  <si>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</si>
  <si>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</si>
  <si>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</si>
  <si>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</si>
  <si>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</si>
  <si>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</si>
  <si>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</si>
  <si>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</si>
  <si>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</si>
  <si>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</si>
  <si>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</si>
  <si>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</si>
  <si>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</si>
  <si>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</si>
  <si>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</si>
  <si>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</si>
  <si>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</si>
  <si>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</si>
  <si>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</si>
  <si>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</si>
  <si>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</si>
  <si>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</si>
  <si>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</si>
  <si>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</si>
  <si>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</si>
  <si>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</si>
  <si>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</si>
  <si>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</si>
  <si>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</si>
  <si>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</si>
  <si>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</si>
  <si>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</si>
  <si>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</si>
  <si>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</si>
  <si>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</si>
  <si>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</si>
  <si>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</si>
  <si>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</si>
  <si>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</si>
  <si>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</si>
  <si>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</si>
  <si>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</si>
  <si>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</si>
  <si>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</si>
  <si>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</si>
  <si>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</si>
  <si>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東京都利島村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</si>
  <si>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</si>
  <si>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</si>
  <si>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</si>
  <si>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</si>
  <si>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</si>
  <si>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</si>
  <si>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</si>
  <si>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</si>
  <si>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</si>
  <si>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</si>
  <si>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</si>
  <si>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</si>
  <si>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</si>
  <si>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</si>
  <si>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</si>
  <si>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</si>
  <si>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</si>
  <si>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</si>
  <si>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</si>
  <si>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</si>
  <si>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</si>
  <si>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</si>
  <si>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</si>
  <si>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</si>
  <si>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</si>
  <si>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</si>
  <si>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</si>
  <si>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</si>
  <si>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</si>
  <si>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</si>
  <si>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</si>
  <si>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</si>
  <si>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</si>
  <si>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</si>
  <si>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</si>
  <si>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介護保険事業特別会計（事業勘定）</t>
    <phoneticPr fontId="5"/>
  </si>
  <si>
    <t>後期高齢者医療事業特別会計</t>
    <phoneticPr fontId="5"/>
  </si>
  <si>
    <t>簡易水道事業特別会計</t>
    <phoneticPr fontId="5"/>
  </si>
  <si>
    <t>法非適用企業</t>
    <phoneticPr fontId="5"/>
  </si>
  <si>
    <t>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</si>
  <si>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</si>
  <si>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</si>
  <si>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</si>
  <si>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</si>
  <si>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</si>
  <si>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</si>
  <si>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</si>
  <si>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</si>
  <si>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</si>
  <si>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</si>
  <si>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</si>
  <si>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</si>
  <si>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</si>
  <si>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</si>
  <si>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</si>
  <si>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</si>
  <si>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</si>
  <si>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</si>
  <si>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</si>
  <si>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</si>
  <si>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</si>
  <si>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</si>
  <si>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</si>
  <si>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</si>
  <si>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</si>
  <si>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</si>
  <si>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</si>
  <si>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</si>
  <si>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</si>
  <si>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</si>
  <si>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</si>
  <si>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</si>
  <si>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</si>
  <si>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</si>
  <si>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</si>
  <si>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</si>
  <si>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</si>
  <si>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</si>
  <si>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</si>
  <si>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</si>
  <si>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</si>
  <si>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</si>
  <si>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</si>
  <si>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</si>
  <si>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</si>
  <si>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</si>
  <si>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</si>
  <si>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</si>
  <si>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</si>
  <si>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</si>
  <si>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</si>
  <si>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</si>
  <si>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</si>
  <si>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</si>
  <si>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</si>
  <si>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</si>
  <si>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</si>
  <si>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</si>
  <si>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</si>
  <si>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介護保険事業特別会計（事業勘定）</t>
    <phoneticPr fontId="5"/>
  </si>
  <si>
    <t>-</t>
    <phoneticPr fontId="5"/>
  </si>
  <si>
    <t>(Ｆ)</t>
    <phoneticPr fontId="5"/>
  </si>
  <si>
    <t>後期高齢者医療事業特別会計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</si>
  <si>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</si>
  <si>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</si>
  <si>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</si>
  <si>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</si>
  <si>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</si>
  <si>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</si>
  <si>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</si>
  <si>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</si>
  <si>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</si>
  <si>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</si>
  <si>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</si>
  <si>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</si>
  <si>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</si>
  <si>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</si>
  <si>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</si>
  <si>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</si>
  <si>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</si>
  <si>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</si>
  <si>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</si>
  <si>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</si>
  <si>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</si>
  <si>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</si>
  <si>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</si>
  <si>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</si>
  <si>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</si>
  <si>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</si>
  <si>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</si>
  <si>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</si>
  <si>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</si>
  <si>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</si>
  <si>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</si>
  <si>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</si>
  <si>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</si>
  <si>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</si>
  <si>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</si>
  <si>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</si>
  <si>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</si>
  <si>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</si>
  <si>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</si>
  <si>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</si>
  <si>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</si>
  <si>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</si>
  <si>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</si>
  <si>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</si>
  <si>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</si>
  <si>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</si>
  <si>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</si>
  <si>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</si>
  <si>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</si>
  <si>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</si>
  <si>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</si>
  <si>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</si>
  <si>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</si>
  <si>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</si>
  <si>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</si>
  <si>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</si>
  <si>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</si>
  <si>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</si>
  <si>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</si>
  <si>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</si>
  <si>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</si>
  <si>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</si>
  <si>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</si>
  <si>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</si>
  <si>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</si>
  <si>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</si>
  <si>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</si>
  <si>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</si>
  <si>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</si>
  <si>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</si>
  <si>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</si>
  <si>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</si>
  <si>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</si>
  <si>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</si>
  <si>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</si>
  <si>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</si>
  <si>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</si>
  <si>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</si>
  <si>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</si>
  <si>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</si>
  <si>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</si>
  <si>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</si>
  <si>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</si>
  <si>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</si>
  <si>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</si>
  <si>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</si>
  <si>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</si>
  <si>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</si>
  <si>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国民健康保険事業特別会計（直診勘定）</t>
  </si>
  <si>
    <t>合併処理浄化槽事業特別会計</t>
  </si>
  <si>
    <t>国民健康保険事業特別会計（事業勘定）</t>
  </si>
  <si>
    <t>介護保険事業特別会計（事業勘定）</t>
  </si>
  <si>
    <t>簡易水道事業特別会計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</si>
  <si>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</si>
  <si>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</si>
  <si>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</si>
  <si>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</si>
  <si>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</si>
  <si>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</si>
  <si>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</si>
  <si>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</si>
  <si>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</si>
  <si>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東京都後期高齢者医療広域連合（一般会計）</t>
  </si>
  <si>
    <t>東京都後期高齢者医療広域連合（後期高齢者医療特別会計）</t>
  </si>
  <si>
    <t>東京都島嶼町村一部事務組合</t>
  </si>
  <si>
    <t>東京市町村総合事務組合（一般会計）</t>
  </si>
  <si>
    <t>東京市町村総合事務組合（東京都市町村民交通災害共済事業特別会計）</t>
  </si>
  <si>
    <t>東京都町村議会議員公務災害補償組合</t>
  </si>
  <si>
    <t>東京都市町村職員退職手当組合</t>
  </si>
  <si>
    <t>株式会社TOSHIMA</t>
  </si>
  <si>
    <t>-</t>
    <phoneticPr fontId="2"/>
  </si>
  <si>
    <t>庁舎建設基金</t>
    <rPh sb="0" eb="2">
      <t>チョウシャ</t>
    </rPh>
    <rPh sb="2" eb="4">
      <t>ケンセツ</t>
    </rPh>
    <rPh sb="4" eb="6">
      <t>キキン</t>
    </rPh>
    <phoneticPr fontId="5"/>
  </si>
  <si>
    <t>利島村出会いと交流応援基金</t>
    <rPh sb="0" eb="3">
      <t>トシマムラ</t>
    </rPh>
    <rPh sb="3" eb="5">
      <t>デア</t>
    </rPh>
    <rPh sb="7" eb="9">
      <t>コウリュウ</t>
    </rPh>
    <rPh sb="9" eb="11">
      <t>オウエン</t>
    </rPh>
    <rPh sb="11" eb="13">
      <t>キキン</t>
    </rPh>
    <phoneticPr fontId="5"/>
  </si>
  <si>
    <t>森林環境譲与税基金</t>
    <rPh sb="0" eb="2">
      <t>シンリン</t>
    </rPh>
    <rPh sb="2" eb="4">
      <t>カンキョウ</t>
    </rPh>
    <rPh sb="4" eb="6">
      <t>ジョウヨ</t>
    </rPh>
    <rPh sb="6" eb="7">
      <t>ゼイ</t>
    </rPh>
    <rPh sb="7" eb="9">
      <t>キキン</t>
    </rPh>
    <phoneticPr fontId="5"/>
  </si>
  <si>
    <t>移住定住促進住宅建設基金</t>
    <rPh sb="0" eb="2">
      <t>イジュウ</t>
    </rPh>
    <rPh sb="2" eb="4">
      <t>テイジュウ</t>
    </rPh>
    <rPh sb="4" eb="6">
      <t>ソクシン</t>
    </rPh>
    <rPh sb="6" eb="8">
      <t>ジュウタク</t>
    </rPh>
    <rPh sb="8" eb="10">
      <t>ケンセツ</t>
    </rPh>
    <rPh sb="10" eb="12">
      <t>キキン</t>
    </rPh>
    <phoneticPr fontId="2"/>
  </si>
  <si>
    <t>-</t>
    <phoneticPr fontId="2"/>
  </si>
  <si>
    <t>住宅建設基金</t>
    <rPh sb="0" eb="2">
      <t>ジュウタク</t>
    </rPh>
    <rPh sb="2" eb="4">
      <t>ケンセツ</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</si>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</sst>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8381-49CA-AD02-4E0BDBFC08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1831861</c:v>
                </c:pt>
                <c:pt idx="1">
                  <c:v>505193</c:v>
                </c:pt>
                <c:pt idx="2">
                  <c:v>859142</c:v>
                </c:pt>
                <c:pt idx="3">
                  <c:v>206262</c:v>
                </c:pt>
                <c:pt idx="4">
                  <c:v>904972</c:v>
                </c:pt>
              </c:numCache>
            </c:numRef>
          </c:val>
          <c:smooth val="0"/>
          <c:extLst>
            <c:ext xmlns:c16="http://schemas.microsoft.com/office/drawing/2014/chart" uri="{C3380CC4-5D6E-409C-BE32-E72D297353CC}">
              <c16:uniqueId val="{00000001-8381-49CA-AD02-4E0BDBFC08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17.649999999999999</c:v>
                </c:pt>
                <c:pt idx="1">
                  <c:v>15.88</c:v>
                </c:pt>
                <c:pt idx="2">
                  <c:v>28.74</c:v>
                </c:pt>
                <c:pt idx="3">
                  <c:v>19.11</c:v>
                </c:pt>
                <c:pt idx="4">
                  <c:v>20.21</c:v>
                </c:pt>
              </c:numCache>
            </c:numRef>
          </c:val>
          <c:extLst>
            <c:ext xmlns:c16="http://schemas.microsoft.com/office/drawing/2014/chart" uri="{C3380CC4-5D6E-409C-BE32-E72D297353CC}">
              <c16:uniqueId val="{00000000-24E3-411F-B975-2C7704A5A1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220.84</c:v>
                </c:pt>
                <c:pt idx="1">
                  <c:v>250.47</c:v>
                </c:pt>
                <c:pt idx="2">
                  <c:v>238.89</c:v>
                </c:pt>
                <c:pt idx="3">
                  <c:v>194.75</c:v>
                </c:pt>
                <c:pt idx="4">
                  <c:v>204.95</c:v>
                </c:pt>
              </c:numCache>
            </c:numRef>
          </c:val>
          <c:extLst>
            <c:ext xmlns:c16="http://schemas.microsoft.com/office/drawing/2014/chart" uri="{C3380CC4-5D6E-409C-BE32-E72D297353CC}">
              <c16:uniqueId val="{00000001-24E3-411F-B975-2C7704A5A1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32.94</c:v>
                </c:pt>
                <c:pt idx="1">
                  <c:v>26.01</c:v>
                </c:pt>
                <c:pt idx="2">
                  <c:v>22.1</c:v>
                </c:pt>
                <c:pt idx="3">
                  <c:v>5.25</c:v>
                </c:pt>
                <c:pt idx="4">
                  <c:v>7.25</c:v>
                </c:pt>
              </c:numCache>
            </c:numRef>
          </c:val>
          <c:smooth val="0"/>
          <c:extLst>
            <c:ext xmlns:c16="http://schemas.microsoft.com/office/drawing/2014/chart" uri="{C3380CC4-5D6E-409C-BE32-E72D297353CC}">
              <c16:uniqueId val="{00000002-24E3-411F-B975-2C7704A5A1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BD-43E9-A8E0-BD5FAB918A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BD-43E9-A8E0-BD5FAB918A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BD-43E9-A8E0-BD5FAB918A3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0.01</c:v>
                </c:pt>
                <c:pt idx="4">
                  <c:v>#N/A</c:v>
                </c:pt>
                <c:pt idx="5">
                  <c:v>0.2</c:v>
                </c:pt>
                <c:pt idx="6">
                  <c:v>#N/A</c:v>
                </c:pt>
                <c:pt idx="7">
                  <c:v>0.09</c:v>
                </c:pt>
                <c:pt idx="8">
                  <c:v>#N/A</c:v>
                </c:pt>
                <c:pt idx="9">
                  <c:v>0.02</c:v>
                </c:pt>
              </c:numCache>
            </c:numRef>
          </c:val>
          <c:extLst>
            <c:ext xmlns:c16="http://schemas.microsoft.com/office/drawing/2014/chart" uri="{C3380CC4-5D6E-409C-BE32-E72D297353CC}">
              <c16:uniqueId val="{00000003-97BD-43E9-A8E0-BD5FAB918A3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1.39</c:v>
                </c:pt>
                <c:pt idx="4">
                  <c:v>#N/A</c:v>
                </c:pt>
                <c:pt idx="5">
                  <c:v>0.09</c:v>
                </c:pt>
                <c:pt idx="6">
                  <c:v>#N/A</c:v>
                </c:pt>
                <c:pt idx="7">
                  <c:v>5.49</c:v>
                </c:pt>
                <c:pt idx="8">
                  <c:v>#N/A</c:v>
                </c:pt>
                <c:pt idx="9">
                  <c:v>0.96</c:v>
                </c:pt>
              </c:numCache>
            </c:numRef>
          </c:val>
          <c:extLst>
            <c:ext xmlns:c16="http://schemas.microsoft.com/office/drawing/2014/chart" uri="{C3380CC4-5D6E-409C-BE32-E72D297353CC}">
              <c16:uniqueId val="{00000004-97BD-43E9-A8E0-BD5FAB918A39}"/>
            </c:ext>
          </c:extLst>
        </c:ser>
        <c:ser>
          <c:idx val="5"/>
          <c:order val="5"/>
          <c:tx>
            <c:strRef>
              <c:f>データシート!$A$32</c:f>
              <c:strCache>
                <c:ptCount val="1"/>
                <c:pt idx="0">
                  <c:v>介護保険事業特別会計（事業勘定）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0.41</c:v>
                </c:pt>
                <c:pt idx="2">
                  <c:v>#N/A</c:v>
                </c:pt>
                <c:pt idx="3">
                  <c:v>0.2</c:v>
                </c:pt>
                <c:pt idx="4">
                  <c:v>#N/A</c:v>
                </c:pt>
                <c:pt idx="5">
                  <c:v>1.07</c:v>
                </c:pt>
                <c:pt idx="6">
                  <c:v>#N/A</c:v>
                </c:pt>
                <c:pt idx="7">
                  <c:v>0.66</c:v>
                </c:pt>
                <c:pt idx="8">
                  <c:v>#N/A</c:v>
                </c:pt>
                <c:pt idx="9">
                  <c:v>1.06</c:v>
                </c:pt>
              </c:numCache>
            </c:numRef>
          </c:val>
          <c:extLst>
            <c:ext xmlns:c16="http://schemas.microsoft.com/office/drawing/2014/chart" uri="{C3380CC4-5D6E-409C-BE32-E72D297353CC}">
              <c16:uniqueId val="{00000005-97BD-43E9-A8E0-BD5FAB918A39}"/>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2.98</c:v>
                </c:pt>
                <c:pt idx="2">
                  <c:v>#N/A</c:v>
                </c:pt>
                <c:pt idx="3">
                  <c:v>1.59</c:v>
                </c:pt>
                <c:pt idx="4">
                  <c:v>#N/A</c:v>
                </c:pt>
                <c:pt idx="5">
                  <c:v>1.51</c:v>
                </c:pt>
                <c:pt idx="6">
                  <c:v>#N/A</c:v>
                </c:pt>
                <c:pt idx="7">
                  <c:v>1.1599999999999999</c:v>
                </c:pt>
                <c:pt idx="8">
                  <c:v>#N/A</c:v>
                </c:pt>
                <c:pt idx="9">
                  <c:v>1.4</c:v>
                </c:pt>
              </c:numCache>
            </c:numRef>
          </c:val>
          <c:extLst>
            <c:ext xmlns:c16="http://schemas.microsoft.com/office/drawing/2014/chart" uri="{C3380CC4-5D6E-409C-BE32-E72D297353CC}">
              <c16:uniqueId val="{00000006-97BD-43E9-A8E0-BD5FAB918A39}"/>
            </c:ext>
          </c:extLst>
        </c:ser>
        <c:ser>
          <c:idx val="7"/>
          <c:order val="7"/>
          <c:tx>
            <c:strRef>
              <c:f>データシート!$A$34</c:f>
              <c:strCache>
                <c:ptCount val="1"/>
                <c:pt idx="0">
                  <c:v>合併処理浄化槽事業特別会計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0.18</c:v>
                </c:pt>
                <c:pt idx="2">
                  <c:v>#N/A</c:v>
                </c:pt>
                <c:pt idx="3">
                  <c:v>0.28000000000000003</c:v>
                </c:pt>
                <c:pt idx="4">
                  <c:v>#N/A</c:v>
                </c:pt>
                <c:pt idx="5">
                  <c:v>0.9</c:v>
                </c:pt>
                <c:pt idx="6">
                  <c:v>#N/A</c:v>
                </c:pt>
                <c:pt idx="7">
                  <c:v>3.81</c:v>
                </c:pt>
                <c:pt idx="8">
                  <c:v>#N/A</c:v>
                </c:pt>
                <c:pt idx="9">
                  <c:v>2.2000000000000002</c:v>
                </c:pt>
              </c:numCache>
            </c:numRef>
          </c:val>
          <c:extLst>
            <c:ext xmlns:c16="http://schemas.microsoft.com/office/drawing/2014/chart" uri="{C3380CC4-5D6E-409C-BE32-E72D297353CC}">
              <c16:uniqueId val="{00000007-97BD-43E9-A8E0-BD5FAB918A39}"/>
            </c:ext>
          </c:extLst>
        </c:ser>
        <c:ser>
          <c:idx val="8"/>
          <c:order val="8"/>
          <c:tx>
            <c:strRef>
              <c:f>データシート!$A$35</c:f>
              <c:strCache>
                <c:ptCount val="1"/>
                <c:pt idx="0">
                  <c:v>国民健康保険事業特別会計（直診勘定）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0.53</c:v>
                </c:pt>
                <c:pt idx="2">
                  <c:v>#N/A</c:v>
                </c:pt>
                <c:pt idx="3">
                  <c:v>0.3</c:v>
                </c:pt>
                <c:pt idx="4">
                  <c:v>#N/A</c:v>
                </c:pt>
                <c:pt idx="5">
                  <c:v>1.82</c:v>
                </c:pt>
                <c:pt idx="6">
                  <c:v>#N/A</c:v>
                </c:pt>
                <c:pt idx="7">
                  <c:v>1.94</c:v>
                </c:pt>
                <c:pt idx="8">
                  <c:v>#N/A</c:v>
                </c:pt>
                <c:pt idx="9">
                  <c:v>2.35</c:v>
                </c:pt>
              </c:numCache>
            </c:numRef>
          </c:val>
          <c:extLst>
            <c:ext xmlns:c16="http://schemas.microsoft.com/office/drawing/2014/chart" uri="{C3380CC4-5D6E-409C-BE32-E72D297353CC}">
              <c16:uniqueId val="{00000008-97BD-43E9-A8E0-BD5FAB918A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17.649999999999999</c:v>
                </c:pt>
                <c:pt idx="2">
                  <c:v>#N/A</c:v>
                </c:pt>
                <c:pt idx="3">
                  <c:v>15.87</c:v>
                </c:pt>
                <c:pt idx="4">
                  <c:v>#N/A</c:v>
                </c:pt>
                <c:pt idx="5">
                  <c:v>28.73</c:v>
                </c:pt>
                <c:pt idx="6">
                  <c:v>#N/A</c:v>
                </c:pt>
                <c:pt idx="7">
                  <c:v>19.100000000000001</c:v>
                </c:pt>
                <c:pt idx="8">
                  <c:v>#N/A</c:v>
                </c:pt>
                <c:pt idx="9">
                  <c:v>20.21</c:v>
                </c:pt>
              </c:numCache>
            </c:numRef>
          </c:val>
          <c:extLst>
            <c:ext xmlns:c16="http://schemas.microsoft.com/office/drawing/2014/chart" uri="{C3380CC4-5D6E-409C-BE32-E72D297353CC}">
              <c16:uniqueId val="{00000009-97BD-43E9-A8E0-BD5FAB918A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c:v>
                </c:pt>
                <c:pt idx="5">
                  <c:v>40</c:v>
                </c:pt>
                <c:pt idx="8">
                  <c:v>44</c:v>
                </c:pt>
                <c:pt idx="11">
                  <c:v>52</c:v>
                </c:pt>
                <c:pt idx="14">
                  <c:v>53</c:v>
                </c:pt>
              </c:numCache>
            </c:numRef>
          </c:val>
          <c:extLst>
            <c:ext xmlns:c16="http://schemas.microsoft.com/office/drawing/2014/chart" uri="{C3380CC4-5D6E-409C-BE32-E72D297353CC}">
              <c16:uniqueId val="{00000000-BBDF-4BCC-9DC1-8197CCD97F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DF-4BCC-9DC1-8197CCD97F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BDF-4BCC-9DC1-8197CCD97F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7</c:v>
                </c:pt>
                <c:pt idx="6">
                  <c:v>6</c:v>
                </c:pt>
                <c:pt idx="9">
                  <c:v>4</c:v>
                </c:pt>
                <c:pt idx="12">
                  <c:v>4</c:v>
                </c:pt>
              </c:numCache>
            </c:numRef>
          </c:val>
          <c:extLst>
            <c:ext xmlns:c16="http://schemas.microsoft.com/office/drawing/2014/chart" uri="{C3380CC4-5D6E-409C-BE32-E72D297353CC}">
              <c16:uniqueId val="{00000003-BBDF-4BCC-9DC1-8197CCD97F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c:v>
                </c:pt>
                <c:pt idx="3">
                  <c:v>10</c:v>
                </c:pt>
                <c:pt idx="6">
                  <c:v>9</c:v>
                </c:pt>
                <c:pt idx="9">
                  <c:v>19</c:v>
                </c:pt>
                <c:pt idx="12">
                  <c:v>19</c:v>
                </c:pt>
              </c:numCache>
            </c:numRef>
          </c:val>
          <c:extLst>
            <c:ext xmlns:c16="http://schemas.microsoft.com/office/drawing/2014/chart" uri="{C3380CC4-5D6E-409C-BE32-E72D297353CC}">
              <c16:uniqueId val="{00000004-BBDF-4BCC-9DC1-8197CCD97F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DF-4BCC-9DC1-8197CCD97F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DF-4BCC-9DC1-8197CCD97F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c:v>
                </c:pt>
                <c:pt idx="3">
                  <c:v>42</c:v>
                </c:pt>
                <c:pt idx="6">
                  <c:v>49</c:v>
                </c:pt>
                <c:pt idx="9">
                  <c:v>57</c:v>
                </c:pt>
                <c:pt idx="12">
                  <c:v>56</c:v>
                </c:pt>
              </c:numCache>
            </c:numRef>
          </c:val>
          <c:extLst>
            <c:ext xmlns:c16="http://schemas.microsoft.com/office/drawing/2014/chart" uri="{C3380CC4-5D6E-409C-BE32-E72D297353CC}">
              <c16:uniqueId val="{00000007-BBDF-4BCC-9DC1-8197CCD97F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c:v>
                </c:pt>
                <c:pt idx="2">
                  <c:v>#N/A</c:v>
                </c:pt>
                <c:pt idx="3">
                  <c:v>#N/A</c:v>
                </c:pt>
                <c:pt idx="4">
                  <c:v>19</c:v>
                </c:pt>
                <c:pt idx="5">
                  <c:v>#N/A</c:v>
                </c:pt>
                <c:pt idx="6">
                  <c:v>#N/A</c:v>
                </c:pt>
                <c:pt idx="7">
                  <c:v>20</c:v>
                </c:pt>
                <c:pt idx="8">
                  <c:v>#N/A</c:v>
                </c:pt>
                <c:pt idx="9">
                  <c:v>#N/A</c:v>
                </c:pt>
                <c:pt idx="10">
                  <c:v>28</c:v>
                </c:pt>
                <c:pt idx="11">
                  <c:v>#N/A</c:v>
                </c:pt>
                <c:pt idx="12">
                  <c:v>#N/A</c:v>
                </c:pt>
                <c:pt idx="13">
                  <c:v>26</c:v>
                </c:pt>
                <c:pt idx="14">
                  <c:v>#N/A</c:v>
                </c:pt>
              </c:numCache>
            </c:numRef>
          </c:val>
          <c:smooth val="0"/>
          <c:extLst>
            <c:ext xmlns:c16="http://schemas.microsoft.com/office/drawing/2014/chart" uri="{C3380CC4-5D6E-409C-BE32-E72D297353CC}">
              <c16:uniqueId val="{00000008-BBDF-4BCC-9DC1-8197CCD97F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473</c:v>
                </c:pt>
                <c:pt idx="5">
                  <c:v>471</c:v>
                </c:pt>
                <c:pt idx="8">
                  <c:v>519</c:v>
                </c:pt>
                <c:pt idx="11">
                  <c:v>479</c:v>
                </c:pt>
                <c:pt idx="14">
                  <c:v>434</c:v>
                </c:pt>
              </c:numCache>
            </c:numRef>
          </c:val>
          <c:extLst>
            <c:ext xmlns:c16="http://schemas.microsoft.com/office/drawing/2014/chart" uri="{C3380CC4-5D6E-409C-BE32-E72D297353CC}">
              <c16:uniqueId val="{00000000-37DE-4ACD-89D3-D2BA51C4DE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c:v>
                </c:pt>
                <c:pt idx="5">
                  <c:v>24</c:v>
                </c:pt>
                <c:pt idx="8">
                  <c:v>23</c:v>
                </c:pt>
                <c:pt idx="11">
                  <c:v>19</c:v>
                </c:pt>
                <c:pt idx="14">
                  <c:v>13</c:v>
                </c:pt>
              </c:numCache>
            </c:numRef>
          </c:val>
          <c:extLst>
            <c:ext xmlns:c16="http://schemas.microsoft.com/office/drawing/2014/chart" uri="{C3380CC4-5D6E-409C-BE32-E72D297353CC}">
              <c16:uniqueId val="{00000001-37DE-4ACD-89D3-D2BA51C4DE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1200</c:v>
                </c:pt>
                <c:pt idx="5">
                  <c:v>1326</c:v>
                </c:pt>
                <c:pt idx="8">
                  <c:v>1480</c:v>
                </c:pt>
                <c:pt idx="11">
                  <c:v>1669</c:v>
                </c:pt>
                <c:pt idx="14">
                  <c:v>1718</c:v>
                </c:pt>
              </c:numCache>
            </c:numRef>
          </c:val>
          <c:extLst>
            <c:ext xmlns:c16="http://schemas.microsoft.com/office/drawing/2014/chart" uri="{C3380CC4-5D6E-409C-BE32-E72D297353CC}">
              <c16:uniqueId val="{00000002-37DE-4ACD-89D3-D2BA51C4DE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DE-4ACD-89D3-D2BA51C4DE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DE-4ACD-89D3-D2BA51C4DE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DE-4ACD-89D3-D2BA51C4DE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c:v>
                </c:pt>
                <c:pt idx="3">
                  <c:v>52</c:v>
                </c:pt>
                <c:pt idx="6">
                  <c:v>38</c:v>
                </c:pt>
                <c:pt idx="9">
                  <c:v>40</c:v>
                </c:pt>
                <c:pt idx="12">
                  <c:v>27</c:v>
                </c:pt>
              </c:numCache>
            </c:numRef>
          </c:val>
          <c:extLst>
            <c:ext xmlns:c16="http://schemas.microsoft.com/office/drawing/2014/chart" uri="{C3380CC4-5D6E-409C-BE32-E72D297353CC}">
              <c16:uniqueId val="{00000006-37DE-4ACD-89D3-D2BA51C4DE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c:v>
                </c:pt>
                <c:pt idx="3">
                  <c:v>31</c:v>
                </c:pt>
                <c:pt idx="6">
                  <c:v>25</c:v>
                </c:pt>
                <c:pt idx="9">
                  <c:v>21</c:v>
                </c:pt>
                <c:pt idx="12">
                  <c:v>17</c:v>
                </c:pt>
              </c:numCache>
            </c:numRef>
          </c:val>
          <c:extLst>
            <c:ext xmlns:c16="http://schemas.microsoft.com/office/drawing/2014/chart" uri="{C3380CC4-5D6E-409C-BE32-E72D297353CC}">
              <c16:uniqueId val="{00000007-37DE-4ACD-89D3-D2BA51C4DE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115</c:v>
                </c:pt>
                <c:pt idx="3">
                  <c:v>155</c:v>
                </c:pt>
                <c:pt idx="6">
                  <c:v>194</c:v>
                </c:pt>
                <c:pt idx="9">
                  <c:v>182</c:v>
                </c:pt>
                <c:pt idx="12">
                  <c:v>165</c:v>
                </c:pt>
              </c:numCache>
            </c:numRef>
          </c:val>
          <c:extLst>
            <c:ext xmlns:c16="http://schemas.microsoft.com/office/drawing/2014/chart" uri="{C3380CC4-5D6E-409C-BE32-E72D297353CC}">
              <c16:uniqueId val="{00000008-37DE-4ACD-89D3-D2BA51C4DE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DE-4ACD-89D3-D2BA51C4DE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522</c:v>
                </c:pt>
                <c:pt idx="3">
                  <c:v>491</c:v>
                </c:pt>
                <c:pt idx="6">
                  <c:v>532</c:v>
                </c:pt>
                <c:pt idx="9">
                  <c:v>487</c:v>
                </c:pt>
                <c:pt idx="12">
                  <c:v>435</c:v>
                </c:pt>
              </c:numCache>
            </c:numRef>
          </c:val>
          <c:extLst>
            <c:ext xmlns:c16="http://schemas.microsoft.com/office/drawing/2014/chart" uri="{C3380CC4-5D6E-409C-BE32-E72D297353CC}">
              <c16:uniqueId val="{0000000A-37DE-4ACD-89D3-D2BA51C4DE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DE-4ACD-89D3-D2BA51C4DE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874</c:v>
                </c:pt>
                <c:pt idx="1">
                  <c:v>914</c:v>
                </c:pt>
                <c:pt idx="2">
                  <c:v>944</c:v>
                </c:pt>
              </c:numCache>
            </c:numRef>
          </c:val>
          <c:extLst>
            <c:ext xmlns:c16="http://schemas.microsoft.com/office/drawing/2014/chart" uri="{C3380CC4-5D6E-409C-BE32-E72D297353CC}">
              <c16:uniqueId val="{00000000-18F2-4FED-8A0E-12469B5499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145</c:v>
                </c:pt>
                <c:pt idx="1">
                  <c:v>149</c:v>
                </c:pt>
                <c:pt idx="2">
                  <c:v>149</c:v>
                </c:pt>
              </c:numCache>
            </c:numRef>
          </c:val>
          <c:extLst>
            <c:ext xmlns:c16="http://schemas.microsoft.com/office/drawing/2014/chart" uri="{C3380CC4-5D6E-409C-BE32-E72D297353CC}">
              <c16:uniqueId val="{00000001-18F2-4FED-8A0E-12469B5499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218</c:v>
                </c:pt>
                <c:pt idx="1">
                  <c:v>312</c:v>
                </c:pt>
                <c:pt idx="2">
                  <c:v>332</c:v>
                </c:pt>
              </c:numCache>
            </c:numRef>
          </c:val>
          <c:extLst>
            <c:ext xmlns:c16="http://schemas.microsoft.com/office/drawing/2014/chart" uri="{C3380CC4-5D6E-409C-BE32-E72D297353CC}">
              <c16:uniqueId val="{00000002-18F2-4FED-8A0E-12469B5499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年度以降、村の財政規模からみて一般会計、簡水会計ともに大型の普通建設事業が行われているため、増傾向となっている。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組合等が起こした地方債の元利償還金に対する負担金等については、東京都島嶼町村一部事務組合の最終処分場施設整備に係る負担金で、最大で約</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千円の負担となる見込である。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今後、焼却施設建設事業が控えており、</a:t>
          </a:r>
          <a:r>
            <a:rPr kumimoji="1" lang="ja-JP" altLang="ja-JP" sz="1100">
              <a:solidFill>
                <a:schemeClr val="dk1"/>
              </a:solidFill>
              <a:effectLst/>
              <a:latin typeface="+mn-lt"/>
              <a:ea typeface="+mn-ea"/>
              <a:cs typeface="+mn-cs"/>
            </a:rPr>
            <a:t>起債に頼らざるを得ないことから、元利償還金の増が見込まれる。</a:t>
          </a:r>
          <a:endParaRPr lang="ja-JP" altLang="ja-JP" sz="1400">
            <a:effectLst/>
          </a:endParaRPr>
        </a:p>
        <a:p>
          <a:r>
            <a:rPr kumimoji="1" lang="ja-JP" altLang="ja-JP" sz="1100">
              <a:solidFill>
                <a:schemeClr val="dk1"/>
              </a:solidFill>
              <a:effectLst/>
              <a:latin typeface="+mn-lt"/>
              <a:ea typeface="+mn-ea"/>
              <a:cs typeface="+mn-cs"/>
            </a:rPr>
            <a:t>　算入公債費については、元利償還金の増減に連動する。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年度の繰上償還や起債抑制（臨時財政対策債のみの起債）により減少</a:t>
          </a:r>
          <a:r>
            <a:rPr kumimoji="1" lang="ja-JP" altLang="en-US" sz="1100">
              <a:solidFill>
                <a:schemeClr val="dk1"/>
              </a:solidFill>
              <a:effectLst/>
              <a:latin typeface="+mn-lt"/>
              <a:ea typeface="+mn-ea"/>
              <a:cs typeface="+mn-cs"/>
            </a:rPr>
            <a:t>傾向である。しかし今後の焼却施設建設事業にて起債を見込んでいる。</a:t>
          </a:r>
          <a:r>
            <a:rPr kumimoji="1" lang="ja-JP" altLang="ja-JP" sz="1100">
              <a:solidFill>
                <a:schemeClr val="dk1"/>
              </a:solidFill>
              <a:effectLst/>
              <a:latin typeface="+mn-lt"/>
              <a:ea typeface="+mn-ea"/>
              <a:cs typeface="+mn-cs"/>
            </a:rPr>
            <a:t>起債を必要最小限とする事で、地方債残高の増加を抑制する。</a:t>
          </a:r>
          <a:endParaRPr lang="ja-JP" altLang="ja-JP" sz="1400">
            <a:effectLst/>
          </a:endParaRPr>
        </a:p>
        <a:p>
          <a:r>
            <a:rPr kumimoji="1" lang="ja-JP" altLang="ja-JP" sz="1100">
              <a:solidFill>
                <a:schemeClr val="dk1"/>
              </a:solidFill>
              <a:effectLst/>
              <a:latin typeface="+mn-lt"/>
              <a:ea typeface="+mn-ea"/>
              <a:cs typeface="+mn-cs"/>
            </a:rPr>
            <a:t>　公営企業債等繰入見込額については、利用者数が少ないため、使用料の増加が見込めず一般会計からの繰入金が多額となっている。今後使用料・手数料の見直しなどにより一般会計からの繰入金抑制を図る。</a:t>
          </a:r>
          <a:endParaRPr lang="ja-JP" altLang="ja-JP" sz="1400">
            <a:effectLst/>
          </a:endParaRPr>
        </a:p>
        <a:p>
          <a:r>
            <a:rPr kumimoji="1" lang="ja-JP" altLang="ja-JP" sz="1100">
              <a:solidFill>
                <a:schemeClr val="dk1"/>
              </a:solidFill>
              <a:effectLst/>
              <a:latin typeface="+mn-lt"/>
              <a:ea typeface="+mn-ea"/>
              <a:cs typeface="+mn-cs"/>
            </a:rPr>
            <a:t>　充当可能基金については、平成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年度より今後予定している施設整備の為に積立を実施している。令和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年度は、財政調整基金に約</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千円、庁舎建設基金に約</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千円の積立を行っている。</a:t>
          </a:r>
          <a:endParaRPr lang="ja-JP" altLang="ja-JP" sz="1400">
            <a:effectLst/>
          </a:endParaRPr>
        </a:p>
        <a:p>
          <a:r>
            <a:rPr kumimoji="1" lang="ja-JP" altLang="ja-JP" sz="1100">
              <a:solidFill>
                <a:schemeClr val="dk1"/>
              </a:solidFill>
              <a:effectLst/>
              <a:latin typeface="+mn-lt"/>
              <a:ea typeface="+mn-ea"/>
              <a:cs typeface="+mn-cs"/>
            </a:rPr>
            <a:t>　基準財政需要額見込については、現在実施している事業により今後増加する見込みである。</a:t>
          </a:r>
          <a:endParaRPr lang="ja-JP" altLang="ja-JP" sz="1400">
            <a:effectLst/>
          </a:endParaRPr>
        </a:p>
        <a:p>
          <a:r>
            <a:rPr kumimoji="1" lang="ja-JP" altLang="ja-JP" sz="1100">
              <a:solidFill>
                <a:schemeClr val="dk1"/>
              </a:solidFill>
              <a:effectLst/>
              <a:latin typeface="+mn-lt"/>
              <a:ea typeface="+mn-ea"/>
              <a:cs typeface="+mn-cs"/>
            </a:rPr>
            <a:t>　今後は、地方債残高を大きく増加させない為に、起債を最小限とし将来負担を小さくしていく。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東京都利島村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年度にかけ地方交付税の伸びに伴い基金の積立を実施している。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年度についても同様で、今後実施予定の大型普通建設事業に備える為に財政調整基金および庁舎建設基金に積立を行っている。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本村は小離島であり、施設は塩害等により老朽化が早い。また唐突に機器が故障する事も度々発生している。これらに対応するには基金を取崩しせざるを得ない状況である。</a:t>
          </a:r>
          <a:endParaRPr lang="ja-JP" altLang="ja-JP" sz="1400">
            <a:effectLst/>
          </a:endParaRPr>
        </a:p>
        <a:p>
          <a:r>
            <a:rPr kumimoji="1" lang="ja-JP" altLang="ja-JP" sz="1100">
              <a:solidFill>
                <a:schemeClr val="dk1"/>
              </a:solidFill>
              <a:effectLst/>
              <a:latin typeface="+mn-lt"/>
              <a:ea typeface="+mn-ea"/>
              <a:cs typeface="+mn-cs"/>
            </a:rPr>
            <a:t>　事業量の圧縮を図り歳出を抑制し、かつ、最大限の歳入努力を行い、基金の取崩しを最低限に抑え、基金積立を行っていく。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庁舎建設基金：庁舎建設に必要な資金を積立る。</a:t>
          </a:r>
          <a:endParaRPr lang="ja-JP" altLang="ja-JP" sz="1400">
            <a:effectLst/>
          </a:endParaRPr>
        </a:p>
        <a:p>
          <a:r>
            <a:rPr kumimoji="1" lang="ja-JP" altLang="ja-JP" sz="1100">
              <a:solidFill>
                <a:schemeClr val="dk1"/>
              </a:solidFill>
              <a:effectLst/>
              <a:latin typeface="+mn-lt"/>
              <a:ea typeface="+mn-ea"/>
              <a:cs typeface="+mn-cs"/>
            </a:rPr>
            <a:t>森林環境譲与税基金：間伐や人材育成、担い手の確保、木材及び木質バイオマスエネルギー利用促進や普及啓発等の森林整備及び</a:t>
          </a:r>
          <a:endParaRPr lang="ja-JP" altLang="ja-JP" sz="1400">
            <a:effectLst/>
          </a:endParaRPr>
        </a:p>
        <a:p>
          <a:r>
            <a:rPr kumimoji="1" lang="ja-JP" altLang="ja-JP" sz="1100">
              <a:solidFill>
                <a:schemeClr val="dk1"/>
              </a:solidFill>
              <a:effectLst/>
              <a:latin typeface="+mn-lt"/>
              <a:ea typeface="+mn-ea"/>
              <a:cs typeface="+mn-cs"/>
            </a:rPr>
            <a:t>　　　　　　　　　　その促進に必要となる経費に使用する。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移住定住促進住宅</a:t>
          </a:r>
          <a:r>
            <a:rPr kumimoji="1" lang="ja-JP" altLang="ja-JP" sz="1100">
              <a:solidFill>
                <a:schemeClr val="dk1"/>
              </a:solidFill>
              <a:effectLst/>
              <a:latin typeface="+mn-lt"/>
              <a:ea typeface="+mn-ea"/>
              <a:cs typeface="+mn-cs"/>
            </a:rPr>
            <a:t>建設基金：</a:t>
          </a:r>
          <a:r>
            <a:rPr kumimoji="1" lang="ja-JP" altLang="en-US" sz="1100">
              <a:solidFill>
                <a:schemeClr val="dk1"/>
              </a:solidFill>
              <a:effectLst/>
              <a:latin typeface="+mn-lt"/>
              <a:ea typeface="+mn-ea"/>
              <a:cs typeface="+mn-cs"/>
            </a:rPr>
            <a:t>移住定住を目的とした住宅建設に使用する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利島村出会いと交流応援基金：新型コロナウイルス感染症により島内で若い世代の交流・出会いの場が減少している。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若い世代の交流・出会いを促進し、結婚を応援する為に使用する。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一般会計の歳計剰余額の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を含めた約</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千円を庁舎建設基金に</a:t>
          </a:r>
          <a:r>
            <a:rPr kumimoji="1" lang="ja-JP" altLang="en-US" sz="1100">
              <a:solidFill>
                <a:schemeClr val="dk1"/>
              </a:solidFill>
              <a:effectLst/>
              <a:latin typeface="+mn-lt"/>
              <a:ea typeface="+mn-ea"/>
              <a:cs typeface="+mn-cs"/>
            </a:rPr>
            <a:t>積立を行っている。住宅建設基金の</a:t>
          </a:r>
          <a:r>
            <a:rPr kumimoji="1" lang="en-US" altLang="ja-JP" sz="1100">
              <a:solidFill>
                <a:schemeClr val="dk1"/>
              </a:solidFill>
              <a:effectLst/>
              <a:latin typeface="+mn-lt"/>
              <a:ea typeface="+mn-ea"/>
              <a:cs typeface="+mn-cs"/>
            </a:rPr>
            <a:t>35,000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は移住定住促進</a:t>
          </a:r>
          <a:r>
            <a:rPr kumimoji="1" lang="ja-JP" altLang="ja-JP" sz="1100">
              <a:solidFill>
                <a:schemeClr val="dk1"/>
              </a:solidFill>
              <a:effectLst/>
              <a:latin typeface="+mn-lt"/>
              <a:ea typeface="+mn-ea"/>
              <a:cs typeface="+mn-cs"/>
            </a:rPr>
            <a:t>住宅建設基金</a:t>
          </a:r>
          <a:r>
            <a:rPr kumimoji="1" lang="ja-JP" altLang="en-US" sz="1100">
              <a:solidFill>
                <a:schemeClr val="dk1"/>
              </a:solidFill>
              <a:effectLst/>
              <a:latin typeface="+mn-lt"/>
              <a:ea typeface="+mn-ea"/>
              <a:cs typeface="+mn-cs"/>
            </a:rPr>
            <a:t>に使用用途を変更し積替えを行った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尚、新型コロナウイルス感染症臨時対策特別交付金基金は令和３年度に、災害復旧特別交付金積立基金は令和２年度に全額</a:t>
          </a:r>
          <a:r>
            <a:rPr kumimoji="1" lang="ja-JP" altLang="en-US" sz="1100">
              <a:solidFill>
                <a:schemeClr val="dk1"/>
              </a:solidFill>
              <a:effectLst/>
              <a:latin typeface="+mn-lt"/>
              <a:ea typeface="+mn-ea"/>
              <a:cs typeface="+mn-cs"/>
            </a:rPr>
            <a:t>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庁舎建設基金は施設複合化の庁舎建設を考えており、令和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億円積立を目指している。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平成２９年度に、少ない基金をより効果的に運用するため、その他特目基金を</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廃止し、財政調整基金への一本化を図った。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またここ数年、地方交付税等の伸びに伴い基金の積み立てを行っている。令和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万円程基金の積み立てを行う事が出来た。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本村は小離島であり、施設は塩害等により老朽化が早い。また唐突に機器が故障する事も度々発生している。これらに対応するには基金の取崩しをせざるを得ない状況である。施設修繕費用は老朽化施設が多数ある事から毎年数千万単位となる事が多い。また、今後老朽化している施設の改修計画もあり多額の一般財源を必要とする為、今後も基金積立を行っていく必要がある。</a:t>
          </a:r>
          <a:endParaRPr lang="ja-JP" altLang="ja-JP" sz="1400">
            <a:effectLst/>
          </a:endParaRPr>
        </a:p>
        <a:p>
          <a:r>
            <a:rPr kumimoji="1" lang="ja-JP" altLang="ja-JP" sz="1100">
              <a:solidFill>
                <a:schemeClr val="dk1"/>
              </a:solidFill>
              <a:effectLst/>
              <a:latin typeface="+mn-lt"/>
              <a:ea typeface="+mn-ea"/>
              <a:cs typeface="+mn-cs"/>
            </a:rPr>
            <a:t>　今後も事業量の圧縮による歳出抑制、最大限の歳入努力を図る事で、基金の取崩しを最低限に抑え基金積立を行っていく。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ここ３年、基金の取崩しは</a:t>
          </a:r>
          <a:r>
            <a:rPr kumimoji="1" lang="ja-JP" altLang="en-US" sz="1100">
              <a:solidFill>
                <a:schemeClr val="dk1"/>
              </a:solidFill>
              <a:effectLst/>
              <a:latin typeface="+mn-lt"/>
              <a:ea typeface="+mn-ea"/>
              <a:cs typeface="+mn-cs"/>
            </a:rPr>
            <a:t>行っおらず、令和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年度の積立は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大型の普通建設事業実施（焼却施設建設）に伴い起債額増大が見込まれている。</a:t>
          </a:r>
          <a:endParaRPr lang="ja-JP" altLang="ja-JP" sz="1400">
            <a:effectLst/>
          </a:endParaRPr>
        </a:p>
        <a:p>
          <a:r>
            <a:rPr kumimoji="1" lang="ja-JP" altLang="ja-JP" sz="1100">
              <a:solidFill>
                <a:schemeClr val="dk1"/>
              </a:solidFill>
              <a:effectLst/>
              <a:latin typeface="+mn-lt"/>
              <a:ea typeface="+mn-ea"/>
              <a:cs typeface="+mn-cs"/>
            </a:rPr>
            <a:t>今後も最大限の歳入努力を行い、基金取崩しは最低限に抑え基金積立を行っていく。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312
4.12
1,717,255
1,604,785
93,119
460,718
434,602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類似団体平均と比較して低い水準となっている。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基準財政需要額・基準財政収入額の影響により、単年度では平成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0.13</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0.14</a:t>
          </a:r>
          <a:r>
            <a:rPr kumimoji="1" lang="ja-JP" altLang="en-US" sz="1100" b="0" i="0" u="none" strike="noStrike" kern="0" cap="none" spc="0" normalizeH="0" baseline="0" noProof="0">
              <a:ln>
                <a:noFill/>
              </a:ln>
              <a:solidFill>
                <a:prstClr val="black"/>
              </a:solidFill>
              <a:effectLst/>
              <a:uLnTx/>
              <a:uFillTx/>
              <a:latin typeface="+mn-lt"/>
              <a:ea typeface="+mn-ea"/>
              <a:cs typeface="+mn-cs"/>
            </a:rPr>
            <a:t>台で</a:t>
          </a:r>
          <a:r>
            <a:rPr kumimoji="1" lang="ja-JP" altLang="ja-JP" sz="1100" b="0" i="0" u="none" strike="noStrike" kern="0" cap="none" spc="0" normalizeH="0" baseline="0" noProof="0">
              <a:ln>
                <a:noFill/>
              </a:ln>
              <a:solidFill>
                <a:prstClr val="black"/>
              </a:solidFill>
              <a:effectLst/>
              <a:uLnTx/>
              <a:uFillTx/>
              <a:latin typeface="+mn-lt"/>
              <a:ea typeface="+mn-ea"/>
              <a:cs typeface="+mn-cs"/>
            </a:rPr>
            <a:t>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今後、基準財政収入額の大幅な増減は考えにくい。基準財政需要額の増減（高齢者・児童数の増や、元利償還金の減など）が要因となって指数が変動する可能性がある。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xdr:cNvCxnSpPr/>
      </xdr:nvCxnSpPr>
      <xdr:spPr>
        <a:xfrm>
          <a:off x="3752850" y="752976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153609</xdr:rowOff>
    </xdr:to>
    <xdr:cxnSp macro="">
      <xdr:nvCxnSpPr>
        <xdr:cNvPr id="73" name="直線コネクタ 72"/>
        <xdr:cNvCxnSpPr/>
      </xdr:nvCxnSpPr>
      <xdr:spPr>
        <a:xfrm>
          <a:off x="2940050" y="7518279"/>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142119</xdr:rowOff>
    </xdr:to>
    <xdr:cxnSp macro="">
      <xdr:nvCxnSpPr>
        <xdr:cNvPr id="76" name="直線コネクタ 75"/>
        <xdr:cNvCxnSpPr/>
      </xdr:nvCxnSpPr>
      <xdr:spPr>
        <a:xfrm>
          <a:off x="2127250" y="751827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142119</xdr:rowOff>
    </xdr:to>
    <xdr:cxnSp macro="">
      <xdr:nvCxnSpPr>
        <xdr:cNvPr id="79" name="直線コネクタ 78"/>
        <xdr:cNvCxnSpPr/>
      </xdr:nvCxnSpPr>
      <xdr:spPr>
        <a:xfrm>
          <a:off x="1333500" y="751827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971550" y="716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xdr:cNvSpPr/>
      </xdr:nvSpPr>
      <xdr:spPr>
        <a:xfrm>
          <a:off x="44640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xdr:cNvSpPr txBox="1"/>
      </xdr:nvSpPr>
      <xdr:spPr>
        <a:xfrm>
          <a:off x="4584700" y="73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xdr:cNvSpPr/>
      </xdr:nvSpPr>
      <xdr:spPr>
        <a:xfrm>
          <a:off x="37020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xdr:cNvSpPr txBox="1"/>
      </xdr:nvSpPr>
      <xdr:spPr>
        <a:xfrm>
          <a:off x="3409950" y="75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xdr:cNvSpPr/>
      </xdr:nvSpPr>
      <xdr:spPr>
        <a:xfrm>
          <a:off x="2889250" y="7467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xdr:cNvSpPr txBox="1"/>
      </xdr:nvSpPr>
      <xdr:spPr>
        <a:xfrm>
          <a:off x="2597150" y="755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xdr:cNvSpPr/>
      </xdr:nvSpPr>
      <xdr:spPr>
        <a:xfrm>
          <a:off x="2095500" y="74674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xdr:cNvSpPr txBox="1"/>
      </xdr:nvSpPr>
      <xdr:spPr>
        <a:xfrm>
          <a:off x="1784350" y="755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xdr:cNvSpPr/>
      </xdr:nvSpPr>
      <xdr:spPr>
        <a:xfrm>
          <a:off x="1282700" y="74674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xdr:cNvSpPr txBox="1"/>
      </xdr:nvSpPr>
      <xdr:spPr>
        <a:xfrm>
          <a:off x="971550" y="755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年度は類似団体と比較し下回る水準となっている。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経常収支比率は令和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年度と</a:t>
          </a:r>
          <a:r>
            <a:rPr kumimoji="1" lang="ja-JP" altLang="en-US" sz="1100" b="0" i="0" u="none" strike="noStrike" kern="0" cap="none" spc="0" normalizeH="0" baseline="0" noProof="0">
              <a:ln>
                <a:noFill/>
              </a:ln>
              <a:solidFill>
                <a:prstClr val="black"/>
              </a:solidFill>
              <a:effectLst/>
              <a:uLnTx/>
              <a:uFillTx/>
              <a:latin typeface="+mn-lt"/>
              <a:ea typeface="+mn-ea"/>
              <a:cs typeface="+mn-cs"/>
            </a:rPr>
            <a:t>横ばいとなっている。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また、経常経費一般財源が</a:t>
          </a:r>
          <a:r>
            <a:rPr kumimoji="1" lang="en-US" altLang="ja-JP" sz="1100" b="0" i="0" u="none" strike="noStrike" kern="0" cap="none" spc="0" normalizeH="0" baseline="0" noProof="0">
              <a:ln>
                <a:noFill/>
              </a:ln>
              <a:solidFill>
                <a:prstClr val="black"/>
              </a:solidFill>
              <a:effectLst/>
              <a:uLnTx/>
              <a:uFillTx/>
              <a:latin typeface="+mn-lt"/>
              <a:ea typeface="+mn-ea"/>
              <a:cs typeface="+mn-cs"/>
            </a:rPr>
            <a:t>400,000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千円前後と財政規模が極小である為、歳出額が増加すると大きく悪化する傾向がある。よって一般財源の比率が大きい人件費・公債費・物件費の抑制については今後も実施していく。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10287</xdr:rowOff>
    </xdr:to>
    <xdr:cxnSp macro="">
      <xdr:nvCxnSpPr>
        <xdr:cNvPr id="131" name="直線コネクタ 130"/>
        <xdr:cNvCxnSpPr/>
      </xdr:nvCxnSpPr>
      <xdr:spPr>
        <a:xfrm flipV="1">
          <a:off x="3752850" y="10904474"/>
          <a:ext cx="762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4584700" y="10660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65</xdr:row>
      <xdr:rowOff>10287</xdr:rowOff>
    </xdr:to>
    <xdr:cxnSp macro="">
      <xdr:nvCxnSpPr>
        <xdr:cNvPr id="134" name="直線コネクタ 133"/>
        <xdr:cNvCxnSpPr/>
      </xdr:nvCxnSpPr>
      <xdr:spPr>
        <a:xfrm>
          <a:off x="2940050" y="10381615"/>
          <a:ext cx="812800" cy="5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409950" y="1051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64</xdr:row>
      <xdr:rowOff>70739</xdr:rowOff>
    </xdr:to>
    <xdr:cxnSp macro="">
      <xdr:nvCxnSpPr>
        <xdr:cNvPr id="137" name="直線コネクタ 136"/>
        <xdr:cNvCxnSpPr/>
      </xdr:nvCxnSpPr>
      <xdr:spPr>
        <a:xfrm flipV="1">
          <a:off x="2127250" y="10381615"/>
          <a:ext cx="812800" cy="4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160147</xdr:rowOff>
    </xdr:from>
    <xdr:to>
      <xdr:col>11</xdr:col>
      <xdr:colOff>31750</xdr:colOff>
      <xdr:row>64</xdr:row>
      <xdr:rowOff>70739</xdr:rowOff>
    </xdr:to>
    <xdr:cxnSp macro="">
      <xdr:nvCxnSpPr>
        <xdr:cNvPr id="140" name="直線コネクタ 139"/>
        <xdr:cNvCxnSpPr/>
      </xdr:nvCxnSpPr>
      <xdr:spPr>
        <a:xfrm>
          <a:off x="1333500" y="10721467"/>
          <a:ext cx="79375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50" name="楕円 149"/>
        <xdr:cNvSpPr/>
      </xdr:nvSpPr>
      <xdr:spPr>
        <a:xfrm>
          <a:off x="4464050" y="10857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1" name="財政構造の弾力性該当値テキスト"/>
        <xdr:cNvSpPr txBox="1"/>
      </xdr:nvSpPr>
      <xdr:spPr>
        <a:xfrm>
          <a:off x="4584700" y="1082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130937</xdr:rowOff>
    </xdr:from>
    <xdr:to>
      <xdr:col>19</xdr:col>
      <xdr:colOff>184150</xdr:colOff>
      <xdr:row>65</xdr:row>
      <xdr:rowOff>61087</xdr:rowOff>
    </xdr:to>
    <xdr:sp macro="" textlink="">
      <xdr:nvSpPr>
        <xdr:cNvPr id="152" name="楕円 151"/>
        <xdr:cNvSpPr/>
      </xdr:nvSpPr>
      <xdr:spPr>
        <a:xfrm>
          <a:off x="3702050" y="10859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45864</xdr:rowOff>
    </xdr:from>
    <xdr:ext cx="736600" cy="259045"/>
    <xdr:sp macro="" textlink="">
      <xdr:nvSpPr>
        <xdr:cNvPr id="153" name="テキスト ボックス 152"/>
        <xdr:cNvSpPr txBox="1"/>
      </xdr:nvSpPr>
      <xdr:spPr>
        <a:xfrm>
          <a:off x="3409950" y="10942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4" name="楕円 153"/>
        <xdr:cNvSpPr/>
      </xdr:nvSpPr>
      <xdr:spPr>
        <a:xfrm>
          <a:off x="2889250" y="10330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5" name="テキスト ボックス 154"/>
        <xdr:cNvSpPr txBox="1"/>
      </xdr:nvSpPr>
      <xdr:spPr>
        <a:xfrm>
          <a:off x="2597150" y="1010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19939</xdr:rowOff>
    </xdr:from>
    <xdr:to>
      <xdr:col>11</xdr:col>
      <xdr:colOff>82550</xdr:colOff>
      <xdr:row>64</xdr:row>
      <xdr:rowOff>121539</xdr:rowOff>
    </xdr:to>
    <xdr:sp macro="" textlink="">
      <xdr:nvSpPr>
        <xdr:cNvPr id="156" name="楕円 155"/>
        <xdr:cNvSpPr/>
      </xdr:nvSpPr>
      <xdr:spPr>
        <a:xfrm>
          <a:off x="2095500" y="107488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131716</xdr:rowOff>
    </xdr:from>
    <xdr:ext cx="762000" cy="259045"/>
    <xdr:sp macro="" textlink="">
      <xdr:nvSpPr>
        <xdr:cNvPr id="157" name="テキスト ボックス 156"/>
        <xdr:cNvSpPr txBox="1"/>
      </xdr:nvSpPr>
      <xdr:spPr>
        <a:xfrm>
          <a:off x="1784350" y="1052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109347</xdr:rowOff>
    </xdr:from>
    <xdr:to>
      <xdr:col>7</xdr:col>
      <xdr:colOff>31750</xdr:colOff>
      <xdr:row>64</xdr:row>
      <xdr:rowOff>39497</xdr:rowOff>
    </xdr:to>
    <xdr:sp macro="" textlink="">
      <xdr:nvSpPr>
        <xdr:cNvPr id="158" name="楕円 157"/>
        <xdr:cNvSpPr/>
      </xdr:nvSpPr>
      <xdr:spPr>
        <a:xfrm>
          <a:off x="1282700" y="106706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49674</xdr:rowOff>
    </xdr:from>
    <xdr:ext cx="762000" cy="259045"/>
    <xdr:sp macro="" textlink="">
      <xdr:nvSpPr>
        <xdr:cNvPr id="159" name="テキスト ボックス 158"/>
        <xdr:cNvSpPr txBox="1"/>
      </xdr:nvSpPr>
      <xdr:spPr>
        <a:xfrm>
          <a:off x="971550" y="1044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[2,433,899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類似団体内で最下位水準である。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人口が約</a:t>
          </a:r>
          <a:r>
            <a:rPr kumimoji="1" lang="en-US" altLang="ja-JP" sz="1100" b="0" i="0" u="none" strike="noStrike" kern="0" cap="none" spc="0" normalizeH="0" baseline="0" noProof="0">
              <a:ln>
                <a:noFill/>
              </a:ln>
              <a:solidFill>
                <a:prstClr val="black"/>
              </a:solidFill>
              <a:effectLst/>
              <a:uLnTx/>
              <a:uFillTx/>
              <a:latin typeface="+mn-lt"/>
              <a:ea typeface="+mn-ea"/>
              <a:cs typeface="+mn-cs"/>
            </a:rPr>
            <a:t>300</a:t>
          </a:r>
          <a:r>
            <a:rPr kumimoji="1" lang="ja-JP" altLang="ja-JP" sz="1100" b="0" i="0" u="none" strike="noStrike" kern="0" cap="none" spc="0" normalizeH="0" baseline="0" noProof="0">
              <a:ln>
                <a:noFill/>
              </a:ln>
              <a:solidFill>
                <a:prstClr val="black"/>
              </a:solidFill>
              <a:effectLst/>
              <a:uLnTx/>
              <a:uFillTx/>
              <a:latin typeface="+mn-lt"/>
              <a:ea typeface="+mn-ea"/>
              <a:cs typeface="+mn-cs"/>
            </a:rPr>
            <a:t>人の孤立小離島であるため、人口一人当たりにすると高くなってしまう。新規事業が増加傾向である中、住民へのサービス提供の低下を防ぐためには職員数を増加する必要がある。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物件費については、今後もシステム改修等委託費用が増加することが見込まれる。今後についても不必要な物品購入を削減することによる物件費の減、手当の支給率の見直しや職員の新陳代謝などにより抑制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78341</xdr:rowOff>
    </xdr:from>
    <xdr:to>
      <xdr:col>23</xdr:col>
      <xdr:colOff>133350</xdr:colOff>
      <xdr:row>87</xdr:row>
      <xdr:rowOff>139550</xdr:rowOff>
    </xdr:to>
    <xdr:cxnSp macro="">
      <xdr:nvCxnSpPr>
        <xdr:cNvPr id="191" name="直線コネクタ 190"/>
        <xdr:cNvCxnSpPr/>
      </xdr:nvCxnSpPr>
      <xdr:spPr>
        <a:xfrm>
          <a:off x="3752850" y="14663021"/>
          <a:ext cx="7620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167694</xdr:rowOff>
    </xdr:from>
    <xdr:to>
      <xdr:col>19</xdr:col>
      <xdr:colOff>133350</xdr:colOff>
      <xdr:row>87</xdr:row>
      <xdr:rowOff>78341</xdr:rowOff>
    </xdr:to>
    <xdr:cxnSp macro="">
      <xdr:nvCxnSpPr>
        <xdr:cNvPr id="194" name="直線コネクタ 193"/>
        <xdr:cNvCxnSpPr/>
      </xdr:nvCxnSpPr>
      <xdr:spPr>
        <a:xfrm>
          <a:off x="2940050" y="14584734"/>
          <a:ext cx="812800" cy="7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65429</xdr:rowOff>
    </xdr:from>
    <xdr:to>
      <xdr:col>15</xdr:col>
      <xdr:colOff>82550</xdr:colOff>
      <xdr:row>86</xdr:row>
      <xdr:rowOff>167694</xdr:rowOff>
    </xdr:to>
    <xdr:cxnSp macro="">
      <xdr:nvCxnSpPr>
        <xdr:cNvPr id="197" name="直線コネクタ 196"/>
        <xdr:cNvCxnSpPr/>
      </xdr:nvCxnSpPr>
      <xdr:spPr>
        <a:xfrm>
          <a:off x="2127250" y="14482469"/>
          <a:ext cx="8128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150363</xdr:rowOff>
    </xdr:from>
    <xdr:to>
      <xdr:col>11</xdr:col>
      <xdr:colOff>31750</xdr:colOff>
      <xdr:row>86</xdr:row>
      <xdr:rowOff>65429</xdr:rowOff>
    </xdr:to>
    <xdr:cxnSp macro="">
      <xdr:nvCxnSpPr>
        <xdr:cNvPr id="200" name="直線コネクタ 199"/>
        <xdr:cNvCxnSpPr/>
      </xdr:nvCxnSpPr>
      <xdr:spPr>
        <a:xfrm>
          <a:off x="1333500" y="14399763"/>
          <a:ext cx="793750" cy="8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88750</xdr:rowOff>
    </xdr:from>
    <xdr:to>
      <xdr:col>23</xdr:col>
      <xdr:colOff>184150</xdr:colOff>
      <xdr:row>88</xdr:row>
      <xdr:rowOff>18900</xdr:rowOff>
    </xdr:to>
    <xdr:sp macro="" textlink="">
      <xdr:nvSpPr>
        <xdr:cNvPr id="210" name="楕円 209"/>
        <xdr:cNvSpPr/>
      </xdr:nvSpPr>
      <xdr:spPr>
        <a:xfrm>
          <a:off x="4464050" y="1467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60827</xdr:rowOff>
    </xdr:from>
    <xdr:ext cx="762000" cy="259045"/>
    <xdr:sp macro="" textlink="">
      <xdr:nvSpPr>
        <xdr:cNvPr id="211" name="人件費・物件費等の状況該当値テキスト"/>
        <xdr:cNvSpPr txBox="1"/>
      </xdr:nvSpPr>
      <xdr:spPr>
        <a:xfrm>
          <a:off x="4584700" y="1464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27541</xdr:rowOff>
    </xdr:from>
    <xdr:to>
      <xdr:col>19</xdr:col>
      <xdr:colOff>184150</xdr:colOff>
      <xdr:row>87</xdr:row>
      <xdr:rowOff>129141</xdr:rowOff>
    </xdr:to>
    <xdr:sp macro="" textlink="">
      <xdr:nvSpPr>
        <xdr:cNvPr id="212" name="楕円 211"/>
        <xdr:cNvSpPr/>
      </xdr:nvSpPr>
      <xdr:spPr>
        <a:xfrm>
          <a:off x="3702050" y="1461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113918</xdr:rowOff>
    </xdr:from>
    <xdr:ext cx="736600" cy="259045"/>
    <xdr:sp macro="" textlink="">
      <xdr:nvSpPr>
        <xdr:cNvPr id="213" name="テキスト ボックス 212"/>
        <xdr:cNvSpPr txBox="1"/>
      </xdr:nvSpPr>
      <xdr:spPr>
        <a:xfrm>
          <a:off x="3409950" y="1469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116894</xdr:rowOff>
    </xdr:from>
    <xdr:to>
      <xdr:col>15</xdr:col>
      <xdr:colOff>133350</xdr:colOff>
      <xdr:row>87</xdr:row>
      <xdr:rowOff>47044</xdr:rowOff>
    </xdr:to>
    <xdr:sp macro="" textlink="">
      <xdr:nvSpPr>
        <xdr:cNvPr id="214" name="楕円 213"/>
        <xdr:cNvSpPr/>
      </xdr:nvSpPr>
      <xdr:spPr>
        <a:xfrm>
          <a:off x="2889250" y="14533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31821</xdr:rowOff>
    </xdr:from>
    <xdr:ext cx="762000" cy="259045"/>
    <xdr:sp macro="" textlink="">
      <xdr:nvSpPr>
        <xdr:cNvPr id="215" name="テキスト ボックス 214"/>
        <xdr:cNvSpPr txBox="1"/>
      </xdr:nvSpPr>
      <xdr:spPr>
        <a:xfrm>
          <a:off x="2597150" y="146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14629</xdr:rowOff>
    </xdr:from>
    <xdr:to>
      <xdr:col>11</xdr:col>
      <xdr:colOff>82550</xdr:colOff>
      <xdr:row>86</xdr:row>
      <xdr:rowOff>116229</xdr:rowOff>
    </xdr:to>
    <xdr:sp macro="" textlink="">
      <xdr:nvSpPr>
        <xdr:cNvPr id="216" name="楕円 215"/>
        <xdr:cNvSpPr/>
      </xdr:nvSpPr>
      <xdr:spPr>
        <a:xfrm>
          <a:off x="2095500" y="144316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101006</xdr:rowOff>
    </xdr:from>
    <xdr:ext cx="762000" cy="259045"/>
    <xdr:sp macro="" textlink="">
      <xdr:nvSpPr>
        <xdr:cNvPr id="217" name="テキスト ボックス 216"/>
        <xdr:cNvSpPr txBox="1"/>
      </xdr:nvSpPr>
      <xdr:spPr>
        <a:xfrm>
          <a:off x="1784350" y="145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99563</xdr:rowOff>
    </xdr:from>
    <xdr:to>
      <xdr:col>7</xdr:col>
      <xdr:colOff>31750</xdr:colOff>
      <xdr:row>86</xdr:row>
      <xdr:rowOff>29713</xdr:rowOff>
    </xdr:to>
    <xdr:sp macro="" textlink="">
      <xdr:nvSpPr>
        <xdr:cNvPr id="218" name="楕円 217"/>
        <xdr:cNvSpPr/>
      </xdr:nvSpPr>
      <xdr:spPr>
        <a:xfrm>
          <a:off x="1282700" y="143489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14490</xdr:rowOff>
    </xdr:from>
    <xdr:ext cx="762000" cy="259045"/>
    <xdr:sp macro="" textlink="">
      <xdr:nvSpPr>
        <xdr:cNvPr id="219" name="テキスト ボックス 218"/>
        <xdr:cNvSpPr txBox="1"/>
      </xdr:nvSpPr>
      <xdr:spPr>
        <a:xfrm>
          <a:off x="971550" y="1443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mn-ea"/>
              <a:cs typeface="+mn-cs"/>
            </a:rPr>
            <a:t>と比較すると低い位置となる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これは、国の給料表の下位の級を適用して給料表を作成していることや職員の退職・新規採用が頻繁であ</a:t>
          </a:r>
          <a:r>
            <a:rPr kumimoji="1" lang="ja-JP" altLang="en-US" sz="1100" b="0" i="0" u="none" strike="noStrike" kern="0" cap="none" spc="0" normalizeH="0" baseline="0" noProof="0">
              <a:ln>
                <a:noFill/>
              </a:ln>
              <a:solidFill>
                <a:prstClr val="black"/>
              </a:solidFill>
              <a:effectLst/>
              <a:uLnTx/>
              <a:uFillTx/>
              <a:latin typeface="+mn-lt"/>
              <a:ea typeface="+mn-ea"/>
              <a:cs typeface="+mn-cs"/>
            </a:rPr>
            <a:t>り、３０代～４０代で行政職の</a:t>
          </a:r>
          <a:r>
            <a:rPr kumimoji="1" lang="ja-JP" altLang="ja-JP" sz="1100" b="0" i="0" u="none" strike="noStrike" kern="0" cap="none" spc="0" normalizeH="0" baseline="0" noProof="0">
              <a:ln>
                <a:noFill/>
              </a:ln>
              <a:solidFill>
                <a:prstClr val="black"/>
              </a:solidFill>
              <a:effectLst/>
              <a:uLnTx/>
              <a:uFillTx/>
              <a:latin typeface="+mn-lt"/>
              <a:ea typeface="+mn-ea"/>
              <a:cs typeface="+mn-cs"/>
            </a:rPr>
            <a:t>経験年数の少ない職員の割合が多いことによるものである。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今後においても人事院勧告などを基にして適正な給与水準を維持していく。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86</xdr:row>
      <xdr:rowOff>61384</xdr:rowOff>
    </xdr:to>
    <xdr:cxnSp macro="">
      <xdr:nvCxnSpPr>
        <xdr:cNvPr id="253" name="直線コネクタ 252"/>
        <xdr:cNvCxnSpPr/>
      </xdr:nvCxnSpPr>
      <xdr:spPr>
        <a:xfrm flipV="1">
          <a:off x="14712950" y="14156267"/>
          <a:ext cx="762000" cy="3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69427</xdr:rowOff>
    </xdr:to>
    <xdr:cxnSp macro="">
      <xdr:nvCxnSpPr>
        <xdr:cNvPr id="256" name="直線コネクタ 255"/>
        <xdr:cNvCxnSpPr/>
      </xdr:nvCxnSpPr>
      <xdr:spPr>
        <a:xfrm flipV="1">
          <a:off x="13903960" y="14478424"/>
          <a:ext cx="80899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69004</xdr:rowOff>
    </xdr:from>
    <xdr:to>
      <xdr:col>72</xdr:col>
      <xdr:colOff>203200</xdr:colOff>
      <xdr:row>86</xdr:row>
      <xdr:rowOff>69427</xdr:rowOff>
    </xdr:to>
    <xdr:cxnSp macro="">
      <xdr:nvCxnSpPr>
        <xdr:cNvPr id="259" name="直線コネクタ 258"/>
        <xdr:cNvCxnSpPr/>
      </xdr:nvCxnSpPr>
      <xdr:spPr>
        <a:xfrm>
          <a:off x="13106400" y="13983124"/>
          <a:ext cx="797560" cy="50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69004</xdr:rowOff>
    </xdr:from>
    <xdr:to>
      <xdr:col>68</xdr:col>
      <xdr:colOff>152400</xdr:colOff>
      <xdr:row>88</xdr:row>
      <xdr:rowOff>24130</xdr:rowOff>
    </xdr:to>
    <xdr:cxnSp macro="">
      <xdr:nvCxnSpPr>
        <xdr:cNvPr id="262" name="直線コネクタ 261"/>
        <xdr:cNvCxnSpPr/>
      </xdr:nvCxnSpPr>
      <xdr:spPr>
        <a:xfrm flipV="1">
          <a:off x="12293600" y="13983124"/>
          <a:ext cx="812800" cy="79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xdr:cNvSpPr txBox="1"/>
      </xdr:nvSpPr>
      <xdr:spPr>
        <a:xfrm>
          <a:off x="11950700" y="1432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23707</xdr:rowOff>
    </xdr:from>
    <xdr:to>
      <xdr:col>81</xdr:col>
      <xdr:colOff>95250</xdr:colOff>
      <xdr:row>84</xdr:row>
      <xdr:rowOff>125307</xdr:rowOff>
    </xdr:to>
    <xdr:sp macro="" textlink="">
      <xdr:nvSpPr>
        <xdr:cNvPr id="272" name="楕円 271"/>
        <xdr:cNvSpPr/>
      </xdr:nvSpPr>
      <xdr:spPr>
        <a:xfrm>
          <a:off x="15427960" y="1410546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40234</xdr:rowOff>
    </xdr:from>
    <xdr:ext cx="762000" cy="259045"/>
    <xdr:sp macro="" textlink="">
      <xdr:nvSpPr>
        <xdr:cNvPr id="273" name="給与水準   （国との比較）該当値テキスト"/>
        <xdr:cNvSpPr txBox="1"/>
      </xdr:nvSpPr>
      <xdr:spPr>
        <a:xfrm>
          <a:off x="15563850" y="1395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4" name="楕円 273"/>
        <xdr:cNvSpPr/>
      </xdr:nvSpPr>
      <xdr:spPr>
        <a:xfrm>
          <a:off x="14665960" y="144276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75" name="テキスト ボックス 274"/>
        <xdr:cNvSpPr txBox="1"/>
      </xdr:nvSpPr>
      <xdr:spPr>
        <a:xfrm>
          <a:off x="14370050" y="1420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76" name="楕円 275"/>
        <xdr:cNvSpPr/>
      </xdr:nvSpPr>
      <xdr:spPr>
        <a:xfrm>
          <a:off x="13868400" y="144356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130404</xdr:rowOff>
    </xdr:from>
    <xdr:ext cx="762000" cy="259045"/>
    <xdr:sp macro="" textlink="">
      <xdr:nvSpPr>
        <xdr:cNvPr id="277" name="テキスト ボックス 276"/>
        <xdr:cNvSpPr txBox="1"/>
      </xdr:nvSpPr>
      <xdr:spPr>
        <a:xfrm>
          <a:off x="13557250" y="1421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18204</xdr:rowOff>
    </xdr:from>
    <xdr:to>
      <xdr:col>68</xdr:col>
      <xdr:colOff>203200</xdr:colOff>
      <xdr:row>83</xdr:row>
      <xdr:rowOff>119804</xdr:rowOff>
    </xdr:to>
    <xdr:sp macro="" textlink="">
      <xdr:nvSpPr>
        <xdr:cNvPr id="278" name="楕円 277"/>
        <xdr:cNvSpPr/>
      </xdr:nvSpPr>
      <xdr:spPr>
        <a:xfrm>
          <a:off x="13055600" y="1393232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129981</xdr:rowOff>
    </xdr:from>
    <xdr:ext cx="762000" cy="259045"/>
    <xdr:sp macro="" textlink="">
      <xdr:nvSpPr>
        <xdr:cNvPr id="279" name="テキスト ボックス 278"/>
        <xdr:cNvSpPr txBox="1"/>
      </xdr:nvSpPr>
      <xdr:spPr>
        <a:xfrm>
          <a:off x="12763500" y="1370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0" name="楕円 279"/>
        <xdr:cNvSpPr/>
      </xdr:nvSpPr>
      <xdr:spPr>
        <a:xfrm>
          <a:off x="12242800" y="1472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81" name="テキスト ボックス 280"/>
        <xdr:cNvSpPr txBox="1"/>
      </xdr:nvSpPr>
      <xdr:spPr>
        <a:xfrm>
          <a:off x="11950700" y="148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類似団体内で</a:t>
          </a:r>
          <a:r>
            <a:rPr kumimoji="1" lang="ja-JP" altLang="en-US" sz="1100" b="0" i="0" u="none" strike="noStrike" kern="0" cap="none" spc="0" normalizeH="0" baseline="0" noProof="0">
              <a:ln>
                <a:noFill/>
              </a:ln>
              <a:solidFill>
                <a:prstClr val="black"/>
              </a:solidFill>
              <a:effectLst/>
              <a:uLnTx/>
              <a:uFillTx/>
              <a:latin typeface="+mn-lt"/>
              <a:ea typeface="+mn-ea"/>
              <a:cs typeface="+mn-cs"/>
            </a:rPr>
            <a:t>低</a:t>
          </a:r>
          <a:r>
            <a:rPr kumimoji="1" lang="ja-JP" altLang="ja-JP" sz="1100" b="0" i="0" u="none" strike="noStrike" kern="0" cap="none" spc="0" normalizeH="0" baseline="0" noProof="0">
              <a:ln>
                <a:noFill/>
              </a:ln>
              <a:solidFill>
                <a:prstClr val="black"/>
              </a:solidFill>
              <a:effectLst/>
              <a:uLnTx/>
              <a:uFillTx/>
              <a:latin typeface="+mn-lt"/>
              <a:ea typeface="+mn-ea"/>
              <a:cs typeface="+mn-cs"/>
            </a:rPr>
            <a:t>い水準である。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人口が約</a:t>
          </a:r>
          <a:r>
            <a:rPr kumimoji="1" lang="en-US" altLang="ja-JP" sz="1100" b="0" i="0" u="none" strike="noStrike" kern="0" cap="none" spc="0" normalizeH="0" baseline="0" noProof="0">
              <a:ln>
                <a:noFill/>
              </a:ln>
              <a:solidFill>
                <a:prstClr val="black"/>
              </a:solidFill>
              <a:effectLst/>
              <a:uLnTx/>
              <a:uFillTx/>
              <a:latin typeface="+mn-lt"/>
              <a:ea typeface="+mn-ea"/>
              <a:cs typeface="+mn-cs"/>
            </a:rPr>
            <a:t>300</a:t>
          </a:r>
          <a:r>
            <a:rPr kumimoji="1" lang="ja-JP" altLang="ja-JP" sz="1100" b="0" i="0" u="none" strike="noStrike" kern="0" cap="none" spc="0" normalizeH="0" baseline="0" noProof="0">
              <a:ln>
                <a:noFill/>
              </a:ln>
              <a:solidFill>
                <a:prstClr val="black"/>
              </a:solidFill>
              <a:effectLst/>
              <a:uLnTx/>
              <a:uFillTx/>
              <a:latin typeface="+mn-lt"/>
              <a:ea typeface="+mn-ea"/>
              <a:cs typeface="+mn-cs"/>
            </a:rPr>
            <a:t>人の孤立小離島であるが、住民への最低限のサービス提供を行うためには最低でも現状の職員数を維持せざるを得ない。業務の委託や常勤職員の必要のない会計年度任用職員化について実施しているが業務の多様化、住民高齢化により会計年度任用職員の採用が厳しい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令和３年度に職員定数を６名増加しており今後も悪化する見込みである。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127967</xdr:rowOff>
    </xdr:from>
    <xdr:to>
      <xdr:col>81</xdr:col>
      <xdr:colOff>44450</xdr:colOff>
      <xdr:row>64</xdr:row>
      <xdr:rowOff>117391</xdr:rowOff>
    </xdr:to>
    <xdr:cxnSp macro="">
      <xdr:nvCxnSpPr>
        <xdr:cNvPr id="315" name="直線コネクタ 314"/>
        <xdr:cNvCxnSpPr/>
      </xdr:nvCxnSpPr>
      <xdr:spPr>
        <a:xfrm>
          <a:off x="14712950" y="10521647"/>
          <a:ext cx="762000" cy="3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127967</xdr:rowOff>
    </xdr:from>
    <xdr:to>
      <xdr:col>77</xdr:col>
      <xdr:colOff>44450</xdr:colOff>
      <xdr:row>63</xdr:row>
      <xdr:rowOff>10944</xdr:rowOff>
    </xdr:to>
    <xdr:cxnSp macro="">
      <xdr:nvCxnSpPr>
        <xdr:cNvPr id="318" name="直線コネクタ 317"/>
        <xdr:cNvCxnSpPr/>
      </xdr:nvCxnSpPr>
      <xdr:spPr>
        <a:xfrm flipV="1">
          <a:off x="13903960" y="10521647"/>
          <a:ext cx="80899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10944</xdr:rowOff>
    </xdr:from>
    <xdr:to>
      <xdr:col>72</xdr:col>
      <xdr:colOff>203200</xdr:colOff>
      <xdr:row>63</xdr:row>
      <xdr:rowOff>63627</xdr:rowOff>
    </xdr:to>
    <xdr:cxnSp macro="">
      <xdr:nvCxnSpPr>
        <xdr:cNvPr id="321" name="直線コネクタ 320"/>
        <xdr:cNvCxnSpPr/>
      </xdr:nvCxnSpPr>
      <xdr:spPr>
        <a:xfrm flipV="1">
          <a:off x="13106400" y="10572264"/>
          <a:ext cx="797560" cy="5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63627</xdr:rowOff>
    </xdr:from>
    <xdr:to>
      <xdr:col>68</xdr:col>
      <xdr:colOff>152400</xdr:colOff>
      <xdr:row>63</xdr:row>
      <xdr:rowOff>102369</xdr:rowOff>
    </xdr:to>
    <xdr:cxnSp macro="">
      <xdr:nvCxnSpPr>
        <xdr:cNvPr id="324" name="直線コネクタ 323"/>
        <xdr:cNvCxnSpPr/>
      </xdr:nvCxnSpPr>
      <xdr:spPr>
        <a:xfrm flipV="1">
          <a:off x="12293600" y="10624947"/>
          <a:ext cx="8128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66591</xdr:rowOff>
    </xdr:from>
    <xdr:to>
      <xdr:col>81</xdr:col>
      <xdr:colOff>95250</xdr:colOff>
      <xdr:row>64</xdr:row>
      <xdr:rowOff>168191</xdr:rowOff>
    </xdr:to>
    <xdr:sp macro="" textlink="">
      <xdr:nvSpPr>
        <xdr:cNvPr id="334" name="楕円 333"/>
        <xdr:cNvSpPr/>
      </xdr:nvSpPr>
      <xdr:spPr>
        <a:xfrm>
          <a:off x="15427960" y="1079555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38668</xdr:rowOff>
    </xdr:from>
    <xdr:ext cx="762000" cy="259045"/>
    <xdr:sp macro="" textlink="">
      <xdr:nvSpPr>
        <xdr:cNvPr id="335" name="定員管理の状況該当値テキスト"/>
        <xdr:cNvSpPr txBox="1"/>
      </xdr:nvSpPr>
      <xdr:spPr>
        <a:xfrm>
          <a:off x="15563850" y="1076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77167</xdr:rowOff>
    </xdr:from>
    <xdr:to>
      <xdr:col>77</xdr:col>
      <xdr:colOff>95250</xdr:colOff>
      <xdr:row>63</xdr:row>
      <xdr:rowOff>7317</xdr:rowOff>
    </xdr:to>
    <xdr:sp macro="" textlink="">
      <xdr:nvSpPr>
        <xdr:cNvPr id="336" name="楕円 335"/>
        <xdr:cNvSpPr/>
      </xdr:nvSpPr>
      <xdr:spPr>
        <a:xfrm>
          <a:off x="14665960" y="104708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163544</xdr:rowOff>
    </xdr:from>
    <xdr:ext cx="736600" cy="259045"/>
    <xdr:sp macro="" textlink="">
      <xdr:nvSpPr>
        <xdr:cNvPr id="337" name="テキスト ボックス 336"/>
        <xdr:cNvSpPr txBox="1"/>
      </xdr:nvSpPr>
      <xdr:spPr>
        <a:xfrm>
          <a:off x="14370050" y="10557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131594</xdr:rowOff>
    </xdr:from>
    <xdr:to>
      <xdr:col>73</xdr:col>
      <xdr:colOff>44450</xdr:colOff>
      <xdr:row>63</xdr:row>
      <xdr:rowOff>61744</xdr:rowOff>
    </xdr:to>
    <xdr:sp macro="" textlink="">
      <xdr:nvSpPr>
        <xdr:cNvPr id="338" name="楕円 337"/>
        <xdr:cNvSpPr/>
      </xdr:nvSpPr>
      <xdr:spPr>
        <a:xfrm>
          <a:off x="13868400" y="105252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46521</xdr:rowOff>
    </xdr:from>
    <xdr:ext cx="762000" cy="259045"/>
    <xdr:sp macro="" textlink="">
      <xdr:nvSpPr>
        <xdr:cNvPr id="339" name="テキスト ボックス 338"/>
        <xdr:cNvSpPr txBox="1"/>
      </xdr:nvSpPr>
      <xdr:spPr>
        <a:xfrm>
          <a:off x="13557250" y="106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12827</xdr:rowOff>
    </xdr:from>
    <xdr:to>
      <xdr:col>68</xdr:col>
      <xdr:colOff>203200</xdr:colOff>
      <xdr:row>63</xdr:row>
      <xdr:rowOff>114427</xdr:rowOff>
    </xdr:to>
    <xdr:sp macro="" textlink="">
      <xdr:nvSpPr>
        <xdr:cNvPr id="340" name="楕円 339"/>
        <xdr:cNvSpPr/>
      </xdr:nvSpPr>
      <xdr:spPr>
        <a:xfrm>
          <a:off x="13055600" y="1057414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99204</xdr:rowOff>
    </xdr:from>
    <xdr:ext cx="762000" cy="259045"/>
    <xdr:sp macro="" textlink="">
      <xdr:nvSpPr>
        <xdr:cNvPr id="341" name="テキスト ボックス 340"/>
        <xdr:cNvSpPr txBox="1"/>
      </xdr:nvSpPr>
      <xdr:spPr>
        <a:xfrm>
          <a:off x="12763500" y="1066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51569</xdr:rowOff>
    </xdr:from>
    <xdr:to>
      <xdr:col>64</xdr:col>
      <xdr:colOff>152400</xdr:colOff>
      <xdr:row>63</xdr:row>
      <xdr:rowOff>153169</xdr:rowOff>
    </xdr:to>
    <xdr:sp macro="" textlink="">
      <xdr:nvSpPr>
        <xdr:cNvPr id="342" name="楕円 341"/>
        <xdr:cNvSpPr/>
      </xdr:nvSpPr>
      <xdr:spPr>
        <a:xfrm>
          <a:off x="12242800" y="106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137946</xdr:rowOff>
    </xdr:from>
    <xdr:ext cx="762000" cy="259045"/>
    <xdr:sp macro="" textlink="">
      <xdr:nvSpPr>
        <xdr:cNvPr id="343" name="テキスト ボックス 342"/>
        <xdr:cNvSpPr txBox="1"/>
      </xdr:nvSpPr>
      <xdr:spPr>
        <a:xfrm>
          <a:off x="11950700" y="1069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実質公債費比率は、類似団体平均を上回る水準となっている。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年度に辺地債・一廃債を、平成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年度に緊防債を起債したため</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となった。令和元年度は、平成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年度の起債の元金償還が開始した為、</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ja-JP" sz="1100" b="0" i="0" u="none" strike="noStrike" kern="0" cap="none" spc="0" normalizeH="0" baseline="0" noProof="0">
              <a:ln>
                <a:noFill/>
              </a:ln>
              <a:solidFill>
                <a:prstClr val="black"/>
              </a:solidFill>
              <a:effectLst/>
              <a:uLnTx/>
              <a:uFillTx/>
              <a:latin typeface="+mn-lt"/>
              <a:ea typeface="+mn-ea"/>
              <a:cs typeface="+mn-cs"/>
            </a:rPr>
            <a:t>％に悪化。令和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年度は、令和２年度に起債した簡水債、辺地債の元金償還が開始した為、</a:t>
          </a: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ja-JP" sz="1100" b="0" i="0" u="none" strike="noStrike" kern="0" cap="none" spc="0" normalizeH="0" baseline="0" noProof="0">
              <a:ln>
                <a:noFill/>
              </a:ln>
              <a:solidFill>
                <a:prstClr val="black"/>
              </a:solidFill>
              <a:effectLst/>
              <a:uLnTx/>
              <a:uFillTx/>
              <a:latin typeface="+mn-lt"/>
              <a:ea typeface="+mn-ea"/>
              <a:cs typeface="+mn-cs"/>
            </a:rPr>
            <a:t>％に悪化している。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年度はほぼ横ばいに推移。</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今後、焼却施設建設に為の一般廃棄物事業債の起債により比率の悪化が見込まれる。起債額を必要最小限にすることにより、公債費負担の軽減を図る。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76200</xdr:rowOff>
    </xdr:to>
    <xdr:cxnSp macro="">
      <xdr:nvCxnSpPr>
        <xdr:cNvPr id="376" name="直線コネクタ 375"/>
        <xdr:cNvCxnSpPr/>
      </xdr:nvCxnSpPr>
      <xdr:spPr>
        <a:xfrm>
          <a:off x="14712950" y="6941396"/>
          <a:ext cx="762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68156</xdr:rowOff>
    </xdr:to>
    <xdr:cxnSp macro="">
      <xdr:nvCxnSpPr>
        <xdr:cNvPr id="379" name="直線コネクタ 378"/>
        <xdr:cNvCxnSpPr/>
      </xdr:nvCxnSpPr>
      <xdr:spPr>
        <a:xfrm>
          <a:off x="13903960" y="6824556"/>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118956</xdr:rowOff>
    </xdr:to>
    <xdr:cxnSp macro="">
      <xdr:nvCxnSpPr>
        <xdr:cNvPr id="382" name="直線コネクタ 381"/>
        <xdr:cNvCxnSpPr/>
      </xdr:nvCxnSpPr>
      <xdr:spPr>
        <a:xfrm>
          <a:off x="13106400" y="6752167"/>
          <a:ext cx="79756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46567</xdr:rowOff>
    </xdr:to>
    <xdr:cxnSp macro="">
      <xdr:nvCxnSpPr>
        <xdr:cNvPr id="385" name="直線コネクタ 384"/>
        <xdr:cNvCxnSpPr/>
      </xdr:nvCxnSpPr>
      <xdr:spPr>
        <a:xfrm>
          <a:off x="12293600" y="6659456"/>
          <a:ext cx="81280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楕円 394"/>
        <xdr:cNvSpPr/>
      </xdr:nvSpPr>
      <xdr:spPr>
        <a:xfrm>
          <a:off x="15427960" y="6898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6" name="公債費負担の状況該当値テキスト"/>
        <xdr:cNvSpPr txBox="1"/>
      </xdr:nvSpPr>
      <xdr:spPr>
        <a:xfrm>
          <a:off x="1556385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397" name="楕円 396"/>
        <xdr:cNvSpPr/>
      </xdr:nvSpPr>
      <xdr:spPr>
        <a:xfrm>
          <a:off x="14665960" y="689059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98" name="テキスト ボックス 397"/>
        <xdr:cNvSpPr txBox="1"/>
      </xdr:nvSpPr>
      <xdr:spPr>
        <a:xfrm>
          <a:off x="14370050" y="666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9" name="楕円 398"/>
        <xdr:cNvSpPr/>
      </xdr:nvSpPr>
      <xdr:spPr>
        <a:xfrm>
          <a:off x="13868400" y="6773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0" name="テキスト ボックス 399"/>
        <xdr:cNvSpPr txBox="1"/>
      </xdr:nvSpPr>
      <xdr:spPr>
        <a:xfrm>
          <a:off x="13557250" y="654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1" name="楕円 400"/>
        <xdr:cNvSpPr/>
      </xdr:nvSpPr>
      <xdr:spPr>
        <a:xfrm>
          <a:off x="13055600" y="670517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2" name="テキスト ボックス 401"/>
        <xdr:cNvSpPr txBox="1"/>
      </xdr:nvSpPr>
      <xdr:spPr>
        <a:xfrm>
          <a:off x="127635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3" name="楕円 402"/>
        <xdr:cNvSpPr/>
      </xdr:nvSpPr>
      <xdr:spPr>
        <a:xfrm>
          <a:off x="12242800" y="6608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4" name="テキスト ボックス 403"/>
        <xdr:cNvSpPr txBox="1"/>
      </xdr:nvSpPr>
      <xdr:spPr>
        <a:xfrm>
          <a:off x="11950700" y="638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将来負担比率はマイナス値となっている。これは、平成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年代当初に基金積み増しを行ったからである。今後大型の事業が予定されており、悪化が見込まれるが、なるべく基金の積み増しを実施するとともに基金の取り崩しを避け、将来負担の軽減を図る。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312
4.12
1,717,255
1,604,785
93,119
460,718
434,602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類似団体内中、最下位水準となっている。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％の悪化となっている。</a:t>
          </a:r>
          <a:r>
            <a:rPr kumimoji="1" lang="ja-JP" altLang="ja-JP" sz="1100">
              <a:solidFill>
                <a:schemeClr val="dk1"/>
              </a:solidFill>
              <a:effectLst/>
              <a:latin typeface="+mn-lt"/>
              <a:ea typeface="+mn-ea"/>
              <a:cs typeface="+mn-cs"/>
            </a:rPr>
            <a:t>増要因として、</a:t>
          </a:r>
          <a:r>
            <a:rPr kumimoji="1" lang="ja-JP" altLang="en-US" sz="1100">
              <a:solidFill>
                <a:schemeClr val="dk1"/>
              </a:solidFill>
              <a:effectLst/>
              <a:latin typeface="+mn-lt"/>
              <a:ea typeface="+mn-ea"/>
              <a:cs typeface="+mn-cs"/>
            </a:rPr>
            <a:t>前年度に引続き</a:t>
          </a:r>
          <a:r>
            <a:rPr kumimoji="1" lang="ja-JP" altLang="ja-JP" sz="1100">
              <a:solidFill>
                <a:schemeClr val="dk1"/>
              </a:solidFill>
              <a:effectLst/>
              <a:latin typeface="+mn-lt"/>
              <a:ea typeface="+mn-ea"/>
              <a:cs typeface="+mn-cs"/>
            </a:rPr>
            <a:t>ごみ</a:t>
          </a:r>
          <a:r>
            <a:rPr kumimoji="1" lang="ja-JP" altLang="en-US" sz="1100">
              <a:solidFill>
                <a:schemeClr val="dk1"/>
              </a:solidFill>
              <a:effectLst/>
              <a:latin typeface="+mn-lt"/>
              <a:ea typeface="+mn-ea"/>
              <a:cs typeface="+mn-cs"/>
            </a:rPr>
            <a:t>事業を</a:t>
          </a:r>
          <a:r>
            <a:rPr kumimoji="1" lang="ja-JP" altLang="ja-JP" sz="1100">
              <a:solidFill>
                <a:schemeClr val="dk1"/>
              </a:solidFill>
              <a:effectLst/>
              <a:latin typeface="+mn-lt"/>
              <a:ea typeface="+mn-ea"/>
              <a:cs typeface="+mn-cs"/>
            </a:rPr>
            <a:t>職員が対応</a:t>
          </a:r>
          <a:r>
            <a:rPr kumimoji="1" lang="ja-JP" altLang="en-US" sz="1100">
              <a:solidFill>
                <a:schemeClr val="dk1"/>
              </a:solidFill>
              <a:effectLst/>
              <a:latin typeface="+mn-lt"/>
              <a:ea typeface="+mn-ea"/>
              <a:cs typeface="+mn-cs"/>
            </a:rPr>
            <a:t>しており、職員不足解消の為に新規採用を行った事による。ごみ事業については</a:t>
          </a:r>
          <a:r>
            <a:rPr kumimoji="1" lang="ja-JP" altLang="ja-JP" sz="1100">
              <a:solidFill>
                <a:schemeClr val="dk1"/>
              </a:solidFill>
              <a:effectLst/>
              <a:latin typeface="+mn-lt"/>
              <a:ea typeface="+mn-ea"/>
              <a:cs typeface="+mn-cs"/>
            </a:rPr>
            <a:t>島内に受託事業者が無く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職員数削減を進める事が難しい状況にある。</a:t>
          </a:r>
          <a:endParaRPr lang="ja-JP" altLang="ja-JP" sz="1400">
            <a:effectLst/>
          </a:endParaRPr>
        </a:p>
        <a:p>
          <a:r>
            <a:rPr kumimoji="1" lang="ja-JP" altLang="ja-JP" sz="1100">
              <a:solidFill>
                <a:schemeClr val="dk1"/>
              </a:solidFill>
              <a:effectLst/>
              <a:latin typeface="+mn-lt"/>
              <a:ea typeface="+mn-ea"/>
              <a:cs typeface="+mn-cs"/>
            </a:rPr>
            <a:t>　今後、職員の新陳代謝や手当の支給率見直し、人事院勧告に沿った給与改定等により人件費抑制を図る。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41</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08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8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165100</xdr:rowOff>
    </xdr:from>
    <xdr:to>
      <xdr:col>15</xdr:col>
      <xdr:colOff>98425</xdr:colOff>
      <xdr:row>40</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51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73660</xdr:rowOff>
    </xdr:from>
    <xdr:to>
      <xdr:col>11</xdr:col>
      <xdr:colOff>9525</xdr:colOff>
      <xdr:row>39</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602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144780</xdr:rowOff>
    </xdr:from>
    <xdr:to>
      <xdr:col>24</xdr:col>
      <xdr:colOff>76200</xdr:colOff>
      <xdr:row>41</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53357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57150</xdr:rowOff>
    </xdr:from>
    <xdr:to>
      <xdr:col>15</xdr:col>
      <xdr:colOff>149225</xdr:colOff>
      <xdr:row>40</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114300</xdr:rowOff>
    </xdr:from>
    <xdr:to>
      <xdr:col>11</xdr:col>
      <xdr:colOff>60325</xdr:colOff>
      <xdr:row>40</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22860</xdr:rowOff>
    </xdr:from>
    <xdr:to>
      <xdr:col>6</xdr:col>
      <xdr:colOff>171450</xdr:colOff>
      <xdr:row>39</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定期航路事業を委託費から補助費とした事により約</a:t>
          </a:r>
          <a:r>
            <a:rPr kumimoji="1" lang="en-US" altLang="ja-JP" sz="1100">
              <a:solidFill>
                <a:schemeClr val="dk1"/>
              </a:solidFill>
              <a:effectLst/>
              <a:latin typeface="+mn-lt"/>
              <a:ea typeface="+mn-ea"/>
              <a:cs typeface="+mn-cs"/>
            </a:rPr>
            <a:t>70,000</a:t>
          </a:r>
          <a:r>
            <a:rPr kumimoji="1" lang="ja-JP" altLang="en-US" sz="1100">
              <a:solidFill>
                <a:schemeClr val="dk1"/>
              </a:solidFill>
              <a:effectLst/>
              <a:latin typeface="+mn-lt"/>
              <a:ea typeface="+mn-ea"/>
              <a:cs typeface="+mn-cs"/>
            </a:rPr>
            <a:t>千円の減額となり</a:t>
          </a:r>
          <a:r>
            <a:rPr kumimoji="1" lang="en-US" altLang="ja-JP" sz="1100">
              <a:solidFill>
                <a:schemeClr val="dk1"/>
              </a:solidFill>
              <a:effectLst/>
              <a:latin typeface="+mn-lt"/>
              <a:ea typeface="+mn-ea"/>
              <a:cs typeface="+mn-cs"/>
            </a:rPr>
            <a:t>11.1</a:t>
          </a:r>
          <a:r>
            <a:rPr kumimoji="1" lang="ja-JP" altLang="en-US" sz="1100">
              <a:solidFill>
                <a:schemeClr val="dk1"/>
              </a:solidFill>
              <a:effectLst/>
              <a:latin typeface="+mn-lt"/>
              <a:ea typeface="+mn-ea"/>
              <a:cs typeface="+mn-cs"/>
            </a:rPr>
            <a:t>％減少となった。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今後、デジタル化によりシステムに係るコスト等の増加が見込まれるが、</a:t>
          </a:r>
          <a:r>
            <a:rPr kumimoji="1" lang="ja-JP" altLang="ja-JP" sz="1100">
              <a:solidFill>
                <a:schemeClr val="dk1"/>
              </a:solidFill>
              <a:effectLst/>
              <a:latin typeface="+mn-lt"/>
              <a:ea typeface="+mn-ea"/>
              <a:cs typeface="+mn-cs"/>
            </a:rPr>
            <a:t>引き続き不必要な物品購入を削減することによる物件費の抑制を図る。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31750</xdr:rowOff>
    </xdr:from>
    <xdr:to>
      <xdr:col>82</xdr:col>
      <xdr:colOff>107950</xdr:colOff>
      <xdr:row>16</xdr:row>
      <xdr:rowOff>111760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432050"/>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100330</xdr:rowOff>
    </xdr:from>
    <xdr:to>
      <xdr:col>78</xdr:col>
      <xdr:colOff>69850</xdr:colOff>
      <xdr:row>16</xdr:row>
      <xdr:rowOff>111760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32918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100330</xdr:rowOff>
    </xdr:from>
    <xdr:to>
      <xdr:col>73</xdr:col>
      <xdr:colOff>180975</xdr:colOff>
      <xdr:row>15</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32918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149860</xdr:rowOff>
    </xdr:from>
    <xdr:to>
      <xdr:col>69</xdr:col>
      <xdr:colOff>92075</xdr:colOff>
      <xdr:row>15</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21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152400</xdr:rowOff>
    </xdr:from>
    <xdr:to>
      <xdr:col>82</xdr:col>
      <xdr:colOff>158750</xdr:colOff>
      <xdr:row>14</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60977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49530</xdr:rowOff>
    </xdr:from>
    <xdr:to>
      <xdr:col>74</xdr:col>
      <xdr:colOff>31750</xdr:colOff>
      <xdr:row>13</xdr:row>
      <xdr:rowOff>151130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161307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99060</xdr:rowOff>
    </xdr:from>
    <xdr:to>
      <xdr:col>69</xdr:col>
      <xdr:colOff>142875</xdr:colOff>
      <xdr:row>16</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58437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ほぼ毎年、支出額の増加がみられないために比率の増減はほとんどないが、今後老人福祉での増が見込まれる。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53</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51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令和２年度は簡水施設更新事業に一般財源を充当しており、経常経費にはその他特定財源を充当している為、改善しているように見えている。今後、施設の老朽化による維持補修費の増が予想される。</a:t>
          </a:r>
          <a:endParaRPr lang="ja-JP" altLang="ja-JP" sz="1400">
            <a:effectLst/>
          </a:endParaRPr>
        </a:p>
        <a:p>
          <a:r>
            <a:rPr kumimoji="1" lang="ja-JP" altLang="ja-JP" sz="1100">
              <a:solidFill>
                <a:schemeClr val="dk1"/>
              </a:solidFill>
              <a:effectLst/>
              <a:latin typeface="+mn-lt"/>
              <a:ea typeface="+mn-ea"/>
              <a:cs typeface="+mn-cs"/>
            </a:rPr>
            <a:t>　公共施設等総合管理計画を元に大規模改修を計画的に実施し、基金の取崩し等を行い、一般会計から特別会計への繰出金の抑制を行っていく。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8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56</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26338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26338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16510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3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定期航路事業を委託費から補助費とした事で、約</a:t>
          </a:r>
          <a:r>
            <a:rPr kumimoji="1" lang="en-US" altLang="ja-JP" sz="1100">
              <a:solidFill>
                <a:schemeClr val="dk1"/>
              </a:solidFill>
              <a:effectLst/>
              <a:latin typeface="+mn-lt"/>
              <a:ea typeface="+mn-ea"/>
              <a:cs typeface="+mn-cs"/>
            </a:rPr>
            <a:t>70,000</a:t>
          </a:r>
          <a:r>
            <a:rPr kumimoji="1" lang="ja-JP" altLang="en-US" sz="1100">
              <a:solidFill>
                <a:schemeClr val="dk1"/>
              </a:solidFill>
              <a:effectLst/>
              <a:latin typeface="+mn-lt"/>
              <a:ea typeface="+mn-ea"/>
              <a:cs typeface="+mn-cs"/>
            </a:rPr>
            <a:t>千円の増加となり、</a:t>
          </a:r>
          <a:r>
            <a:rPr kumimoji="1" lang="en-US" altLang="ja-JP" sz="1100">
              <a:solidFill>
                <a:schemeClr val="dk1"/>
              </a:solidFill>
              <a:effectLst/>
              <a:latin typeface="+mn-lt"/>
              <a:ea typeface="+mn-ea"/>
              <a:cs typeface="+mn-cs"/>
            </a:rPr>
            <a:t>6.9%</a:t>
          </a:r>
          <a:r>
            <a:rPr kumimoji="1" lang="ja-JP" altLang="en-US" sz="1100">
              <a:solidFill>
                <a:schemeClr val="dk1"/>
              </a:solidFill>
              <a:effectLst/>
              <a:latin typeface="+mn-lt"/>
              <a:ea typeface="+mn-ea"/>
              <a:cs typeface="+mn-cs"/>
            </a:rPr>
            <a:t>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公営企業化により増加する見込みであるため、公営企業の経営健全化も含め、</a:t>
          </a:r>
          <a:r>
            <a:rPr kumimoji="1" lang="ja-JP" altLang="ja-JP" sz="1100">
              <a:solidFill>
                <a:schemeClr val="dk1"/>
              </a:solidFill>
              <a:effectLst/>
              <a:latin typeface="+mn-lt"/>
              <a:ea typeface="+mn-ea"/>
              <a:cs typeface="+mn-cs"/>
            </a:rPr>
            <a:t>補助項目・比率</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の見直し</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歳出抑制を図る。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36</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60872"/>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74422</xdr:rowOff>
    </xdr:from>
    <xdr:to>
      <xdr:col>78</xdr:col>
      <xdr:colOff>69850</xdr:colOff>
      <xdr:row>34</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7322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74422</xdr:rowOff>
    </xdr:from>
    <xdr:to>
      <xdr:col>73</xdr:col>
      <xdr:colOff>180975</xdr:colOff>
      <xdr:row>34</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7322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35</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608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23622</xdr:rowOff>
    </xdr:from>
    <xdr:to>
      <xdr:col>74</xdr:col>
      <xdr:colOff>31750</xdr:colOff>
      <xdr:row>33</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135399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類似団体中上位水準となっている。これは平成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年度に繰上償還を実施したことや起債を臨時財政対策債のみに制限したことにより地方債残高が減少していることによるものである。</a:t>
          </a:r>
          <a:endParaRPr lang="ja-JP" altLang="ja-JP" sz="1400">
            <a:effectLst/>
          </a:endParaRPr>
        </a:p>
        <a:p>
          <a:r>
            <a:rPr kumimoji="1" lang="ja-JP" altLang="ja-JP" sz="1100">
              <a:solidFill>
                <a:schemeClr val="dk1"/>
              </a:solidFill>
              <a:effectLst/>
              <a:latin typeface="+mn-lt"/>
              <a:ea typeface="+mn-ea"/>
              <a:cs typeface="+mn-cs"/>
            </a:rPr>
            <a:t>　今後、令和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年度にかけて大型の事業が予定されており、悪化が見込まれるが起債を最小限度とすることにより公債費の増加を避ける。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36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111760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36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111760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057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75</xdr:row>
      <xdr:rowOff>46990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768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60960</xdr:rowOff>
    </xdr:from>
    <xdr:to>
      <xdr:col>15</xdr:col>
      <xdr:colOff>149225</xdr:colOff>
      <xdr:row>75</xdr:row>
      <xdr:rowOff>162561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経常経費比率中、公債費以外の比率を占める割合は大きい。令和２年度は臨時経費に多くの一般財源を充当しており、経常経費にはその他特定財源を充当している為、改善しているように見えている。</a:t>
          </a:r>
          <a:endParaRPr lang="ja-JP" altLang="ja-JP" sz="1400">
            <a:effectLst/>
          </a:endParaRPr>
        </a:p>
        <a:p>
          <a:r>
            <a:rPr kumimoji="1" lang="ja-JP" altLang="ja-JP" sz="1100">
              <a:solidFill>
                <a:schemeClr val="dk1"/>
              </a:solidFill>
              <a:effectLst/>
              <a:latin typeface="+mn-lt"/>
              <a:ea typeface="+mn-ea"/>
              <a:cs typeface="+mn-cs"/>
            </a:rPr>
            <a:t>　比率の大きい人件費については、職員の新陳代謝や諸手当の見直し、人事院勧告に沿った給与水準の適正化を図る。</a:t>
          </a:r>
          <a:endParaRPr lang="ja-JP" altLang="ja-JP" sz="1400">
            <a:effectLst/>
          </a:endParaRPr>
        </a:p>
        <a:p>
          <a:r>
            <a:rPr kumimoji="1" lang="ja-JP" altLang="ja-JP" sz="1100">
              <a:solidFill>
                <a:schemeClr val="dk1"/>
              </a:solidFill>
              <a:effectLst/>
              <a:latin typeface="+mn-lt"/>
              <a:ea typeface="+mn-ea"/>
              <a:cs typeface="+mn-cs"/>
            </a:rPr>
            <a:t>　物件費については、不要な物品購入の抑制により歳出を減らす事で、経常収支比率の改善を図る。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162923</xdr:rowOff>
    </xdr:from>
    <xdr:to>
      <xdr:col>82</xdr:col>
      <xdr:colOff>107950</xdr:colOff>
      <xdr:row>79</xdr:row>
      <xdr:rowOff>11068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53602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107406</xdr:rowOff>
    </xdr:from>
    <xdr:to>
      <xdr:col>78</xdr:col>
      <xdr:colOff>69850</xdr:colOff>
      <xdr:row>79</xdr:row>
      <xdr:rowOff>11068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794706"/>
          <a:ext cx="889000" cy="7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107406</xdr:rowOff>
    </xdr:from>
    <xdr:to>
      <xdr:col>73</xdr:col>
      <xdr:colOff>180975</xdr:colOff>
      <xdr:row>78</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794706"/>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64951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315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112123</xdr:rowOff>
    </xdr:from>
    <xdr:to>
      <xdr:col>82</xdr:col>
      <xdr:colOff>158750</xdr:colOff>
      <xdr:row>79</xdr:row>
      <xdr:rowOff>42273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84200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131718</xdr:rowOff>
    </xdr:from>
    <xdr:to>
      <xdr:col>78</xdr:col>
      <xdr:colOff>120650</xdr:colOff>
      <xdr:row>79</xdr:row>
      <xdr:rowOff>61868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46645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91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56606</xdr:rowOff>
    </xdr:from>
    <xdr:to>
      <xdr:col>74</xdr:col>
      <xdr:colOff>31750</xdr:colOff>
      <xdr:row>74</xdr:row>
      <xdr:rowOff>158206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168383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xdr:rowOff>
    </xdr:from>
    <xdr:to>
      <xdr:col>65</xdr:col>
      <xdr:colOff>53975</xdr:colOff>
      <xdr:row>78</xdr:row>
      <xdr:rowOff>115751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100528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1238</xdr:rowOff>
    </xdr:from>
    <xdr:to>
      <xdr:col>29</xdr:col>
      <xdr:colOff>127000</xdr:colOff>
      <xdr:row>13</xdr:row>
      <xdr:rowOff>137025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277713"/>
          <a:ext cx="647700" cy="135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137025</xdr:rowOff>
    </xdr:from>
    <xdr:to>
      <xdr:col>26</xdr:col>
      <xdr:colOff>50800</xdr:colOff>
      <xdr:row>13</xdr:row>
      <xdr:rowOff>170843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413500"/>
          <a:ext cx="698500" cy="3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170843</xdr:rowOff>
    </xdr:from>
    <xdr:to>
      <xdr:col>22</xdr:col>
      <xdr:colOff>114300</xdr:colOff>
      <xdr:row>14</xdr:row>
      <xdr:rowOff>32790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447318"/>
          <a:ext cx="698500" cy="3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32790</xdr:rowOff>
    </xdr:from>
    <xdr:to>
      <xdr:col>18</xdr:col>
      <xdr:colOff>177800</xdr:colOff>
      <xdr:row>14</xdr:row>
      <xdr:rowOff>124376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480715"/>
          <a:ext cx="698500" cy="9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121888</xdr:rowOff>
    </xdr:from>
    <xdr:to>
      <xdr:col>29</xdr:col>
      <xdr:colOff>177800</xdr:colOff>
      <xdr:row>13</xdr:row>
      <xdr:rowOff>52038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226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138415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07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86225</xdr:rowOff>
    </xdr:from>
    <xdr:to>
      <xdr:col>26</xdr:col>
      <xdr:colOff>101600</xdr:colOff>
      <xdr:row>14</xdr:row>
      <xdr:rowOff>16375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362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26552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120043</xdr:rowOff>
    </xdr:from>
    <xdr:to>
      <xdr:col>22</xdr:col>
      <xdr:colOff>165100</xdr:colOff>
      <xdr:row>14</xdr:row>
      <xdr:rowOff>50193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39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60370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1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153440</xdr:rowOff>
    </xdr:from>
    <xdr:to>
      <xdr:col>19</xdr:col>
      <xdr:colOff>38100</xdr:colOff>
      <xdr:row>14</xdr:row>
      <xdr:rowOff>83590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2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93767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19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73576</xdr:rowOff>
    </xdr:from>
    <xdr:to>
      <xdr:col>15</xdr:col>
      <xdr:colOff>101600</xdr:colOff>
      <xdr:row>15</xdr:row>
      <xdr:rowOff>3726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2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13903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9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232175</xdr:rowOff>
    </xdr:from>
    <xdr:to>
      <xdr:col>29</xdr:col>
      <xdr:colOff>127000</xdr:colOff>
      <xdr:row>35</xdr:row>
      <xdr:rowOff>239209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42525"/>
          <a:ext cx="647700" cy="7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232175</xdr:rowOff>
    </xdr:from>
    <xdr:to>
      <xdr:col>26</xdr:col>
      <xdr:colOff>50800</xdr:colOff>
      <xdr:row>35</xdr:row>
      <xdr:rowOff>315324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42525"/>
          <a:ext cx="698500" cy="8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315324</xdr:rowOff>
    </xdr:from>
    <xdr:to>
      <xdr:col>22</xdr:col>
      <xdr:colOff>114300</xdr:colOff>
      <xdr:row>35</xdr:row>
      <xdr:rowOff>339034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25674"/>
          <a:ext cx="698500" cy="23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339034</xdr:rowOff>
    </xdr:from>
    <xdr:to>
      <xdr:col>18</xdr:col>
      <xdr:colOff>177800</xdr:colOff>
      <xdr:row>36</xdr:row>
      <xdr:rowOff>134361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49384"/>
          <a:ext cx="698500" cy="13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188409</xdr:rowOff>
    </xdr:from>
    <xdr:to>
      <xdr:col>29</xdr:col>
      <xdr:colOff>177800</xdr:colOff>
      <xdr:row>35</xdr:row>
      <xdr:rowOff>290009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181375</xdr:rowOff>
    </xdr:from>
    <xdr:to>
      <xdr:col>26</xdr:col>
      <xdr:colOff>101600</xdr:colOff>
      <xdr:row>35</xdr:row>
      <xdr:rowOff>282975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293152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264524</xdr:rowOff>
    </xdr:from>
    <xdr:to>
      <xdr:col>22</xdr:col>
      <xdr:colOff>165100</xdr:colOff>
      <xdr:row>36</xdr:row>
      <xdr:rowOff>23224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7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4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288234</xdr:rowOff>
    </xdr:from>
    <xdr:to>
      <xdr:col>19</xdr:col>
      <xdr:colOff>38100</xdr:colOff>
      <xdr:row>36</xdr:row>
      <xdr:rowOff>46934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57111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83561</xdr:rowOff>
    </xdr:from>
    <xdr:to>
      <xdr:col>15</xdr:col>
      <xdr:colOff>101600</xdr:colOff>
      <xdr:row>37</xdr:row>
      <xdr:rowOff>13711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169938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312
4.12
1,717,255
1,604,785
93,119
460,718
434,602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134204</xdr:rowOff>
    </xdr:from>
    <xdr:to>
      <xdr:col>24</xdr:col>
      <xdr:colOff>63500</xdr:colOff>
      <xdr:row>32</xdr:row>
      <xdr:rowOff>24948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449154"/>
          <a:ext cx="838200" cy="6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24948</xdr:rowOff>
    </xdr:from>
    <xdr:to>
      <xdr:col>19</xdr:col>
      <xdr:colOff>177800</xdr:colOff>
      <xdr:row>32</xdr:row>
      <xdr:rowOff>129829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511348"/>
          <a:ext cx="889000" cy="10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129829</xdr:rowOff>
    </xdr:from>
    <xdr:to>
      <xdr:col>15</xdr:col>
      <xdr:colOff>50800</xdr:colOff>
      <xdr:row>33</xdr:row>
      <xdr:rowOff>40233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616229"/>
          <a:ext cx="889000" cy="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40233</xdr:rowOff>
    </xdr:from>
    <xdr:to>
      <xdr:col>10</xdr:col>
      <xdr:colOff>114300</xdr:colOff>
      <xdr:row>33</xdr:row>
      <xdr:rowOff>121789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698083"/>
          <a:ext cx="889000" cy="8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83404</xdr:rowOff>
    </xdr:from>
    <xdr:to>
      <xdr:col>24</xdr:col>
      <xdr:colOff>114300</xdr:colOff>
      <xdr:row>32</xdr:row>
      <xdr:rowOff>13554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3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106281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24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145598</xdr:rowOff>
    </xdr:from>
    <xdr:to>
      <xdr:col>20</xdr:col>
      <xdr:colOff>38100</xdr:colOff>
      <xdr:row>32</xdr:row>
      <xdr:rowOff>75748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4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92275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23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79029</xdr:rowOff>
    </xdr:from>
    <xdr:to>
      <xdr:col>15</xdr:col>
      <xdr:colOff>101600</xdr:colOff>
      <xdr:row>33</xdr:row>
      <xdr:rowOff>9179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5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25706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34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160883</xdr:rowOff>
    </xdr:from>
    <xdr:to>
      <xdr:col>10</xdr:col>
      <xdr:colOff>165100</xdr:colOff>
      <xdr:row>33</xdr:row>
      <xdr:rowOff>91033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6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107560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42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70989</xdr:rowOff>
    </xdr:from>
    <xdr:to>
      <xdr:col>6</xdr:col>
      <xdr:colOff>38100</xdr:colOff>
      <xdr:row>34</xdr:row>
      <xdr:rowOff>1139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17666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50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100709</xdr:rowOff>
    </xdr:from>
    <xdr:to>
      <xdr:col>24</xdr:col>
      <xdr:colOff>63500</xdr:colOff>
      <xdr:row>52</xdr:row>
      <xdr:rowOff>136000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016109"/>
          <a:ext cx="8382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136000</xdr:rowOff>
    </xdr:from>
    <xdr:to>
      <xdr:col>19</xdr:col>
      <xdr:colOff>177800</xdr:colOff>
      <xdr:row>53</xdr:row>
      <xdr:rowOff>83514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51400"/>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83514</xdr:rowOff>
    </xdr:from>
    <xdr:to>
      <xdr:col>15</xdr:col>
      <xdr:colOff>50800</xdr:colOff>
      <xdr:row>54</xdr:row>
      <xdr:rowOff>35077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170364"/>
          <a:ext cx="889000" cy="1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35077</xdr:rowOff>
    </xdr:from>
    <xdr:to>
      <xdr:col>10</xdr:col>
      <xdr:colOff>114300</xdr:colOff>
      <xdr:row>54</xdr:row>
      <xdr:rowOff>114288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293377"/>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49909</xdr:rowOff>
    </xdr:from>
    <xdr:to>
      <xdr:col>24</xdr:col>
      <xdr:colOff>114300</xdr:colOff>
      <xdr:row>52</xdr:row>
      <xdr:rowOff>151509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72786</xdr:rowOff>
    </xdr:from>
    <xdr:ext cx="690189"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167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85200</xdr:rowOff>
    </xdr:from>
    <xdr:to>
      <xdr:col>20</xdr:col>
      <xdr:colOff>38100</xdr:colOff>
      <xdr:row>53</xdr:row>
      <xdr:rowOff>15350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0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31877</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52205" y="8775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32714</xdr:rowOff>
    </xdr:from>
    <xdr:to>
      <xdr:col>15</xdr:col>
      <xdr:colOff>101600</xdr:colOff>
      <xdr:row>53</xdr:row>
      <xdr:rowOff>134314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1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150841</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63205" y="8894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155727</xdr:rowOff>
    </xdr:from>
    <xdr:to>
      <xdr:col>10</xdr:col>
      <xdr:colOff>165100</xdr:colOff>
      <xdr:row>54</xdr:row>
      <xdr:rowOff>85877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2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102404</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74205" y="9017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63488</xdr:rowOff>
    </xdr:from>
    <xdr:to>
      <xdr:col>6</xdr:col>
      <xdr:colOff>38100</xdr:colOff>
      <xdr:row>54</xdr:row>
      <xdr:rowOff>165088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2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10165</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85205" y="90970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99713</xdr:rowOff>
    </xdr:from>
    <xdr:to>
      <xdr:col>24</xdr:col>
      <xdr:colOff>63500</xdr:colOff>
      <xdr:row>73</xdr:row>
      <xdr:rowOff>128407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615563"/>
          <a:ext cx="838200" cy="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96323</xdr:rowOff>
    </xdr:from>
    <xdr:to>
      <xdr:col>19</xdr:col>
      <xdr:colOff>177800</xdr:colOff>
      <xdr:row>73</xdr:row>
      <xdr:rowOff>128407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2440723"/>
          <a:ext cx="889000" cy="20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96323</xdr:rowOff>
    </xdr:from>
    <xdr:to>
      <xdr:col>15</xdr:col>
      <xdr:colOff>50800</xdr:colOff>
      <xdr:row>72</xdr:row>
      <xdr:rowOff>102570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440723"/>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102570</xdr:rowOff>
    </xdr:from>
    <xdr:to>
      <xdr:col>10</xdr:col>
      <xdr:colOff>114300</xdr:colOff>
      <xdr:row>72</xdr:row>
      <xdr:rowOff>167423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446970"/>
          <a:ext cx="889000" cy="6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48913</xdr:rowOff>
    </xdr:from>
    <xdr:to>
      <xdr:col>24</xdr:col>
      <xdr:colOff>114300</xdr:colOff>
      <xdr:row>73</xdr:row>
      <xdr:rowOff>150513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71790</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41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77607</xdr:rowOff>
    </xdr:from>
    <xdr:to>
      <xdr:col>20</xdr:col>
      <xdr:colOff>38100</xdr:colOff>
      <xdr:row>74</xdr:row>
      <xdr:rowOff>7757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5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24284</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36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45523</xdr:rowOff>
    </xdr:from>
    <xdr:to>
      <xdr:col>15</xdr:col>
      <xdr:colOff>101600</xdr:colOff>
      <xdr:row>72</xdr:row>
      <xdr:rowOff>147123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3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163650</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16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51770</xdr:rowOff>
    </xdr:from>
    <xdr:to>
      <xdr:col>10</xdr:col>
      <xdr:colOff>165100</xdr:colOff>
      <xdr:row>72</xdr:row>
      <xdr:rowOff>153370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3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169897</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9795" y="121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116623</xdr:rowOff>
    </xdr:from>
    <xdr:to>
      <xdr:col>6</xdr:col>
      <xdr:colOff>38100</xdr:colOff>
      <xdr:row>73</xdr:row>
      <xdr:rowOff>46773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4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63300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23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57603</xdr:rowOff>
    </xdr:from>
    <xdr:to>
      <xdr:col>24</xdr:col>
      <xdr:colOff>63500</xdr:colOff>
      <xdr:row>96</xdr:row>
      <xdr:rowOff>115971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16803"/>
          <a:ext cx="838200" cy="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57603</xdr:rowOff>
    </xdr:from>
    <xdr:to>
      <xdr:col>19</xdr:col>
      <xdr:colOff>177800</xdr:colOff>
      <xdr:row>97</xdr:row>
      <xdr:rowOff>29454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16803"/>
          <a:ext cx="889000" cy="1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29454</xdr:rowOff>
    </xdr:from>
    <xdr:to>
      <xdr:col>15</xdr:col>
      <xdr:colOff>50800</xdr:colOff>
      <xdr:row>97</xdr:row>
      <xdr:rowOff>85133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0104"/>
          <a:ext cx="889000" cy="5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164922</xdr:rowOff>
    </xdr:from>
    <xdr:to>
      <xdr:col>10</xdr:col>
      <xdr:colOff>114300</xdr:colOff>
      <xdr:row>97</xdr:row>
      <xdr:rowOff>85133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24122"/>
          <a:ext cx="889000" cy="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65171</xdr:rowOff>
    </xdr:from>
    <xdr:to>
      <xdr:col>24</xdr:col>
      <xdr:colOff>114300</xdr:colOff>
      <xdr:row>96</xdr:row>
      <xdr:rowOff>166771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43598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6803</xdr:rowOff>
    </xdr:from>
    <xdr:to>
      <xdr:col>20</xdr:col>
      <xdr:colOff>38100</xdr:colOff>
      <xdr:row>96</xdr:row>
      <xdr:rowOff>108403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99530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5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150104</xdr:rowOff>
    </xdr:from>
    <xdr:to>
      <xdr:col>15</xdr:col>
      <xdr:colOff>101600</xdr:colOff>
      <xdr:row>97</xdr:row>
      <xdr:rowOff>80254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71381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34333</xdr:rowOff>
    </xdr:from>
    <xdr:to>
      <xdr:col>10</xdr:col>
      <xdr:colOff>165100</xdr:colOff>
      <xdr:row>97</xdr:row>
      <xdr:rowOff>135933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127060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5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114122</xdr:rowOff>
    </xdr:from>
    <xdr:to>
      <xdr:col>6</xdr:col>
      <xdr:colOff>38100</xdr:colOff>
      <xdr:row>97</xdr:row>
      <xdr:rowOff>44272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35399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82893</xdr:rowOff>
    </xdr:from>
    <xdr:to>
      <xdr:col>55</xdr:col>
      <xdr:colOff>0</xdr:colOff>
      <xdr:row>34</xdr:row>
      <xdr:rowOff>38104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397843"/>
          <a:ext cx="838200" cy="46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47283</xdr:rowOff>
    </xdr:from>
    <xdr:to>
      <xdr:col>50</xdr:col>
      <xdr:colOff>114300</xdr:colOff>
      <xdr:row>34</xdr:row>
      <xdr:rowOff>38104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705133"/>
          <a:ext cx="889000" cy="1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47283</xdr:rowOff>
    </xdr:from>
    <xdr:to>
      <xdr:col>45</xdr:col>
      <xdr:colOff>177800</xdr:colOff>
      <xdr:row>34</xdr:row>
      <xdr:rowOff>77711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705133"/>
          <a:ext cx="889000" cy="2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77711</xdr:rowOff>
    </xdr:from>
    <xdr:to>
      <xdr:col>41</xdr:col>
      <xdr:colOff>50800</xdr:colOff>
      <xdr:row>34</xdr:row>
      <xdr:rowOff>169909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07011"/>
          <a:ext cx="889000" cy="9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32093</xdr:rowOff>
    </xdr:from>
    <xdr:to>
      <xdr:col>55</xdr:col>
      <xdr:colOff>50800</xdr:colOff>
      <xdr:row>31</xdr:row>
      <xdr:rowOff>133693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118470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26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158754</xdr:rowOff>
    </xdr:from>
    <xdr:to>
      <xdr:col>50</xdr:col>
      <xdr:colOff>165100</xdr:colOff>
      <xdr:row>34</xdr:row>
      <xdr:rowOff>88904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105431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9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167933</xdr:rowOff>
    </xdr:from>
    <xdr:to>
      <xdr:col>46</xdr:col>
      <xdr:colOff>38100</xdr:colOff>
      <xdr:row>33</xdr:row>
      <xdr:rowOff>98083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6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114610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42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26911</xdr:rowOff>
    </xdr:from>
    <xdr:to>
      <xdr:col>41</xdr:col>
      <xdr:colOff>101600</xdr:colOff>
      <xdr:row>34</xdr:row>
      <xdr:rowOff>128511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145038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3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119109</xdr:rowOff>
    </xdr:from>
    <xdr:to>
      <xdr:col>36</xdr:col>
      <xdr:colOff>165100</xdr:colOff>
      <xdr:row>35</xdr:row>
      <xdr:rowOff>49259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65786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2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42556</xdr:rowOff>
    </xdr:from>
    <xdr:to>
      <xdr:col>55</xdr:col>
      <xdr:colOff>0</xdr:colOff>
      <xdr:row>58</xdr:row>
      <xdr:rowOff>137314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15206"/>
          <a:ext cx="838200" cy="26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60017</xdr:rowOff>
    </xdr:from>
    <xdr:to>
      <xdr:col>50</xdr:col>
      <xdr:colOff>114300</xdr:colOff>
      <xdr:row>58</xdr:row>
      <xdr:rowOff>137314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32667"/>
          <a:ext cx="889000" cy="2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60017</xdr:rowOff>
    </xdr:from>
    <xdr:to>
      <xdr:col>45</xdr:col>
      <xdr:colOff>177800</xdr:colOff>
      <xdr:row>58</xdr:row>
      <xdr:rowOff>23422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32667"/>
          <a:ext cx="889000" cy="1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32311</xdr:rowOff>
    </xdr:from>
    <xdr:to>
      <xdr:col>41</xdr:col>
      <xdr:colOff>50800</xdr:colOff>
      <xdr:row>58</xdr:row>
      <xdr:rowOff>23422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462061"/>
          <a:ext cx="889000" cy="5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163206</xdr:rowOff>
    </xdr:from>
    <xdr:to>
      <xdr:col>55</xdr:col>
      <xdr:colOff>50800</xdr:colOff>
      <xdr:row>57</xdr:row>
      <xdr:rowOff>93356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14633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86514</xdr:rowOff>
    </xdr:from>
    <xdr:to>
      <xdr:col>50</xdr:col>
      <xdr:colOff>165100</xdr:colOff>
      <xdr:row>59</xdr:row>
      <xdr:rowOff>16664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7791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2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9217</xdr:rowOff>
    </xdr:from>
    <xdr:to>
      <xdr:col>46</xdr:col>
      <xdr:colOff>38100</xdr:colOff>
      <xdr:row>57</xdr:row>
      <xdr:rowOff>110817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127344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5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144072</xdr:rowOff>
    </xdr:from>
    <xdr:to>
      <xdr:col>41</xdr:col>
      <xdr:colOff>101600</xdr:colOff>
      <xdr:row>58</xdr:row>
      <xdr:rowOff>74222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90749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9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152961</xdr:rowOff>
    </xdr:from>
    <xdr:to>
      <xdr:col>36</xdr:col>
      <xdr:colOff>165100</xdr:colOff>
      <xdr:row>55</xdr:row>
      <xdr:rowOff>83111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99638</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186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71948</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416348"/>
          <a:ext cx="1270" cy="122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18625</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191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71948</xdr:rowOff>
    </xdr:from>
    <xdr:to>
      <xdr:col>55</xdr:col>
      <xdr:colOff>88900</xdr:colOff>
      <xdr:row>72</xdr:row>
      <xdr:rowOff>71948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41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89445</xdr:rowOff>
    </xdr:from>
    <xdr:to>
      <xdr:col>55</xdr:col>
      <xdr:colOff>0</xdr:colOff>
      <xdr:row>78</xdr:row>
      <xdr:rowOff>159350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948195"/>
          <a:ext cx="838200" cy="5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91192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64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112765</xdr:rowOff>
    </xdr:from>
    <xdr:to>
      <xdr:col>55</xdr:col>
      <xdr:colOff>50800</xdr:colOff>
      <xdr:row>79</xdr:row>
      <xdr:rowOff>42915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83330</xdr:rowOff>
    </xdr:from>
    <xdr:to>
      <xdr:col>50</xdr:col>
      <xdr:colOff>114300</xdr:colOff>
      <xdr:row>78</xdr:row>
      <xdr:rowOff>159350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56430"/>
          <a:ext cx="889000" cy="7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68500</xdr:rowOff>
    </xdr:from>
    <xdr:to>
      <xdr:col>50</xdr:col>
      <xdr:colOff>165100</xdr:colOff>
      <xdr:row>78</xdr:row>
      <xdr:rowOff>170100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15177</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1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83330</xdr:rowOff>
    </xdr:from>
    <xdr:to>
      <xdr:col>45</xdr:col>
      <xdr:colOff>177800</xdr:colOff>
      <xdr:row>78</xdr:row>
      <xdr:rowOff>148983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56430"/>
          <a:ext cx="889000" cy="6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92204</xdr:rowOff>
    </xdr:from>
    <xdr:to>
      <xdr:col>46</xdr:col>
      <xdr:colOff>38100</xdr:colOff>
      <xdr:row>79</xdr:row>
      <xdr:rowOff>22354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13481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55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30246</xdr:rowOff>
    </xdr:from>
    <xdr:to>
      <xdr:col>41</xdr:col>
      <xdr:colOff>50800</xdr:colOff>
      <xdr:row>78</xdr:row>
      <xdr:rowOff>148983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031746"/>
          <a:ext cx="889000" cy="149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86336</xdr:rowOff>
    </xdr:from>
    <xdr:to>
      <xdr:col>41</xdr:col>
      <xdr:colOff>101600</xdr:colOff>
      <xdr:row>79</xdr:row>
      <xdr:rowOff>16486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5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33013</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23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96661</xdr:rowOff>
    </xdr:from>
    <xdr:to>
      <xdr:col>36</xdr:col>
      <xdr:colOff>165100</xdr:colOff>
      <xdr:row>79</xdr:row>
      <xdr:rowOff>26811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17938</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6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38645</xdr:rowOff>
    </xdr:from>
    <xdr:to>
      <xdr:col>55</xdr:col>
      <xdr:colOff>50800</xdr:colOff>
      <xdr:row>75</xdr:row>
      <xdr:rowOff>140245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61522</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4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108550</xdr:rowOff>
    </xdr:from>
    <xdr:to>
      <xdr:col>50</xdr:col>
      <xdr:colOff>165100</xdr:colOff>
      <xdr:row>79</xdr:row>
      <xdr:rowOff>38700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29827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57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32530</xdr:rowOff>
    </xdr:from>
    <xdr:to>
      <xdr:col>46</xdr:col>
      <xdr:colOff>38100</xdr:colOff>
      <xdr:row>78</xdr:row>
      <xdr:rowOff>134130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150657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8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98183</xdr:rowOff>
    </xdr:from>
    <xdr:to>
      <xdr:col>41</xdr:col>
      <xdr:colOff>101600</xdr:colOff>
      <xdr:row>79</xdr:row>
      <xdr:rowOff>28333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19460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56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150896</xdr:rowOff>
    </xdr:from>
    <xdr:to>
      <xdr:col>36</xdr:col>
      <xdr:colOff>165100</xdr:colOff>
      <xdr:row>70</xdr:row>
      <xdr:rowOff>81046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19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68</xdr:row>
      <xdr:rowOff>97573</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27205" y="11756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31697</xdr:rowOff>
    </xdr:from>
    <xdr:to>
      <xdr:col>55</xdr:col>
      <xdr:colOff>0</xdr:colOff>
      <xdr:row>98</xdr:row>
      <xdr:rowOff>105806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33797"/>
          <a:ext cx="838200" cy="7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1372</xdr:rowOff>
    </xdr:from>
    <xdr:to>
      <xdr:col>50</xdr:col>
      <xdr:colOff>114300</xdr:colOff>
      <xdr:row>98</xdr:row>
      <xdr:rowOff>105806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03472"/>
          <a:ext cx="889000" cy="10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157035</xdr:rowOff>
    </xdr:from>
    <xdr:to>
      <xdr:col>45</xdr:col>
      <xdr:colOff>177800</xdr:colOff>
      <xdr:row>98</xdr:row>
      <xdr:rowOff>1372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87685"/>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157035</xdr:rowOff>
    </xdr:from>
    <xdr:to>
      <xdr:col>41</xdr:col>
      <xdr:colOff>50800</xdr:colOff>
      <xdr:row>98</xdr:row>
      <xdr:rowOff>84703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87685"/>
          <a:ext cx="889000" cy="9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152347</xdr:rowOff>
    </xdr:from>
    <xdr:to>
      <xdr:col>55</xdr:col>
      <xdr:colOff>50800</xdr:colOff>
      <xdr:row>98</xdr:row>
      <xdr:rowOff>82497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111724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7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55006</xdr:rowOff>
    </xdr:from>
    <xdr:to>
      <xdr:col>50</xdr:col>
      <xdr:colOff>165100</xdr:colOff>
      <xdr:row>98</xdr:row>
      <xdr:rowOff>156606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147733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122022</xdr:rowOff>
    </xdr:from>
    <xdr:to>
      <xdr:col>46</xdr:col>
      <xdr:colOff>38100</xdr:colOff>
      <xdr:row>98</xdr:row>
      <xdr:rowOff>52172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68699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2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106235</xdr:rowOff>
    </xdr:from>
    <xdr:to>
      <xdr:col>41</xdr:col>
      <xdr:colOff>101600</xdr:colOff>
      <xdr:row>98</xdr:row>
      <xdr:rowOff>36385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52912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1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33903</xdr:rowOff>
    </xdr:from>
    <xdr:to>
      <xdr:col>36</xdr:col>
      <xdr:colOff>165100</xdr:colOff>
      <xdr:row>98</xdr:row>
      <xdr:rowOff>135503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126630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92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125364</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40464"/>
          <a:ext cx="889000" cy="1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126758</xdr:rowOff>
    </xdr:from>
    <xdr:to>
      <xdr:col>76</xdr:col>
      <xdr:colOff>114300</xdr:colOff>
      <xdr:row>38</xdr:row>
      <xdr:rowOff>125364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470408"/>
          <a:ext cx="889000" cy="17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126758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470408"/>
          <a:ext cx="889000" cy="3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74564</xdr:rowOff>
    </xdr:from>
    <xdr:to>
      <xdr:col>76</xdr:col>
      <xdr:colOff>165100</xdr:colOff>
      <xdr:row>39</xdr:row>
      <xdr:rowOff>4714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21241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75958</xdr:rowOff>
    </xdr:from>
    <xdr:to>
      <xdr:col>72</xdr:col>
      <xdr:colOff>38100</xdr:colOff>
      <xdr:row>38</xdr:row>
      <xdr:rowOff>6108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22635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1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80563</xdr:rowOff>
    </xdr:from>
    <xdr:to>
      <xdr:col>85</xdr:col>
      <xdr:colOff>127000</xdr:colOff>
      <xdr:row>78</xdr:row>
      <xdr:rowOff>85616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53663"/>
          <a:ext cx="8382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85616</xdr:rowOff>
    </xdr:from>
    <xdr:to>
      <xdr:col>81</xdr:col>
      <xdr:colOff>50800</xdr:colOff>
      <xdr:row>78</xdr:row>
      <xdr:rowOff>96239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58716"/>
          <a:ext cx="889000" cy="1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96239</xdr:rowOff>
    </xdr:from>
    <xdr:to>
      <xdr:col>76</xdr:col>
      <xdr:colOff>114300</xdr:colOff>
      <xdr:row>78</xdr:row>
      <xdr:rowOff>116982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69339"/>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116982</xdr:rowOff>
    </xdr:from>
    <xdr:to>
      <xdr:col>71</xdr:col>
      <xdr:colOff>177800</xdr:colOff>
      <xdr:row>78</xdr:row>
      <xdr:rowOff>142774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90082"/>
          <a:ext cx="889000" cy="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29763</xdr:rowOff>
    </xdr:from>
    <xdr:to>
      <xdr:col>85</xdr:col>
      <xdr:colOff>177800</xdr:colOff>
      <xdr:row>78</xdr:row>
      <xdr:rowOff>131363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52640</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5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34816</xdr:rowOff>
    </xdr:from>
    <xdr:to>
      <xdr:col>81</xdr:col>
      <xdr:colOff>101600</xdr:colOff>
      <xdr:row>78</xdr:row>
      <xdr:rowOff>136416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152943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18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45439</xdr:rowOff>
    </xdr:from>
    <xdr:to>
      <xdr:col>76</xdr:col>
      <xdr:colOff>165100</xdr:colOff>
      <xdr:row>78</xdr:row>
      <xdr:rowOff>147039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163566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19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66182</xdr:rowOff>
    </xdr:from>
    <xdr:to>
      <xdr:col>72</xdr:col>
      <xdr:colOff>38100</xdr:colOff>
      <xdr:row>78</xdr:row>
      <xdr:rowOff>167782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158909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53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91974</xdr:rowOff>
    </xdr:from>
    <xdr:to>
      <xdr:col>67</xdr:col>
      <xdr:colOff>101600</xdr:colOff>
      <xdr:row>79</xdr:row>
      <xdr:rowOff>22124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13251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74530</xdr:rowOff>
    </xdr:from>
    <xdr:to>
      <xdr:col>85</xdr:col>
      <xdr:colOff>127000</xdr:colOff>
      <xdr:row>97</xdr:row>
      <xdr:rowOff>63418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533730"/>
          <a:ext cx="838200" cy="16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104561</xdr:rowOff>
    </xdr:from>
    <xdr:to>
      <xdr:col>81</xdr:col>
      <xdr:colOff>50800</xdr:colOff>
      <xdr:row>96</xdr:row>
      <xdr:rowOff>74530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392311"/>
          <a:ext cx="889000" cy="1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104561</xdr:rowOff>
    </xdr:from>
    <xdr:to>
      <xdr:col>76</xdr:col>
      <xdr:colOff>114300</xdr:colOff>
      <xdr:row>96</xdr:row>
      <xdr:rowOff>110441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392311"/>
          <a:ext cx="889000" cy="1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166545</xdr:rowOff>
    </xdr:from>
    <xdr:to>
      <xdr:col>71</xdr:col>
      <xdr:colOff>177800</xdr:colOff>
      <xdr:row>96</xdr:row>
      <xdr:rowOff>110441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454295"/>
          <a:ext cx="889000" cy="1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12618</xdr:rowOff>
    </xdr:from>
    <xdr:to>
      <xdr:col>85</xdr:col>
      <xdr:colOff>177800</xdr:colOff>
      <xdr:row>97</xdr:row>
      <xdr:rowOff>114218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35495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49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23730</xdr:rowOff>
    </xdr:from>
    <xdr:to>
      <xdr:col>81</xdr:col>
      <xdr:colOff>101600</xdr:colOff>
      <xdr:row>96</xdr:row>
      <xdr:rowOff>125330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4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141857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25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53761</xdr:rowOff>
    </xdr:from>
    <xdr:to>
      <xdr:col>76</xdr:col>
      <xdr:colOff>165100</xdr:colOff>
      <xdr:row>95</xdr:row>
      <xdr:rowOff>155361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3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438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11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59641</xdr:rowOff>
    </xdr:from>
    <xdr:to>
      <xdr:col>72</xdr:col>
      <xdr:colOff>38100</xdr:colOff>
      <xdr:row>96</xdr:row>
      <xdr:rowOff>161241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51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6318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29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115745</xdr:rowOff>
    </xdr:from>
    <xdr:to>
      <xdr:col>67</xdr:col>
      <xdr:colOff>101600</xdr:colOff>
      <xdr:row>96</xdr:row>
      <xdr:rowOff>45895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4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62422</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17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121927</xdr:rowOff>
    </xdr:from>
    <xdr:to>
      <xdr:col>116</xdr:col>
      <xdr:colOff>62864</xdr:colOff>
      <xdr:row>78</xdr:row>
      <xdr:rowOff>151509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637777"/>
          <a:ext cx="1269" cy="88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155336</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151509</xdr:rowOff>
    </xdr:from>
    <xdr:to>
      <xdr:col>116</xdr:col>
      <xdr:colOff>152400</xdr:colOff>
      <xdr:row>78</xdr:row>
      <xdr:rowOff>151509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24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68604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41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121927</xdr:rowOff>
    </xdr:from>
    <xdr:to>
      <xdr:col>116</xdr:col>
      <xdr:colOff>152400</xdr:colOff>
      <xdr:row>73</xdr:row>
      <xdr:rowOff>121927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637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134638</xdr:rowOff>
    </xdr:from>
    <xdr:to>
      <xdr:col>116</xdr:col>
      <xdr:colOff>63500</xdr:colOff>
      <xdr:row>73</xdr:row>
      <xdr:rowOff>131238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136138"/>
          <a:ext cx="838200" cy="5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50539</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252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72112</xdr:rowOff>
    </xdr:from>
    <xdr:to>
      <xdr:col>116</xdr:col>
      <xdr:colOff>114300</xdr:colOff>
      <xdr:row>78</xdr:row>
      <xdr:rowOff>2262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7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134638</xdr:rowOff>
    </xdr:from>
    <xdr:to>
      <xdr:col>111</xdr:col>
      <xdr:colOff>177800</xdr:colOff>
      <xdr:row>75</xdr:row>
      <xdr:rowOff>26991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136138"/>
          <a:ext cx="889000" cy="7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85742</xdr:rowOff>
    </xdr:from>
    <xdr:to>
      <xdr:col>112</xdr:col>
      <xdr:colOff>38100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7019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38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26991</xdr:rowOff>
    </xdr:from>
    <xdr:to>
      <xdr:col>107</xdr:col>
      <xdr:colOff>50800</xdr:colOff>
      <xdr:row>75</xdr:row>
      <xdr:rowOff>73682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85741"/>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100564</xdr:rowOff>
    </xdr:from>
    <xdr:to>
      <xdr:col>107</xdr:col>
      <xdr:colOff>101600</xdr:colOff>
      <xdr:row>78</xdr:row>
      <xdr:rowOff>30714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21841</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73682</xdr:rowOff>
    </xdr:from>
    <xdr:to>
      <xdr:col>102</xdr:col>
      <xdr:colOff>114300</xdr:colOff>
      <xdr:row>76</xdr:row>
      <xdr:rowOff>1153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32432"/>
          <a:ext cx="889000" cy="9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101749</xdr:rowOff>
    </xdr:from>
    <xdr:to>
      <xdr:col>102</xdr:col>
      <xdr:colOff>165100</xdr:colOff>
      <xdr:row>78</xdr:row>
      <xdr:rowOff>31899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23026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93374</xdr:rowOff>
    </xdr:from>
    <xdr:to>
      <xdr:col>98</xdr:col>
      <xdr:colOff>38100</xdr:colOff>
      <xdr:row>78</xdr:row>
      <xdr:rowOff>23524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14651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80438</xdr:rowOff>
    </xdr:from>
    <xdr:to>
      <xdr:col>116</xdr:col>
      <xdr:colOff>114300</xdr:colOff>
      <xdr:row>74</xdr:row>
      <xdr:rowOff>10588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24153</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4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83838</xdr:rowOff>
    </xdr:from>
    <xdr:to>
      <xdr:col>112</xdr:col>
      <xdr:colOff>38100</xdr:colOff>
      <xdr:row>71</xdr:row>
      <xdr:rowOff>13988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0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30515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186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147641</xdr:rowOff>
    </xdr:from>
    <xdr:to>
      <xdr:col>107</xdr:col>
      <xdr:colOff>101600</xdr:colOff>
      <xdr:row>75</xdr:row>
      <xdr:rowOff>77791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3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94318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61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22882</xdr:rowOff>
    </xdr:from>
    <xdr:to>
      <xdr:col>102</xdr:col>
      <xdr:colOff>165100</xdr:colOff>
      <xdr:row>75</xdr:row>
      <xdr:rowOff>124482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141009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6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121803</xdr:rowOff>
    </xdr:from>
    <xdr:to>
      <xdr:col>98</xdr:col>
      <xdr:colOff>38100</xdr:colOff>
      <xdr:row>76</xdr:row>
      <xdr:rowOff>51953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68480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75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人件費について、住民へのサービス提供の低下を防ぐためには、現在の職員を削減することは難しい。むしろ令和２年度にごみ回収委託業者の撤退により、職員がごみ事業を対応する事になった。業務の多種・多様化により職員数を増加しなければ職員への負担が増加する一方であるのが現状である。ごみ事業やヘリコミューター地上業務などを外部委託することも検討したが、島内に受託事業者がいないことで断念している。シルバー人材の活用について検討を行っているが、活用可能な業務が限られてしまい、島内で行政のニーズに合った会計年度任用職員を採用する事が困難な状況で、職員数削減を進めることが難しい状況にある。扶助費はほぼ毎年、支出額の増加がみられないために比率の増減はほとんどない。物件費は今後もシステム改修費用等が増加することが見込まれる。今後についても不必要な物品購入を削減することによる物件費の抑制を図る。補助費等は</a:t>
          </a:r>
          <a:r>
            <a:rPr kumimoji="1" lang="ja-JP" altLang="en-US" sz="1100">
              <a:solidFill>
                <a:schemeClr val="dk1"/>
              </a:solidFill>
              <a:effectLst/>
              <a:latin typeface="+mn-lt"/>
              <a:ea typeface="+mn-ea"/>
              <a:cs typeface="+mn-cs"/>
            </a:rPr>
            <a:t>定期航路事業を委託費より補助費とした事により</a:t>
          </a:r>
          <a:r>
            <a:rPr kumimoji="1" lang="en-US" altLang="ja-JP" sz="1100">
              <a:solidFill>
                <a:schemeClr val="dk1"/>
              </a:solidFill>
              <a:effectLst/>
              <a:latin typeface="+mn-lt"/>
              <a:ea typeface="+mn-ea"/>
              <a:cs typeface="+mn-cs"/>
            </a:rPr>
            <a:t>246,489</a:t>
          </a:r>
          <a:r>
            <a:rPr kumimoji="1" lang="ja-JP" altLang="en-US" sz="1100">
              <a:solidFill>
                <a:schemeClr val="dk1"/>
              </a:solidFill>
              <a:effectLst/>
              <a:latin typeface="+mn-lt"/>
              <a:ea typeface="+mn-ea"/>
              <a:cs typeface="+mn-cs"/>
            </a:rPr>
            <a:t>円の増となっているが今後も公営企業化により増加する見込みである。</a:t>
          </a:r>
          <a:r>
            <a:rPr kumimoji="1" lang="ja-JP" altLang="ja-JP" sz="1100">
              <a:solidFill>
                <a:schemeClr val="dk1"/>
              </a:solidFill>
              <a:effectLst/>
              <a:latin typeface="+mn-lt"/>
              <a:ea typeface="+mn-ea"/>
              <a:cs typeface="+mn-cs"/>
            </a:rPr>
            <a:t>維持補修費は、</a:t>
          </a:r>
          <a:r>
            <a:rPr kumimoji="1" lang="ja-JP" altLang="en-US" sz="1100">
              <a:solidFill>
                <a:schemeClr val="dk1"/>
              </a:solidFill>
              <a:effectLst/>
              <a:latin typeface="+mn-lt"/>
              <a:ea typeface="+mn-ea"/>
              <a:cs typeface="+mn-cs"/>
            </a:rPr>
            <a:t>緊急を要する</a:t>
          </a:r>
          <a:r>
            <a:rPr kumimoji="1" lang="ja-JP" altLang="ja-JP" sz="1100">
              <a:solidFill>
                <a:schemeClr val="dk1"/>
              </a:solidFill>
              <a:effectLst/>
              <a:latin typeface="+mn-lt"/>
              <a:ea typeface="+mn-ea"/>
              <a:cs typeface="+mn-cs"/>
            </a:rPr>
            <a:t>施設修繕の</a:t>
          </a:r>
          <a:r>
            <a:rPr kumimoji="1" lang="ja-JP" altLang="en-US" sz="1100">
              <a:solidFill>
                <a:schemeClr val="dk1"/>
              </a:solidFill>
              <a:effectLst/>
              <a:latin typeface="+mn-lt"/>
              <a:ea typeface="+mn-ea"/>
              <a:cs typeface="+mn-cs"/>
            </a:rPr>
            <a:t>みの実施とし</a:t>
          </a:r>
          <a:r>
            <a:rPr kumimoji="1" lang="ja-JP" altLang="ja-JP" sz="1100">
              <a:solidFill>
                <a:schemeClr val="dk1"/>
              </a:solidFill>
              <a:effectLst/>
              <a:latin typeface="+mn-lt"/>
              <a:ea typeface="+mn-ea"/>
              <a:cs typeface="+mn-cs"/>
            </a:rPr>
            <a:t>費用をおさえている。</a:t>
          </a:r>
          <a:r>
            <a:rPr kumimoji="1" lang="ja-JP" altLang="en-US" sz="1100">
              <a:solidFill>
                <a:schemeClr val="dk1"/>
              </a:solidFill>
              <a:effectLst/>
              <a:latin typeface="+mn-lt"/>
              <a:ea typeface="+mn-ea"/>
              <a:cs typeface="+mn-cs"/>
            </a:rPr>
            <a:t>普通建設事業については令和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年度より大型普通建設事業を開始しており、令和７年度頃まで増加する見込みである。積立金については減少傾向ではあるが、将来的な普通建設事業および庁舎建替えの為に今後増加する見込みである。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312
4.12
1,717,255
1,604,785
93,119
460,718
434,602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153130</xdr:rowOff>
    </xdr:from>
    <xdr:to>
      <xdr:col>24</xdr:col>
      <xdr:colOff>63500</xdr:colOff>
      <xdr:row>35</xdr:row>
      <xdr:rowOff>87693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5982430"/>
          <a:ext cx="838200" cy="10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153130</xdr:rowOff>
    </xdr:from>
    <xdr:to>
      <xdr:col>19</xdr:col>
      <xdr:colOff>177800</xdr:colOff>
      <xdr:row>34</xdr:row>
      <xdr:rowOff>168361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5982430"/>
          <a:ext cx="889000" cy="1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168361</xdr:rowOff>
    </xdr:from>
    <xdr:to>
      <xdr:col>15</xdr:col>
      <xdr:colOff>50800</xdr:colOff>
      <xdr:row>35</xdr:row>
      <xdr:rowOff>50517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5997661"/>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155888</xdr:rowOff>
    </xdr:from>
    <xdr:to>
      <xdr:col>10</xdr:col>
      <xdr:colOff>114300</xdr:colOff>
      <xdr:row>35</xdr:row>
      <xdr:rowOff>50517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5985188"/>
          <a:ext cx="889000" cy="6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36893</xdr:rowOff>
    </xdr:from>
    <xdr:to>
      <xdr:col>24</xdr:col>
      <xdr:colOff>114300</xdr:colOff>
      <xdr:row>35</xdr:row>
      <xdr:rowOff>138493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0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59770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88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102330</xdr:rowOff>
    </xdr:from>
    <xdr:to>
      <xdr:col>20</xdr:col>
      <xdr:colOff>38100</xdr:colOff>
      <xdr:row>35</xdr:row>
      <xdr:rowOff>32480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9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49007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7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117561</xdr:rowOff>
    </xdr:from>
    <xdr:to>
      <xdr:col>15</xdr:col>
      <xdr:colOff>101600</xdr:colOff>
      <xdr:row>35</xdr:row>
      <xdr:rowOff>47711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9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64238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72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171167</xdr:rowOff>
    </xdr:from>
    <xdr:to>
      <xdr:col>10</xdr:col>
      <xdr:colOff>165100</xdr:colOff>
      <xdr:row>35</xdr:row>
      <xdr:rowOff>101317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0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117844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7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105088</xdr:rowOff>
    </xdr:from>
    <xdr:to>
      <xdr:col>6</xdr:col>
      <xdr:colOff>38100</xdr:colOff>
      <xdr:row>35</xdr:row>
      <xdr:rowOff>35238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9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51765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70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141326</xdr:rowOff>
    </xdr:from>
    <xdr:to>
      <xdr:col>24</xdr:col>
      <xdr:colOff>63500</xdr:colOff>
      <xdr:row>56</xdr:row>
      <xdr:rowOff>6971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399626"/>
          <a:ext cx="838200" cy="2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131121</xdr:rowOff>
    </xdr:from>
    <xdr:to>
      <xdr:col>19</xdr:col>
      <xdr:colOff>177800</xdr:colOff>
      <xdr:row>56</xdr:row>
      <xdr:rowOff>6971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560871"/>
          <a:ext cx="889000" cy="4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131121</xdr:rowOff>
    </xdr:from>
    <xdr:to>
      <xdr:col>15</xdr:col>
      <xdr:colOff>50800</xdr:colOff>
      <xdr:row>56</xdr:row>
      <xdr:rowOff>146345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560871"/>
          <a:ext cx="889000" cy="18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109572</xdr:rowOff>
    </xdr:from>
    <xdr:to>
      <xdr:col>10</xdr:col>
      <xdr:colOff>114300</xdr:colOff>
      <xdr:row>56</xdr:row>
      <xdr:rowOff>146345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539322"/>
          <a:ext cx="889000" cy="20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90526</xdr:rowOff>
    </xdr:from>
    <xdr:to>
      <xdr:col>24</xdr:col>
      <xdr:colOff>114300</xdr:colOff>
      <xdr:row>55</xdr:row>
      <xdr:rowOff>20676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113403</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20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127621</xdr:rowOff>
    </xdr:from>
    <xdr:to>
      <xdr:col>20</xdr:col>
      <xdr:colOff>38100</xdr:colOff>
      <xdr:row>56</xdr:row>
      <xdr:rowOff>57771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5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74298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9332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80321</xdr:rowOff>
    </xdr:from>
    <xdr:to>
      <xdr:col>15</xdr:col>
      <xdr:colOff>101600</xdr:colOff>
      <xdr:row>56</xdr:row>
      <xdr:rowOff>10471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5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26998</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285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95545</xdr:rowOff>
    </xdr:from>
    <xdr:to>
      <xdr:col>10</xdr:col>
      <xdr:colOff>165100</xdr:colOff>
      <xdr:row>57</xdr:row>
      <xdr:rowOff>25695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42222</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9471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58772</xdr:rowOff>
    </xdr:from>
    <xdr:to>
      <xdr:col>6</xdr:col>
      <xdr:colOff>38100</xdr:colOff>
      <xdr:row>55</xdr:row>
      <xdr:rowOff>160372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48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5449</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9263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29078</xdr:rowOff>
    </xdr:from>
    <xdr:to>
      <xdr:col>24</xdr:col>
      <xdr:colOff>63500</xdr:colOff>
      <xdr:row>75</xdr:row>
      <xdr:rowOff>7731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16378"/>
          <a:ext cx="838200" cy="15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146823</xdr:rowOff>
    </xdr:from>
    <xdr:to>
      <xdr:col>19</xdr:col>
      <xdr:colOff>177800</xdr:colOff>
      <xdr:row>75</xdr:row>
      <xdr:rowOff>7731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834123"/>
          <a:ext cx="889000" cy="3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146823</xdr:rowOff>
    </xdr:from>
    <xdr:to>
      <xdr:col>15</xdr:col>
      <xdr:colOff>50800</xdr:colOff>
      <xdr:row>75</xdr:row>
      <xdr:rowOff>2661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34123"/>
          <a:ext cx="889000" cy="2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2661</xdr:rowOff>
    </xdr:from>
    <xdr:to>
      <xdr:col>10</xdr:col>
      <xdr:colOff>114300</xdr:colOff>
      <xdr:row>75</xdr:row>
      <xdr:rowOff>54666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61411"/>
          <a:ext cx="889000" cy="5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149728</xdr:rowOff>
    </xdr:from>
    <xdr:to>
      <xdr:col>24</xdr:col>
      <xdr:colOff>114300</xdr:colOff>
      <xdr:row>74</xdr:row>
      <xdr:rowOff>79878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128381</xdr:rowOff>
    </xdr:from>
    <xdr:to>
      <xdr:col>20</xdr:col>
      <xdr:colOff>38100</xdr:colOff>
      <xdr:row>75</xdr:row>
      <xdr:rowOff>58531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75058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9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96023</xdr:rowOff>
    </xdr:from>
    <xdr:to>
      <xdr:col>15</xdr:col>
      <xdr:colOff>101600</xdr:colOff>
      <xdr:row>75</xdr:row>
      <xdr:rowOff>26173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42700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5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123311</xdr:rowOff>
    </xdr:from>
    <xdr:to>
      <xdr:col>10</xdr:col>
      <xdr:colOff>165100</xdr:colOff>
      <xdr:row>75</xdr:row>
      <xdr:rowOff>53461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69988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8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3866</xdr:rowOff>
    </xdr:from>
    <xdr:to>
      <xdr:col>6</xdr:col>
      <xdr:colOff>38100</xdr:colOff>
      <xdr:row>75</xdr:row>
      <xdr:rowOff>105466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121993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84013</xdr:rowOff>
    </xdr:from>
    <xdr:to>
      <xdr:col>24</xdr:col>
      <xdr:colOff>62865</xdr:colOff>
      <xdr:row>99</xdr:row>
      <xdr:rowOff>58555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200313"/>
          <a:ext cx="1270" cy="831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62382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58555</xdr:rowOff>
    </xdr:from>
    <xdr:to>
      <xdr:col>24</xdr:col>
      <xdr:colOff>152400</xdr:colOff>
      <xdr:row>99</xdr:row>
      <xdr:rowOff>58555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3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30690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97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84013</xdr:rowOff>
    </xdr:from>
    <xdr:to>
      <xdr:col>24</xdr:col>
      <xdr:colOff>152400</xdr:colOff>
      <xdr:row>94</xdr:row>
      <xdr:rowOff>84013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20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58686</xdr:rowOff>
    </xdr:from>
    <xdr:to>
      <xdr:col>24</xdr:col>
      <xdr:colOff>63500</xdr:colOff>
      <xdr:row>94</xdr:row>
      <xdr:rowOff>84013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003536"/>
          <a:ext cx="838200" cy="19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34872</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36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56445</xdr:rowOff>
    </xdr:from>
    <xdr:to>
      <xdr:col>24</xdr:col>
      <xdr:colOff>114300</xdr:colOff>
      <xdr:row>98</xdr:row>
      <xdr:rowOff>158045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58686</xdr:rowOff>
    </xdr:from>
    <xdr:to>
      <xdr:col>19</xdr:col>
      <xdr:colOff>177800</xdr:colOff>
      <xdr:row>95</xdr:row>
      <xdr:rowOff>121869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003536"/>
          <a:ext cx="889000" cy="40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61402</xdr:rowOff>
    </xdr:from>
    <xdr:to>
      <xdr:col>20</xdr:col>
      <xdr:colOff>38100</xdr:colOff>
      <xdr:row>98</xdr:row>
      <xdr:rowOff>163002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154129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5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121869</xdr:rowOff>
    </xdr:from>
    <xdr:to>
      <xdr:col>15</xdr:col>
      <xdr:colOff>50800</xdr:colOff>
      <xdr:row>96</xdr:row>
      <xdr:rowOff>33189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09619"/>
          <a:ext cx="889000" cy="8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72442</xdr:rowOff>
    </xdr:from>
    <xdr:to>
      <xdr:col>15</xdr:col>
      <xdr:colOff>101600</xdr:colOff>
      <xdr:row>99</xdr:row>
      <xdr:rowOff>2592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165169</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6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134672</xdr:rowOff>
    </xdr:from>
    <xdr:to>
      <xdr:col>10</xdr:col>
      <xdr:colOff>114300</xdr:colOff>
      <xdr:row>96</xdr:row>
      <xdr:rowOff>33189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5565172"/>
          <a:ext cx="889000" cy="9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71506</xdr:rowOff>
    </xdr:from>
    <xdr:to>
      <xdr:col>10</xdr:col>
      <xdr:colOff>165100</xdr:colOff>
      <xdr:row>99</xdr:row>
      <xdr:rowOff>1656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164233</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57266</xdr:rowOff>
    </xdr:from>
    <xdr:to>
      <xdr:col>6</xdr:col>
      <xdr:colOff>38100</xdr:colOff>
      <xdr:row>98</xdr:row>
      <xdr:rowOff>158866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149993</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33213</xdr:rowOff>
    </xdr:from>
    <xdr:to>
      <xdr:col>24</xdr:col>
      <xdr:colOff>114300</xdr:colOff>
      <xdr:row>94</xdr:row>
      <xdr:rowOff>134813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4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157690</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0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7886</xdr:rowOff>
    </xdr:from>
    <xdr:to>
      <xdr:col>20</xdr:col>
      <xdr:colOff>38100</xdr:colOff>
      <xdr:row>93</xdr:row>
      <xdr:rowOff>109486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126013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72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71069</xdr:rowOff>
    </xdr:from>
    <xdr:to>
      <xdr:col>15</xdr:col>
      <xdr:colOff>101600</xdr:colOff>
      <xdr:row>96</xdr:row>
      <xdr:rowOff>1219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17746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3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153839</xdr:rowOff>
    </xdr:from>
    <xdr:to>
      <xdr:col>10</xdr:col>
      <xdr:colOff>165100</xdr:colOff>
      <xdr:row>96</xdr:row>
      <xdr:rowOff>83989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100516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1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83872</xdr:rowOff>
    </xdr:from>
    <xdr:to>
      <xdr:col>6</xdr:col>
      <xdr:colOff>38100</xdr:colOff>
      <xdr:row>91</xdr:row>
      <xdr:rowOff>14022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89</xdr:row>
      <xdr:rowOff>30549</xdr:rowOff>
    </xdr:from>
    <xdr:ext cx="69018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785205" y="15289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99720</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757570"/>
          <a:ext cx="1270" cy="97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68953</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555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46397</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5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99720</xdr:rowOff>
    </xdr:from>
    <xdr:to>
      <xdr:col>55</xdr:col>
      <xdr:colOff>88900</xdr:colOff>
      <xdr:row>33</xdr:row>
      <xdr:rowOff>99720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7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34620</xdr:rowOff>
    </xdr:from>
    <xdr:to>
      <xdr:col>55</xdr:col>
      <xdr:colOff>0</xdr:colOff>
      <xdr:row>35</xdr:row>
      <xdr:rowOff>28156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863920"/>
          <a:ext cx="838200" cy="1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113402</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62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134975</xdr:rowOff>
    </xdr:from>
    <xdr:to>
      <xdr:col>55</xdr:col>
      <xdr:colOff>50800</xdr:colOff>
      <xdr:row>39</xdr:row>
      <xdr:rowOff>65125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44158</xdr:rowOff>
    </xdr:from>
    <xdr:to>
      <xdr:col>50</xdr:col>
      <xdr:colOff>114300</xdr:colOff>
      <xdr:row>35</xdr:row>
      <xdr:rowOff>28156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359108"/>
          <a:ext cx="889000" cy="6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133185</xdr:rowOff>
    </xdr:from>
    <xdr:to>
      <xdr:col>50</xdr:col>
      <xdr:colOff>165100</xdr:colOff>
      <xdr:row>39</xdr:row>
      <xdr:rowOff>63335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54462</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7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44158</xdr:rowOff>
    </xdr:from>
    <xdr:to>
      <xdr:col>45</xdr:col>
      <xdr:colOff>177800</xdr:colOff>
      <xdr:row>31</xdr:row>
      <xdr:rowOff>101994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359108"/>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124651</xdr:rowOff>
    </xdr:from>
    <xdr:to>
      <xdr:col>46</xdr:col>
      <xdr:colOff>38100</xdr:colOff>
      <xdr:row>39</xdr:row>
      <xdr:rowOff>54801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45928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73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101994</xdr:rowOff>
    </xdr:from>
    <xdr:to>
      <xdr:col>41</xdr:col>
      <xdr:colOff>50800</xdr:colOff>
      <xdr:row>32</xdr:row>
      <xdr:rowOff>85204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416944"/>
          <a:ext cx="889000" cy="1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121018</xdr:rowOff>
    </xdr:from>
    <xdr:to>
      <xdr:col>41</xdr:col>
      <xdr:colOff>101600</xdr:colOff>
      <xdr:row>39</xdr:row>
      <xdr:rowOff>51168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42295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129934</xdr:rowOff>
    </xdr:from>
    <xdr:to>
      <xdr:col>36</xdr:col>
      <xdr:colOff>165100</xdr:colOff>
      <xdr:row>39</xdr:row>
      <xdr:rowOff>60084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51211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155270</xdr:rowOff>
    </xdr:from>
    <xdr:to>
      <xdr:col>55</xdr:col>
      <xdr:colOff>50800</xdr:colOff>
      <xdr:row>34</xdr:row>
      <xdr:rowOff>85420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8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70197</xdr:rowOff>
    </xdr:from>
    <xdr:ext cx="534377"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7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148806</xdr:rowOff>
    </xdr:from>
    <xdr:to>
      <xdr:col>50</xdr:col>
      <xdr:colOff>165100</xdr:colOff>
      <xdr:row>35</xdr:row>
      <xdr:rowOff>78956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95483</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72111" y="57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164808</xdr:rowOff>
    </xdr:from>
    <xdr:to>
      <xdr:col>46</xdr:col>
      <xdr:colOff>38100</xdr:colOff>
      <xdr:row>31</xdr:row>
      <xdr:rowOff>94958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3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111485</xdr:rowOff>
    </xdr:from>
    <xdr:ext cx="59901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450795" y="50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51194</xdr:rowOff>
    </xdr:from>
    <xdr:to>
      <xdr:col>41</xdr:col>
      <xdr:colOff>101600</xdr:colOff>
      <xdr:row>31</xdr:row>
      <xdr:rowOff>152794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3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169321</xdr:rowOff>
    </xdr:from>
    <xdr:ext cx="59901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561795" y="514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34404</xdr:rowOff>
    </xdr:from>
    <xdr:to>
      <xdr:col>36</xdr:col>
      <xdr:colOff>165100</xdr:colOff>
      <xdr:row>32</xdr:row>
      <xdr:rowOff>136004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5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152531</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05111" y="52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111882</xdr:rowOff>
    </xdr:from>
    <xdr:to>
      <xdr:col>55</xdr:col>
      <xdr:colOff>0</xdr:colOff>
      <xdr:row>54</xdr:row>
      <xdr:rowOff>990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198732"/>
          <a:ext cx="838200" cy="6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111882</xdr:rowOff>
    </xdr:from>
    <xdr:to>
      <xdr:col>50</xdr:col>
      <xdr:colOff>114300</xdr:colOff>
      <xdr:row>54</xdr:row>
      <xdr:rowOff>157007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198732"/>
          <a:ext cx="889000" cy="2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59852</xdr:rowOff>
    </xdr:from>
    <xdr:to>
      <xdr:col>45</xdr:col>
      <xdr:colOff>177800</xdr:colOff>
      <xdr:row>54</xdr:row>
      <xdr:rowOff>157007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8803802"/>
          <a:ext cx="8890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59852</xdr:rowOff>
    </xdr:from>
    <xdr:to>
      <xdr:col>41</xdr:col>
      <xdr:colOff>50800</xdr:colOff>
      <xdr:row>54</xdr:row>
      <xdr:rowOff>36320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8803802"/>
          <a:ext cx="889000" cy="4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121640</xdr:rowOff>
    </xdr:from>
    <xdr:to>
      <xdr:col>55</xdr:col>
      <xdr:colOff>50800</xdr:colOff>
      <xdr:row>54</xdr:row>
      <xdr:rowOff>51790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144517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5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61082</xdr:rowOff>
    </xdr:from>
    <xdr:to>
      <xdr:col>50</xdr:col>
      <xdr:colOff>165100</xdr:colOff>
      <xdr:row>53</xdr:row>
      <xdr:rowOff>162682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7759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892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106207</xdr:rowOff>
    </xdr:from>
    <xdr:to>
      <xdr:col>46</xdr:col>
      <xdr:colOff>38100</xdr:colOff>
      <xdr:row>55</xdr:row>
      <xdr:rowOff>36357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52884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13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9052</xdr:rowOff>
    </xdr:from>
    <xdr:to>
      <xdr:col>41</xdr:col>
      <xdr:colOff>101600</xdr:colOff>
      <xdr:row>51</xdr:row>
      <xdr:rowOff>110652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8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127179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852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156970</xdr:rowOff>
    </xdr:from>
    <xdr:to>
      <xdr:col>36</xdr:col>
      <xdr:colOff>165100</xdr:colOff>
      <xdr:row>54</xdr:row>
      <xdr:rowOff>87120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103647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01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126731</xdr:rowOff>
    </xdr:from>
    <xdr:to>
      <xdr:col>55</xdr:col>
      <xdr:colOff>0</xdr:colOff>
      <xdr:row>74</xdr:row>
      <xdr:rowOff>132074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814031"/>
          <a:ext cx="8382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103210</xdr:rowOff>
    </xdr:from>
    <xdr:to>
      <xdr:col>50</xdr:col>
      <xdr:colOff>114300</xdr:colOff>
      <xdr:row>74</xdr:row>
      <xdr:rowOff>132074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790510"/>
          <a:ext cx="889000" cy="2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103210</xdr:rowOff>
    </xdr:from>
    <xdr:to>
      <xdr:col>45</xdr:col>
      <xdr:colOff>177800</xdr:colOff>
      <xdr:row>74</xdr:row>
      <xdr:rowOff>140079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790510"/>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140079</xdr:rowOff>
    </xdr:from>
    <xdr:to>
      <xdr:col>41</xdr:col>
      <xdr:colOff>50800</xdr:colOff>
      <xdr:row>75</xdr:row>
      <xdr:rowOff>135189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827379"/>
          <a:ext cx="889000" cy="1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75931</xdr:rowOff>
    </xdr:from>
    <xdr:to>
      <xdr:col>55</xdr:col>
      <xdr:colOff>50800</xdr:colOff>
      <xdr:row>75</xdr:row>
      <xdr:rowOff>6081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7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98808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6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81274</xdr:rowOff>
    </xdr:from>
    <xdr:to>
      <xdr:col>50</xdr:col>
      <xdr:colOff>165100</xdr:colOff>
      <xdr:row>75</xdr:row>
      <xdr:rowOff>11424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7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27951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54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52410</xdr:rowOff>
    </xdr:from>
    <xdr:to>
      <xdr:col>46</xdr:col>
      <xdr:colOff>38100</xdr:colOff>
      <xdr:row>74</xdr:row>
      <xdr:rowOff>154010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7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170537</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51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89279</xdr:rowOff>
    </xdr:from>
    <xdr:to>
      <xdr:col>41</xdr:col>
      <xdr:colOff>101600</xdr:colOff>
      <xdr:row>75</xdr:row>
      <xdr:rowOff>19429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7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35956</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5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84389</xdr:rowOff>
    </xdr:from>
    <xdr:to>
      <xdr:col>36</xdr:col>
      <xdr:colOff>165100</xdr:colOff>
      <xdr:row>76</xdr:row>
      <xdr:rowOff>14539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31066</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71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88635</xdr:rowOff>
    </xdr:from>
    <xdr:to>
      <xdr:col>55</xdr:col>
      <xdr:colOff>0</xdr:colOff>
      <xdr:row>97</xdr:row>
      <xdr:rowOff>139230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19285"/>
          <a:ext cx="838200" cy="5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134694</xdr:rowOff>
    </xdr:from>
    <xdr:to>
      <xdr:col>50</xdr:col>
      <xdr:colOff>114300</xdr:colOff>
      <xdr:row>97</xdr:row>
      <xdr:rowOff>139230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65344"/>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125513</xdr:rowOff>
    </xdr:from>
    <xdr:to>
      <xdr:col>45</xdr:col>
      <xdr:colOff>177800</xdr:colOff>
      <xdr:row>97</xdr:row>
      <xdr:rowOff>134694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56163"/>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125513</xdr:rowOff>
    </xdr:from>
    <xdr:to>
      <xdr:col>41</xdr:col>
      <xdr:colOff>50800</xdr:colOff>
      <xdr:row>97</xdr:row>
      <xdr:rowOff>150164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56163"/>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37835</xdr:rowOff>
    </xdr:from>
    <xdr:to>
      <xdr:col>55</xdr:col>
      <xdr:colOff>50800</xdr:colOff>
      <xdr:row>97</xdr:row>
      <xdr:rowOff>139435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168662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88430</xdr:rowOff>
    </xdr:from>
    <xdr:to>
      <xdr:col>50</xdr:col>
      <xdr:colOff>165100</xdr:colOff>
      <xdr:row>98</xdr:row>
      <xdr:rowOff>18580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9707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81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83894</xdr:rowOff>
    </xdr:from>
    <xdr:to>
      <xdr:col>46</xdr:col>
      <xdr:colOff>38100</xdr:colOff>
      <xdr:row>98</xdr:row>
      <xdr:rowOff>14044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5171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80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74713</xdr:rowOff>
    </xdr:from>
    <xdr:to>
      <xdr:col>41</xdr:col>
      <xdr:colOff>101600</xdr:colOff>
      <xdr:row>98</xdr:row>
      <xdr:rowOff>4863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167440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9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99364</xdr:rowOff>
    </xdr:from>
    <xdr:to>
      <xdr:col>36</xdr:col>
      <xdr:colOff>165100</xdr:colOff>
      <xdr:row>98</xdr:row>
      <xdr:rowOff>29514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20641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146165</xdr:rowOff>
    </xdr:from>
    <xdr:to>
      <xdr:col>85</xdr:col>
      <xdr:colOff>126364</xdr:colOff>
      <xdr:row>38</xdr:row>
      <xdr:rowOff>110672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632565"/>
          <a:ext cx="1269"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114499</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110672</xdr:rowOff>
    </xdr:from>
    <xdr:to>
      <xdr:col>86</xdr:col>
      <xdr:colOff>25400</xdr:colOff>
      <xdr:row>38</xdr:row>
      <xdr:rowOff>110672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2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92842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40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146165</xdr:rowOff>
    </xdr:from>
    <xdr:to>
      <xdr:col>86</xdr:col>
      <xdr:colOff>25400</xdr:colOff>
      <xdr:row>32</xdr:row>
      <xdr:rowOff>146165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63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69671</xdr:rowOff>
    </xdr:from>
    <xdr:to>
      <xdr:col>85</xdr:col>
      <xdr:colOff>127000</xdr:colOff>
      <xdr:row>37</xdr:row>
      <xdr:rowOff>101071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13321"/>
          <a:ext cx="8382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99960</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443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121533</xdr:rowOff>
    </xdr:from>
    <xdr:to>
      <xdr:col>85</xdr:col>
      <xdr:colOff>177800</xdr:colOff>
      <xdr:row>38</xdr:row>
      <xdr:rowOff>51682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65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95587</xdr:rowOff>
    </xdr:from>
    <xdr:to>
      <xdr:col>81</xdr:col>
      <xdr:colOff>50800</xdr:colOff>
      <xdr:row>37</xdr:row>
      <xdr:rowOff>101071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410537"/>
          <a:ext cx="889000" cy="10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111182</xdr:rowOff>
    </xdr:from>
    <xdr:to>
      <xdr:col>81</xdr:col>
      <xdr:colOff>101600</xdr:colOff>
      <xdr:row>38</xdr:row>
      <xdr:rowOff>41332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32459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5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95587</xdr:rowOff>
    </xdr:from>
    <xdr:to>
      <xdr:col>76</xdr:col>
      <xdr:colOff>114300</xdr:colOff>
      <xdr:row>38</xdr:row>
      <xdr:rowOff>3434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410537"/>
          <a:ext cx="889000" cy="110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87613</xdr:rowOff>
    </xdr:from>
    <xdr:to>
      <xdr:col>76</xdr:col>
      <xdr:colOff>165100</xdr:colOff>
      <xdr:row>38</xdr:row>
      <xdr:rowOff>17763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8890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5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12143</xdr:rowOff>
    </xdr:from>
    <xdr:to>
      <xdr:col>71</xdr:col>
      <xdr:colOff>177800</xdr:colOff>
      <xdr:row>38</xdr:row>
      <xdr:rowOff>3434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012893"/>
          <a:ext cx="889000" cy="5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86008</xdr:rowOff>
    </xdr:from>
    <xdr:to>
      <xdr:col>72</xdr:col>
      <xdr:colOff>38100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109915</xdr:rowOff>
    </xdr:from>
    <xdr:to>
      <xdr:col>67</xdr:col>
      <xdr:colOff>101600</xdr:colOff>
      <xdr:row>38</xdr:row>
      <xdr:rowOff>40066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31192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18871</xdr:rowOff>
    </xdr:from>
    <xdr:to>
      <xdr:col>85</xdr:col>
      <xdr:colOff>177800</xdr:colOff>
      <xdr:row>37</xdr:row>
      <xdr:rowOff>120471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41748</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1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50271</xdr:rowOff>
    </xdr:from>
    <xdr:to>
      <xdr:col>81</xdr:col>
      <xdr:colOff>101600</xdr:colOff>
      <xdr:row>37</xdr:row>
      <xdr:rowOff>151871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168398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44787</xdr:rowOff>
    </xdr:from>
    <xdr:to>
      <xdr:col>76</xdr:col>
      <xdr:colOff>165100</xdr:colOff>
      <xdr:row>31</xdr:row>
      <xdr:rowOff>146387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3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162914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513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124084</xdr:rowOff>
    </xdr:from>
    <xdr:to>
      <xdr:col>72</xdr:col>
      <xdr:colOff>38100</xdr:colOff>
      <xdr:row>38</xdr:row>
      <xdr:rowOff>54234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45361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6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132793</xdr:rowOff>
    </xdr:from>
    <xdr:to>
      <xdr:col>67</xdr:col>
      <xdr:colOff>101600</xdr:colOff>
      <xdr:row>35</xdr:row>
      <xdr:rowOff>62943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9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79470</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57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30072</xdr:rowOff>
    </xdr:from>
    <xdr:to>
      <xdr:col>85</xdr:col>
      <xdr:colOff>127000</xdr:colOff>
      <xdr:row>56</xdr:row>
      <xdr:rowOff>139458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631272"/>
          <a:ext cx="838200" cy="1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150881</xdr:rowOff>
    </xdr:from>
    <xdr:to>
      <xdr:col>81</xdr:col>
      <xdr:colOff>50800</xdr:colOff>
      <xdr:row>56</xdr:row>
      <xdr:rowOff>139458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80631"/>
          <a:ext cx="889000" cy="16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150881</xdr:rowOff>
    </xdr:from>
    <xdr:to>
      <xdr:col>76</xdr:col>
      <xdr:colOff>114300</xdr:colOff>
      <xdr:row>56</xdr:row>
      <xdr:rowOff>129026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80631"/>
          <a:ext cx="889000" cy="14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129026</xdr:rowOff>
    </xdr:from>
    <xdr:to>
      <xdr:col>71</xdr:col>
      <xdr:colOff>177800</xdr:colOff>
      <xdr:row>57</xdr:row>
      <xdr:rowOff>30465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30226"/>
          <a:ext cx="889000" cy="7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150722</xdr:rowOff>
    </xdr:from>
    <xdr:to>
      <xdr:col>85</xdr:col>
      <xdr:colOff>177800</xdr:colOff>
      <xdr:row>56</xdr:row>
      <xdr:rowOff>80872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2149</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88658</xdr:rowOff>
    </xdr:from>
    <xdr:to>
      <xdr:col>81</xdr:col>
      <xdr:colOff>101600</xdr:colOff>
      <xdr:row>57</xdr:row>
      <xdr:rowOff>18808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35335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4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100081</xdr:rowOff>
    </xdr:from>
    <xdr:to>
      <xdr:col>76</xdr:col>
      <xdr:colOff>165100</xdr:colOff>
      <xdr:row>56</xdr:row>
      <xdr:rowOff>30231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46758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30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78226</xdr:rowOff>
    </xdr:from>
    <xdr:to>
      <xdr:col>72</xdr:col>
      <xdr:colOff>38100</xdr:colOff>
      <xdr:row>57</xdr:row>
      <xdr:rowOff>8376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24903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45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151115</xdr:rowOff>
    </xdr:from>
    <xdr:to>
      <xdr:col>67</xdr:col>
      <xdr:colOff>101600</xdr:colOff>
      <xdr:row>57</xdr:row>
      <xdr:rowOff>81265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97792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52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125363</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98463"/>
          <a:ext cx="889000" cy="1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126758</xdr:rowOff>
    </xdr:from>
    <xdr:to>
      <xdr:col>76</xdr:col>
      <xdr:colOff>114300</xdr:colOff>
      <xdr:row>78</xdr:row>
      <xdr:rowOff>125363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28408"/>
          <a:ext cx="889000" cy="17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126758</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28408"/>
          <a:ext cx="889000" cy="3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74563</xdr:rowOff>
    </xdr:from>
    <xdr:to>
      <xdr:col>76</xdr:col>
      <xdr:colOff>165100</xdr:colOff>
      <xdr:row>79</xdr:row>
      <xdr:rowOff>4713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21240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2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75958</xdr:rowOff>
    </xdr:from>
    <xdr:to>
      <xdr:col>72</xdr:col>
      <xdr:colOff>38100</xdr:colOff>
      <xdr:row>78</xdr:row>
      <xdr:rowOff>6108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2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22635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80563</xdr:rowOff>
    </xdr:from>
    <xdr:to>
      <xdr:col>85</xdr:col>
      <xdr:colOff>127000</xdr:colOff>
      <xdr:row>98</xdr:row>
      <xdr:rowOff>85616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82663"/>
          <a:ext cx="8382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85616</xdr:rowOff>
    </xdr:from>
    <xdr:to>
      <xdr:col>81</xdr:col>
      <xdr:colOff>50800</xdr:colOff>
      <xdr:row>98</xdr:row>
      <xdr:rowOff>96239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87716"/>
          <a:ext cx="889000" cy="1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96239</xdr:rowOff>
    </xdr:from>
    <xdr:to>
      <xdr:col>76</xdr:col>
      <xdr:colOff>114300</xdr:colOff>
      <xdr:row>98</xdr:row>
      <xdr:rowOff>116982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98339"/>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116982</xdr:rowOff>
    </xdr:from>
    <xdr:to>
      <xdr:col>71</xdr:col>
      <xdr:colOff>177800</xdr:colOff>
      <xdr:row>98</xdr:row>
      <xdr:rowOff>142774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919082"/>
          <a:ext cx="889000" cy="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29763</xdr:rowOff>
    </xdr:from>
    <xdr:to>
      <xdr:col>85</xdr:col>
      <xdr:colOff>177800</xdr:colOff>
      <xdr:row>98</xdr:row>
      <xdr:rowOff>131363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52640</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8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34816</xdr:rowOff>
    </xdr:from>
    <xdr:to>
      <xdr:col>81</xdr:col>
      <xdr:colOff>101600</xdr:colOff>
      <xdr:row>98</xdr:row>
      <xdr:rowOff>136416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83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152943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61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45439</xdr:rowOff>
    </xdr:from>
    <xdr:to>
      <xdr:col>76</xdr:col>
      <xdr:colOff>165100</xdr:colOff>
      <xdr:row>98</xdr:row>
      <xdr:rowOff>147039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163566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62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66182</xdr:rowOff>
    </xdr:from>
    <xdr:to>
      <xdr:col>72</xdr:col>
      <xdr:colOff>38100</xdr:colOff>
      <xdr:row>98</xdr:row>
      <xdr:rowOff>167782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6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158909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96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91974</xdr:rowOff>
    </xdr:from>
    <xdr:to>
      <xdr:col>67</xdr:col>
      <xdr:colOff>101600</xdr:colOff>
      <xdr:row>99</xdr:row>
      <xdr:rowOff>22124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13251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9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令和４年度の歳出決算額より住民一人当たり</a:t>
          </a:r>
          <a:r>
            <a:rPr kumimoji="1" lang="en-US" altLang="ja-JP" sz="1100">
              <a:solidFill>
                <a:schemeClr val="dk1"/>
              </a:solidFill>
              <a:effectLst/>
              <a:latin typeface="+mn-lt"/>
              <a:ea typeface="+mn-ea"/>
              <a:cs typeface="+mn-cs"/>
            </a:rPr>
            <a:t>4,907,599</a:t>
          </a:r>
          <a:r>
            <a:rPr kumimoji="1" lang="ja-JP" altLang="en-US" sz="1100">
              <a:solidFill>
                <a:schemeClr val="dk1"/>
              </a:solidFill>
              <a:effectLst/>
              <a:latin typeface="+mn-lt"/>
              <a:ea typeface="+mn-ea"/>
              <a:cs typeface="+mn-cs"/>
            </a:rPr>
            <a:t>円（令和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年度国税調査人口：</a:t>
          </a:r>
          <a:r>
            <a:rPr kumimoji="1" lang="en-US" altLang="ja-JP" sz="1100">
              <a:solidFill>
                <a:schemeClr val="dk1"/>
              </a:solidFill>
              <a:effectLst/>
              <a:latin typeface="+mn-lt"/>
              <a:ea typeface="+mn-ea"/>
              <a:cs typeface="+mn-cs"/>
            </a:rPr>
            <a:t>327</a:t>
          </a:r>
          <a:r>
            <a:rPr kumimoji="1" lang="ja-JP" altLang="en-US" sz="1100">
              <a:solidFill>
                <a:schemeClr val="dk1"/>
              </a:solidFill>
              <a:effectLst/>
              <a:latin typeface="+mn-lt"/>
              <a:ea typeface="+mn-ea"/>
              <a:cs typeface="+mn-cs"/>
            </a:rPr>
            <a:t>人）となり、令和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4,540,765</a:t>
          </a:r>
          <a:r>
            <a:rPr kumimoji="1" lang="ja-JP" altLang="en-US" sz="1100">
              <a:solidFill>
                <a:schemeClr val="dk1"/>
              </a:solidFill>
              <a:effectLst/>
              <a:latin typeface="+mn-lt"/>
              <a:ea typeface="+mn-ea"/>
              <a:cs typeface="+mn-cs"/>
            </a:rPr>
            <a:t>円より</a:t>
          </a:r>
          <a:r>
            <a:rPr kumimoji="1" lang="en-US" altLang="ja-JP" sz="1100">
              <a:solidFill>
                <a:schemeClr val="dk1"/>
              </a:solidFill>
              <a:effectLst/>
              <a:latin typeface="+mn-lt"/>
              <a:ea typeface="+mn-ea"/>
              <a:cs typeface="+mn-cs"/>
            </a:rPr>
            <a:t>366,834</a:t>
          </a:r>
          <a:r>
            <a:rPr kumimoji="1" lang="ja-JP" altLang="en-US"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総務費の</a:t>
          </a:r>
          <a:r>
            <a:rPr kumimoji="1" lang="en-US" altLang="ja-JP" sz="1100">
              <a:solidFill>
                <a:schemeClr val="dk1"/>
              </a:solidFill>
              <a:effectLst/>
              <a:latin typeface="+mn-lt"/>
              <a:ea typeface="+mn-ea"/>
              <a:cs typeface="+mn-cs"/>
            </a:rPr>
            <a:t>547,362</a:t>
          </a:r>
          <a:r>
            <a:rPr kumimoji="1" lang="ja-JP" altLang="en-US" sz="1100">
              <a:solidFill>
                <a:schemeClr val="dk1"/>
              </a:solidFill>
              <a:effectLst/>
              <a:latin typeface="+mn-lt"/>
              <a:ea typeface="+mn-ea"/>
              <a:cs typeface="+mn-cs"/>
            </a:rPr>
            <a:t>円の増は再生可能エネルギー事業、オフグリット型トレーラハウス整備事業によるものである。民生費の</a:t>
          </a:r>
          <a:r>
            <a:rPr kumimoji="1" lang="en-US" altLang="ja-JP" sz="1100">
              <a:solidFill>
                <a:schemeClr val="dk1"/>
              </a:solidFill>
              <a:effectLst/>
              <a:latin typeface="+mn-lt"/>
              <a:ea typeface="+mn-ea"/>
              <a:cs typeface="+mn-cs"/>
            </a:rPr>
            <a:t>65,662</a:t>
          </a:r>
          <a:r>
            <a:rPr kumimoji="1" lang="ja-JP" altLang="en-US" sz="1100">
              <a:solidFill>
                <a:schemeClr val="dk1"/>
              </a:solidFill>
              <a:effectLst/>
              <a:latin typeface="+mn-lt"/>
              <a:ea typeface="+mn-ea"/>
              <a:cs typeface="+mn-cs"/>
            </a:rPr>
            <a:t>円の増は、社会福祉協議会運営補助金の増額による。土木費の</a:t>
          </a:r>
          <a:r>
            <a:rPr kumimoji="1" lang="en-US" altLang="ja-JP" sz="1100">
              <a:solidFill>
                <a:schemeClr val="dk1"/>
              </a:solidFill>
              <a:effectLst/>
              <a:latin typeface="+mn-lt"/>
              <a:ea typeface="+mn-ea"/>
              <a:cs typeface="+mn-cs"/>
            </a:rPr>
            <a:t>88,531</a:t>
          </a:r>
          <a:r>
            <a:rPr kumimoji="1" lang="ja-JP" altLang="en-US" sz="1100">
              <a:solidFill>
                <a:schemeClr val="dk1"/>
              </a:solidFill>
              <a:effectLst/>
              <a:latin typeface="+mn-lt"/>
              <a:ea typeface="+mn-ea"/>
              <a:cs typeface="+mn-cs"/>
            </a:rPr>
            <a:t>円の増は人件費および無電柱化事業による。教育費の</a:t>
          </a:r>
          <a:r>
            <a:rPr kumimoji="1" lang="en-US" altLang="ja-JP" sz="1100">
              <a:solidFill>
                <a:schemeClr val="dk1"/>
              </a:solidFill>
              <a:effectLst/>
              <a:latin typeface="+mn-lt"/>
              <a:ea typeface="+mn-ea"/>
              <a:cs typeface="+mn-cs"/>
            </a:rPr>
            <a:t>66,991</a:t>
          </a:r>
          <a:r>
            <a:rPr kumimoji="1" lang="ja-JP" altLang="en-US" sz="1100">
              <a:solidFill>
                <a:schemeClr val="dk1"/>
              </a:solidFill>
              <a:effectLst/>
              <a:latin typeface="+mn-lt"/>
              <a:ea typeface="+mn-ea"/>
              <a:cs typeface="+mn-cs"/>
            </a:rPr>
            <a:t>円の増は学校施設改修工事による。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千円の取り崩しを行った。平成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年度に、少ない基金をより効果的に運用するため、その他特目基金を</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廃止し、財政調整基金への一本化を図った。また、財源不足には特別会計の基金取り崩し等により対応していく。実質収支が毎年</a:t>
          </a:r>
          <a:r>
            <a:rPr kumimoji="1" lang="en-US" altLang="ja-JP" sz="1100">
              <a:solidFill>
                <a:schemeClr val="dk1"/>
              </a:solidFill>
              <a:effectLst/>
              <a:latin typeface="+mn-lt"/>
              <a:ea typeface="+mn-ea"/>
              <a:cs typeface="+mn-cs"/>
            </a:rPr>
            <a:t>15,000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25,000</a:t>
          </a:r>
          <a:r>
            <a:rPr kumimoji="1" lang="ja-JP" altLang="ja-JP" sz="1100">
              <a:solidFill>
                <a:schemeClr val="dk1"/>
              </a:solidFill>
              <a:effectLst/>
              <a:latin typeface="+mn-lt"/>
              <a:ea typeface="+mn-ea"/>
              <a:cs typeface="+mn-cs"/>
            </a:rPr>
            <a:t>千円の範囲で推移しているが、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千円、令和元年は約</a:t>
          </a:r>
          <a:r>
            <a:rPr kumimoji="1" lang="en-US" altLang="ja-JP" sz="1100">
              <a:solidFill>
                <a:schemeClr val="dk1"/>
              </a:solidFill>
              <a:effectLst/>
              <a:latin typeface="+mn-lt"/>
              <a:ea typeface="+mn-ea"/>
              <a:cs typeface="+mn-cs"/>
            </a:rPr>
            <a:t>54,000</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105,000</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93,000</a:t>
          </a:r>
          <a:r>
            <a:rPr kumimoji="1" lang="ja-JP" altLang="ja-JP" sz="1100">
              <a:solidFill>
                <a:schemeClr val="dk1"/>
              </a:solidFill>
              <a:effectLst/>
              <a:latin typeface="+mn-lt"/>
              <a:ea typeface="+mn-ea"/>
              <a:cs typeface="+mn-cs"/>
            </a:rPr>
            <a:t>千円となった。しかし、標準財政規模が小さいため、実質収支比率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分が約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千円となるため年度により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台と変化している。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で赤字を回避している。しかし、特別会計の歳入には多額の一般会計繰入金が含まれている状況であり、今後においても経費増大に対応する財源はほぼ一般会計繰入金に頼らざるを得ない状況になっている。</a:t>
          </a:r>
          <a:endParaRPr lang="ja-JP" altLang="ja-JP" sz="1400">
            <a:effectLst/>
          </a:endParaRPr>
        </a:p>
        <a:p>
          <a:r>
            <a:rPr kumimoji="1" lang="ja-JP" altLang="ja-JP" sz="1100">
              <a:solidFill>
                <a:schemeClr val="dk1"/>
              </a:solidFill>
              <a:effectLst/>
              <a:latin typeface="+mn-lt"/>
              <a:ea typeface="+mn-ea"/>
              <a:cs typeface="+mn-cs"/>
            </a:rPr>
            <a:t>　保険料（税）・使用料の改定も難しい状況ではあるが、令和５年度に浄化槽使用料について改定予定である。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1717255</v>
      </c>
      <c r="BO4" s="449"/>
      <c r="BP4" s="449"/>
      <c r="BQ4" s="449"/>
      <c r="BR4" s="449"/>
      <c r="BS4" s="449"/>
      <c r="BT4" s="449"/>
      <c r="BU4" s="450"/>
      <c r="BV4" s="448">
        <v>1574540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20.2</v>
      </c>
      <c r="CU4" s="589"/>
      <c r="CV4" s="589"/>
      <c r="CW4" s="589"/>
      <c r="CX4" s="589"/>
      <c r="CY4" s="589"/>
      <c r="CZ4" s="589"/>
      <c r="DA4" s="590"/>
      <c r="DB4" s="588">
        <v>19.100000000000001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1604785</v>
      </c>
      <c r="BO5" s="420"/>
      <c r="BP5" s="420"/>
      <c r="BQ5" s="420"/>
      <c r="BR5" s="420"/>
      <c r="BS5" s="420"/>
      <c r="BT5" s="420"/>
      <c r="BU5" s="421"/>
      <c r="BV5" s="419">
        <v>1484830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84.8</v>
      </c>
      <c r="CU5" s="417"/>
      <c r="CV5" s="417"/>
      <c r="CW5" s="417"/>
      <c r="CX5" s="417"/>
      <c r="CY5" s="417"/>
      <c r="CZ5" s="417"/>
      <c r="DA5" s="418"/>
      <c r="DB5" s="416">
        <v>84.9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112470</v>
      </c>
      <c r="BO6" s="420"/>
      <c r="BP6" s="420"/>
      <c r="BQ6" s="420"/>
      <c r="BR6" s="420"/>
      <c r="BS6" s="420"/>
      <c r="BT6" s="420"/>
      <c r="BU6" s="421"/>
      <c r="BV6" s="419">
        <v>89710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85.5</v>
      </c>
      <c r="CU6" s="563"/>
      <c r="CV6" s="563"/>
      <c r="CW6" s="563"/>
      <c r="CX6" s="563"/>
      <c r="CY6" s="563"/>
      <c r="CZ6" s="563"/>
      <c r="DA6" s="564"/>
      <c r="DB6" s="562">
        <v>86.9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19351</v>
      </c>
      <c r="BO7" s="420"/>
      <c r="BP7" s="420"/>
      <c r="BQ7" s="420"/>
      <c r="BR7" s="420"/>
      <c r="BS7" s="420"/>
      <c r="BT7" s="420"/>
      <c r="BU7" s="421"/>
      <c r="BV7" s="419">
        <v>0</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460718</v>
      </c>
      <c r="CU7" s="420"/>
      <c r="CV7" s="420"/>
      <c r="CW7" s="420"/>
      <c r="CX7" s="420"/>
      <c r="CY7" s="420"/>
      <c r="CZ7" s="420"/>
      <c r="DA7" s="421"/>
      <c r="DB7" s="419">
        <v>469448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93119</v>
      </c>
      <c r="BO8" s="420"/>
      <c r="BP8" s="420"/>
      <c r="BQ8" s="420"/>
      <c r="BR8" s="420"/>
      <c r="BS8" s="420"/>
      <c r="BT8" s="420"/>
      <c r="BU8" s="421"/>
      <c r="BV8" s="419">
        <v>89710</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0.13</v>
      </c>
      <c r="CU8" s="523"/>
      <c r="CV8" s="523"/>
      <c r="CW8" s="523"/>
      <c r="CX8" s="523"/>
      <c r="CY8" s="523"/>
      <c r="CZ8" s="523"/>
      <c r="DA8" s="524"/>
      <c r="DB8" s="522">
        <v>0.13</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327</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3409</v>
      </c>
      <c r="BO9" s="420"/>
      <c r="BP9" s="420"/>
      <c r="BQ9" s="420"/>
      <c r="BR9" s="420"/>
      <c r="BS9" s="420"/>
      <c r="BT9" s="420"/>
      <c r="BU9" s="421"/>
      <c r="BV9" s="419">
        <v>-15443</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7.6</v>
      </c>
      <c r="CU9" s="417"/>
      <c r="CV9" s="417"/>
      <c r="CW9" s="417"/>
      <c r="CX9" s="417"/>
      <c r="CY9" s="417"/>
      <c r="CZ9" s="417"/>
      <c r="DA9" s="418"/>
      <c r="DB9" s="416">
        <v>7.1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337</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104</v>
      </c>
      <c r="AV10" s="478"/>
      <c r="AW10" s="478"/>
      <c r="AX10" s="478"/>
      <c r="AY10" s="433" t="s">
        <v>124</v>
      </c>
      <c r="AZ10" s="434"/>
      <c r="BA10" s="434"/>
      <c r="BB10" s="434"/>
      <c r="BC10" s="434"/>
      <c r="BD10" s="434"/>
      <c r="BE10" s="434"/>
      <c r="BF10" s="434"/>
      <c r="BG10" s="434"/>
      <c r="BH10" s="434"/>
      <c r="BI10" s="434"/>
      <c r="BJ10" s="434"/>
      <c r="BK10" s="434"/>
      <c r="BL10" s="434"/>
      <c r="BM10" s="435"/>
      <c r="BN10" s="419">
        <v>30013</v>
      </c>
      <c r="BO10" s="420"/>
      <c r="BP10" s="420"/>
      <c r="BQ10" s="420"/>
      <c r="BR10" s="420"/>
      <c r="BS10" s="420"/>
      <c r="BT10" s="420"/>
      <c r="BU10" s="421"/>
      <c r="BV10" s="419">
        <v>40070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119</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317</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312</v>
      </c>
      <c r="S13" s="507"/>
      <c r="T13" s="507"/>
      <c r="U13" s="507"/>
      <c r="V13" s="508"/>
      <c r="W13" s="509" t="s">
        <v>141</v>
      </c>
      <c r="X13" s="405"/>
      <c r="Y13" s="405"/>
      <c r="Z13" s="405"/>
      <c r="AA13" s="405"/>
      <c r="AB13" s="406"/>
      <c r="AC13" s="372">
        <v>38</v>
      </c>
      <c r="AD13" s="373"/>
      <c r="AE13" s="373"/>
      <c r="AF13" s="373"/>
      <c r="AG13" s="374"/>
      <c r="AH13" s="372">
        <v>42</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33422</v>
      </c>
      <c r="BO13" s="420"/>
      <c r="BP13" s="420"/>
      <c r="BQ13" s="420"/>
      <c r="BR13" s="420"/>
      <c r="BS13" s="420"/>
      <c r="BT13" s="420"/>
      <c r="BU13" s="421"/>
      <c r="BV13" s="419">
        <v>24627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6.5</v>
      </c>
      <c r="CU13" s="417"/>
      <c r="CV13" s="417"/>
      <c r="CW13" s="417"/>
      <c r="CX13" s="417"/>
      <c r="CY13" s="417"/>
      <c r="CZ13" s="417"/>
      <c r="DA13" s="418"/>
      <c r="DB13" s="416">
        <v>6.4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332</v>
      </c>
      <c r="S14" s="507"/>
      <c r="T14" s="507"/>
      <c r="U14" s="507"/>
      <c r="V14" s="508"/>
      <c r="W14" s="510"/>
      <c r="X14" s="408"/>
      <c r="Y14" s="408"/>
      <c r="Z14" s="408"/>
      <c r="AA14" s="408"/>
      <c r="AB14" s="409"/>
      <c r="AC14" s="499">
        <v>16.2</v>
      </c>
      <c r="AD14" s="500"/>
      <c r="AE14" s="500"/>
      <c r="AF14" s="500"/>
      <c r="AG14" s="501"/>
      <c r="AH14" s="499">
        <v>17.600000000000001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326</v>
      </c>
      <c r="S15" s="507"/>
      <c r="T15" s="507"/>
      <c r="U15" s="507"/>
      <c r="V15" s="508"/>
      <c r="W15" s="509" t="s">
        <v>148</v>
      </c>
      <c r="X15" s="405"/>
      <c r="Y15" s="405"/>
      <c r="Z15" s="405"/>
      <c r="AA15" s="405"/>
      <c r="AB15" s="406"/>
      <c r="AC15" s="372">
        <v>39</v>
      </c>
      <c r="AD15" s="373"/>
      <c r="AE15" s="373"/>
      <c r="AF15" s="373"/>
      <c r="AG15" s="374"/>
      <c r="AH15" s="372">
        <v>43</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52855</v>
      </c>
      <c r="BO15" s="449"/>
      <c r="BP15" s="449"/>
      <c r="BQ15" s="449"/>
      <c r="BR15" s="449"/>
      <c r="BS15" s="449"/>
      <c r="BT15" s="449"/>
      <c r="BU15" s="450"/>
      <c r="BV15" s="448">
        <v>51332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16.600000000000001</v>
      </c>
      <c r="AD16" s="500"/>
      <c r="AE16" s="500"/>
      <c r="AF16" s="500"/>
      <c r="AG16" s="501"/>
      <c r="AH16" s="499">
        <v>18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443525</v>
      </c>
      <c r="BO16" s="420"/>
      <c r="BP16" s="420"/>
      <c r="BQ16" s="420"/>
      <c r="BR16" s="420"/>
      <c r="BS16" s="420"/>
      <c r="BT16" s="420"/>
      <c r="BU16" s="421"/>
      <c r="BV16" s="419">
        <v>441921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158</v>
      </c>
      <c r="AD17" s="373"/>
      <c r="AE17" s="373"/>
      <c r="AF17" s="373"/>
      <c r="AG17" s="374"/>
      <c r="AH17" s="372">
        <v>154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66504</v>
      </c>
      <c r="BO17" s="420"/>
      <c r="BP17" s="420"/>
      <c r="BQ17" s="420"/>
      <c r="BR17" s="420"/>
      <c r="BS17" s="420"/>
      <c r="BT17" s="420"/>
      <c r="BU17" s="421"/>
      <c r="BV17" s="419">
        <v>64668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4.12</v>
      </c>
      <c r="M18" s="472"/>
      <c r="N18" s="472"/>
      <c r="O18" s="472"/>
      <c r="P18" s="472"/>
      <c r="Q18" s="472"/>
      <c r="R18" s="473"/>
      <c r="S18" s="473"/>
      <c r="T18" s="473"/>
      <c r="U18" s="473"/>
      <c r="V18" s="474"/>
      <c r="W18" s="490"/>
      <c r="X18" s="491"/>
      <c r="Y18" s="491"/>
      <c r="Z18" s="491"/>
      <c r="AA18" s="491"/>
      <c r="AB18" s="515"/>
      <c r="AC18" s="389">
        <v>67.2</v>
      </c>
      <c r="AD18" s="390"/>
      <c r="AE18" s="390"/>
      <c r="AF18" s="390"/>
      <c r="AG18" s="475"/>
      <c r="AH18" s="389">
        <v>64.400000000000006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394832</v>
      </c>
      <c r="BO18" s="420"/>
      <c r="BP18" s="420"/>
      <c r="BQ18" s="420"/>
      <c r="BR18" s="420"/>
      <c r="BS18" s="420"/>
      <c r="BT18" s="420"/>
      <c r="BU18" s="421"/>
      <c r="BV18" s="419">
        <v>402147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79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721993</v>
      </c>
      <c r="BO19" s="420"/>
      <c r="BP19" s="420"/>
      <c r="BQ19" s="420"/>
      <c r="BR19" s="420"/>
      <c r="BS19" s="420"/>
      <c r="BT19" s="420"/>
      <c r="BU19" s="421"/>
      <c r="BV19" s="419">
        <v>753640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434602</v>
      </c>
      <c r="BO22" s="449"/>
      <c r="BP22" s="449"/>
      <c r="BQ22" s="449"/>
      <c r="BR22" s="449"/>
      <c r="BS22" s="449"/>
      <c r="BT22" s="449"/>
      <c r="BU22" s="450"/>
      <c r="BV22" s="448">
        <v>486738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419024</v>
      </c>
      <c r="BO23" s="420"/>
      <c r="BP23" s="420"/>
      <c r="BQ23" s="420"/>
      <c r="BR23" s="420"/>
      <c r="BS23" s="420"/>
      <c r="BT23" s="420"/>
      <c r="BU23" s="421"/>
      <c r="BV23" s="419">
        <v>467586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6200</v>
      </c>
      <c r="R24" s="373"/>
      <c r="S24" s="373"/>
      <c r="T24" s="373"/>
      <c r="U24" s="373"/>
      <c r="V24" s="374"/>
      <c r="W24" s="462"/>
      <c r="X24" s="399"/>
      <c r="Y24" s="400"/>
      <c r="Z24" s="375" t="s">
        <v>173</v>
      </c>
      <c r="AA24" s="376"/>
      <c r="AB24" s="376"/>
      <c r="AC24" s="376"/>
      <c r="AD24" s="376"/>
      <c r="AE24" s="376"/>
      <c r="AF24" s="376"/>
      <c r="AG24" s="377"/>
      <c r="AH24" s="372">
        <v>26</v>
      </c>
      <c r="AI24" s="373"/>
      <c r="AJ24" s="373"/>
      <c r="AK24" s="373"/>
      <c r="AL24" s="374"/>
      <c r="AM24" s="372">
        <v>68302</v>
      </c>
      <c r="AN24" s="373"/>
      <c r="AO24" s="373"/>
      <c r="AP24" s="373"/>
      <c r="AQ24" s="373"/>
      <c r="AR24" s="374"/>
      <c r="AS24" s="372">
        <v>2627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248993</v>
      </c>
      <c r="BO24" s="420"/>
      <c r="BP24" s="420"/>
      <c r="BQ24" s="420"/>
      <c r="BR24" s="420"/>
      <c r="BS24" s="420"/>
      <c r="BT24" s="420"/>
      <c r="BU24" s="421"/>
      <c r="BV24" s="419">
        <v>280981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5350</v>
      </c>
      <c r="R25" s="373"/>
      <c r="S25" s="373"/>
      <c r="T25" s="373"/>
      <c r="U25" s="373"/>
      <c r="V25" s="374"/>
      <c r="W25" s="462"/>
      <c r="X25" s="399"/>
      <c r="Y25" s="400"/>
      <c r="Z25" s="375" t="s">
        <v>176</v>
      </c>
      <c r="AA25" s="376"/>
      <c r="AB25" s="376"/>
      <c r="AC25" s="376"/>
      <c r="AD25" s="376"/>
      <c r="AE25" s="376"/>
      <c r="AF25" s="376"/>
      <c r="AG25" s="377"/>
      <c r="AH25" s="372" t="s">
        <v>131</v>
      </c>
      <c r="AI25" s="373"/>
      <c r="AJ25" s="373"/>
      <c r="AK25" s="373"/>
      <c r="AL25" s="374"/>
      <c r="AM25" s="372" t="s">
        <v>139</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t="s">
        <v>179</v>
      </c>
      <c r="BO25" s="449"/>
      <c r="BP25" s="449"/>
      <c r="BQ25" s="449"/>
      <c r="BR25" s="449"/>
      <c r="BS25" s="449"/>
      <c r="BT25" s="449"/>
      <c r="BU25" s="450"/>
      <c r="BV25" s="448" t="s">
        <v>180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5150</v>
      </c>
      <c r="R26" s="373"/>
      <c r="S26" s="373"/>
      <c r="T26" s="373"/>
      <c r="U26" s="373"/>
      <c r="V26" s="374"/>
      <c r="W26" s="462"/>
      <c r="X26" s="399"/>
      <c r="Y26" s="400"/>
      <c r="Z26" s="375" t="s">
        <v>182</v>
      </c>
      <c r="AA26" s="430"/>
      <c r="AB26" s="430"/>
      <c r="AC26" s="430"/>
      <c r="AD26" s="430"/>
      <c r="AE26" s="430"/>
      <c r="AF26" s="430"/>
      <c r="AG26" s="431"/>
      <c r="AH26" s="372" t="s">
        <v>131</v>
      </c>
      <c r="AI26" s="373"/>
      <c r="AJ26" s="373"/>
      <c r="AK26" s="373"/>
      <c r="AL26" s="374"/>
      <c r="AM26" s="372" t="s">
        <v>177</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185</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1800</v>
      </c>
      <c r="R27" s="373"/>
      <c r="S27" s="373"/>
      <c r="T27" s="373"/>
      <c r="U27" s="373"/>
      <c r="V27" s="374"/>
      <c r="W27" s="462"/>
      <c r="X27" s="399"/>
      <c r="Y27" s="400"/>
      <c r="Z27" s="375" t="s">
        <v>187</v>
      </c>
      <c r="AA27" s="376"/>
      <c r="AB27" s="376"/>
      <c r="AC27" s="376"/>
      <c r="AD27" s="376"/>
      <c r="AE27" s="376"/>
      <c r="AF27" s="376"/>
      <c r="AG27" s="377"/>
      <c r="AH27" s="372" t="s">
        <v>188</v>
      </c>
      <c r="AI27" s="373"/>
      <c r="AJ27" s="373"/>
      <c r="AK27" s="373"/>
      <c r="AL27" s="374"/>
      <c r="AM27" s="372" t="s">
        <v>131</v>
      </c>
      <c r="AN27" s="373"/>
      <c r="AO27" s="373"/>
      <c r="AP27" s="373"/>
      <c r="AQ27" s="373"/>
      <c r="AR27" s="374"/>
      <c r="AS27" s="372" t="s">
        <v>180</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44891</v>
      </c>
      <c r="BO27" s="454"/>
      <c r="BP27" s="454"/>
      <c r="BQ27" s="454"/>
      <c r="BR27" s="454"/>
      <c r="BS27" s="454"/>
      <c r="BT27" s="454"/>
      <c r="BU27" s="455"/>
      <c r="BV27" s="453">
        <v>44889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190</v>
      </c>
      <c r="F28" s="376"/>
      <c r="G28" s="376"/>
      <c r="H28" s="376"/>
      <c r="I28" s="376"/>
      <c r="J28" s="376"/>
      <c r="K28" s="377"/>
      <c r="L28" s="372">
        <v>1</v>
      </c>
      <c r="M28" s="373"/>
      <c r="N28" s="373"/>
      <c r="O28" s="373"/>
      <c r="P28" s="374"/>
      <c r="Q28" s="372">
        <v>1300</v>
      </c>
      <c r="R28" s="373"/>
      <c r="S28" s="373"/>
      <c r="T28" s="373"/>
      <c r="U28" s="373"/>
      <c r="V28" s="374"/>
      <c r="W28" s="462"/>
      <c r="X28" s="399"/>
      <c r="Y28" s="400"/>
      <c r="Z28" s="375" t="s">
        <v>191</v>
      </c>
      <c r="AA28" s="376"/>
      <c r="AB28" s="376"/>
      <c r="AC28" s="376"/>
      <c r="AD28" s="376"/>
      <c r="AE28" s="376"/>
      <c r="AF28" s="376"/>
      <c r="AG28" s="377"/>
      <c r="AH28" s="372" t="s">
        <v>177</v>
      </c>
      <c r="AI28" s="373"/>
      <c r="AJ28" s="373"/>
      <c r="AK28" s="373"/>
      <c r="AL28" s="374"/>
      <c r="AM28" s="372" t="s">
        <v>139</v>
      </c>
      <c r="AN28" s="373"/>
      <c r="AO28" s="373"/>
      <c r="AP28" s="373"/>
      <c r="AQ28" s="373"/>
      <c r="AR28" s="374"/>
      <c r="AS28" s="372" t="s">
        <v>192</v>
      </c>
      <c r="AT28" s="373"/>
      <c r="AU28" s="373"/>
      <c r="AV28" s="373"/>
      <c r="AW28" s="373"/>
      <c r="AX28" s="432"/>
      <c r="AY28" s="436" t="s">
        <v>193</v>
      </c>
      <c r="AZ28" s="437"/>
      <c r="BA28" s="437"/>
      <c r="BB28" s="438"/>
      <c r="BC28" s="445" t="s">
        <v>50</v>
      </c>
      <c r="BD28" s="446"/>
      <c r="BE28" s="446"/>
      <c r="BF28" s="446"/>
      <c r="BG28" s="446"/>
      <c r="BH28" s="446"/>
      <c r="BI28" s="446"/>
      <c r="BJ28" s="446"/>
      <c r="BK28" s="446"/>
      <c r="BL28" s="446"/>
      <c r="BM28" s="447"/>
      <c r="BN28" s="448">
        <v>944257</v>
      </c>
      <c r="BO28" s="449"/>
      <c r="BP28" s="449"/>
      <c r="BQ28" s="449"/>
      <c r="BR28" s="449"/>
      <c r="BS28" s="449"/>
      <c r="BT28" s="449"/>
      <c r="BU28" s="450"/>
      <c r="BV28" s="448">
        <v>914244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194</v>
      </c>
      <c r="F29" s="376"/>
      <c r="G29" s="376"/>
      <c r="H29" s="376"/>
      <c r="I29" s="376"/>
      <c r="J29" s="376"/>
      <c r="K29" s="377"/>
      <c r="L29" s="372">
        <v>4</v>
      </c>
      <c r="M29" s="373"/>
      <c r="N29" s="373"/>
      <c r="O29" s="373"/>
      <c r="P29" s="374"/>
      <c r="Q29" s="372">
        <v>1150</v>
      </c>
      <c r="R29" s="373"/>
      <c r="S29" s="373"/>
      <c r="T29" s="373"/>
      <c r="U29" s="373"/>
      <c r="V29" s="374"/>
      <c r="W29" s="463"/>
      <c r="X29" s="464"/>
      <c r="Y29" s="465"/>
      <c r="Z29" s="375" t="s">
        <v>195</v>
      </c>
      <c r="AA29" s="376"/>
      <c r="AB29" s="376"/>
      <c r="AC29" s="376"/>
      <c r="AD29" s="376"/>
      <c r="AE29" s="376"/>
      <c r="AF29" s="376"/>
      <c r="AG29" s="377"/>
      <c r="AH29" s="372">
        <v>26</v>
      </c>
      <c r="AI29" s="373"/>
      <c r="AJ29" s="373"/>
      <c r="AK29" s="373"/>
      <c r="AL29" s="374"/>
      <c r="AM29" s="372">
        <v>68302</v>
      </c>
      <c r="AN29" s="373"/>
      <c r="AO29" s="373"/>
      <c r="AP29" s="373"/>
      <c r="AQ29" s="373"/>
      <c r="AR29" s="374"/>
      <c r="AS29" s="372">
        <v>2627</v>
      </c>
      <c r="AT29" s="373"/>
      <c r="AU29" s="373"/>
      <c r="AV29" s="373"/>
      <c r="AW29" s="373"/>
      <c r="AX29" s="432"/>
      <c r="AY29" s="439"/>
      <c r="AZ29" s="440"/>
      <c r="BA29" s="440"/>
      <c r="BB29" s="441"/>
      <c r="BC29" s="433" t="s">
        <v>196</v>
      </c>
      <c r="BD29" s="434"/>
      <c r="BE29" s="434"/>
      <c r="BF29" s="434"/>
      <c r="BG29" s="434"/>
      <c r="BH29" s="434"/>
      <c r="BI29" s="434"/>
      <c r="BJ29" s="434"/>
      <c r="BK29" s="434"/>
      <c r="BL29" s="434"/>
      <c r="BM29" s="435"/>
      <c r="BN29" s="419">
        <v>149227</v>
      </c>
      <c r="BO29" s="420"/>
      <c r="BP29" s="420"/>
      <c r="BQ29" s="420"/>
      <c r="BR29" s="420"/>
      <c r="BS29" s="420"/>
      <c r="BT29" s="420"/>
      <c r="BU29" s="421"/>
      <c r="BV29" s="419">
        <v>149222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197</v>
      </c>
      <c r="X30" s="387"/>
      <c r="Y30" s="387"/>
      <c r="Z30" s="387"/>
      <c r="AA30" s="387"/>
      <c r="AB30" s="387"/>
      <c r="AC30" s="387"/>
      <c r="AD30" s="387"/>
      <c r="AE30" s="387"/>
      <c r="AF30" s="387"/>
      <c r="AG30" s="388"/>
      <c r="AH30" s="389">
        <v>88.4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332498</v>
      </c>
      <c r="BO30" s="454"/>
      <c r="BP30" s="454"/>
      <c r="BQ30" s="454"/>
      <c r="BR30" s="454"/>
      <c r="BS30" s="454"/>
      <c r="BT30" s="454"/>
      <c r="BU30" s="455"/>
      <c r="BV30" s="453">
        <v>311740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198</v>
      </c>
      <c r="D32" s="378"/>
      <c r="E32" s="378"/>
      <c r="F32" s="378"/>
      <c r="G32" s="378"/>
      <c r="H32" s="378"/>
      <c r="I32" s="378"/>
      <c r="J32" s="378"/>
      <c r="K32" s="378"/>
      <c r="L32" s="378"/>
      <c r="M32" s="378"/>
      <c r="N32" s="378"/>
      <c r="O32" s="378"/>
      <c r="P32" s="378"/>
      <c r="Q32" s="378"/>
      <c r="R32" s="378"/>
      <c r="S32" s="378"/>
      <c r="U32" s="379" t="s">
        <v>199</v>
      </c>
      <c r="V32" s="379"/>
      <c r="W32" s="379"/>
      <c r="X32" s="379"/>
      <c r="Y32" s="379"/>
      <c r="Z32" s="379"/>
      <c r="AA32" s="379"/>
      <c r="AB32" s="379"/>
      <c r="AC32" s="379"/>
      <c r="AD32" s="379"/>
      <c r="AE32" s="379"/>
      <c r="AF32" s="379"/>
      <c r="AG32" s="379"/>
      <c r="AH32" s="379"/>
      <c r="AI32" s="379"/>
      <c r="AJ32" s="379"/>
      <c r="AK32" s="379"/>
      <c r="AM32" s="379" t="s">
        <v>200</v>
      </c>
      <c r="AN32" s="379"/>
      <c r="AO32" s="379"/>
      <c r="AP32" s="379"/>
      <c r="AQ32" s="379"/>
      <c r="AR32" s="379"/>
      <c r="AS32" s="379"/>
      <c r="AT32" s="379"/>
      <c r="AU32" s="379"/>
      <c r="AV32" s="379"/>
      <c r="AW32" s="379"/>
      <c r="AX32" s="379"/>
      <c r="AY32" s="379"/>
      <c r="AZ32" s="379"/>
      <c r="BA32" s="379"/>
      <c r="BB32" s="379"/>
      <c r="BC32" s="379"/>
      <c r="BE32" s="379" t="s">
        <v>201</v>
      </c>
      <c r="BF32" s="379"/>
      <c r="BG32" s="379"/>
      <c r="BH32" s="379"/>
      <c r="BI32" s="379"/>
      <c r="BJ32" s="379"/>
      <c r="BK32" s="379"/>
      <c r="BL32" s="379"/>
      <c r="BM32" s="379"/>
      <c r="BN32" s="379"/>
      <c r="BO32" s="379"/>
      <c r="BP32" s="379"/>
      <c r="BQ32" s="379"/>
      <c r="BR32" s="379"/>
      <c r="BS32" s="379"/>
      <c r="BT32" s="379"/>
      <c r="BU32" s="379"/>
      <c r="BW32" s="379" t="s">
        <v>202</v>
      </c>
      <c r="BX32" s="379"/>
      <c r="BY32" s="379"/>
      <c r="BZ32" s="379"/>
      <c r="CA32" s="379"/>
      <c r="CB32" s="379"/>
      <c r="CC32" s="379"/>
      <c r="CD32" s="379"/>
      <c r="CE32" s="379"/>
      <c r="CF32" s="379"/>
      <c r="CG32" s="379"/>
      <c r="CH32" s="379"/>
      <c r="CI32" s="379"/>
      <c r="CJ32" s="379"/>
      <c r="CK32" s="379"/>
      <c r="CL32" s="379"/>
      <c r="CM32" s="379"/>
      <c r="CO32" s="379" t="s">
        <v>203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205</v>
      </c>
      <c r="X33" s="370"/>
      <c r="Y33" s="370"/>
      <c r="Z33" s="370"/>
      <c r="AA33" s="370"/>
      <c r="AB33" s="370"/>
      <c r="AC33" s="370"/>
      <c r="AD33" s="370"/>
      <c r="AE33" s="370"/>
      <c r="AF33" s="370"/>
      <c r="AG33" s="370"/>
      <c r="AH33" s="370"/>
      <c r="AI33" s="370"/>
      <c r="AJ33" s="370"/>
      <c r="AK33" s="370"/>
      <c r="AL33" s="206"/>
      <c r="AM33" s="371" t="s">
        <v>207</v>
      </c>
      <c r="AN33" s="371"/>
      <c r="AO33" s="370" t="s">
        <v>205</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211</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東京都後期高齢者医療広域連合（一般会計）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株式会社TOSHIMA</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国民健康保険事業特別会計（直診勘定）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合併処理浄化槽事業特別会計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東京都後期高齢者医療広域連合（後期高齢者医療特別会計）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東京都島嶼町村一部事務組合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東京市町村総合事務組合（一般会計）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東京市町村総合事務組合（東京都市町村民交通災害共済事業特別会計）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東京都町村議会議員公務災害補償組合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東京都市町村職員退職手当組合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niADSBkOkE33AZteVQtxmK+0xaACNZ0pv1UYWI1pnz1f/RTbHKg/wjLMZXct9KjlYxZIohJbvzLGnkm0+B4B4w==" saltValue="UPAq3j4Doc5KV+U25vRcx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569</v>
      </c>
      <c r="D34" s="1151"/>
      <c r="E34" s="1152"/>
      <c r="F34" s="32">
        <v>17.649999999999999</v>
      </c>
      <c r="G34" s="33">
        <v>15.87</v>
      </c>
      <c r="H34" s="33">
        <v>28.73</v>
      </c>
      <c r="I34" s="33">
        <v>19.100000000000001</v>
      </c>
      <c r="J34" s="34">
        <v>20.21</v>
      </c>
      <c r="K34" s="22"/>
      <c r="L34" s="22"/>
      <c r="M34" s="22"/>
      <c r="N34" s="22"/>
      <c r="O34" s="22"/>
      <c r="P34" s="22"/>
    </row>
    <row r="35" spans="1:16" ht="39" customHeight="1" x14ac:dyDescent="0.2">
      <c r="A35" s="22"/>
      <c r="B35" s="35"/>
      <c r="C35" s="1145" t="s">
        <v>570</v>
      </c>
      <c r="D35" s="1146"/>
      <c r="E35" s="1147"/>
      <c r="F35" s="36">
        <v>0.53</v>
      </c>
      <c r="G35" s="37">
        <v>0.3</v>
      </c>
      <c r="H35" s="37">
        <v>1.82</v>
      </c>
      <c r="I35" s="37">
        <v>1.94</v>
      </c>
      <c r="J35" s="38">
        <v>2.35</v>
      </c>
      <c r="K35" s="22"/>
      <c r="L35" s="22"/>
      <c r="M35" s="22"/>
      <c r="N35" s="22"/>
      <c r="O35" s="22"/>
      <c r="P35" s="22"/>
    </row>
    <row r="36" spans="1:16" ht="39" customHeight="1" x14ac:dyDescent="0.2">
      <c r="A36" s="22"/>
      <c r="B36" s="35"/>
      <c r="C36" s="1145" t="s">
        <v>571</v>
      </c>
      <c r="D36" s="1146"/>
      <c r="E36" s="1147"/>
      <c r="F36" s="36">
        <v>0.18</v>
      </c>
      <c r="G36" s="37">
        <v>0.28000000000000003</v>
      </c>
      <c r="H36" s="37">
        <v>0.9</v>
      </c>
      <c r="I36" s="37">
        <v>3.81</v>
      </c>
      <c r="J36" s="38">
        <v>2.2000000000000002</v>
      </c>
      <c r="K36" s="22"/>
      <c r="L36" s="22"/>
      <c r="M36" s="22"/>
      <c r="N36" s="22"/>
      <c r="O36" s="22"/>
      <c r="P36" s="22"/>
    </row>
    <row r="37" spans="1:16" ht="39" customHeight="1" x14ac:dyDescent="0.2">
      <c r="A37" s="22"/>
      <c r="B37" s="35"/>
      <c r="C37" s="1145" t="s">
        <v>572</v>
      </c>
      <c r="D37" s="1146"/>
      <c r="E37" s="1147"/>
      <c r="F37" s="36">
        <v>2.98</v>
      </c>
      <c r="G37" s="37">
        <v>1.59</v>
      </c>
      <c r="H37" s="37">
        <v>1.51</v>
      </c>
      <c r="I37" s="37">
        <v>1.1599999999999999</v>
      </c>
      <c r="J37" s="38">
        <v>1.4</v>
      </c>
      <c r="K37" s="22"/>
      <c r="L37" s="22"/>
      <c r="M37" s="22"/>
      <c r="N37" s="22"/>
      <c r="O37" s="22"/>
      <c r="P37" s="22"/>
    </row>
    <row r="38" spans="1:16" ht="39" customHeight="1" x14ac:dyDescent="0.2">
      <c r="A38" s="22"/>
      <c r="B38" s="35"/>
      <c r="C38" s="1145" t="s">
        <v>573</v>
      </c>
      <c r="D38" s="1146"/>
      <c r="E38" s="1147"/>
      <c r="F38" s="36">
        <v>0.41</v>
      </c>
      <c r="G38" s="37">
        <v>0.2</v>
      </c>
      <c r="H38" s="37">
        <v>1.07</v>
      </c>
      <c r="I38" s="37">
        <v>0.66</v>
      </c>
      <c r="J38" s="38">
        <v>1.06</v>
      </c>
      <c r="K38" s="22"/>
      <c r="L38" s="22"/>
      <c r="M38" s="22"/>
      <c r="N38" s="22"/>
      <c r="O38" s="22"/>
      <c r="P38" s="22"/>
    </row>
    <row r="39" spans="1:16" ht="39" customHeight="1" x14ac:dyDescent="0.2">
      <c r="A39" s="22"/>
      <c r="B39" s="35"/>
      <c r="C39" s="1145" t="s">
        <v>574</v>
      </c>
      <c r="D39" s="1146"/>
      <c r="E39" s="1147"/>
      <c r="F39" s="36">
        <v>0.06</v>
      </c>
      <c r="G39" s="37">
        <v>1.39</v>
      </c>
      <c r="H39" s="37">
        <v>0.09</v>
      </c>
      <c r="I39" s="37">
        <v>5.49</v>
      </c>
      <c r="J39" s="38">
        <v>0.96</v>
      </c>
      <c r="K39" s="22"/>
      <c r="L39" s="22"/>
      <c r="M39" s="22"/>
      <c r="N39" s="22"/>
      <c r="O39" s="22"/>
      <c r="P39" s="22"/>
    </row>
    <row r="40" spans="1:16" ht="39" customHeight="1" x14ac:dyDescent="0.2">
      <c r="A40" s="22"/>
      <c r="B40" s="35"/>
      <c r="C40" s="1145" t="s">
        <v>575</v>
      </c>
      <c r="D40" s="1146"/>
      <c r="E40" s="1147"/>
      <c r="F40" s="36">
        <v>0.04</v>
      </c>
      <c r="G40" s="37">
        <v>0.01</v>
      </c>
      <c r="H40" s="37">
        <v>0.2</v>
      </c>
      <c r="I40" s="37">
        <v>0.09</v>
      </c>
      <c r="J40" s="38">
        <v>0.02</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576</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577</v>
      </c>
      <c r="D43" s="1149"/>
      <c r="E43" s="1150"/>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OFwhBN1giqTkrGNZGKZhtIZp61wKhOysYTvdnlhTAoJwViA/T2Q5JieeOjj4PnSl4utnjqWZpVKjJsUvsI6HA==" saltValue="HQBATqOMtDqOtym280Tq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31</v>
      </c>
      <c r="L45" s="60">
        <v>42</v>
      </c>
      <c r="M45" s="60">
        <v>49</v>
      </c>
      <c r="N45" s="60">
        <v>57</v>
      </c>
      <c r="O45" s="61">
        <v>56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2">
      <c r="A48" s="48"/>
      <c r="B48" s="1178"/>
      <c r="C48" s="1179"/>
      <c r="D48" s="62"/>
      <c r="E48" s="1155" t="s">
        <v>15</v>
      </c>
      <c r="F48" s="1155"/>
      <c r="G48" s="1155"/>
      <c r="H48" s="1155"/>
      <c r="I48" s="1155"/>
      <c r="J48" s="1156"/>
      <c r="K48" s="63">
        <v>9</v>
      </c>
      <c r="L48" s="64">
        <v>10</v>
      </c>
      <c r="M48" s="64">
        <v>9</v>
      </c>
      <c r="N48" s="64">
        <v>19</v>
      </c>
      <c r="O48" s="65">
        <v>19</v>
      </c>
      <c r="P48" s="48"/>
      <c r="Q48" s="48"/>
      <c r="R48" s="48"/>
      <c r="S48" s="48"/>
      <c r="T48" s="48"/>
      <c r="U48" s="48"/>
    </row>
    <row r="49" spans="1:21" ht="30.75" customHeight="1" x14ac:dyDescent="0.2">
      <c r="A49" s="48"/>
      <c r="B49" s="1178"/>
      <c r="C49" s="1179"/>
      <c r="D49" s="62"/>
      <c r="E49" s="1155" t="s">
        <v>16</v>
      </c>
      <c r="F49" s="1155"/>
      <c r="G49" s="1155"/>
      <c r="H49" s="1155"/>
      <c r="I49" s="1155"/>
      <c r="J49" s="1156"/>
      <c r="K49" s="63">
        <v>7</v>
      </c>
      <c r="L49" s="64">
        <v>7</v>
      </c>
      <c r="M49" s="64">
        <v>6</v>
      </c>
      <c r="N49" s="64">
        <v>4</v>
      </c>
      <c r="O49" s="65">
        <v>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522</v>
      </c>
      <c r="L50" s="64" t="s">
        <v>522</v>
      </c>
      <c r="M50" s="64" t="s">
        <v>522</v>
      </c>
      <c r="N50" s="64" t="s">
        <v>522</v>
      </c>
      <c r="O50" s="65" t="s">
        <v>522</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41</v>
      </c>
      <c r="L52" s="64">
        <v>40</v>
      </c>
      <c r="M52" s="64">
        <v>44</v>
      </c>
      <c r="N52" s="64">
        <v>52</v>
      </c>
      <c r="O52" s="65">
        <v>53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6</v>
      </c>
      <c r="L53" s="69">
        <v>19</v>
      </c>
      <c r="M53" s="69">
        <v>20</v>
      </c>
      <c r="N53" s="69">
        <v>28</v>
      </c>
      <c r="O53" s="70">
        <v>26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mHCaZvIMs5MY99GbwRR6TMWe+hWSLXcQ468JjSsp6mqSdIxKp+KM6Xal/Rk+0xNw0/sLtQptraqwaZ+BtflRQ==" saltValue="TRG0AT/p8Ud/xi/hghtf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96" t="s">
        <v>32</v>
      </c>
      <c r="C41" s="1197"/>
      <c r="D41" s="105"/>
      <c r="E41" s="1198" t="s">
        <v>33</v>
      </c>
      <c r="F41" s="1198"/>
      <c r="G41" s="1198"/>
      <c r="H41" s="1199"/>
      <c r="I41" s="355">
        <v>522</v>
      </c>
      <c r="J41" s="356">
        <v>491</v>
      </c>
      <c r="K41" s="356">
        <v>532</v>
      </c>
      <c r="L41" s="356">
        <v>487</v>
      </c>
      <c r="M41" s="357">
        <v>435</v>
      </c>
    </row>
    <row r="42" spans="2:13" ht="27.75" customHeight="1" x14ac:dyDescent="0.2">
      <c r="B42" s="1186"/>
      <c r="C42" s="1187"/>
      <c r="D42" s="106"/>
      <c r="E42" s="1190" t="s">
        <v>34</v>
      </c>
      <c r="F42" s="1190"/>
      <c r="G42" s="1190"/>
      <c r="H42" s="1191"/>
      <c r="I42" s="358" t="s">
        <v>522</v>
      </c>
      <c r="J42" s="359" t="s">
        <v>522</v>
      </c>
      <c r="K42" s="359" t="s">
        <v>522</v>
      </c>
      <c r="L42" s="359" t="s">
        <v>522</v>
      </c>
      <c r="M42" s="360" t="s">
        <v>522</v>
      </c>
    </row>
    <row r="43" spans="2:13" ht="27.75" customHeight="1" x14ac:dyDescent="0.2">
      <c r="B43" s="1186"/>
      <c r="C43" s="1187"/>
      <c r="D43" s="106"/>
      <c r="E43" s="1190" t="s">
        <v>35</v>
      </c>
      <c r="F43" s="1190"/>
      <c r="G43" s="1190"/>
      <c r="H43" s="1191"/>
      <c r="I43" s="358">
        <v>115</v>
      </c>
      <c r="J43" s="359">
        <v>155</v>
      </c>
      <c r="K43" s="359">
        <v>194</v>
      </c>
      <c r="L43" s="359">
        <v>182</v>
      </c>
      <c r="M43" s="360">
        <v>165</v>
      </c>
    </row>
    <row r="44" spans="2:13" ht="27.75" customHeight="1" x14ac:dyDescent="0.2">
      <c r="B44" s="1186"/>
      <c r="C44" s="1187"/>
      <c r="D44" s="106"/>
      <c r="E44" s="1190" t="s">
        <v>36</v>
      </c>
      <c r="F44" s="1190"/>
      <c r="G44" s="1190"/>
      <c r="H44" s="1191"/>
      <c r="I44" s="358">
        <v>38</v>
      </c>
      <c r="J44" s="359">
        <v>31</v>
      </c>
      <c r="K44" s="359">
        <v>25</v>
      </c>
      <c r="L44" s="359">
        <v>21</v>
      </c>
      <c r="M44" s="360">
        <v>17</v>
      </c>
    </row>
    <row r="45" spans="2:13" ht="27.75" customHeight="1" x14ac:dyDescent="0.2">
      <c r="B45" s="1186"/>
      <c r="C45" s="1187"/>
      <c r="D45" s="106"/>
      <c r="E45" s="1190" t="s">
        <v>37</v>
      </c>
      <c r="F45" s="1190"/>
      <c r="G45" s="1190"/>
      <c r="H45" s="1191"/>
      <c r="I45" s="358">
        <v>74</v>
      </c>
      <c r="J45" s="359">
        <v>52</v>
      </c>
      <c r="K45" s="359">
        <v>38</v>
      </c>
      <c r="L45" s="359">
        <v>40</v>
      </c>
      <c r="M45" s="360">
        <v>27</v>
      </c>
    </row>
    <row r="46" spans="2:13" ht="27.75" customHeight="1" x14ac:dyDescent="0.2">
      <c r="B46" s="1186"/>
      <c r="C46" s="1187"/>
      <c r="D46" s="107"/>
      <c r="E46" s="1190" t="s">
        <v>38</v>
      </c>
      <c r="F46" s="1190"/>
      <c r="G46" s="1190"/>
      <c r="H46" s="1191"/>
      <c r="I46" s="358" t="s">
        <v>522</v>
      </c>
      <c r="J46" s="359" t="s">
        <v>522</v>
      </c>
      <c r="K46" s="359" t="s">
        <v>522</v>
      </c>
      <c r="L46" s="359" t="s">
        <v>522</v>
      </c>
      <c r="M46" s="360" t="s">
        <v>522</v>
      </c>
    </row>
    <row r="47" spans="2:13" ht="27.75" customHeight="1" x14ac:dyDescent="0.2">
      <c r="B47" s="1186"/>
      <c r="C47" s="1187"/>
      <c r="D47" s="108"/>
      <c r="E47" s="1200" t="s">
        <v>39</v>
      </c>
      <c r="F47" s="1201"/>
      <c r="G47" s="1201"/>
      <c r="H47" s="1202"/>
      <c r="I47" s="358" t="s">
        <v>522</v>
      </c>
      <c r="J47" s="359" t="s">
        <v>522</v>
      </c>
      <c r="K47" s="359" t="s">
        <v>522</v>
      </c>
      <c r="L47" s="359" t="s">
        <v>522</v>
      </c>
      <c r="M47" s="360" t="s">
        <v>522</v>
      </c>
    </row>
    <row r="48" spans="2:13" ht="27.75" customHeight="1" x14ac:dyDescent="0.2">
      <c r="B48" s="1186"/>
      <c r="C48" s="1187"/>
      <c r="D48" s="106"/>
      <c r="E48" s="1190" t="s">
        <v>40</v>
      </c>
      <c r="F48" s="1190"/>
      <c r="G48" s="1190"/>
      <c r="H48" s="1191"/>
      <c r="I48" s="358" t="s">
        <v>522</v>
      </c>
      <c r="J48" s="359" t="s">
        <v>522</v>
      </c>
      <c r="K48" s="359" t="s">
        <v>522</v>
      </c>
      <c r="L48" s="359" t="s">
        <v>522</v>
      </c>
      <c r="M48" s="360" t="s">
        <v>522</v>
      </c>
    </row>
    <row r="49" spans="2:13" ht="27.75" customHeight="1" x14ac:dyDescent="0.2">
      <c r="B49" s="1188"/>
      <c r="C49" s="1189"/>
      <c r="D49" s="106"/>
      <c r="E49" s="1190" t="s">
        <v>41</v>
      </c>
      <c r="F49" s="1190"/>
      <c r="G49" s="1190"/>
      <c r="H49" s="1191"/>
      <c r="I49" s="358" t="s">
        <v>522</v>
      </c>
      <c r="J49" s="359" t="s">
        <v>522</v>
      </c>
      <c r="K49" s="359" t="s">
        <v>522</v>
      </c>
      <c r="L49" s="359" t="s">
        <v>522</v>
      </c>
      <c r="M49" s="360" t="s">
        <v>522</v>
      </c>
    </row>
    <row r="50" spans="2:13" ht="27.75" customHeight="1" x14ac:dyDescent="0.2">
      <c r="B50" s="1184" t="s">
        <v>42</v>
      </c>
      <c r="C50" s="1185"/>
      <c r="D50" s="109"/>
      <c r="E50" s="1190" t="s">
        <v>43</v>
      </c>
      <c r="F50" s="1190"/>
      <c r="G50" s="1190"/>
      <c r="H50" s="1191"/>
      <c r="I50" s="358">
        <v>1200</v>
      </c>
      <c r="J50" s="359">
        <v>1326</v>
      </c>
      <c r="K50" s="359">
        <v>1480</v>
      </c>
      <c r="L50" s="359">
        <v>1669</v>
      </c>
      <c r="M50" s="360">
        <v>1718</v>
      </c>
    </row>
    <row r="51" spans="2:13" ht="27.75" customHeight="1" x14ac:dyDescent="0.2">
      <c r="B51" s="1186"/>
      <c r="C51" s="1187"/>
      <c r="D51" s="106"/>
      <c r="E51" s="1190" t="s">
        <v>44</v>
      </c>
      <c r="F51" s="1190"/>
      <c r="G51" s="1190"/>
      <c r="H51" s="1191"/>
      <c r="I51" s="358">
        <v>30</v>
      </c>
      <c r="J51" s="359">
        <v>24</v>
      </c>
      <c r="K51" s="359">
        <v>23</v>
      </c>
      <c r="L51" s="359">
        <v>19</v>
      </c>
      <c r="M51" s="360">
        <v>13</v>
      </c>
    </row>
    <row r="52" spans="2:13" ht="27.75" customHeight="1" x14ac:dyDescent="0.2">
      <c r="B52" s="1188"/>
      <c r="C52" s="1189"/>
      <c r="D52" s="106"/>
      <c r="E52" s="1190" t="s">
        <v>45</v>
      </c>
      <c r="F52" s="1190"/>
      <c r="G52" s="1190"/>
      <c r="H52" s="1191"/>
      <c r="I52" s="358">
        <v>473</v>
      </c>
      <c r="J52" s="359">
        <v>471</v>
      </c>
      <c r="K52" s="359">
        <v>519</v>
      </c>
      <c r="L52" s="359">
        <v>479</v>
      </c>
      <c r="M52" s="360">
        <v>434</v>
      </c>
    </row>
    <row r="53" spans="2:13" ht="27.75" customHeight="1" thickBot="1" x14ac:dyDescent="0.25">
      <c r="B53" s="1192" t="s">
        <v>46</v>
      </c>
      <c r="C53" s="1193"/>
      <c r="D53" s="110"/>
      <c r="E53" s="1194" t="s">
        <v>47</v>
      </c>
      <c r="F53" s="1194"/>
      <c r="G53" s="1194"/>
      <c r="H53" s="1195"/>
      <c r="I53" s="361">
        <v>-953</v>
      </c>
      <c r="J53" s="362">
        <v>-1093</v>
      </c>
      <c r="K53" s="362">
        <v>-1233</v>
      </c>
      <c r="L53" s="362">
        <v>-1438</v>
      </c>
      <c r="M53" s="363">
        <v>-1521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C0z5C1j+Ye1oD+AXF3zR9zzkN6WTHyLo7mi/5MJ3sepMmfd8gfw035QKCqjhlySA/GSIYA6URDwQeZF6gMIZPQ==" saltValue="b/jCC5RCd6pJw85//Sbh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1" t="s">
        <v>50</v>
      </c>
      <c r="D55" s="1211"/>
      <c r="E55" s="1212"/>
      <c r="F55" s="122">
        <v>874</v>
      </c>
      <c r="G55" s="122">
        <v>914</v>
      </c>
      <c r="H55" s="123">
        <v>944</v>
      </c>
    </row>
    <row r="56" spans="2:8" ht="52.5" customHeight="1" x14ac:dyDescent="0.2">
      <c r="B56" s="124"/>
      <c r="C56" s="1213" t="s">
        <v>51</v>
      </c>
      <c r="D56" s="1213"/>
      <c r="E56" s="1214"/>
      <c r="F56" s="125">
        <v>145</v>
      </c>
      <c r="G56" s="125">
        <v>149</v>
      </c>
      <c r="H56" s="126">
        <v>149</v>
      </c>
    </row>
    <row r="57" spans="2:8" ht="53.25" customHeight="1" x14ac:dyDescent="0.2">
      <c r="B57" s="124"/>
      <c r="C57" s="1215" t="s">
        <v>52</v>
      </c>
      <c r="D57" s="1215"/>
      <c r="E57" s="1216"/>
      <c r="F57" s="127">
        <v>218</v>
      </c>
      <c r="G57" s="127">
        <v>312</v>
      </c>
      <c r="H57" s="128">
        <v>332</v>
      </c>
    </row>
    <row r="58" spans="2:8" ht="45.75" customHeight="1" x14ac:dyDescent="0.2">
      <c r="B58" s="129"/>
      <c r="C58" s="1203" t="s">
        <v>593</v>
      </c>
      <c r="D58" s="1204"/>
      <c r="E58" s="1205"/>
      <c r="F58" s="130">
        <v>207</v>
      </c>
      <c r="G58" s="130">
        <v>273</v>
      </c>
      <c r="H58" s="131">
        <v>293</v>
      </c>
    </row>
    <row r="59" spans="2:8" ht="45.75" customHeight="1" x14ac:dyDescent="0.2">
      <c r="B59" s="129"/>
      <c r="C59" s="1203" t="s">
        <v>596</v>
      </c>
      <c r="D59" s="1204"/>
      <c r="E59" s="1205"/>
      <c r="F59" s="130" t="s">
        <v>597</v>
      </c>
      <c r="G59" s="130" t="s">
        <v>597</v>
      </c>
      <c r="H59" s="131">
        <v>35</v>
      </c>
    </row>
    <row r="60" spans="2:8" ht="45.75" customHeight="1" x14ac:dyDescent="0.2">
      <c r="B60" s="129"/>
      <c r="C60" s="1203" t="s">
        <v>594</v>
      </c>
      <c r="D60" s="1204"/>
      <c r="E60" s="1205"/>
      <c r="F60" s="130" t="s">
        <v>597</v>
      </c>
      <c r="G60" s="130">
        <v>2</v>
      </c>
      <c r="H60" s="131">
        <v>2</v>
      </c>
    </row>
    <row r="61" spans="2:8" ht="45.75" customHeight="1" x14ac:dyDescent="0.2">
      <c r="B61" s="129"/>
      <c r="C61" s="1203" t="s">
        <v>595</v>
      </c>
      <c r="D61" s="1204"/>
      <c r="E61" s="1205"/>
      <c r="F61" s="130">
        <v>1</v>
      </c>
      <c r="G61" s="130">
        <v>2</v>
      </c>
      <c r="H61" s="131">
        <v>2</v>
      </c>
    </row>
    <row r="62" spans="2:8" ht="45.75" customHeight="1" thickBot="1" x14ac:dyDescent="0.25">
      <c r="B62" s="132"/>
      <c r="C62" s="1206" t="s">
        <v>598</v>
      </c>
      <c r="D62" s="1207"/>
      <c r="E62" s="1208"/>
      <c r="F62" s="133" t="s">
        <v>597</v>
      </c>
      <c r="G62" s="133">
        <v>35</v>
      </c>
      <c r="H62" s="134" t="s">
        <v>597</v>
      </c>
    </row>
    <row r="63" spans="2:8" ht="52.5" customHeight="1" thickBot="1" x14ac:dyDescent="0.25">
      <c r="B63" s="135"/>
      <c r="C63" s="1209" t="s">
        <v>53</v>
      </c>
      <c r="D63" s="1209"/>
      <c r="E63" s="1210"/>
      <c r="F63" s="136">
        <v>1237</v>
      </c>
      <c r="G63" s="136">
        <v>1375</v>
      </c>
      <c r="H63" s="137">
        <v>1426</v>
      </c>
    </row>
    <row r="64" spans="2:8" ht="13.2" x14ac:dyDescent="0.2"/>
  </sheetData>
  <sheetProtection algorithmName="SHA-512" hashValue="epGq6lBuUbT3Pxw3YP97OA1xkkwJHWwNp0aM6Mq1Gqqc0dl8gN37+KP28QewbMNcx21fi6Gkc0rHk5q8dCzxZw==" saltValue="emUZrScoaZxp66jQYAkw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1831861</v>
      </c>
      <c r="E3" s="156"/>
      <c r="F3" s="157">
        <v>289738</v>
      </c>
      <c r="G3" s="158"/>
      <c r="H3" s="159"/>
    </row>
    <row r="4" spans="1:8" x14ac:dyDescent="0.2">
      <c r="A4" s="160"/>
      <c r="B4" s="161"/>
      <c r="C4" s="162"/>
      <c r="D4" s="163">
        <v>146879</v>
      </c>
      <c r="E4" s="164"/>
      <c r="F4" s="165">
        <v>156238</v>
      </c>
      <c r="G4" s="166"/>
      <c r="H4" s="167"/>
    </row>
    <row r="5" spans="1:8" x14ac:dyDescent="0.2">
      <c r="A5" s="148" t="s">
        <v>556</v>
      </c>
      <c r="B5" s="153"/>
      <c r="C5" s="154"/>
      <c r="D5" s="155">
        <v>505193</v>
      </c>
      <c r="E5" s="156"/>
      <c r="F5" s="157">
        <v>316937</v>
      </c>
      <c r="G5" s="158"/>
      <c r="H5" s="159"/>
    </row>
    <row r="6" spans="1:8" x14ac:dyDescent="0.2">
      <c r="A6" s="160"/>
      <c r="B6" s="161"/>
      <c r="C6" s="162"/>
      <c r="D6" s="163">
        <v>505193</v>
      </c>
      <c r="E6" s="164"/>
      <c r="F6" s="165">
        <v>199150</v>
      </c>
      <c r="G6" s="166"/>
      <c r="H6" s="167"/>
    </row>
    <row r="7" spans="1:8" x14ac:dyDescent="0.2">
      <c r="A7" s="148" t="s">
        <v>557</v>
      </c>
      <c r="B7" s="153"/>
      <c r="C7" s="154"/>
      <c r="D7" s="155">
        <v>859142</v>
      </c>
      <c r="E7" s="156"/>
      <c r="F7" s="157">
        <v>332350</v>
      </c>
      <c r="G7" s="158"/>
      <c r="H7" s="159"/>
    </row>
    <row r="8" spans="1:8" x14ac:dyDescent="0.2">
      <c r="A8" s="160"/>
      <c r="B8" s="161"/>
      <c r="C8" s="162"/>
      <c r="D8" s="163">
        <v>261974</v>
      </c>
      <c r="E8" s="164"/>
      <c r="F8" s="165">
        <v>200453</v>
      </c>
      <c r="G8" s="166"/>
      <c r="H8" s="167"/>
    </row>
    <row r="9" spans="1:8" x14ac:dyDescent="0.2">
      <c r="A9" s="148" t="s">
        <v>558</v>
      </c>
      <c r="B9" s="153"/>
      <c r="C9" s="154"/>
      <c r="D9" s="155">
        <v>206262</v>
      </c>
      <c r="E9" s="156"/>
      <c r="F9" s="157">
        <v>362690</v>
      </c>
      <c r="G9" s="158"/>
      <c r="H9" s="159"/>
    </row>
    <row r="10" spans="1:8" x14ac:dyDescent="0.2">
      <c r="A10" s="160"/>
      <c r="B10" s="161"/>
      <c r="C10" s="162"/>
      <c r="D10" s="163">
        <v>163422</v>
      </c>
      <c r="E10" s="164"/>
      <c r="F10" s="165">
        <v>172580</v>
      </c>
      <c r="G10" s="166"/>
      <c r="H10" s="167"/>
    </row>
    <row r="11" spans="1:8" x14ac:dyDescent="0.2">
      <c r="A11" s="148" t="s">
        <v>559</v>
      </c>
      <c r="B11" s="153"/>
      <c r="C11" s="154"/>
      <c r="D11" s="155">
        <v>904972</v>
      </c>
      <c r="E11" s="156"/>
      <c r="F11" s="157">
        <v>296093</v>
      </c>
      <c r="G11" s="158"/>
      <c r="H11" s="159"/>
    </row>
    <row r="12" spans="1:8" x14ac:dyDescent="0.2">
      <c r="A12" s="160"/>
      <c r="B12" s="161"/>
      <c r="C12" s="168"/>
      <c r="D12" s="163">
        <v>488621</v>
      </c>
      <c r="E12" s="164"/>
      <c r="F12" s="165">
        <v>140545</v>
      </c>
      <c r="G12" s="166"/>
      <c r="H12" s="167"/>
    </row>
    <row r="13" spans="1:8" x14ac:dyDescent="0.2">
      <c r="A13" s="148"/>
      <c r="B13" s="153"/>
      <c r="C13" s="169"/>
      <c r="D13" s="170">
        <v>861486</v>
      </c>
      <c r="E13" s="171"/>
      <c r="F13" s="172">
        <v>319562</v>
      </c>
      <c r="G13" s="173"/>
      <c r="H13" s="159"/>
    </row>
    <row r="14" spans="1:8" x14ac:dyDescent="0.2">
      <c r="A14" s="160"/>
      <c r="B14" s="161"/>
      <c r="C14" s="162"/>
      <c r="D14" s="163">
        <v>313218</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17.649999999999999</v>
      </c>
      <c r="C19" s="174">
        <f>ROUND(VALUE(SUBSTITUTE(実質収支比率等に係る経年分析!G$48,"▲","-")),2)</f>
        <v>15.88</v>
      </c>
      <c r="D19" s="174">
        <f>ROUND(VALUE(SUBSTITUTE(実質収支比率等に係る経年分析!H$48,"▲","-")),2)</f>
        <v>28.74</v>
      </c>
      <c r="E19" s="174">
        <f>ROUND(VALUE(SUBSTITUTE(実質収支比率等に係る経年分析!I$48,"▲","-")),2)</f>
        <v>19.11</v>
      </c>
      <c r="F19" s="174">
        <f>ROUND(VALUE(SUBSTITUTE(実質収支比率等に係る経年分析!J$48,"▲","-")),2)</f>
        <v>20.21</v>
      </c>
    </row>
    <row r="20" spans="1:11" x14ac:dyDescent="0.2">
      <c r="A20" s="174" t="s">
        <v>57</v>
      </c>
      <c r="B20" s="174">
        <f>ROUND(VALUE(SUBSTITUTE(実質収支比率等に係る経年分析!F$47,"▲","-")),2)</f>
        <v>220.84</v>
      </c>
      <c r="C20" s="174">
        <f>ROUND(VALUE(SUBSTITUTE(実質収支比率等に係る経年分析!G$47,"▲","-")),2)</f>
        <v>250.47</v>
      </c>
      <c r="D20" s="174">
        <f>ROUND(VALUE(SUBSTITUTE(実質収支比率等に係る経年分析!H$47,"▲","-")),2)</f>
        <v>238.89</v>
      </c>
      <c r="E20" s="174">
        <f>ROUND(VALUE(SUBSTITUTE(実質収支比率等に係る経年分析!I$47,"▲","-")),2)</f>
        <v>194.75</v>
      </c>
      <c r="F20" s="174">
        <f>ROUND(VALUE(SUBSTITUTE(実質収支比率等に係る経年分析!J$47,"▲","-")),2)</f>
        <v>204.95</v>
      </c>
    </row>
    <row r="21" spans="1:11" x14ac:dyDescent="0.2">
      <c r="A21" s="174" t="s">
        <v>58</v>
      </c>
      <c r="B21" s="174">
        <f>IF(ISNUMBER(VALUE(SUBSTITUTE(実質収支比率等に係る経年分析!F$49,"▲","-"))),ROUND(VALUE(SUBSTITUTE(実質収支比率等に係る経年分析!F$49,"▲","-")),2),NA())</f>
        <v>32.94</v>
      </c>
      <c r="C21" s="174">
        <f>IF(ISNUMBER(VALUE(SUBSTITUTE(実質収支比率等に係る経年分析!G$49,"▲","-"))),ROUND(VALUE(SUBSTITUTE(実質収支比率等に係る経年分析!G$49,"▲","-")),2),NA())</f>
        <v>26.01</v>
      </c>
      <c r="D21" s="174">
        <f>IF(ISNUMBER(VALUE(SUBSTITUTE(実質収支比率等に係る経年分析!H$49,"▲","-"))),ROUND(VALUE(SUBSTITUTE(実質収支比率等に係る経年分析!H$49,"▲","-")),2),NA())</f>
        <v>22.1</v>
      </c>
      <c r="E21" s="174">
        <f>IF(ISNUMBER(VALUE(SUBSTITUTE(実質収支比率等に係る経年分析!I$49,"▲","-"))),ROUND(VALUE(SUBSTITUTE(実質収支比率等に係る経年分析!I$49,"▲","-")),2),NA())</f>
        <v>5.25</v>
      </c>
      <c r="F21" s="174">
        <f>IF(ISNUMBER(VALUE(SUBSTITUTE(実質収支比率等に係る経年分析!J$49,"▲","-"))),ROUND(VALUE(SUBSTITUTE(実質収支比率等に係る経年分析!J$49,"▲","-")),2),NA())</f>
        <v>7.25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1.39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5.49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0.96</v>
      </c>
    </row>
    <row r="32" spans="1:11" x14ac:dyDescent="0.2">
      <c r="A32" s="175" t="str">
        <f>IF(連結実質赤字比率に係る赤字・黒字の構成分析!C$38="",NA(),連結実質赤字比率に係る赤字・黒字の構成分析!C$38)</f>
        <v>介護保険事業特別会計（事業勘定）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1.06</v>
      </c>
    </row>
    <row r="33" spans="1:16" x14ac:dyDescent="0.2">
      <c r="A33" s="175" t="str">
        <f>IF(連結実質赤字比率に係る赤字・黒字の構成分析!C$37="",NA(),連結実質赤字比率に係る赤字・黒字の構成分析!C$37)</f>
        <v>国民健康保険事業特別会計（事業勘定）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1.1599999999999999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v>
      </c>
    </row>
    <row r="34" spans="1:16" x14ac:dyDescent="0.2">
      <c r="A34" s="175" t="str">
        <f>IF(連結実質赤字比率に係る赤字・黒字の構成分析!C$36="",NA(),連結実質赤字比率に係る赤字・黒字の構成分析!C$36)</f>
        <v>合併処理浄化槽事業特別会計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0.28000000000000003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2.2000000000000002</v>
      </c>
    </row>
    <row r="35" spans="1:16" x14ac:dyDescent="0.2">
      <c r="A35" s="175" t="str">
        <f>IF(連結実質赤字比率に係る赤字・黒字の構成分析!C$35="",NA(),連結実質赤字比率に係る赤字・黒字の構成分析!C$35)</f>
        <v>国民健康保険事業特別会計（直診勘定）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17.649999999999999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19.100000000000001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20.21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41</v>
      </c>
      <c r="E42" s="176"/>
      <c r="F42" s="176"/>
      <c r="G42" s="176">
        <f>'実質公債費比率（分子）の構造'!L$52</f>
        <v>40</v>
      </c>
      <c r="H42" s="176"/>
      <c r="I42" s="176"/>
      <c r="J42" s="176">
        <f>'実質公債費比率（分子）の構造'!M$52</f>
        <v>44</v>
      </c>
      <c r="K42" s="176"/>
      <c r="L42" s="176"/>
      <c r="M42" s="176">
        <f>'実質公債費比率（分子）の構造'!N$52</f>
        <v>52</v>
      </c>
      <c r="N42" s="176"/>
      <c r="O42" s="176"/>
      <c r="P42" s="176">
        <f>'実質公債費比率（分子）の構造'!O$52</f>
        <v>53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7</v>
      </c>
      <c r="C45" s="176"/>
      <c r="D45" s="176"/>
      <c r="E45" s="176">
        <f>'実質公債費比率（分子）の構造'!L$49</f>
        <v>7</v>
      </c>
      <c r="F45" s="176"/>
      <c r="G45" s="176"/>
      <c r="H45" s="176">
        <f>'実質公債費比率（分子）の構造'!M$49</f>
        <v>6</v>
      </c>
      <c r="I45" s="176"/>
      <c r="J45" s="176"/>
      <c r="K45" s="176">
        <f>'実質公債費比率（分子）の構造'!N$49</f>
        <v>4</v>
      </c>
      <c r="L45" s="176"/>
      <c r="M45" s="176"/>
      <c r="N45" s="176">
        <f>'実質公債費比率（分子）の構造'!O$49</f>
        <v>4</v>
      </c>
      <c r="O45" s="176"/>
      <c r="P45" s="176"/>
    </row>
    <row r="46" spans="1:16" x14ac:dyDescent="0.2">
      <c r="A46" s="176" t="s">
        <v>69</v>
      </c>
      <c r="B46" s="176">
        <f>'実質公債費比率（分子）の構造'!K$48</f>
        <v>9</v>
      </c>
      <c r="C46" s="176"/>
      <c r="D46" s="176"/>
      <c r="E46" s="176">
        <f>'実質公債費比率（分子）の構造'!L$48</f>
        <v>10</v>
      </c>
      <c r="F46" s="176"/>
      <c r="G46" s="176"/>
      <c r="H46" s="176">
        <f>'実質公債費比率（分子）の構造'!M$48</f>
        <v>9</v>
      </c>
      <c r="I46" s="176"/>
      <c r="J46" s="176"/>
      <c r="K46" s="176">
        <f>'実質公債費比率（分子）の構造'!N$48</f>
        <v>19</v>
      </c>
      <c r="L46" s="176"/>
      <c r="M46" s="176"/>
      <c r="N46" s="176">
        <f>'実質公債費比率（分子）の構造'!O$48</f>
        <v>19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31</v>
      </c>
      <c r="C49" s="176"/>
      <c r="D49" s="176"/>
      <c r="E49" s="176">
        <f>'実質公債費比率（分子）の構造'!L$45</f>
        <v>42</v>
      </c>
      <c r="F49" s="176"/>
      <c r="G49" s="176"/>
      <c r="H49" s="176">
        <f>'実質公債費比率（分子）の構造'!M$45</f>
        <v>49</v>
      </c>
      <c r="I49" s="176"/>
      <c r="J49" s="176"/>
      <c r="K49" s="176">
        <f>'実質公債費比率（分子）の構造'!N$45</f>
        <v>57</v>
      </c>
      <c r="L49" s="176"/>
      <c r="M49" s="176"/>
      <c r="N49" s="176">
        <f>'実質公債費比率（分子）の構造'!O$45</f>
        <v>56</v>
      </c>
      <c r="O49" s="176"/>
      <c r="P49" s="176"/>
    </row>
    <row r="50" spans="1:16" x14ac:dyDescent="0.2">
      <c r="A50" s="176" t="s">
        <v>73</v>
      </c>
      <c r="B50" s="176" t="e">
        <f>NA()</f>
        <v>#N/A</v>
      </c>
      <c r="C50" s="176">
        <f>IF(ISNUMBER('実質公債費比率（分子）の構造'!K$53),'実質公債費比率（分子）の構造'!K$53,NA())</f>
        <v>6</v>
      </c>
      <c r="D50" s="176" t="e">
        <f>NA()</f>
        <v>#N/A</v>
      </c>
      <c r="E50" s="176" t="e">
        <f>NA()</f>
        <v>#N/A</v>
      </c>
      <c r="F50" s="176">
        <f>IF(ISNUMBER('実質公債費比率（分子）の構造'!L$53),'実質公債費比率（分子）の構造'!L$53,NA())</f>
        <v>19</v>
      </c>
      <c r="G50" s="176" t="e">
        <f>NA()</f>
        <v>#N/A</v>
      </c>
      <c r="H50" s="176" t="e">
        <f>NA()</f>
        <v>#N/A</v>
      </c>
      <c r="I50" s="176">
        <f>IF(ISNUMBER('実質公債費比率（分子）の構造'!M$53),'実質公債費比率（分子）の構造'!M$53,NA())</f>
        <v>20</v>
      </c>
      <c r="J50" s="176" t="e">
        <f>NA()</f>
        <v>#N/A</v>
      </c>
      <c r="K50" s="176" t="e">
        <f>NA()</f>
        <v>#N/A</v>
      </c>
      <c r="L50" s="176">
        <f>IF(ISNUMBER('実質公債費比率（分子）の構造'!N$53),'実質公債費比率（分子）の構造'!N$53,NA())</f>
        <v>28</v>
      </c>
      <c r="M50" s="176" t="e">
        <f>NA()</f>
        <v>#N/A</v>
      </c>
      <c r="N50" s="176" t="e">
        <f>NA()</f>
        <v>#N/A</v>
      </c>
      <c r="O50" s="176">
        <f>IF(ISNUMBER('実質公債費比率（分子）の構造'!O$53),'実質公債費比率（分子）の構造'!O$53,NA())</f>
        <v>26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473</v>
      </c>
      <c r="E56" s="175"/>
      <c r="F56" s="175"/>
      <c r="G56" s="175">
        <f>'将来負担比率（分子）の構造'!J$52</f>
        <v>471</v>
      </c>
      <c r="H56" s="175"/>
      <c r="I56" s="175"/>
      <c r="J56" s="175">
        <f>'将来負担比率（分子）の構造'!K$52</f>
        <v>519</v>
      </c>
      <c r="K56" s="175"/>
      <c r="L56" s="175"/>
      <c r="M56" s="175">
        <f>'将来負担比率（分子）の構造'!L$52</f>
        <v>479</v>
      </c>
      <c r="N56" s="175"/>
      <c r="O56" s="175"/>
      <c r="P56" s="175">
        <f>'将来負担比率（分子）の構造'!M$52</f>
        <v>434</v>
      </c>
    </row>
    <row r="57" spans="1:16" x14ac:dyDescent="0.2">
      <c r="A57" s="175" t="s">
        <v>44</v>
      </c>
      <c r="B57" s="175"/>
      <c r="C57" s="175"/>
      <c r="D57" s="175">
        <f>'将来負担比率（分子）の構造'!I$51</f>
        <v>30</v>
      </c>
      <c r="E57" s="175"/>
      <c r="F57" s="175"/>
      <c r="G57" s="175">
        <f>'将来負担比率（分子）の構造'!J$51</f>
        <v>24</v>
      </c>
      <c r="H57" s="175"/>
      <c r="I57" s="175"/>
      <c r="J57" s="175">
        <f>'将来負担比率（分子）の構造'!K$51</f>
        <v>23</v>
      </c>
      <c r="K57" s="175"/>
      <c r="L57" s="175"/>
      <c r="M57" s="175">
        <f>'将来負担比率（分子）の構造'!L$51</f>
        <v>19</v>
      </c>
      <c r="N57" s="175"/>
      <c r="O57" s="175"/>
      <c r="P57" s="175">
        <f>'将来負担比率（分子）の構造'!M$51</f>
        <v>13</v>
      </c>
    </row>
    <row r="58" spans="1:16" x14ac:dyDescent="0.2">
      <c r="A58" s="175" t="s">
        <v>43</v>
      </c>
      <c r="B58" s="175"/>
      <c r="C58" s="175"/>
      <c r="D58" s="175">
        <f>'将来負担比率（分子）の構造'!I$50</f>
        <v>1200</v>
      </c>
      <c r="E58" s="175"/>
      <c r="F58" s="175"/>
      <c r="G58" s="175">
        <f>'将来負担比率（分子）の構造'!J$50</f>
        <v>1326</v>
      </c>
      <c r="H58" s="175"/>
      <c r="I58" s="175"/>
      <c r="J58" s="175">
        <f>'将来負担比率（分子）の構造'!K$50</f>
        <v>1480</v>
      </c>
      <c r="K58" s="175"/>
      <c r="L58" s="175"/>
      <c r="M58" s="175">
        <f>'将来負担比率（分子）の構造'!L$50</f>
        <v>1669</v>
      </c>
      <c r="N58" s="175"/>
      <c r="O58" s="175"/>
      <c r="P58" s="175">
        <f>'将来負担比率（分子）の構造'!M$50</f>
        <v>1718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74</v>
      </c>
      <c r="C62" s="175"/>
      <c r="D62" s="175"/>
      <c r="E62" s="175">
        <f>'将来負担比率（分子）の構造'!J$45</f>
        <v>52</v>
      </c>
      <c r="F62" s="175"/>
      <c r="G62" s="175"/>
      <c r="H62" s="175">
        <f>'将来負担比率（分子）の構造'!K$45</f>
        <v>38</v>
      </c>
      <c r="I62" s="175"/>
      <c r="J62" s="175"/>
      <c r="K62" s="175">
        <f>'将来負担比率（分子）の構造'!L$45</f>
        <v>40</v>
      </c>
      <c r="L62" s="175"/>
      <c r="M62" s="175"/>
      <c r="N62" s="175">
        <f>'将来負担比率（分子）の構造'!M$45</f>
        <v>27</v>
      </c>
      <c r="O62" s="175"/>
      <c r="P62" s="175"/>
    </row>
    <row r="63" spans="1:16" x14ac:dyDescent="0.2">
      <c r="A63" s="175" t="s">
        <v>36</v>
      </c>
      <c r="B63" s="175">
        <f>'将来負担比率（分子）の構造'!I$44</f>
        <v>38</v>
      </c>
      <c r="C63" s="175"/>
      <c r="D63" s="175"/>
      <c r="E63" s="175">
        <f>'将来負担比率（分子）の構造'!J$44</f>
        <v>31</v>
      </c>
      <c r="F63" s="175"/>
      <c r="G63" s="175"/>
      <c r="H63" s="175">
        <f>'将来負担比率（分子）の構造'!K$44</f>
        <v>25</v>
      </c>
      <c r="I63" s="175"/>
      <c r="J63" s="175"/>
      <c r="K63" s="175">
        <f>'将来負担比率（分子）の構造'!L$44</f>
        <v>21</v>
      </c>
      <c r="L63" s="175"/>
      <c r="M63" s="175"/>
      <c r="N63" s="175">
        <f>'将来負担比率（分子）の構造'!M$44</f>
        <v>17</v>
      </c>
      <c r="O63" s="175"/>
      <c r="P63" s="175"/>
    </row>
    <row r="64" spans="1:16" x14ac:dyDescent="0.2">
      <c r="A64" s="175" t="s">
        <v>35</v>
      </c>
      <c r="B64" s="175">
        <f>'将来負担比率（分子）の構造'!I$43</f>
        <v>115</v>
      </c>
      <c r="C64" s="175"/>
      <c r="D64" s="175"/>
      <c r="E64" s="175">
        <f>'将来負担比率（分子）の構造'!J$43</f>
        <v>155</v>
      </c>
      <c r="F64" s="175"/>
      <c r="G64" s="175"/>
      <c r="H64" s="175">
        <f>'将来負担比率（分子）の構造'!K$43</f>
        <v>194</v>
      </c>
      <c r="I64" s="175"/>
      <c r="J64" s="175"/>
      <c r="K64" s="175">
        <f>'将来負担比率（分子）の構造'!L$43</f>
        <v>182</v>
      </c>
      <c r="L64" s="175"/>
      <c r="M64" s="175"/>
      <c r="N64" s="175">
        <f>'将来負担比率（分子）の構造'!M$43</f>
        <v>165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522</v>
      </c>
      <c r="C66" s="175"/>
      <c r="D66" s="175"/>
      <c r="E66" s="175">
        <f>'将来負担比率（分子）の構造'!J$41</f>
        <v>491</v>
      </c>
      <c r="F66" s="175"/>
      <c r="G66" s="175"/>
      <c r="H66" s="175">
        <f>'将来負担比率（分子）の構造'!K$41</f>
        <v>532</v>
      </c>
      <c r="I66" s="175"/>
      <c r="J66" s="175"/>
      <c r="K66" s="175">
        <f>'将来負担比率（分子）の構造'!L$41</f>
        <v>487</v>
      </c>
      <c r="L66" s="175"/>
      <c r="M66" s="175"/>
      <c r="N66" s="175">
        <f>'将来負担比率（分子）の構造'!M$41</f>
        <v>435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874</v>
      </c>
      <c r="C72" s="179">
        <f>基金残高に係る経年分析!G55</f>
        <v>914</v>
      </c>
      <c r="D72" s="179">
        <f>基金残高に係る経年分析!H55</f>
        <v>944</v>
      </c>
    </row>
    <row r="73" spans="1:16" x14ac:dyDescent="0.2">
      <c r="A73" s="178" t="s">
        <v>80</v>
      </c>
      <c r="B73" s="179">
        <f>基金残高に係る経年分析!F56</f>
        <v>145</v>
      </c>
      <c r="C73" s="179">
        <f>基金残高に係る経年分析!G56</f>
        <v>149</v>
      </c>
      <c r="D73" s="179">
        <f>基金残高に係る経年分析!H56</f>
        <v>149</v>
      </c>
    </row>
    <row r="74" spans="1:16" x14ac:dyDescent="0.2">
      <c r="A74" s="178" t="s">
        <v>81</v>
      </c>
      <c r="B74" s="179">
        <f>基金残高に係る経年分析!F57</f>
        <v>218</v>
      </c>
      <c r="C74" s="179">
        <f>基金残高に係る経年分析!G57</f>
        <v>312</v>
      </c>
      <c r="D74" s="179">
        <f>基金残高に係る経年分析!H57</f>
        <v>332</v>
      </c>
    </row>
  </sheetData>
  <sheetProtection algorithmName="SHA-512" hashValue="TaOwqfF18gCEZe0PZS/SRXwLrJC5/Fo2eF7C2K4ldUbBQEFcLKZ9F28CTsCFB/jjiXXwjpWzaR2Jr/SrEMO50w==" saltValue="F7AE9j4UgvnfiKI0nZ4V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223</v>
      </c>
      <c r="DI1" s="718"/>
      <c r="DJ1" s="718"/>
      <c r="DK1" s="718"/>
      <c r="DL1" s="718"/>
      <c r="DM1" s="718"/>
      <c r="DN1" s="719"/>
      <c r="DO1" s="214"/>
      <c r="DP1" s="717" t="s">
        <v>224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229</v>
      </c>
      <c r="S4" s="674"/>
      <c r="T4" s="674"/>
      <c r="U4" s="674"/>
      <c r="V4" s="674"/>
      <c r="W4" s="674"/>
      <c r="X4" s="674"/>
      <c r="Y4" s="675"/>
      <c r="Z4" s="673" t="s">
        <v>230</v>
      </c>
      <c r="AA4" s="674"/>
      <c r="AB4" s="674"/>
      <c r="AC4" s="675"/>
      <c r="AD4" s="673" t="s">
        <v>231</v>
      </c>
      <c r="AE4" s="674"/>
      <c r="AF4" s="674"/>
      <c r="AG4" s="674"/>
      <c r="AH4" s="674"/>
      <c r="AI4" s="674"/>
      <c r="AJ4" s="674"/>
      <c r="AK4" s="675"/>
      <c r="AL4" s="673" t="s">
        <v>230</v>
      </c>
      <c r="AM4" s="674"/>
      <c r="AN4" s="674"/>
      <c r="AO4" s="675"/>
      <c r="AP4" s="720" t="s">
        <v>232</v>
      </c>
      <c r="AQ4" s="720"/>
      <c r="AR4" s="720"/>
      <c r="AS4" s="720"/>
      <c r="AT4" s="720"/>
      <c r="AU4" s="720"/>
      <c r="AV4" s="720"/>
      <c r="AW4" s="720"/>
      <c r="AX4" s="720"/>
      <c r="AY4" s="720"/>
      <c r="AZ4" s="720"/>
      <c r="BA4" s="720"/>
      <c r="BB4" s="720"/>
      <c r="BC4" s="720"/>
      <c r="BD4" s="720"/>
      <c r="BE4" s="720"/>
      <c r="BF4" s="720"/>
      <c r="BG4" s="720" t="s">
        <v>233</v>
      </c>
      <c r="BH4" s="720"/>
      <c r="BI4" s="720"/>
      <c r="BJ4" s="720"/>
      <c r="BK4" s="720"/>
      <c r="BL4" s="720"/>
      <c r="BM4" s="720"/>
      <c r="BN4" s="720"/>
      <c r="BO4" s="720" t="s">
        <v>230</v>
      </c>
      <c r="BP4" s="720"/>
      <c r="BQ4" s="720"/>
      <c r="BR4" s="720"/>
      <c r="BS4" s="720" t="s">
        <v>234</v>
      </c>
      <c r="BT4" s="720"/>
      <c r="BU4" s="720"/>
      <c r="BV4" s="720"/>
      <c r="BW4" s="720"/>
      <c r="BX4" s="720"/>
      <c r="BY4" s="720"/>
      <c r="BZ4" s="720"/>
      <c r="CA4" s="720"/>
      <c r="CB4" s="720"/>
      <c r="CD4" s="673" t="s">
        <v>235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236</v>
      </c>
      <c r="C5" s="680"/>
      <c r="D5" s="680"/>
      <c r="E5" s="680"/>
      <c r="F5" s="680"/>
      <c r="G5" s="680"/>
      <c r="H5" s="680"/>
      <c r="I5" s="680"/>
      <c r="J5" s="680"/>
      <c r="K5" s="680"/>
      <c r="L5" s="680"/>
      <c r="M5" s="680"/>
      <c r="N5" s="680"/>
      <c r="O5" s="680"/>
      <c r="P5" s="680"/>
      <c r="Q5" s="681"/>
      <c r="R5" s="676">
        <v>53610</v>
      </c>
      <c r="S5" s="677"/>
      <c r="T5" s="677"/>
      <c r="U5" s="677"/>
      <c r="V5" s="677"/>
      <c r="W5" s="677"/>
      <c r="X5" s="677"/>
      <c r="Y5" s="702"/>
      <c r="Z5" s="715">
        <v>3.1</v>
      </c>
      <c r="AA5" s="715"/>
      <c r="AB5" s="715"/>
      <c r="AC5" s="715"/>
      <c r="AD5" s="716">
        <v>53610</v>
      </c>
      <c r="AE5" s="716"/>
      <c r="AF5" s="716"/>
      <c r="AG5" s="716"/>
      <c r="AH5" s="716"/>
      <c r="AI5" s="716"/>
      <c r="AJ5" s="716"/>
      <c r="AK5" s="716"/>
      <c r="AL5" s="703">
        <v>11.6</v>
      </c>
      <c r="AM5" s="685"/>
      <c r="AN5" s="685"/>
      <c r="AO5" s="704"/>
      <c r="AP5" s="679" t="s">
        <v>237</v>
      </c>
      <c r="AQ5" s="680"/>
      <c r="AR5" s="680"/>
      <c r="AS5" s="680"/>
      <c r="AT5" s="680"/>
      <c r="AU5" s="680"/>
      <c r="AV5" s="680"/>
      <c r="AW5" s="680"/>
      <c r="AX5" s="680"/>
      <c r="AY5" s="680"/>
      <c r="AZ5" s="680"/>
      <c r="BA5" s="680"/>
      <c r="BB5" s="680"/>
      <c r="BC5" s="680"/>
      <c r="BD5" s="680"/>
      <c r="BE5" s="680"/>
      <c r="BF5" s="681"/>
      <c r="BG5" s="621">
        <v>53610</v>
      </c>
      <c r="BH5" s="622"/>
      <c r="BI5" s="622"/>
      <c r="BJ5" s="622"/>
      <c r="BK5" s="622"/>
      <c r="BL5" s="622"/>
      <c r="BM5" s="622"/>
      <c r="BN5" s="623"/>
      <c r="BO5" s="659">
        <v>100</v>
      </c>
      <c r="BP5" s="659"/>
      <c r="BQ5" s="659"/>
      <c r="BR5" s="659"/>
      <c r="BS5" s="660" t="s">
        <v>139</v>
      </c>
      <c r="BT5" s="660"/>
      <c r="BU5" s="660"/>
      <c r="BV5" s="660"/>
      <c r="BW5" s="660"/>
      <c r="BX5" s="660"/>
      <c r="BY5" s="660"/>
      <c r="BZ5" s="660"/>
      <c r="CA5" s="660"/>
      <c r="CB5" s="700"/>
      <c r="CD5" s="673" t="s">
        <v>232</v>
      </c>
      <c r="CE5" s="674"/>
      <c r="CF5" s="674"/>
      <c r="CG5" s="674"/>
      <c r="CH5" s="674"/>
      <c r="CI5" s="674"/>
      <c r="CJ5" s="674"/>
      <c r="CK5" s="674"/>
      <c r="CL5" s="674"/>
      <c r="CM5" s="674"/>
      <c r="CN5" s="674"/>
      <c r="CO5" s="674"/>
      <c r="CP5" s="674"/>
      <c r="CQ5" s="675"/>
      <c r="CR5" s="673" t="s">
        <v>238</v>
      </c>
      <c r="CS5" s="674"/>
      <c r="CT5" s="674"/>
      <c r="CU5" s="674"/>
      <c r="CV5" s="674"/>
      <c r="CW5" s="674"/>
      <c r="CX5" s="674"/>
      <c r="CY5" s="675"/>
      <c r="CZ5" s="673" t="s">
        <v>230</v>
      </c>
      <c r="DA5" s="674"/>
      <c r="DB5" s="674"/>
      <c r="DC5" s="675"/>
      <c r="DD5" s="673" t="s">
        <v>239</v>
      </c>
      <c r="DE5" s="674"/>
      <c r="DF5" s="674"/>
      <c r="DG5" s="674"/>
      <c r="DH5" s="674"/>
      <c r="DI5" s="674"/>
      <c r="DJ5" s="674"/>
      <c r="DK5" s="674"/>
      <c r="DL5" s="674"/>
      <c r="DM5" s="674"/>
      <c r="DN5" s="674"/>
      <c r="DO5" s="674"/>
      <c r="DP5" s="675"/>
      <c r="DQ5" s="673" t="s">
        <v>240</v>
      </c>
      <c r="DR5" s="674"/>
      <c r="DS5" s="674"/>
      <c r="DT5" s="674"/>
      <c r="DU5" s="674"/>
      <c r="DV5" s="674"/>
      <c r="DW5" s="674"/>
      <c r="DX5" s="674"/>
      <c r="DY5" s="674"/>
      <c r="DZ5" s="674"/>
      <c r="EA5" s="674"/>
      <c r="EB5" s="674"/>
      <c r="EC5" s="675"/>
    </row>
    <row r="6" spans="2:143" ht="11.25" customHeight="1" x14ac:dyDescent="0.2">
      <c r="B6" s="618" t="s">
        <v>241</v>
      </c>
      <c r="C6" s="619"/>
      <c r="D6" s="619"/>
      <c r="E6" s="619"/>
      <c r="F6" s="619"/>
      <c r="G6" s="619"/>
      <c r="H6" s="619"/>
      <c r="I6" s="619"/>
      <c r="J6" s="619"/>
      <c r="K6" s="619"/>
      <c r="L6" s="619"/>
      <c r="M6" s="619"/>
      <c r="N6" s="619"/>
      <c r="O6" s="619"/>
      <c r="P6" s="619"/>
      <c r="Q6" s="620"/>
      <c r="R6" s="621">
        <v>2890</v>
      </c>
      <c r="S6" s="622"/>
      <c r="T6" s="622"/>
      <c r="U6" s="622"/>
      <c r="V6" s="622"/>
      <c r="W6" s="622"/>
      <c r="X6" s="622"/>
      <c r="Y6" s="623"/>
      <c r="Z6" s="659">
        <v>0.2</v>
      </c>
      <c r="AA6" s="659"/>
      <c r="AB6" s="659"/>
      <c r="AC6" s="659"/>
      <c r="AD6" s="660">
        <v>2890</v>
      </c>
      <c r="AE6" s="660"/>
      <c r="AF6" s="660"/>
      <c r="AG6" s="660"/>
      <c r="AH6" s="660"/>
      <c r="AI6" s="660"/>
      <c r="AJ6" s="660"/>
      <c r="AK6" s="660"/>
      <c r="AL6" s="624">
        <v>0.6</v>
      </c>
      <c r="AM6" s="625"/>
      <c r="AN6" s="625"/>
      <c r="AO6" s="661"/>
      <c r="AP6" s="618" t="s">
        <v>242</v>
      </c>
      <c r="AQ6" s="619"/>
      <c r="AR6" s="619"/>
      <c r="AS6" s="619"/>
      <c r="AT6" s="619"/>
      <c r="AU6" s="619"/>
      <c r="AV6" s="619"/>
      <c r="AW6" s="619"/>
      <c r="AX6" s="619"/>
      <c r="AY6" s="619"/>
      <c r="AZ6" s="619"/>
      <c r="BA6" s="619"/>
      <c r="BB6" s="619"/>
      <c r="BC6" s="619"/>
      <c r="BD6" s="619"/>
      <c r="BE6" s="619"/>
      <c r="BF6" s="620"/>
      <c r="BG6" s="621">
        <v>53610</v>
      </c>
      <c r="BH6" s="622"/>
      <c r="BI6" s="622"/>
      <c r="BJ6" s="622"/>
      <c r="BK6" s="622"/>
      <c r="BL6" s="622"/>
      <c r="BM6" s="622"/>
      <c r="BN6" s="623"/>
      <c r="BO6" s="659">
        <v>100</v>
      </c>
      <c r="BP6" s="659"/>
      <c r="BQ6" s="659"/>
      <c r="BR6" s="659"/>
      <c r="BS6" s="660" t="s">
        <v>243</v>
      </c>
      <c r="BT6" s="660"/>
      <c r="BU6" s="660"/>
      <c r="BV6" s="660"/>
      <c r="BW6" s="660"/>
      <c r="BX6" s="660"/>
      <c r="BY6" s="660"/>
      <c r="BZ6" s="660"/>
      <c r="CA6" s="660"/>
      <c r="CB6" s="700"/>
      <c r="CD6" s="679" t="s">
        <v>244</v>
      </c>
      <c r="CE6" s="680"/>
      <c r="CF6" s="680"/>
      <c r="CG6" s="680"/>
      <c r="CH6" s="680"/>
      <c r="CI6" s="680"/>
      <c r="CJ6" s="680"/>
      <c r="CK6" s="680"/>
      <c r="CL6" s="680"/>
      <c r="CM6" s="680"/>
      <c r="CN6" s="680"/>
      <c r="CO6" s="680"/>
      <c r="CP6" s="680"/>
      <c r="CQ6" s="681"/>
      <c r="CR6" s="621">
        <v>16370</v>
      </c>
      <c r="CS6" s="622"/>
      <c r="CT6" s="622"/>
      <c r="CU6" s="622"/>
      <c r="CV6" s="622"/>
      <c r="CW6" s="622"/>
      <c r="CX6" s="622"/>
      <c r="CY6" s="623"/>
      <c r="CZ6" s="703">
        <v>1</v>
      </c>
      <c r="DA6" s="685"/>
      <c r="DB6" s="685"/>
      <c r="DC6" s="705"/>
      <c r="DD6" s="627" t="s">
        <v>245</v>
      </c>
      <c r="DE6" s="622"/>
      <c r="DF6" s="622"/>
      <c r="DG6" s="622"/>
      <c r="DH6" s="622"/>
      <c r="DI6" s="622"/>
      <c r="DJ6" s="622"/>
      <c r="DK6" s="622"/>
      <c r="DL6" s="622"/>
      <c r="DM6" s="622"/>
      <c r="DN6" s="622"/>
      <c r="DO6" s="622"/>
      <c r="DP6" s="623"/>
      <c r="DQ6" s="627">
        <v>12670</v>
      </c>
      <c r="DR6" s="622"/>
      <c r="DS6" s="622"/>
      <c r="DT6" s="622"/>
      <c r="DU6" s="622"/>
      <c r="DV6" s="622"/>
      <c r="DW6" s="622"/>
      <c r="DX6" s="622"/>
      <c r="DY6" s="622"/>
      <c r="DZ6" s="622"/>
      <c r="EA6" s="622"/>
      <c r="EB6" s="622"/>
      <c r="EC6" s="658"/>
    </row>
    <row r="7" spans="2:143" ht="11.25" customHeight="1" x14ac:dyDescent="0.2">
      <c r="B7" s="618" t="s">
        <v>246</v>
      </c>
      <c r="C7" s="619"/>
      <c r="D7" s="619"/>
      <c r="E7" s="619"/>
      <c r="F7" s="619"/>
      <c r="G7" s="619"/>
      <c r="H7" s="619"/>
      <c r="I7" s="619"/>
      <c r="J7" s="619"/>
      <c r="K7" s="619"/>
      <c r="L7" s="619"/>
      <c r="M7" s="619"/>
      <c r="N7" s="619"/>
      <c r="O7" s="619"/>
      <c r="P7" s="619"/>
      <c r="Q7" s="620"/>
      <c r="R7" s="621">
        <v>80</v>
      </c>
      <c r="S7" s="622"/>
      <c r="T7" s="622"/>
      <c r="U7" s="622"/>
      <c r="V7" s="622"/>
      <c r="W7" s="622"/>
      <c r="X7" s="622"/>
      <c r="Y7" s="623"/>
      <c r="Z7" s="659">
        <v>0</v>
      </c>
      <c r="AA7" s="659"/>
      <c r="AB7" s="659"/>
      <c r="AC7" s="659"/>
      <c r="AD7" s="660">
        <v>80</v>
      </c>
      <c r="AE7" s="660"/>
      <c r="AF7" s="660"/>
      <c r="AG7" s="660"/>
      <c r="AH7" s="660"/>
      <c r="AI7" s="660"/>
      <c r="AJ7" s="660"/>
      <c r="AK7" s="660"/>
      <c r="AL7" s="624">
        <v>0</v>
      </c>
      <c r="AM7" s="625"/>
      <c r="AN7" s="625"/>
      <c r="AO7" s="661"/>
      <c r="AP7" s="618" t="s">
        <v>247</v>
      </c>
      <c r="AQ7" s="619"/>
      <c r="AR7" s="619"/>
      <c r="AS7" s="619"/>
      <c r="AT7" s="619"/>
      <c r="AU7" s="619"/>
      <c r="AV7" s="619"/>
      <c r="AW7" s="619"/>
      <c r="AX7" s="619"/>
      <c r="AY7" s="619"/>
      <c r="AZ7" s="619"/>
      <c r="BA7" s="619"/>
      <c r="BB7" s="619"/>
      <c r="BC7" s="619"/>
      <c r="BD7" s="619"/>
      <c r="BE7" s="619"/>
      <c r="BF7" s="620"/>
      <c r="BG7" s="621">
        <v>27483</v>
      </c>
      <c r="BH7" s="622"/>
      <c r="BI7" s="622"/>
      <c r="BJ7" s="622"/>
      <c r="BK7" s="622"/>
      <c r="BL7" s="622"/>
      <c r="BM7" s="622"/>
      <c r="BN7" s="623"/>
      <c r="BO7" s="659">
        <v>51.3</v>
      </c>
      <c r="BP7" s="659"/>
      <c r="BQ7" s="659"/>
      <c r="BR7" s="659"/>
      <c r="BS7" s="660" t="s">
        <v>248</v>
      </c>
      <c r="BT7" s="660"/>
      <c r="BU7" s="660"/>
      <c r="BV7" s="660"/>
      <c r="BW7" s="660"/>
      <c r="BX7" s="660"/>
      <c r="BY7" s="660"/>
      <c r="BZ7" s="660"/>
      <c r="CA7" s="660"/>
      <c r="CB7" s="700"/>
      <c r="CD7" s="618" t="s">
        <v>249</v>
      </c>
      <c r="CE7" s="619"/>
      <c r="CF7" s="619"/>
      <c r="CG7" s="619"/>
      <c r="CH7" s="619"/>
      <c r="CI7" s="619"/>
      <c r="CJ7" s="619"/>
      <c r="CK7" s="619"/>
      <c r="CL7" s="619"/>
      <c r="CM7" s="619"/>
      <c r="CN7" s="619"/>
      <c r="CO7" s="619"/>
      <c r="CP7" s="619"/>
      <c r="CQ7" s="620"/>
      <c r="CR7" s="621">
        <v>632647</v>
      </c>
      <c r="CS7" s="622"/>
      <c r="CT7" s="622"/>
      <c r="CU7" s="622"/>
      <c r="CV7" s="622"/>
      <c r="CW7" s="622"/>
      <c r="CX7" s="622"/>
      <c r="CY7" s="623"/>
      <c r="CZ7" s="659">
        <v>39.4</v>
      </c>
      <c r="DA7" s="659"/>
      <c r="DB7" s="659"/>
      <c r="DC7" s="659"/>
      <c r="DD7" s="627">
        <v>196746</v>
      </c>
      <c r="DE7" s="622"/>
      <c r="DF7" s="622"/>
      <c r="DG7" s="622"/>
      <c r="DH7" s="622"/>
      <c r="DI7" s="622"/>
      <c r="DJ7" s="622"/>
      <c r="DK7" s="622"/>
      <c r="DL7" s="622"/>
      <c r="DM7" s="622"/>
      <c r="DN7" s="622"/>
      <c r="DO7" s="622"/>
      <c r="DP7" s="623"/>
      <c r="DQ7" s="627">
        <v>188655</v>
      </c>
      <c r="DR7" s="622"/>
      <c r="DS7" s="622"/>
      <c r="DT7" s="622"/>
      <c r="DU7" s="622"/>
      <c r="DV7" s="622"/>
      <c r="DW7" s="622"/>
      <c r="DX7" s="622"/>
      <c r="DY7" s="622"/>
      <c r="DZ7" s="622"/>
      <c r="EA7" s="622"/>
      <c r="EB7" s="622"/>
      <c r="EC7" s="658"/>
    </row>
    <row r="8" spans="2:143" ht="11.25" customHeight="1" x14ac:dyDescent="0.2">
      <c r="B8" s="618" t="s">
        <v>250</v>
      </c>
      <c r="C8" s="619"/>
      <c r="D8" s="619"/>
      <c r="E8" s="619"/>
      <c r="F8" s="619"/>
      <c r="G8" s="619"/>
      <c r="H8" s="619"/>
      <c r="I8" s="619"/>
      <c r="J8" s="619"/>
      <c r="K8" s="619"/>
      <c r="L8" s="619"/>
      <c r="M8" s="619"/>
      <c r="N8" s="619"/>
      <c r="O8" s="619"/>
      <c r="P8" s="619"/>
      <c r="Q8" s="620"/>
      <c r="R8" s="621">
        <v>433</v>
      </c>
      <c r="S8" s="622"/>
      <c r="T8" s="622"/>
      <c r="U8" s="622"/>
      <c r="V8" s="622"/>
      <c r="W8" s="622"/>
      <c r="X8" s="622"/>
      <c r="Y8" s="623"/>
      <c r="Z8" s="659">
        <v>0</v>
      </c>
      <c r="AA8" s="659"/>
      <c r="AB8" s="659"/>
      <c r="AC8" s="659"/>
      <c r="AD8" s="660">
        <v>433</v>
      </c>
      <c r="AE8" s="660"/>
      <c r="AF8" s="660"/>
      <c r="AG8" s="660"/>
      <c r="AH8" s="660"/>
      <c r="AI8" s="660"/>
      <c r="AJ8" s="660"/>
      <c r="AK8" s="660"/>
      <c r="AL8" s="624">
        <v>0.1</v>
      </c>
      <c r="AM8" s="625"/>
      <c r="AN8" s="625"/>
      <c r="AO8" s="661"/>
      <c r="AP8" s="618" t="s">
        <v>251</v>
      </c>
      <c r="AQ8" s="619"/>
      <c r="AR8" s="619"/>
      <c r="AS8" s="619"/>
      <c r="AT8" s="619"/>
      <c r="AU8" s="619"/>
      <c r="AV8" s="619"/>
      <c r="AW8" s="619"/>
      <c r="AX8" s="619"/>
      <c r="AY8" s="619"/>
      <c r="AZ8" s="619"/>
      <c r="BA8" s="619"/>
      <c r="BB8" s="619"/>
      <c r="BC8" s="619"/>
      <c r="BD8" s="619"/>
      <c r="BE8" s="619"/>
      <c r="BF8" s="620"/>
      <c r="BG8" s="621">
        <v>714</v>
      </c>
      <c r="BH8" s="622"/>
      <c r="BI8" s="622"/>
      <c r="BJ8" s="622"/>
      <c r="BK8" s="622"/>
      <c r="BL8" s="622"/>
      <c r="BM8" s="622"/>
      <c r="BN8" s="623"/>
      <c r="BO8" s="659">
        <v>1.3</v>
      </c>
      <c r="BP8" s="659"/>
      <c r="BQ8" s="659"/>
      <c r="BR8" s="659"/>
      <c r="BS8" s="660" t="s">
        <v>248</v>
      </c>
      <c r="BT8" s="660"/>
      <c r="BU8" s="660"/>
      <c r="BV8" s="660"/>
      <c r="BW8" s="660"/>
      <c r="BX8" s="660"/>
      <c r="BY8" s="660"/>
      <c r="BZ8" s="660"/>
      <c r="CA8" s="660"/>
      <c r="CB8" s="700"/>
      <c r="CD8" s="618" t="s">
        <v>252</v>
      </c>
      <c r="CE8" s="619"/>
      <c r="CF8" s="619"/>
      <c r="CG8" s="619"/>
      <c r="CH8" s="619"/>
      <c r="CI8" s="619"/>
      <c r="CJ8" s="619"/>
      <c r="CK8" s="619"/>
      <c r="CL8" s="619"/>
      <c r="CM8" s="619"/>
      <c r="CN8" s="619"/>
      <c r="CO8" s="619"/>
      <c r="CP8" s="619"/>
      <c r="CQ8" s="620"/>
      <c r="CR8" s="621">
        <v>173840</v>
      </c>
      <c r="CS8" s="622"/>
      <c r="CT8" s="622"/>
      <c r="CU8" s="622"/>
      <c r="CV8" s="622"/>
      <c r="CW8" s="622"/>
      <c r="CX8" s="622"/>
      <c r="CY8" s="623"/>
      <c r="CZ8" s="659">
        <v>10.8</v>
      </c>
      <c r="DA8" s="659"/>
      <c r="DB8" s="659"/>
      <c r="DC8" s="659"/>
      <c r="DD8" s="627" t="s">
        <v>248</v>
      </c>
      <c r="DE8" s="622"/>
      <c r="DF8" s="622"/>
      <c r="DG8" s="622"/>
      <c r="DH8" s="622"/>
      <c r="DI8" s="622"/>
      <c r="DJ8" s="622"/>
      <c r="DK8" s="622"/>
      <c r="DL8" s="622"/>
      <c r="DM8" s="622"/>
      <c r="DN8" s="622"/>
      <c r="DO8" s="622"/>
      <c r="DP8" s="623"/>
      <c r="DQ8" s="627">
        <v>86931</v>
      </c>
      <c r="DR8" s="622"/>
      <c r="DS8" s="622"/>
      <c r="DT8" s="622"/>
      <c r="DU8" s="622"/>
      <c r="DV8" s="622"/>
      <c r="DW8" s="622"/>
      <c r="DX8" s="622"/>
      <c r="DY8" s="622"/>
      <c r="DZ8" s="622"/>
      <c r="EA8" s="622"/>
      <c r="EB8" s="622"/>
      <c r="EC8" s="658"/>
    </row>
    <row r="9" spans="2:143" ht="11.25" customHeight="1" x14ac:dyDescent="0.2">
      <c r="B9" s="618" t="s">
        <v>253</v>
      </c>
      <c r="C9" s="619"/>
      <c r="D9" s="619"/>
      <c r="E9" s="619"/>
      <c r="F9" s="619"/>
      <c r="G9" s="619"/>
      <c r="H9" s="619"/>
      <c r="I9" s="619"/>
      <c r="J9" s="619"/>
      <c r="K9" s="619"/>
      <c r="L9" s="619"/>
      <c r="M9" s="619"/>
      <c r="N9" s="619"/>
      <c r="O9" s="619"/>
      <c r="P9" s="619"/>
      <c r="Q9" s="620"/>
      <c r="R9" s="621">
        <v>336</v>
      </c>
      <c r="S9" s="622"/>
      <c r="T9" s="622"/>
      <c r="U9" s="622"/>
      <c r="V9" s="622"/>
      <c r="W9" s="622"/>
      <c r="X9" s="622"/>
      <c r="Y9" s="623"/>
      <c r="Z9" s="659">
        <v>0</v>
      </c>
      <c r="AA9" s="659"/>
      <c r="AB9" s="659"/>
      <c r="AC9" s="659"/>
      <c r="AD9" s="660">
        <v>336</v>
      </c>
      <c r="AE9" s="660"/>
      <c r="AF9" s="660"/>
      <c r="AG9" s="660"/>
      <c r="AH9" s="660"/>
      <c r="AI9" s="660"/>
      <c r="AJ9" s="660"/>
      <c r="AK9" s="660"/>
      <c r="AL9" s="624">
        <v>0.1</v>
      </c>
      <c r="AM9" s="625"/>
      <c r="AN9" s="625"/>
      <c r="AO9" s="661"/>
      <c r="AP9" s="618" t="s">
        <v>254</v>
      </c>
      <c r="AQ9" s="619"/>
      <c r="AR9" s="619"/>
      <c r="AS9" s="619"/>
      <c r="AT9" s="619"/>
      <c r="AU9" s="619"/>
      <c r="AV9" s="619"/>
      <c r="AW9" s="619"/>
      <c r="AX9" s="619"/>
      <c r="AY9" s="619"/>
      <c r="AZ9" s="619"/>
      <c r="BA9" s="619"/>
      <c r="BB9" s="619"/>
      <c r="BC9" s="619"/>
      <c r="BD9" s="619"/>
      <c r="BE9" s="619"/>
      <c r="BF9" s="620"/>
      <c r="BG9" s="621">
        <v>24062</v>
      </c>
      <c r="BH9" s="622"/>
      <c r="BI9" s="622"/>
      <c r="BJ9" s="622"/>
      <c r="BK9" s="622"/>
      <c r="BL9" s="622"/>
      <c r="BM9" s="622"/>
      <c r="BN9" s="623"/>
      <c r="BO9" s="659">
        <v>44.9</v>
      </c>
      <c r="BP9" s="659"/>
      <c r="BQ9" s="659"/>
      <c r="BR9" s="659"/>
      <c r="BS9" s="660" t="s">
        <v>243</v>
      </c>
      <c r="BT9" s="660"/>
      <c r="BU9" s="660"/>
      <c r="BV9" s="660"/>
      <c r="BW9" s="660"/>
      <c r="BX9" s="660"/>
      <c r="BY9" s="660"/>
      <c r="BZ9" s="660"/>
      <c r="CA9" s="660"/>
      <c r="CB9" s="700"/>
      <c r="CD9" s="618" t="s">
        <v>255</v>
      </c>
      <c r="CE9" s="619"/>
      <c r="CF9" s="619"/>
      <c r="CG9" s="619"/>
      <c r="CH9" s="619"/>
      <c r="CI9" s="619"/>
      <c r="CJ9" s="619"/>
      <c r="CK9" s="619"/>
      <c r="CL9" s="619"/>
      <c r="CM9" s="619"/>
      <c r="CN9" s="619"/>
      <c r="CO9" s="619"/>
      <c r="CP9" s="619"/>
      <c r="CQ9" s="620"/>
      <c r="CR9" s="621">
        <v>253966</v>
      </c>
      <c r="CS9" s="622"/>
      <c r="CT9" s="622"/>
      <c r="CU9" s="622"/>
      <c r="CV9" s="622"/>
      <c r="CW9" s="622"/>
      <c r="CX9" s="622"/>
      <c r="CY9" s="623"/>
      <c r="CZ9" s="659">
        <v>15.8</v>
      </c>
      <c r="DA9" s="659"/>
      <c r="DB9" s="659"/>
      <c r="DC9" s="659"/>
      <c r="DD9" s="627">
        <v>3990</v>
      </c>
      <c r="DE9" s="622"/>
      <c r="DF9" s="622"/>
      <c r="DG9" s="622"/>
      <c r="DH9" s="622"/>
      <c r="DI9" s="622"/>
      <c r="DJ9" s="622"/>
      <c r="DK9" s="622"/>
      <c r="DL9" s="622"/>
      <c r="DM9" s="622"/>
      <c r="DN9" s="622"/>
      <c r="DO9" s="622"/>
      <c r="DP9" s="623"/>
      <c r="DQ9" s="627">
        <v>126774</v>
      </c>
      <c r="DR9" s="622"/>
      <c r="DS9" s="622"/>
      <c r="DT9" s="622"/>
      <c r="DU9" s="622"/>
      <c r="DV9" s="622"/>
      <c r="DW9" s="622"/>
      <c r="DX9" s="622"/>
      <c r="DY9" s="622"/>
      <c r="DZ9" s="622"/>
      <c r="EA9" s="622"/>
      <c r="EB9" s="622"/>
      <c r="EC9" s="658"/>
    </row>
    <row r="10" spans="2:143" ht="11.25" customHeight="1" x14ac:dyDescent="0.2">
      <c r="B10" s="618" t="s">
        <v>256</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243</v>
      </c>
      <c r="AA10" s="659"/>
      <c r="AB10" s="659"/>
      <c r="AC10" s="659"/>
      <c r="AD10" s="660" t="s">
        <v>243</v>
      </c>
      <c r="AE10" s="660"/>
      <c r="AF10" s="660"/>
      <c r="AG10" s="660"/>
      <c r="AH10" s="660"/>
      <c r="AI10" s="660"/>
      <c r="AJ10" s="660"/>
      <c r="AK10" s="660"/>
      <c r="AL10" s="624" t="s">
        <v>248</v>
      </c>
      <c r="AM10" s="625"/>
      <c r="AN10" s="625"/>
      <c r="AO10" s="661"/>
      <c r="AP10" s="618" t="s">
        <v>257</v>
      </c>
      <c r="AQ10" s="619"/>
      <c r="AR10" s="619"/>
      <c r="AS10" s="619"/>
      <c r="AT10" s="619"/>
      <c r="AU10" s="619"/>
      <c r="AV10" s="619"/>
      <c r="AW10" s="619"/>
      <c r="AX10" s="619"/>
      <c r="AY10" s="619"/>
      <c r="AZ10" s="619"/>
      <c r="BA10" s="619"/>
      <c r="BB10" s="619"/>
      <c r="BC10" s="619"/>
      <c r="BD10" s="619"/>
      <c r="BE10" s="619"/>
      <c r="BF10" s="620"/>
      <c r="BG10" s="621">
        <v>2080</v>
      </c>
      <c r="BH10" s="622"/>
      <c r="BI10" s="622"/>
      <c r="BJ10" s="622"/>
      <c r="BK10" s="622"/>
      <c r="BL10" s="622"/>
      <c r="BM10" s="622"/>
      <c r="BN10" s="623"/>
      <c r="BO10" s="659">
        <v>3.9</v>
      </c>
      <c r="BP10" s="659"/>
      <c r="BQ10" s="659"/>
      <c r="BR10" s="659"/>
      <c r="BS10" s="660" t="s">
        <v>243</v>
      </c>
      <c r="BT10" s="660"/>
      <c r="BU10" s="660"/>
      <c r="BV10" s="660"/>
      <c r="BW10" s="660"/>
      <c r="BX10" s="660"/>
      <c r="BY10" s="660"/>
      <c r="BZ10" s="660"/>
      <c r="CA10" s="660"/>
      <c r="CB10" s="700"/>
      <c r="CD10" s="618" t="s">
        <v>258</v>
      </c>
      <c r="CE10" s="619"/>
      <c r="CF10" s="619"/>
      <c r="CG10" s="619"/>
      <c r="CH10" s="619"/>
      <c r="CI10" s="619"/>
      <c r="CJ10" s="619"/>
      <c r="CK10" s="619"/>
      <c r="CL10" s="619"/>
      <c r="CM10" s="619"/>
      <c r="CN10" s="619"/>
      <c r="CO10" s="619"/>
      <c r="CP10" s="619"/>
      <c r="CQ10" s="620"/>
      <c r="CR10" s="621">
        <v>21643</v>
      </c>
      <c r="CS10" s="622"/>
      <c r="CT10" s="622"/>
      <c r="CU10" s="622"/>
      <c r="CV10" s="622"/>
      <c r="CW10" s="622"/>
      <c r="CX10" s="622"/>
      <c r="CY10" s="623"/>
      <c r="CZ10" s="659">
        <v>1.3</v>
      </c>
      <c r="DA10" s="659"/>
      <c r="DB10" s="659"/>
      <c r="DC10" s="659"/>
      <c r="DD10" s="627" t="s">
        <v>245</v>
      </c>
      <c r="DE10" s="622"/>
      <c r="DF10" s="622"/>
      <c r="DG10" s="622"/>
      <c r="DH10" s="622"/>
      <c r="DI10" s="622"/>
      <c r="DJ10" s="622"/>
      <c r="DK10" s="622"/>
      <c r="DL10" s="622"/>
      <c r="DM10" s="622"/>
      <c r="DN10" s="622"/>
      <c r="DO10" s="622"/>
      <c r="DP10" s="623"/>
      <c r="DQ10" s="627">
        <v>13112</v>
      </c>
      <c r="DR10" s="622"/>
      <c r="DS10" s="622"/>
      <c r="DT10" s="622"/>
      <c r="DU10" s="622"/>
      <c r="DV10" s="622"/>
      <c r="DW10" s="622"/>
      <c r="DX10" s="622"/>
      <c r="DY10" s="622"/>
      <c r="DZ10" s="622"/>
      <c r="EA10" s="622"/>
      <c r="EB10" s="622"/>
      <c r="EC10" s="658"/>
    </row>
    <row r="11" spans="2:143" ht="11.25" customHeight="1" x14ac:dyDescent="0.2">
      <c r="B11" s="618" t="s">
        <v>259</v>
      </c>
      <c r="C11" s="619"/>
      <c r="D11" s="619"/>
      <c r="E11" s="619"/>
      <c r="F11" s="619"/>
      <c r="G11" s="619"/>
      <c r="H11" s="619"/>
      <c r="I11" s="619"/>
      <c r="J11" s="619"/>
      <c r="K11" s="619"/>
      <c r="L11" s="619"/>
      <c r="M11" s="619"/>
      <c r="N11" s="619"/>
      <c r="O11" s="619"/>
      <c r="P11" s="619"/>
      <c r="Q11" s="620"/>
      <c r="R11" s="621">
        <v>8523</v>
      </c>
      <c r="S11" s="622"/>
      <c r="T11" s="622"/>
      <c r="U11" s="622"/>
      <c r="V11" s="622"/>
      <c r="W11" s="622"/>
      <c r="X11" s="622"/>
      <c r="Y11" s="623"/>
      <c r="Z11" s="624">
        <v>0.5</v>
      </c>
      <c r="AA11" s="625"/>
      <c r="AB11" s="625"/>
      <c r="AC11" s="626"/>
      <c r="AD11" s="627">
        <v>8523</v>
      </c>
      <c r="AE11" s="622"/>
      <c r="AF11" s="622"/>
      <c r="AG11" s="622"/>
      <c r="AH11" s="622"/>
      <c r="AI11" s="622"/>
      <c r="AJ11" s="622"/>
      <c r="AK11" s="623"/>
      <c r="AL11" s="624">
        <v>1.8</v>
      </c>
      <c r="AM11" s="625"/>
      <c r="AN11" s="625"/>
      <c r="AO11" s="661"/>
      <c r="AP11" s="618" t="s">
        <v>260</v>
      </c>
      <c r="AQ11" s="619"/>
      <c r="AR11" s="619"/>
      <c r="AS11" s="619"/>
      <c r="AT11" s="619"/>
      <c r="AU11" s="619"/>
      <c r="AV11" s="619"/>
      <c r="AW11" s="619"/>
      <c r="AX11" s="619"/>
      <c r="AY11" s="619"/>
      <c r="AZ11" s="619"/>
      <c r="BA11" s="619"/>
      <c r="BB11" s="619"/>
      <c r="BC11" s="619"/>
      <c r="BD11" s="619"/>
      <c r="BE11" s="619"/>
      <c r="BF11" s="620"/>
      <c r="BG11" s="621">
        <v>627</v>
      </c>
      <c r="BH11" s="622"/>
      <c r="BI11" s="622"/>
      <c r="BJ11" s="622"/>
      <c r="BK11" s="622"/>
      <c r="BL11" s="622"/>
      <c r="BM11" s="622"/>
      <c r="BN11" s="623"/>
      <c r="BO11" s="659">
        <v>1.2</v>
      </c>
      <c r="BP11" s="659"/>
      <c r="BQ11" s="659"/>
      <c r="BR11" s="659"/>
      <c r="BS11" s="660" t="s">
        <v>243</v>
      </c>
      <c r="BT11" s="660"/>
      <c r="BU11" s="660"/>
      <c r="BV11" s="660"/>
      <c r="BW11" s="660"/>
      <c r="BX11" s="660"/>
      <c r="BY11" s="660"/>
      <c r="BZ11" s="660"/>
      <c r="CA11" s="660"/>
      <c r="CB11" s="700"/>
      <c r="CD11" s="618" t="s">
        <v>261</v>
      </c>
      <c r="CE11" s="619"/>
      <c r="CF11" s="619"/>
      <c r="CG11" s="619"/>
      <c r="CH11" s="619"/>
      <c r="CI11" s="619"/>
      <c r="CJ11" s="619"/>
      <c r="CK11" s="619"/>
      <c r="CL11" s="619"/>
      <c r="CM11" s="619"/>
      <c r="CN11" s="619"/>
      <c r="CO11" s="619"/>
      <c r="CP11" s="619"/>
      <c r="CQ11" s="620"/>
      <c r="CR11" s="621">
        <v>114335</v>
      </c>
      <c r="CS11" s="622"/>
      <c r="CT11" s="622"/>
      <c r="CU11" s="622"/>
      <c r="CV11" s="622"/>
      <c r="CW11" s="622"/>
      <c r="CX11" s="622"/>
      <c r="CY11" s="623"/>
      <c r="CZ11" s="659">
        <v>7.1</v>
      </c>
      <c r="DA11" s="659"/>
      <c r="DB11" s="659"/>
      <c r="DC11" s="659"/>
      <c r="DD11" s="627">
        <v>28858</v>
      </c>
      <c r="DE11" s="622"/>
      <c r="DF11" s="622"/>
      <c r="DG11" s="622"/>
      <c r="DH11" s="622"/>
      <c r="DI11" s="622"/>
      <c r="DJ11" s="622"/>
      <c r="DK11" s="622"/>
      <c r="DL11" s="622"/>
      <c r="DM11" s="622"/>
      <c r="DN11" s="622"/>
      <c r="DO11" s="622"/>
      <c r="DP11" s="623"/>
      <c r="DQ11" s="627">
        <v>19841</v>
      </c>
      <c r="DR11" s="622"/>
      <c r="DS11" s="622"/>
      <c r="DT11" s="622"/>
      <c r="DU11" s="622"/>
      <c r="DV11" s="622"/>
      <c r="DW11" s="622"/>
      <c r="DX11" s="622"/>
      <c r="DY11" s="622"/>
      <c r="DZ11" s="622"/>
      <c r="EA11" s="622"/>
      <c r="EB11" s="622"/>
      <c r="EC11" s="658"/>
    </row>
    <row r="12" spans="2:143" ht="11.25" customHeight="1" x14ac:dyDescent="0.2">
      <c r="B12" s="618" t="s">
        <v>262</v>
      </c>
      <c r="C12" s="619"/>
      <c r="D12" s="619"/>
      <c r="E12" s="619"/>
      <c r="F12" s="619"/>
      <c r="G12" s="619"/>
      <c r="H12" s="619"/>
      <c r="I12" s="619"/>
      <c r="J12" s="619"/>
      <c r="K12" s="619"/>
      <c r="L12" s="619"/>
      <c r="M12" s="619"/>
      <c r="N12" s="619"/>
      <c r="O12" s="619"/>
      <c r="P12" s="619"/>
      <c r="Q12" s="620"/>
      <c r="R12" s="621" t="s">
        <v>243</v>
      </c>
      <c r="S12" s="622"/>
      <c r="T12" s="622"/>
      <c r="U12" s="622"/>
      <c r="V12" s="622"/>
      <c r="W12" s="622"/>
      <c r="X12" s="622"/>
      <c r="Y12" s="623"/>
      <c r="Z12" s="659" t="s">
        <v>245</v>
      </c>
      <c r="AA12" s="659"/>
      <c r="AB12" s="659"/>
      <c r="AC12" s="659"/>
      <c r="AD12" s="660" t="s">
        <v>139</v>
      </c>
      <c r="AE12" s="660"/>
      <c r="AF12" s="660"/>
      <c r="AG12" s="660"/>
      <c r="AH12" s="660"/>
      <c r="AI12" s="660"/>
      <c r="AJ12" s="660"/>
      <c r="AK12" s="660"/>
      <c r="AL12" s="624" t="s">
        <v>243</v>
      </c>
      <c r="AM12" s="625"/>
      <c r="AN12" s="625"/>
      <c r="AO12" s="661"/>
      <c r="AP12" s="618" t="s">
        <v>263</v>
      </c>
      <c r="AQ12" s="619"/>
      <c r="AR12" s="619"/>
      <c r="AS12" s="619"/>
      <c r="AT12" s="619"/>
      <c r="AU12" s="619"/>
      <c r="AV12" s="619"/>
      <c r="AW12" s="619"/>
      <c r="AX12" s="619"/>
      <c r="AY12" s="619"/>
      <c r="AZ12" s="619"/>
      <c r="BA12" s="619"/>
      <c r="BB12" s="619"/>
      <c r="BC12" s="619"/>
      <c r="BD12" s="619"/>
      <c r="BE12" s="619"/>
      <c r="BF12" s="620"/>
      <c r="BG12" s="621">
        <v>22361</v>
      </c>
      <c r="BH12" s="622"/>
      <c r="BI12" s="622"/>
      <c r="BJ12" s="622"/>
      <c r="BK12" s="622"/>
      <c r="BL12" s="622"/>
      <c r="BM12" s="622"/>
      <c r="BN12" s="623"/>
      <c r="BO12" s="659">
        <v>41.7</v>
      </c>
      <c r="BP12" s="659"/>
      <c r="BQ12" s="659"/>
      <c r="BR12" s="659"/>
      <c r="BS12" s="660" t="s">
        <v>243</v>
      </c>
      <c r="BT12" s="660"/>
      <c r="BU12" s="660"/>
      <c r="BV12" s="660"/>
      <c r="BW12" s="660"/>
      <c r="BX12" s="660"/>
      <c r="BY12" s="660"/>
      <c r="BZ12" s="660"/>
      <c r="CA12" s="660"/>
      <c r="CB12" s="700"/>
      <c r="CD12" s="618" t="s">
        <v>264</v>
      </c>
      <c r="CE12" s="619"/>
      <c r="CF12" s="619"/>
      <c r="CG12" s="619"/>
      <c r="CH12" s="619"/>
      <c r="CI12" s="619"/>
      <c r="CJ12" s="619"/>
      <c r="CK12" s="619"/>
      <c r="CL12" s="619"/>
      <c r="CM12" s="619"/>
      <c r="CN12" s="619"/>
      <c r="CO12" s="619"/>
      <c r="CP12" s="619"/>
      <c r="CQ12" s="620"/>
      <c r="CR12" s="621">
        <v>128958</v>
      </c>
      <c r="CS12" s="622"/>
      <c r="CT12" s="622"/>
      <c r="CU12" s="622"/>
      <c r="CV12" s="622"/>
      <c r="CW12" s="622"/>
      <c r="CX12" s="622"/>
      <c r="CY12" s="623"/>
      <c r="CZ12" s="659">
        <v>8</v>
      </c>
      <c r="DA12" s="659"/>
      <c r="DB12" s="659"/>
      <c r="DC12" s="659"/>
      <c r="DD12" s="627">
        <v>9066</v>
      </c>
      <c r="DE12" s="622"/>
      <c r="DF12" s="622"/>
      <c r="DG12" s="622"/>
      <c r="DH12" s="622"/>
      <c r="DI12" s="622"/>
      <c r="DJ12" s="622"/>
      <c r="DK12" s="622"/>
      <c r="DL12" s="622"/>
      <c r="DM12" s="622"/>
      <c r="DN12" s="622"/>
      <c r="DO12" s="622"/>
      <c r="DP12" s="623"/>
      <c r="DQ12" s="627">
        <v>34183</v>
      </c>
      <c r="DR12" s="622"/>
      <c r="DS12" s="622"/>
      <c r="DT12" s="622"/>
      <c r="DU12" s="622"/>
      <c r="DV12" s="622"/>
      <c r="DW12" s="622"/>
      <c r="DX12" s="622"/>
      <c r="DY12" s="622"/>
      <c r="DZ12" s="622"/>
      <c r="EA12" s="622"/>
      <c r="EB12" s="622"/>
      <c r="EC12" s="658"/>
    </row>
    <row r="13" spans="2:143" ht="11.25" customHeight="1" x14ac:dyDescent="0.2">
      <c r="B13" s="618" t="s">
        <v>265</v>
      </c>
      <c r="C13" s="619"/>
      <c r="D13" s="619"/>
      <c r="E13" s="619"/>
      <c r="F13" s="619"/>
      <c r="G13" s="619"/>
      <c r="H13" s="619"/>
      <c r="I13" s="619"/>
      <c r="J13" s="619"/>
      <c r="K13" s="619"/>
      <c r="L13" s="619"/>
      <c r="M13" s="619"/>
      <c r="N13" s="619"/>
      <c r="O13" s="619"/>
      <c r="P13" s="619"/>
      <c r="Q13" s="620"/>
      <c r="R13" s="621" t="s">
        <v>245</v>
      </c>
      <c r="S13" s="622"/>
      <c r="T13" s="622"/>
      <c r="U13" s="622"/>
      <c r="V13" s="622"/>
      <c r="W13" s="622"/>
      <c r="X13" s="622"/>
      <c r="Y13" s="623"/>
      <c r="Z13" s="659" t="s">
        <v>245</v>
      </c>
      <c r="AA13" s="659"/>
      <c r="AB13" s="659"/>
      <c r="AC13" s="659"/>
      <c r="AD13" s="660" t="s">
        <v>248</v>
      </c>
      <c r="AE13" s="660"/>
      <c r="AF13" s="660"/>
      <c r="AG13" s="660"/>
      <c r="AH13" s="660"/>
      <c r="AI13" s="660"/>
      <c r="AJ13" s="660"/>
      <c r="AK13" s="660"/>
      <c r="AL13" s="624" t="s">
        <v>245</v>
      </c>
      <c r="AM13" s="625"/>
      <c r="AN13" s="625"/>
      <c r="AO13" s="661"/>
      <c r="AP13" s="618" t="s">
        <v>266</v>
      </c>
      <c r="AQ13" s="619"/>
      <c r="AR13" s="619"/>
      <c r="AS13" s="619"/>
      <c r="AT13" s="619"/>
      <c r="AU13" s="619"/>
      <c r="AV13" s="619"/>
      <c r="AW13" s="619"/>
      <c r="AX13" s="619"/>
      <c r="AY13" s="619"/>
      <c r="AZ13" s="619"/>
      <c r="BA13" s="619"/>
      <c r="BB13" s="619"/>
      <c r="BC13" s="619"/>
      <c r="BD13" s="619"/>
      <c r="BE13" s="619"/>
      <c r="BF13" s="620"/>
      <c r="BG13" s="621">
        <v>21147</v>
      </c>
      <c r="BH13" s="622"/>
      <c r="BI13" s="622"/>
      <c r="BJ13" s="622"/>
      <c r="BK13" s="622"/>
      <c r="BL13" s="622"/>
      <c r="BM13" s="622"/>
      <c r="BN13" s="623"/>
      <c r="BO13" s="659">
        <v>39.4</v>
      </c>
      <c r="BP13" s="659"/>
      <c r="BQ13" s="659"/>
      <c r="BR13" s="659"/>
      <c r="BS13" s="660" t="s">
        <v>139</v>
      </c>
      <c r="BT13" s="660"/>
      <c r="BU13" s="660"/>
      <c r="BV13" s="660"/>
      <c r="BW13" s="660"/>
      <c r="BX13" s="660"/>
      <c r="BY13" s="660"/>
      <c r="BZ13" s="660"/>
      <c r="CA13" s="660"/>
      <c r="CB13" s="700"/>
      <c r="CD13" s="618" t="s">
        <v>267</v>
      </c>
      <c r="CE13" s="619"/>
      <c r="CF13" s="619"/>
      <c r="CG13" s="619"/>
      <c r="CH13" s="619"/>
      <c r="CI13" s="619"/>
      <c r="CJ13" s="619"/>
      <c r="CK13" s="619"/>
      <c r="CL13" s="619"/>
      <c r="CM13" s="619"/>
      <c r="CN13" s="619"/>
      <c r="CO13" s="619"/>
      <c r="CP13" s="619"/>
      <c r="CQ13" s="620"/>
      <c r="CR13" s="621">
        <v>60025</v>
      </c>
      <c r="CS13" s="622"/>
      <c r="CT13" s="622"/>
      <c r="CU13" s="622"/>
      <c r="CV13" s="622"/>
      <c r="CW13" s="622"/>
      <c r="CX13" s="622"/>
      <c r="CY13" s="623"/>
      <c r="CZ13" s="659">
        <v>3.7</v>
      </c>
      <c r="DA13" s="659"/>
      <c r="DB13" s="659"/>
      <c r="DC13" s="659"/>
      <c r="DD13" s="627" t="s">
        <v>139</v>
      </c>
      <c r="DE13" s="622"/>
      <c r="DF13" s="622"/>
      <c r="DG13" s="622"/>
      <c r="DH13" s="622"/>
      <c r="DI13" s="622"/>
      <c r="DJ13" s="622"/>
      <c r="DK13" s="622"/>
      <c r="DL13" s="622"/>
      <c r="DM13" s="622"/>
      <c r="DN13" s="622"/>
      <c r="DO13" s="622"/>
      <c r="DP13" s="623"/>
      <c r="DQ13" s="627">
        <v>24184</v>
      </c>
      <c r="DR13" s="622"/>
      <c r="DS13" s="622"/>
      <c r="DT13" s="622"/>
      <c r="DU13" s="622"/>
      <c r="DV13" s="622"/>
      <c r="DW13" s="622"/>
      <c r="DX13" s="622"/>
      <c r="DY13" s="622"/>
      <c r="DZ13" s="622"/>
      <c r="EA13" s="622"/>
      <c r="EB13" s="622"/>
      <c r="EC13" s="658"/>
    </row>
    <row r="14" spans="2:143" ht="11.25" customHeight="1" x14ac:dyDescent="0.2">
      <c r="B14" s="618" t="s">
        <v>268</v>
      </c>
      <c r="C14" s="619"/>
      <c r="D14" s="619"/>
      <c r="E14" s="619"/>
      <c r="F14" s="619"/>
      <c r="G14" s="619"/>
      <c r="H14" s="619"/>
      <c r="I14" s="619"/>
      <c r="J14" s="619"/>
      <c r="K14" s="619"/>
      <c r="L14" s="619"/>
      <c r="M14" s="619"/>
      <c r="N14" s="619"/>
      <c r="O14" s="619"/>
      <c r="P14" s="619"/>
      <c r="Q14" s="620"/>
      <c r="R14" s="621" t="s">
        <v>245</v>
      </c>
      <c r="S14" s="622"/>
      <c r="T14" s="622"/>
      <c r="U14" s="622"/>
      <c r="V14" s="622"/>
      <c r="W14" s="622"/>
      <c r="X14" s="622"/>
      <c r="Y14" s="623"/>
      <c r="Z14" s="659" t="s">
        <v>243</v>
      </c>
      <c r="AA14" s="659"/>
      <c r="AB14" s="659"/>
      <c r="AC14" s="659"/>
      <c r="AD14" s="660" t="s">
        <v>243</v>
      </c>
      <c r="AE14" s="660"/>
      <c r="AF14" s="660"/>
      <c r="AG14" s="660"/>
      <c r="AH14" s="660"/>
      <c r="AI14" s="660"/>
      <c r="AJ14" s="660"/>
      <c r="AK14" s="660"/>
      <c r="AL14" s="624" t="s">
        <v>243</v>
      </c>
      <c r="AM14" s="625"/>
      <c r="AN14" s="625"/>
      <c r="AO14" s="661"/>
      <c r="AP14" s="618" t="s">
        <v>269</v>
      </c>
      <c r="AQ14" s="619"/>
      <c r="AR14" s="619"/>
      <c r="AS14" s="619"/>
      <c r="AT14" s="619"/>
      <c r="AU14" s="619"/>
      <c r="AV14" s="619"/>
      <c r="AW14" s="619"/>
      <c r="AX14" s="619"/>
      <c r="AY14" s="619"/>
      <c r="AZ14" s="619"/>
      <c r="BA14" s="619"/>
      <c r="BB14" s="619"/>
      <c r="BC14" s="619"/>
      <c r="BD14" s="619"/>
      <c r="BE14" s="619"/>
      <c r="BF14" s="620"/>
      <c r="BG14" s="621">
        <v>1903</v>
      </c>
      <c r="BH14" s="622"/>
      <c r="BI14" s="622"/>
      <c r="BJ14" s="622"/>
      <c r="BK14" s="622"/>
      <c r="BL14" s="622"/>
      <c r="BM14" s="622"/>
      <c r="BN14" s="623"/>
      <c r="BO14" s="659">
        <v>3.5</v>
      </c>
      <c r="BP14" s="659"/>
      <c r="BQ14" s="659"/>
      <c r="BR14" s="659"/>
      <c r="BS14" s="660" t="s">
        <v>243</v>
      </c>
      <c r="BT14" s="660"/>
      <c r="BU14" s="660"/>
      <c r="BV14" s="660"/>
      <c r="BW14" s="660"/>
      <c r="BX14" s="660"/>
      <c r="BY14" s="660"/>
      <c r="BZ14" s="660"/>
      <c r="CA14" s="660"/>
      <c r="CB14" s="700"/>
      <c r="CD14" s="618" t="s">
        <v>270</v>
      </c>
      <c r="CE14" s="619"/>
      <c r="CF14" s="619"/>
      <c r="CG14" s="619"/>
      <c r="CH14" s="619"/>
      <c r="CI14" s="619"/>
      <c r="CJ14" s="619"/>
      <c r="CK14" s="619"/>
      <c r="CL14" s="619"/>
      <c r="CM14" s="619"/>
      <c r="CN14" s="619"/>
      <c r="CO14" s="619"/>
      <c r="CP14" s="619"/>
      <c r="CQ14" s="620"/>
      <c r="CR14" s="621">
        <v>33486</v>
      </c>
      <c r="CS14" s="622"/>
      <c r="CT14" s="622"/>
      <c r="CU14" s="622"/>
      <c r="CV14" s="622"/>
      <c r="CW14" s="622"/>
      <c r="CX14" s="622"/>
      <c r="CY14" s="623"/>
      <c r="CZ14" s="659">
        <v>2.1</v>
      </c>
      <c r="DA14" s="659"/>
      <c r="DB14" s="659"/>
      <c r="DC14" s="659"/>
      <c r="DD14" s="627">
        <v>14175</v>
      </c>
      <c r="DE14" s="622"/>
      <c r="DF14" s="622"/>
      <c r="DG14" s="622"/>
      <c r="DH14" s="622"/>
      <c r="DI14" s="622"/>
      <c r="DJ14" s="622"/>
      <c r="DK14" s="622"/>
      <c r="DL14" s="622"/>
      <c r="DM14" s="622"/>
      <c r="DN14" s="622"/>
      <c r="DO14" s="622"/>
      <c r="DP14" s="623"/>
      <c r="DQ14" s="627">
        <v>19351</v>
      </c>
      <c r="DR14" s="622"/>
      <c r="DS14" s="622"/>
      <c r="DT14" s="622"/>
      <c r="DU14" s="622"/>
      <c r="DV14" s="622"/>
      <c r="DW14" s="622"/>
      <c r="DX14" s="622"/>
      <c r="DY14" s="622"/>
      <c r="DZ14" s="622"/>
      <c r="EA14" s="622"/>
      <c r="EB14" s="622"/>
      <c r="EC14" s="658"/>
    </row>
    <row r="15" spans="2:143" ht="11.25" customHeight="1" x14ac:dyDescent="0.2">
      <c r="B15" s="618" t="s">
        <v>271</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248</v>
      </c>
      <c r="AA15" s="659"/>
      <c r="AB15" s="659"/>
      <c r="AC15" s="659"/>
      <c r="AD15" s="660" t="s">
        <v>248</v>
      </c>
      <c r="AE15" s="660"/>
      <c r="AF15" s="660"/>
      <c r="AG15" s="660"/>
      <c r="AH15" s="660"/>
      <c r="AI15" s="660"/>
      <c r="AJ15" s="660"/>
      <c r="AK15" s="660"/>
      <c r="AL15" s="624" t="s">
        <v>248</v>
      </c>
      <c r="AM15" s="625"/>
      <c r="AN15" s="625"/>
      <c r="AO15" s="661"/>
      <c r="AP15" s="618" t="s">
        <v>272</v>
      </c>
      <c r="AQ15" s="619"/>
      <c r="AR15" s="619"/>
      <c r="AS15" s="619"/>
      <c r="AT15" s="619"/>
      <c r="AU15" s="619"/>
      <c r="AV15" s="619"/>
      <c r="AW15" s="619"/>
      <c r="AX15" s="619"/>
      <c r="AY15" s="619"/>
      <c r="AZ15" s="619"/>
      <c r="BA15" s="619"/>
      <c r="BB15" s="619"/>
      <c r="BC15" s="619"/>
      <c r="BD15" s="619"/>
      <c r="BE15" s="619"/>
      <c r="BF15" s="620"/>
      <c r="BG15" s="621">
        <v>1863</v>
      </c>
      <c r="BH15" s="622"/>
      <c r="BI15" s="622"/>
      <c r="BJ15" s="622"/>
      <c r="BK15" s="622"/>
      <c r="BL15" s="622"/>
      <c r="BM15" s="622"/>
      <c r="BN15" s="623"/>
      <c r="BO15" s="659">
        <v>3.5</v>
      </c>
      <c r="BP15" s="659"/>
      <c r="BQ15" s="659"/>
      <c r="BR15" s="659"/>
      <c r="BS15" s="660" t="s">
        <v>139</v>
      </c>
      <c r="BT15" s="660"/>
      <c r="BU15" s="660"/>
      <c r="BV15" s="660"/>
      <c r="BW15" s="660"/>
      <c r="BX15" s="660"/>
      <c r="BY15" s="660"/>
      <c r="BZ15" s="660"/>
      <c r="CA15" s="660"/>
      <c r="CB15" s="700"/>
      <c r="CD15" s="618" t="s">
        <v>273</v>
      </c>
      <c r="CE15" s="619"/>
      <c r="CF15" s="619"/>
      <c r="CG15" s="619"/>
      <c r="CH15" s="619"/>
      <c r="CI15" s="619"/>
      <c r="CJ15" s="619"/>
      <c r="CK15" s="619"/>
      <c r="CL15" s="619"/>
      <c r="CM15" s="619"/>
      <c r="CN15" s="619"/>
      <c r="CO15" s="619"/>
      <c r="CP15" s="619"/>
      <c r="CQ15" s="620"/>
      <c r="CR15" s="621">
        <v>113213</v>
      </c>
      <c r="CS15" s="622"/>
      <c r="CT15" s="622"/>
      <c r="CU15" s="622"/>
      <c r="CV15" s="622"/>
      <c r="CW15" s="622"/>
      <c r="CX15" s="622"/>
      <c r="CY15" s="623"/>
      <c r="CZ15" s="659">
        <v>7.1</v>
      </c>
      <c r="DA15" s="659"/>
      <c r="DB15" s="659"/>
      <c r="DC15" s="659"/>
      <c r="DD15" s="627">
        <v>34041</v>
      </c>
      <c r="DE15" s="622"/>
      <c r="DF15" s="622"/>
      <c r="DG15" s="622"/>
      <c r="DH15" s="622"/>
      <c r="DI15" s="622"/>
      <c r="DJ15" s="622"/>
      <c r="DK15" s="622"/>
      <c r="DL15" s="622"/>
      <c r="DM15" s="622"/>
      <c r="DN15" s="622"/>
      <c r="DO15" s="622"/>
      <c r="DP15" s="623"/>
      <c r="DQ15" s="627">
        <v>29202</v>
      </c>
      <c r="DR15" s="622"/>
      <c r="DS15" s="622"/>
      <c r="DT15" s="622"/>
      <c r="DU15" s="622"/>
      <c r="DV15" s="622"/>
      <c r="DW15" s="622"/>
      <c r="DX15" s="622"/>
      <c r="DY15" s="622"/>
      <c r="DZ15" s="622"/>
      <c r="EA15" s="622"/>
      <c r="EB15" s="622"/>
      <c r="EC15" s="658"/>
    </row>
    <row r="16" spans="2:143" ht="11.25" customHeight="1" x14ac:dyDescent="0.2">
      <c r="B16" s="618" t="s">
        <v>274</v>
      </c>
      <c r="C16" s="619"/>
      <c r="D16" s="619"/>
      <c r="E16" s="619"/>
      <c r="F16" s="619"/>
      <c r="G16" s="619"/>
      <c r="H16" s="619"/>
      <c r="I16" s="619"/>
      <c r="J16" s="619"/>
      <c r="K16" s="619"/>
      <c r="L16" s="619"/>
      <c r="M16" s="619"/>
      <c r="N16" s="619"/>
      <c r="O16" s="619"/>
      <c r="P16" s="619"/>
      <c r="Q16" s="620"/>
      <c r="R16" s="621">
        <v>580</v>
      </c>
      <c r="S16" s="622"/>
      <c r="T16" s="622"/>
      <c r="U16" s="622"/>
      <c r="V16" s="622"/>
      <c r="W16" s="622"/>
      <c r="X16" s="622"/>
      <c r="Y16" s="623"/>
      <c r="Z16" s="659">
        <v>0</v>
      </c>
      <c r="AA16" s="659"/>
      <c r="AB16" s="659"/>
      <c r="AC16" s="659"/>
      <c r="AD16" s="660">
        <v>580</v>
      </c>
      <c r="AE16" s="660"/>
      <c r="AF16" s="660"/>
      <c r="AG16" s="660"/>
      <c r="AH16" s="660"/>
      <c r="AI16" s="660"/>
      <c r="AJ16" s="660"/>
      <c r="AK16" s="660"/>
      <c r="AL16" s="624">
        <v>0.1</v>
      </c>
      <c r="AM16" s="625"/>
      <c r="AN16" s="625"/>
      <c r="AO16" s="661"/>
      <c r="AP16" s="618" t="s">
        <v>275</v>
      </c>
      <c r="AQ16" s="619"/>
      <c r="AR16" s="619"/>
      <c r="AS16" s="619"/>
      <c r="AT16" s="619"/>
      <c r="AU16" s="619"/>
      <c r="AV16" s="619"/>
      <c r="AW16" s="619"/>
      <c r="AX16" s="619"/>
      <c r="AY16" s="619"/>
      <c r="AZ16" s="619"/>
      <c r="BA16" s="619"/>
      <c r="BB16" s="619"/>
      <c r="BC16" s="619"/>
      <c r="BD16" s="619"/>
      <c r="BE16" s="619"/>
      <c r="BF16" s="620"/>
      <c r="BG16" s="621" t="s">
        <v>243</v>
      </c>
      <c r="BH16" s="622"/>
      <c r="BI16" s="622"/>
      <c r="BJ16" s="622"/>
      <c r="BK16" s="622"/>
      <c r="BL16" s="622"/>
      <c r="BM16" s="622"/>
      <c r="BN16" s="623"/>
      <c r="BO16" s="659" t="s">
        <v>245</v>
      </c>
      <c r="BP16" s="659"/>
      <c r="BQ16" s="659"/>
      <c r="BR16" s="659"/>
      <c r="BS16" s="660" t="s">
        <v>243</v>
      </c>
      <c r="BT16" s="660"/>
      <c r="BU16" s="660"/>
      <c r="BV16" s="660"/>
      <c r="BW16" s="660"/>
      <c r="BX16" s="660"/>
      <c r="BY16" s="660"/>
      <c r="BZ16" s="660"/>
      <c r="CA16" s="660"/>
      <c r="CB16" s="700"/>
      <c r="CD16" s="618" t="s">
        <v>276</v>
      </c>
      <c r="CE16" s="619"/>
      <c r="CF16" s="619"/>
      <c r="CG16" s="619"/>
      <c r="CH16" s="619"/>
      <c r="CI16" s="619"/>
      <c r="CJ16" s="619"/>
      <c r="CK16" s="619"/>
      <c r="CL16" s="619"/>
      <c r="CM16" s="619"/>
      <c r="CN16" s="619"/>
      <c r="CO16" s="619"/>
      <c r="CP16" s="619"/>
      <c r="CQ16" s="620"/>
      <c r="CR16" s="621" t="s">
        <v>243</v>
      </c>
      <c r="CS16" s="622"/>
      <c r="CT16" s="622"/>
      <c r="CU16" s="622"/>
      <c r="CV16" s="622"/>
      <c r="CW16" s="622"/>
      <c r="CX16" s="622"/>
      <c r="CY16" s="623"/>
      <c r="CZ16" s="659" t="s">
        <v>245</v>
      </c>
      <c r="DA16" s="659"/>
      <c r="DB16" s="659"/>
      <c r="DC16" s="659"/>
      <c r="DD16" s="627" t="s">
        <v>248</v>
      </c>
      <c r="DE16" s="622"/>
      <c r="DF16" s="622"/>
      <c r="DG16" s="622"/>
      <c r="DH16" s="622"/>
      <c r="DI16" s="622"/>
      <c r="DJ16" s="622"/>
      <c r="DK16" s="622"/>
      <c r="DL16" s="622"/>
      <c r="DM16" s="622"/>
      <c r="DN16" s="622"/>
      <c r="DO16" s="622"/>
      <c r="DP16" s="623"/>
      <c r="DQ16" s="627" t="s">
        <v>139</v>
      </c>
      <c r="DR16" s="622"/>
      <c r="DS16" s="622"/>
      <c r="DT16" s="622"/>
      <c r="DU16" s="622"/>
      <c r="DV16" s="622"/>
      <c r="DW16" s="622"/>
      <c r="DX16" s="622"/>
      <c r="DY16" s="622"/>
      <c r="DZ16" s="622"/>
      <c r="EA16" s="622"/>
      <c r="EB16" s="622"/>
      <c r="EC16" s="658"/>
    </row>
    <row r="17" spans="2:133" ht="11.25" customHeight="1" x14ac:dyDescent="0.2">
      <c r="B17" s="618" t="s">
        <v>277</v>
      </c>
      <c r="C17" s="619"/>
      <c r="D17" s="619"/>
      <c r="E17" s="619"/>
      <c r="F17" s="619"/>
      <c r="G17" s="619"/>
      <c r="H17" s="619"/>
      <c r="I17" s="619"/>
      <c r="J17" s="619"/>
      <c r="K17" s="619"/>
      <c r="L17" s="619"/>
      <c r="M17" s="619"/>
      <c r="N17" s="619"/>
      <c r="O17" s="619"/>
      <c r="P17" s="619"/>
      <c r="Q17" s="620"/>
      <c r="R17" s="621">
        <v>1540</v>
      </c>
      <c r="S17" s="622"/>
      <c r="T17" s="622"/>
      <c r="U17" s="622"/>
      <c r="V17" s="622"/>
      <c r="W17" s="622"/>
      <c r="X17" s="622"/>
      <c r="Y17" s="623"/>
      <c r="Z17" s="659">
        <v>0.1</v>
      </c>
      <c r="AA17" s="659"/>
      <c r="AB17" s="659"/>
      <c r="AC17" s="659"/>
      <c r="AD17" s="660">
        <v>1540</v>
      </c>
      <c r="AE17" s="660"/>
      <c r="AF17" s="660"/>
      <c r="AG17" s="660"/>
      <c r="AH17" s="660"/>
      <c r="AI17" s="660"/>
      <c r="AJ17" s="660"/>
      <c r="AK17" s="660"/>
      <c r="AL17" s="624">
        <v>0.3</v>
      </c>
      <c r="AM17" s="625"/>
      <c r="AN17" s="625"/>
      <c r="AO17" s="661"/>
      <c r="AP17" s="618" t="s">
        <v>278</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243</v>
      </c>
      <c r="BP17" s="659"/>
      <c r="BQ17" s="659"/>
      <c r="BR17" s="659"/>
      <c r="BS17" s="660" t="s">
        <v>245</v>
      </c>
      <c r="BT17" s="660"/>
      <c r="BU17" s="660"/>
      <c r="BV17" s="660"/>
      <c r="BW17" s="660"/>
      <c r="BX17" s="660"/>
      <c r="BY17" s="660"/>
      <c r="BZ17" s="660"/>
      <c r="CA17" s="660"/>
      <c r="CB17" s="700"/>
      <c r="CD17" s="618" t="s">
        <v>279</v>
      </c>
      <c r="CE17" s="619"/>
      <c r="CF17" s="619"/>
      <c r="CG17" s="619"/>
      <c r="CH17" s="619"/>
      <c r="CI17" s="619"/>
      <c r="CJ17" s="619"/>
      <c r="CK17" s="619"/>
      <c r="CL17" s="619"/>
      <c r="CM17" s="619"/>
      <c r="CN17" s="619"/>
      <c r="CO17" s="619"/>
      <c r="CP17" s="619"/>
      <c r="CQ17" s="620"/>
      <c r="CR17" s="621">
        <v>56302</v>
      </c>
      <c r="CS17" s="622"/>
      <c r="CT17" s="622"/>
      <c r="CU17" s="622"/>
      <c r="CV17" s="622"/>
      <c r="CW17" s="622"/>
      <c r="CX17" s="622"/>
      <c r="CY17" s="623"/>
      <c r="CZ17" s="659">
        <v>3.5</v>
      </c>
      <c r="DA17" s="659"/>
      <c r="DB17" s="659"/>
      <c r="DC17" s="659"/>
      <c r="DD17" s="627" t="s">
        <v>139</v>
      </c>
      <c r="DE17" s="622"/>
      <c r="DF17" s="622"/>
      <c r="DG17" s="622"/>
      <c r="DH17" s="622"/>
      <c r="DI17" s="622"/>
      <c r="DJ17" s="622"/>
      <c r="DK17" s="622"/>
      <c r="DL17" s="622"/>
      <c r="DM17" s="622"/>
      <c r="DN17" s="622"/>
      <c r="DO17" s="622"/>
      <c r="DP17" s="623"/>
      <c r="DQ17" s="627">
        <v>54620</v>
      </c>
      <c r="DR17" s="622"/>
      <c r="DS17" s="622"/>
      <c r="DT17" s="622"/>
      <c r="DU17" s="622"/>
      <c r="DV17" s="622"/>
      <c r="DW17" s="622"/>
      <c r="DX17" s="622"/>
      <c r="DY17" s="622"/>
      <c r="DZ17" s="622"/>
      <c r="EA17" s="622"/>
      <c r="EB17" s="622"/>
      <c r="EC17" s="658"/>
    </row>
    <row r="18" spans="2:133" ht="11.25" customHeight="1" x14ac:dyDescent="0.2">
      <c r="B18" s="618" t="s">
        <v>280</v>
      </c>
      <c r="C18" s="619"/>
      <c r="D18" s="619"/>
      <c r="E18" s="619"/>
      <c r="F18" s="619"/>
      <c r="G18" s="619"/>
      <c r="H18" s="619"/>
      <c r="I18" s="619"/>
      <c r="J18" s="619"/>
      <c r="K18" s="619"/>
      <c r="L18" s="619"/>
      <c r="M18" s="619"/>
      <c r="N18" s="619"/>
      <c r="O18" s="619"/>
      <c r="P18" s="619"/>
      <c r="Q18" s="620"/>
      <c r="R18" s="621">
        <v>60</v>
      </c>
      <c r="S18" s="622"/>
      <c r="T18" s="622"/>
      <c r="U18" s="622"/>
      <c r="V18" s="622"/>
      <c r="W18" s="622"/>
      <c r="X18" s="622"/>
      <c r="Y18" s="623"/>
      <c r="Z18" s="659">
        <v>0</v>
      </c>
      <c r="AA18" s="659"/>
      <c r="AB18" s="659"/>
      <c r="AC18" s="659"/>
      <c r="AD18" s="660">
        <v>60</v>
      </c>
      <c r="AE18" s="660"/>
      <c r="AF18" s="660"/>
      <c r="AG18" s="660"/>
      <c r="AH18" s="660"/>
      <c r="AI18" s="660"/>
      <c r="AJ18" s="660"/>
      <c r="AK18" s="660"/>
      <c r="AL18" s="624">
        <v>0</v>
      </c>
      <c r="AM18" s="625"/>
      <c r="AN18" s="625"/>
      <c r="AO18" s="661"/>
      <c r="AP18" s="618" t="s">
        <v>281</v>
      </c>
      <c r="AQ18" s="619"/>
      <c r="AR18" s="619"/>
      <c r="AS18" s="619"/>
      <c r="AT18" s="619"/>
      <c r="AU18" s="619"/>
      <c r="AV18" s="619"/>
      <c r="AW18" s="619"/>
      <c r="AX18" s="619"/>
      <c r="AY18" s="619"/>
      <c r="AZ18" s="619"/>
      <c r="BA18" s="619"/>
      <c r="BB18" s="619"/>
      <c r="BC18" s="619"/>
      <c r="BD18" s="619"/>
      <c r="BE18" s="619"/>
      <c r="BF18" s="620"/>
      <c r="BG18" s="621" t="s">
        <v>245</v>
      </c>
      <c r="BH18" s="622"/>
      <c r="BI18" s="622"/>
      <c r="BJ18" s="622"/>
      <c r="BK18" s="622"/>
      <c r="BL18" s="622"/>
      <c r="BM18" s="622"/>
      <c r="BN18" s="623"/>
      <c r="BO18" s="659" t="s">
        <v>245</v>
      </c>
      <c r="BP18" s="659"/>
      <c r="BQ18" s="659"/>
      <c r="BR18" s="659"/>
      <c r="BS18" s="660" t="s">
        <v>245</v>
      </c>
      <c r="BT18" s="660"/>
      <c r="BU18" s="660"/>
      <c r="BV18" s="660"/>
      <c r="BW18" s="660"/>
      <c r="BX18" s="660"/>
      <c r="BY18" s="660"/>
      <c r="BZ18" s="660"/>
      <c r="CA18" s="660"/>
      <c r="CB18" s="700"/>
      <c r="CD18" s="618" t="s">
        <v>282</v>
      </c>
      <c r="CE18" s="619"/>
      <c r="CF18" s="619"/>
      <c r="CG18" s="619"/>
      <c r="CH18" s="619"/>
      <c r="CI18" s="619"/>
      <c r="CJ18" s="619"/>
      <c r="CK18" s="619"/>
      <c r="CL18" s="619"/>
      <c r="CM18" s="619"/>
      <c r="CN18" s="619"/>
      <c r="CO18" s="619"/>
      <c r="CP18" s="619"/>
      <c r="CQ18" s="620"/>
      <c r="CR18" s="621" t="s">
        <v>245</v>
      </c>
      <c r="CS18" s="622"/>
      <c r="CT18" s="622"/>
      <c r="CU18" s="622"/>
      <c r="CV18" s="622"/>
      <c r="CW18" s="622"/>
      <c r="CX18" s="622"/>
      <c r="CY18" s="623"/>
      <c r="CZ18" s="659" t="s">
        <v>243</v>
      </c>
      <c r="DA18" s="659"/>
      <c r="DB18" s="659"/>
      <c r="DC18" s="659"/>
      <c r="DD18" s="627" t="s">
        <v>139</v>
      </c>
      <c r="DE18" s="622"/>
      <c r="DF18" s="622"/>
      <c r="DG18" s="622"/>
      <c r="DH18" s="622"/>
      <c r="DI18" s="622"/>
      <c r="DJ18" s="622"/>
      <c r="DK18" s="622"/>
      <c r="DL18" s="622"/>
      <c r="DM18" s="622"/>
      <c r="DN18" s="622"/>
      <c r="DO18" s="622"/>
      <c r="DP18" s="623"/>
      <c r="DQ18" s="627" t="s">
        <v>248</v>
      </c>
      <c r="DR18" s="622"/>
      <c r="DS18" s="622"/>
      <c r="DT18" s="622"/>
      <c r="DU18" s="622"/>
      <c r="DV18" s="622"/>
      <c r="DW18" s="622"/>
      <c r="DX18" s="622"/>
      <c r="DY18" s="622"/>
      <c r="DZ18" s="622"/>
      <c r="EA18" s="622"/>
      <c r="EB18" s="622"/>
      <c r="EC18" s="658"/>
    </row>
    <row r="19" spans="2:133" ht="11.25" customHeight="1" x14ac:dyDescent="0.2">
      <c r="B19" s="618" t="s">
        <v>283</v>
      </c>
      <c r="C19" s="619"/>
      <c r="D19" s="619"/>
      <c r="E19" s="619"/>
      <c r="F19" s="619"/>
      <c r="G19" s="619"/>
      <c r="H19" s="619"/>
      <c r="I19" s="619"/>
      <c r="J19" s="619"/>
      <c r="K19" s="619"/>
      <c r="L19" s="619"/>
      <c r="M19" s="619"/>
      <c r="N19" s="619"/>
      <c r="O19" s="619"/>
      <c r="P19" s="619"/>
      <c r="Q19" s="620"/>
      <c r="R19" s="621">
        <v>60</v>
      </c>
      <c r="S19" s="622"/>
      <c r="T19" s="622"/>
      <c r="U19" s="622"/>
      <c r="V19" s="622"/>
      <c r="W19" s="622"/>
      <c r="X19" s="622"/>
      <c r="Y19" s="623"/>
      <c r="Z19" s="659">
        <v>0</v>
      </c>
      <c r="AA19" s="659"/>
      <c r="AB19" s="659"/>
      <c r="AC19" s="659"/>
      <c r="AD19" s="660">
        <v>60</v>
      </c>
      <c r="AE19" s="660"/>
      <c r="AF19" s="660"/>
      <c r="AG19" s="660"/>
      <c r="AH19" s="660"/>
      <c r="AI19" s="660"/>
      <c r="AJ19" s="660"/>
      <c r="AK19" s="660"/>
      <c r="AL19" s="624">
        <v>0</v>
      </c>
      <c r="AM19" s="625"/>
      <c r="AN19" s="625"/>
      <c r="AO19" s="661"/>
      <c r="AP19" s="618" t="s">
        <v>284</v>
      </c>
      <c r="AQ19" s="619"/>
      <c r="AR19" s="619"/>
      <c r="AS19" s="619"/>
      <c r="AT19" s="619"/>
      <c r="AU19" s="619"/>
      <c r="AV19" s="619"/>
      <c r="AW19" s="619"/>
      <c r="AX19" s="619"/>
      <c r="AY19" s="619"/>
      <c r="AZ19" s="619"/>
      <c r="BA19" s="619"/>
      <c r="BB19" s="619"/>
      <c r="BC19" s="619"/>
      <c r="BD19" s="619"/>
      <c r="BE19" s="619"/>
      <c r="BF19" s="620"/>
      <c r="BG19" s="621" t="s">
        <v>245</v>
      </c>
      <c r="BH19" s="622"/>
      <c r="BI19" s="622"/>
      <c r="BJ19" s="622"/>
      <c r="BK19" s="622"/>
      <c r="BL19" s="622"/>
      <c r="BM19" s="622"/>
      <c r="BN19" s="623"/>
      <c r="BO19" s="659" t="s">
        <v>248</v>
      </c>
      <c r="BP19" s="659"/>
      <c r="BQ19" s="659"/>
      <c r="BR19" s="659"/>
      <c r="BS19" s="660" t="s">
        <v>243</v>
      </c>
      <c r="BT19" s="660"/>
      <c r="BU19" s="660"/>
      <c r="BV19" s="660"/>
      <c r="BW19" s="660"/>
      <c r="BX19" s="660"/>
      <c r="BY19" s="660"/>
      <c r="BZ19" s="660"/>
      <c r="CA19" s="660"/>
      <c r="CB19" s="700"/>
      <c r="CD19" s="618" t="s">
        <v>285</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243</v>
      </c>
      <c r="DA19" s="659"/>
      <c r="DB19" s="659"/>
      <c r="DC19" s="659"/>
      <c r="DD19" s="627" t="s">
        <v>245</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88" t="s">
        <v>286</v>
      </c>
      <c r="C20" s="689"/>
      <c r="D20" s="689"/>
      <c r="E20" s="689"/>
      <c r="F20" s="689"/>
      <c r="G20" s="689"/>
      <c r="H20" s="689"/>
      <c r="I20" s="689"/>
      <c r="J20" s="689"/>
      <c r="K20" s="689"/>
      <c r="L20" s="689"/>
      <c r="M20" s="689"/>
      <c r="N20" s="689"/>
      <c r="O20" s="689"/>
      <c r="P20" s="689"/>
      <c r="Q20" s="690"/>
      <c r="R20" s="621" t="s">
        <v>248</v>
      </c>
      <c r="S20" s="622"/>
      <c r="T20" s="622"/>
      <c r="U20" s="622"/>
      <c r="V20" s="622"/>
      <c r="W20" s="622"/>
      <c r="X20" s="622"/>
      <c r="Y20" s="623"/>
      <c r="Z20" s="659" t="s">
        <v>245</v>
      </c>
      <c r="AA20" s="659"/>
      <c r="AB20" s="659"/>
      <c r="AC20" s="659"/>
      <c r="AD20" s="660" t="s">
        <v>243</v>
      </c>
      <c r="AE20" s="660"/>
      <c r="AF20" s="660"/>
      <c r="AG20" s="660"/>
      <c r="AH20" s="660"/>
      <c r="AI20" s="660"/>
      <c r="AJ20" s="660"/>
      <c r="AK20" s="660"/>
      <c r="AL20" s="624" t="s">
        <v>243</v>
      </c>
      <c r="AM20" s="625"/>
      <c r="AN20" s="625"/>
      <c r="AO20" s="661"/>
      <c r="AP20" s="618" t="s">
        <v>287</v>
      </c>
      <c r="AQ20" s="619"/>
      <c r="AR20" s="619"/>
      <c r="AS20" s="619"/>
      <c r="AT20" s="619"/>
      <c r="AU20" s="619"/>
      <c r="AV20" s="619"/>
      <c r="AW20" s="619"/>
      <c r="AX20" s="619"/>
      <c r="AY20" s="619"/>
      <c r="AZ20" s="619"/>
      <c r="BA20" s="619"/>
      <c r="BB20" s="619"/>
      <c r="BC20" s="619"/>
      <c r="BD20" s="619"/>
      <c r="BE20" s="619"/>
      <c r="BF20" s="620"/>
      <c r="BG20" s="621" t="s">
        <v>243</v>
      </c>
      <c r="BH20" s="622"/>
      <c r="BI20" s="622"/>
      <c r="BJ20" s="622"/>
      <c r="BK20" s="622"/>
      <c r="BL20" s="622"/>
      <c r="BM20" s="622"/>
      <c r="BN20" s="623"/>
      <c r="BO20" s="659" t="s">
        <v>245</v>
      </c>
      <c r="BP20" s="659"/>
      <c r="BQ20" s="659"/>
      <c r="BR20" s="659"/>
      <c r="BS20" s="660" t="s">
        <v>139</v>
      </c>
      <c r="BT20" s="660"/>
      <c r="BU20" s="660"/>
      <c r="BV20" s="660"/>
      <c r="BW20" s="660"/>
      <c r="BX20" s="660"/>
      <c r="BY20" s="660"/>
      <c r="BZ20" s="660"/>
      <c r="CA20" s="660"/>
      <c r="CB20" s="700"/>
      <c r="CD20" s="618" t="s">
        <v>288</v>
      </c>
      <c r="CE20" s="619"/>
      <c r="CF20" s="619"/>
      <c r="CG20" s="619"/>
      <c r="CH20" s="619"/>
      <c r="CI20" s="619"/>
      <c r="CJ20" s="619"/>
      <c r="CK20" s="619"/>
      <c r="CL20" s="619"/>
      <c r="CM20" s="619"/>
      <c r="CN20" s="619"/>
      <c r="CO20" s="619"/>
      <c r="CP20" s="619"/>
      <c r="CQ20" s="620"/>
      <c r="CR20" s="621">
        <v>1604785</v>
      </c>
      <c r="CS20" s="622"/>
      <c r="CT20" s="622"/>
      <c r="CU20" s="622"/>
      <c r="CV20" s="622"/>
      <c r="CW20" s="622"/>
      <c r="CX20" s="622"/>
      <c r="CY20" s="623"/>
      <c r="CZ20" s="659">
        <v>100</v>
      </c>
      <c r="DA20" s="659"/>
      <c r="DB20" s="659"/>
      <c r="DC20" s="659"/>
      <c r="DD20" s="627">
        <v>286876</v>
      </c>
      <c r="DE20" s="622"/>
      <c r="DF20" s="622"/>
      <c r="DG20" s="622"/>
      <c r="DH20" s="622"/>
      <c r="DI20" s="622"/>
      <c r="DJ20" s="622"/>
      <c r="DK20" s="622"/>
      <c r="DL20" s="622"/>
      <c r="DM20" s="622"/>
      <c r="DN20" s="622"/>
      <c r="DO20" s="622"/>
      <c r="DP20" s="623"/>
      <c r="DQ20" s="627">
        <v>609523</v>
      </c>
      <c r="DR20" s="622"/>
      <c r="DS20" s="622"/>
      <c r="DT20" s="622"/>
      <c r="DU20" s="622"/>
      <c r="DV20" s="622"/>
      <c r="DW20" s="622"/>
      <c r="DX20" s="622"/>
      <c r="DY20" s="622"/>
      <c r="DZ20" s="622"/>
      <c r="EA20" s="622"/>
      <c r="EB20" s="622"/>
      <c r="EC20" s="658"/>
    </row>
    <row r="21" spans="2:133" ht="11.25" customHeight="1" x14ac:dyDescent="0.2">
      <c r="B21" s="618" t="s">
        <v>289</v>
      </c>
      <c r="C21" s="619"/>
      <c r="D21" s="619"/>
      <c r="E21" s="619"/>
      <c r="F21" s="619"/>
      <c r="G21" s="619"/>
      <c r="H21" s="619"/>
      <c r="I21" s="619"/>
      <c r="J21" s="619"/>
      <c r="K21" s="619"/>
      <c r="L21" s="619"/>
      <c r="M21" s="619"/>
      <c r="N21" s="619"/>
      <c r="O21" s="619"/>
      <c r="P21" s="619"/>
      <c r="Q21" s="620"/>
      <c r="R21" s="621">
        <v>489231</v>
      </c>
      <c r="S21" s="622"/>
      <c r="T21" s="622"/>
      <c r="U21" s="622"/>
      <c r="V21" s="622"/>
      <c r="W21" s="622"/>
      <c r="X21" s="622"/>
      <c r="Y21" s="623"/>
      <c r="Z21" s="659">
        <v>28.5</v>
      </c>
      <c r="AA21" s="659"/>
      <c r="AB21" s="659"/>
      <c r="AC21" s="659"/>
      <c r="AD21" s="660">
        <v>390670</v>
      </c>
      <c r="AE21" s="660"/>
      <c r="AF21" s="660"/>
      <c r="AG21" s="660"/>
      <c r="AH21" s="660"/>
      <c r="AI21" s="660"/>
      <c r="AJ21" s="660"/>
      <c r="AK21" s="660"/>
      <c r="AL21" s="624">
        <v>84.6</v>
      </c>
      <c r="AM21" s="625"/>
      <c r="AN21" s="625"/>
      <c r="AO21" s="661"/>
      <c r="AP21" s="618" t="s">
        <v>290</v>
      </c>
      <c r="AQ21" s="698"/>
      <c r="AR21" s="698"/>
      <c r="AS21" s="698"/>
      <c r="AT21" s="698"/>
      <c r="AU21" s="698"/>
      <c r="AV21" s="698"/>
      <c r="AW21" s="698"/>
      <c r="AX21" s="698"/>
      <c r="AY21" s="698"/>
      <c r="AZ21" s="698"/>
      <c r="BA21" s="698"/>
      <c r="BB21" s="698"/>
      <c r="BC21" s="698"/>
      <c r="BD21" s="698"/>
      <c r="BE21" s="698"/>
      <c r="BF21" s="699"/>
      <c r="BG21" s="621" t="s">
        <v>139</v>
      </c>
      <c r="BH21" s="622"/>
      <c r="BI21" s="622"/>
      <c r="BJ21" s="622"/>
      <c r="BK21" s="622"/>
      <c r="BL21" s="622"/>
      <c r="BM21" s="622"/>
      <c r="BN21" s="623"/>
      <c r="BO21" s="659" t="s">
        <v>248</v>
      </c>
      <c r="BP21" s="659"/>
      <c r="BQ21" s="659"/>
      <c r="BR21" s="659"/>
      <c r="BS21" s="660" t="s">
        <v>248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291</v>
      </c>
      <c r="C22" s="619"/>
      <c r="D22" s="619"/>
      <c r="E22" s="619"/>
      <c r="F22" s="619"/>
      <c r="G22" s="619"/>
      <c r="H22" s="619"/>
      <c r="I22" s="619"/>
      <c r="J22" s="619"/>
      <c r="K22" s="619"/>
      <c r="L22" s="619"/>
      <c r="M22" s="619"/>
      <c r="N22" s="619"/>
      <c r="O22" s="619"/>
      <c r="P22" s="619"/>
      <c r="Q22" s="620"/>
      <c r="R22" s="621">
        <v>390670</v>
      </c>
      <c r="S22" s="622"/>
      <c r="T22" s="622"/>
      <c r="U22" s="622"/>
      <c r="V22" s="622"/>
      <c r="W22" s="622"/>
      <c r="X22" s="622"/>
      <c r="Y22" s="623"/>
      <c r="Z22" s="659">
        <v>22.7</v>
      </c>
      <c r="AA22" s="659"/>
      <c r="AB22" s="659"/>
      <c r="AC22" s="659"/>
      <c r="AD22" s="660">
        <v>390670</v>
      </c>
      <c r="AE22" s="660"/>
      <c r="AF22" s="660"/>
      <c r="AG22" s="660"/>
      <c r="AH22" s="660"/>
      <c r="AI22" s="660"/>
      <c r="AJ22" s="660"/>
      <c r="AK22" s="660"/>
      <c r="AL22" s="624">
        <v>84.6</v>
      </c>
      <c r="AM22" s="625"/>
      <c r="AN22" s="625"/>
      <c r="AO22" s="661"/>
      <c r="AP22" s="618" t="s">
        <v>292</v>
      </c>
      <c r="AQ22" s="698"/>
      <c r="AR22" s="698"/>
      <c r="AS22" s="698"/>
      <c r="AT22" s="698"/>
      <c r="AU22" s="698"/>
      <c r="AV22" s="698"/>
      <c r="AW22" s="698"/>
      <c r="AX22" s="698"/>
      <c r="AY22" s="698"/>
      <c r="AZ22" s="698"/>
      <c r="BA22" s="698"/>
      <c r="BB22" s="698"/>
      <c r="BC22" s="698"/>
      <c r="BD22" s="698"/>
      <c r="BE22" s="698"/>
      <c r="BF22" s="699"/>
      <c r="BG22" s="621" t="s">
        <v>243</v>
      </c>
      <c r="BH22" s="622"/>
      <c r="BI22" s="622"/>
      <c r="BJ22" s="622"/>
      <c r="BK22" s="622"/>
      <c r="BL22" s="622"/>
      <c r="BM22" s="622"/>
      <c r="BN22" s="623"/>
      <c r="BO22" s="659" t="s">
        <v>243</v>
      </c>
      <c r="BP22" s="659"/>
      <c r="BQ22" s="659"/>
      <c r="BR22" s="659"/>
      <c r="BS22" s="660" t="s">
        <v>243</v>
      </c>
      <c r="BT22" s="660"/>
      <c r="BU22" s="660"/>
      <c r="BV22" s="660"/>
      <c r="BW22" s="660"/>
      <c r="BX22" s="660"/>
      <c r="BY22" s="660"/>
      <c r="BZ22" s="660"/>
      <c r="CA22" s="660"/>
      <c r="CB22" s="700"/>
      <c r="CD22" s="673" t="s">
        <v>293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294</v>
      </c>
      <c r="C23" s="619"/>
      <c r="D23" s="619"/>
      <c r="E23" s="619"/>
      <c r="F23" s="619"/>
      <c r="G23" s="619"/>
      <c r="H23" s="619"/>
      <c r="I23" s="619"/>
      <c r="J23" s="619"/>
      <c r="K23" s="619"/>
      <c r="L23" s="619"/>
      <c r="M23" s="619"/>
      <c r="N23" s="619"/>
      <c r="O23" s="619"/>
      <c r="P23" s="619"/>
      <c r="Q23" s="620"/>
      <c r="R23" s="621">
        <v>98561</v>
      </c>
      <c r="S23" s="622"/>
      <c r="T23" s="622"/>
      <c r="U23" s="622"/>
      <c r="V23" s="622"/>
      <c r="W23" s="622"/>
      <c r="X23" s="622"/>
      <c r="Y23" s="623"/>
      <c r="Z23" s="659">
        <v>5.7</v>
      </c>
      <c r="AA23" s="659"/>
      <c r="AB23" s="659"/>
      <c r="AC23" s="659"/>
      <c r="AD23" s="660" t="s">
        <v>139</v>
      </c>
      <c r="AE23" s="660"/>
      <c r="AF23" s="660"/>
      <c r="AG23" s="660"/>
      <c r="AH23" s="660"/>
      <c r="AI23" s="660"/>
      <c r="AJ23" s="660"/>
      <c r="AK23" s="660"/>
      <c r="AL23" s="624" t="s">
        <v>248</v>
      </c>
      <c r="AM23" s="625"/>
      <c r="AN23" s="625"/>
      <c r="AO23" s="661"/>
      <c r="AP23" s="618" t="s">
        <v>295</v>
      </c>
      <c r="AQ23" s="698"/>
      <c r="AR23" s="698"/>
      <c r="AS23" s="698"/>
      <c r="AT23" s="698"/>
      <c r="AU23" s="698"/>
      <c r="AV23" s="698"/>
      <c r="AW23" s="698"/>
      <c r="AX23" s="698"/>
      <c r="AY23" s="698"/>
      <c r="AZ23" s="698"/>
      <c r="BA23" s="698"/>
      <c r="BB23" s="698"/>
      <c r="BC23" s="698"/>
      <c r="BD23" s="698"/>
      <c r="BE23" s="698"/>
      <c r="BF23" s="699"/>
      <c r="BG23" s="621" t="s">
        <v>248</v>
      </c>
      <c r="BH23" s="622"/>
      <c r="BI23" s="622"/>
      <c r="BJ23" s="622"/>
      <c r="BK23" s="622"/>
      <c r="BL23" s="622"/>
      <c r="BM23" s="622"/>
      <c r="BN23" s="623"/>
      <c r="BO23" s="659" t="s">
        <v>139</v>
      </c>
      <c r="BP23" s="659"/>
      <c r="BQ23" s="659"/>
      <c r="BR23" s="659"/>
      <c r="BS23" s="660" t="s">
        <v>248</v>
      </c>
      <c r="BT23" s="660"/>
      <c r="BU23" s="660"/>
      <c r="BV23" s="660"/>
      <c r="BW23" s="660"/>
      <c r="BX23" s="660"/>
      <c r="BY23" s="660"/>
      <c r="BZ23" s="660"/>
      <c r="CA23" s="660"/>
      <c r="CB23" s="700"/>
      <c r="CD23" s="673" t="s">
        <v>232</v>
      </c>
      <c r="CE23" s="674"/>
      <c r="CF23" s="674"/>
      <c r="CG23" s="674"/>
      <c r="CH23" s="674"/>
      <c r="CI23" s="674"/>
      <c r="CJ23" s="674"/>
      <c r="CK23" s="674"/>
      <c r="CL23" s="674"/>
      <c r="CM23" s="674"/>
      <c r="CN23" s="674"/>
      <c r="CO23" s="674"/>
      <c r="CP23" s="674"/>
      <c r="CQ23" s="675"/>
      <c r="CR23" s="673" t="s">
        <v>296</v>
      </c>
      <c r="CS23" s="674"/>
      <c r="CT23" s="674"/>
      <c r="CU23" s="674"/>
      <c r="CV23" s="674"/>
      <c r="CW23" s="674"/>
      <c r="CX23" s="674"/>
      <c r="CY23" s="675"/>
      <c r="CZ23" s="673" t="s">
        <v>297</v>
      </c>
      <c r="DA23" s="674"/>
      <c r="DB23" s="674"/>
      <c r="DC23" s="675"/>
      <c r="DD23" s="673" t="s">
        <v>298</v>
      </c>
      <c r="DE23" s="674"/>
      <c r="DF23" s="674"/>
      <c r="DG23" s="674"/>
      <c r="DH23" s="674"/>
      <c r="DI23" s="674"/>
      <c r="DJ23" s="674"/>
      <c r="DK23" s="675"/>
      <c r="DL23" s="711" t="s">
        <v>299</v>
      </c>
      <c r="DM23" s="712"/>
      <c r="DN23" s="712"/>
      <c r="DO23" s="712"/>
      <c r="DP23" s="712"/>
      <c r="DQ23" s="712"/>
      <c r="DR23" s="712"/>
      <c r="DS23" s="712"/>
      <c r="DT23" s="712"/>
      <c r="DU23" s="712"/>
      <c r="DV23" s="713"/>
      <c r="DW23" s="673" t="s">
        <v>300</v>
      </c>
      <c r="DX23" s="674"/>
      <c r="DY23" s="674"/>
      <c r="DZ23" s="674"/>
      <c r="EA23" s="674"/>
      <c r="EB23" s="674"/>
      <c r="EC23" s="675"/>
    </row>
    <row r="24" spans="2:133" ht="11.25" customHeight="1" x14ac:dyDescent="0.2">
      <c r="B24" s="618" t="s">
        <v>301</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243</v>
      </c>
      <c r="AA24" s="659"/>
      <c r="AB24" s="659"/>
      <c r="AC24" s="659"/>
      <c r="AD24" s="660" t="s">
        <v>248</v>
      </c>
      <c r="AE24" s="660"/>
      <c r="AF24" s="660"/>
      <c r="AG24" s="660"/>
      <c r="AH24" s="660"/>
      <c r="AI24" s="660"/>
      <c r="AJ24" s="660"/>
      <c r="AK24" s="660"/>
      <c r="AL24" s="624" t="s">
        <v>243</v>
      </c>
      <c r="AM24" s="625"/>
      <c r="AN24" s="625"/>
      <c r="AO24" s="661"/>
      <c r="AP24" s="618" t="s">
        <v>302</v>
      </c>
      <c r="AQ24" s="698"/>
      <c r="AR24" s="698"/>
      <c r="AS24" s="698"/>
      <c r="AT24" s="698"/>
      <c r="AU24" s="698"/>
      <c r="AV24" s="698"/>
      <c r="AW24" s="698"/>
      <c r="AX24" s="698"/>
      <c r="AY24" s="698"/>
      <c r="AZ24" s="698"/>
      <c r="BA24" s="698"/>
      <c r="BB24" s="698"/>
      <c r="BC24" s="698"/>
      <c r="BD24" s="698"/>
      <c r="BE24" s="698"/>
      <c r="BF24" s="699"/>
      <c r="BG24" s="621" t="s">
        <v>245</v>
      </c>
      <c r="BH24" s="622"/>
      <c r="BI24" s="622"/>
      <c r="BJ24" s="622"/>
      <c r="BK24" s="622"/>
      <c r="BL24" s="622"/>
      <c r="BM24" s="622"/>
      <c r="BN24" s="623"/>
      <c r="BO24" s="659" t="s">
        <v>139</v>
      </c>
      <c r="BP24" s="659"/>
      <c r="BQ24" s="659"/>
      <c r="BR24" s="659"/>
      <c r="BS24" s="660" t="s">
        <v>245</v>
      </c>
      <c r="BT24" s="660"/>
      <c r="BU24" s="660"/>
      <c r="BV24" s="660"/>
      <c r="BW24" s="660"/>
      <c r="BX24" s="660"/>
      <c r="BY24" s="660"/>
      <c r="BZ24" s="660"/>
      <c r="CA24" s="660"/>
      <c r="CB24" s="700"/>
      <c r="CD24" s="679" t="s">
        <v>303</v>
      </c>
      <c r="CE24" s="680"/>
      <c r="CF24" s="680"/>
      <c r="CG24" s="680"/>
      <c r="CH24" s="680"/>
      <c r="CI24" s="680"/>
      <c r="CJ24" s="680"/>
      <c r="CK24" s="680"/>
      <c r="CL24" s="680"/>
      <c r="CM24" s="680"/>
      <c r="CN24" s="680"/>
      <c r="CO24" s="680"/>
      <c r="CP24" s="680"/>
      <c r="CQ24" s="681"/>
      <c r="CR24" s="676">
        <v>334146</v>
      </c>
      <c r="CS24" s="677"/>
      <c r="CT24" s="677"/>
      <c r="CU24" s="677"/>
      <c r="CV24" s="677"/>
      <c r="CW24" s="677"/>
      <c r="CX24" s="677"/>
      <c r="CY24" s="702"/>
      <c r="CZ24" s="703">
        <v>20.8</v>
      </c>
      <c r="DA24" s="685"/>
      <c r="DB24" s="685"/>
      <c r="DC24" s="705"/>
      <c r="DD24" s="701">
        <v>282202</v>
      </c>
      <c r="DE24" s="677"/>
      <c r="DF24" s="677"/>
      <c r="DG24" s="677"/>
      <c r="DH24" s="677"/>
      <c r="DI24" s="677"/>
      <c r="DJ24" s="677"/>
      <c r="DK24" s="702"/>
      <c r="DL24" s="701">
        <v>276959</v>
      </c>
      <c r="DM24" s="677"/>
      <c r="DN24" s="677"/>
      <c r="DO24" s="677"/>
      <c r="DP24" s="677"/>
      <c r="DQ24" s="677"/>
      <c r="DR24" s="677"/>
      <c r="DS24" s="677"/>
      <c r="DT24" s="677"/>
      <c r="DU24" s="677"/>
      <c r="DV24" s="702"/>
      <c r="DW24" s="703">
        <v>59.5</v>
      </c>
      <c r="DX24" s="685"/>
      <c r="DY24" s="685"/>
      <c r="DZ24" s="685"/>
      <c r="EA24" s="685"/>
      <c r="EB24" s="685"/>
      <c r="EC24" s="704"/>
    </row>
    <row r="25" spans="2:133" ht="11.25" customHeight="1" x14ac:dyDescent="0.2">
      <c r="B25" s="618" t="s">
        <v>304</v>
      </c>
      <c r="C25" s="619"/>
      <c r="D25" s="619"/>
      <c r="E25" s="619"/>
      <c r="F25" s="619"/>
      <c r="G25" s="619"/>
      <c r="H25" s="619"/>
      <c r="I25" s="619"/>
      <c r="J25" s="619"/>
      <c r="K25" s="619"/>
      <c r="L25" s="619"/>
      <c r="M25" s="619"/>
      <c r="N25" s="619"/>
      <c r="O25" s="619"/>
      <c r="P25" s="619"/>
      <c r="Q25" s="620"/>
      <c r="R25" s="621">
        <v>557283</v>
      </c>
      <c r="S25" s="622"/>
      <c r="T25" s="622"/>
      <c r="U25" s="622"/>
      <c r="V25" s="622"/>
      <c r="W25" s="622"/>
      <c r="X25" s="622"/>
      <c r="Y25" s="623"/>
      <c r="Z25" s="659">
        <v>32.5</v>
      </c>
      <c r="AA25" s="659"/>
      <c r="AB25" s="659"/>
      <c r="AC25" s="659"/>
      <c r="AD25" s="660">
        <v>458722</v>
      </c>
      <c r="AE25" s="660"/>
      <c r="AF25" s="660"/>
      <c r="AG25" s="660"/>
      <c r="AH25" s="660"/>
      <c r="AI25" s="660"/>
      <c r="AJ25" s="660"/>
      <c r="AK25" s="660"/>
      <c r="AL25" s="624">
        <v>99.3</v>
      </c>
      <c r="AM25" s="625"/>
      <c r="AN25" s="625"/>
      <c r="AO25" s="661"/>
      <c r="AP25" s="618" t="s">
        <v>305</v>
      </c>
      <c r="AQ25" s="698"/>
      <c r="AR25" s="698"/>
      <c r="AS25" s="698"/>
      <c r="AT25" s="698"/>
      <c r="AU25" s="698"/>
      <c r="AV25" s="698"/>
      <c r="AW25" s="698"/>
      <c r="AX25" s="698"/>
      <c r="AY25" s="698"/>
      <c r="AZ25" s="698"/>
      <c r="BA25" s="698"/>
      <c r="BB25" s="698"/>
      <c r="BC25" s="698"/>
      <c r="BD25" s="698"/>
      <c r="BE25" s="698"/>
      <c r="BF25" s="699"/>
      <c r="BG25" s="621" t="s">
        <v>248</v>
      </c>
      <c r="BH25" s="622"/>
      <c r="BI25" s="622"/>
      <c r="BJ25" s="622"/>
      <c r="BK25" s="622"/>
      <c r="BL25" s="622"/>
      <c r="BM25" s="622"/>
      <c r="BN25" s="623"/>
      <c r="BO25" s="659" t="s">
        <v>139</v>
      </c>
      <c r="BP25" s="659"/>
      <c r="BQ25" s="659"/>
      <c r="BR25" s="659"/>
      <c r="BS25" s="660" t="s">
        <v>139</v>
      </c>
      <c r="BT25" s="660"/>
      <c r="BU25" s="660"/>
      <c r="BV25" s="660"/>
      <c r="BW25" s="660"/>
      <c r="BX25" s="660"/>
      <c r="BY25" s="660"/>
      <c r="BZ25" s="660"/>
      <c r="CA25" s="660"/>
      <c r="CB25" s="700"/>
      <c r="CD25" s="618" t="s">
        <v>306</v>
      </c>
      <c r="CE25" s="619"/>
      <c r="CF25" s="619"/>
      <c r="CG25" s="619"/>
      <c r="CH25" s="619"/>
      <c r="CI25" s="619"/>
      <c r="CJ25" s="619"/>
      <c r="CK25" s="619"/>
      <c r="CL25" s="619"/>
      <c r="CM25" s="619"/>
      <c r="CN25" s="619"/>
      <c r="CO25" s="619"/>
      <c r="CP25" s="619"/>
      <c r="CQ25" s="620"/>
      <c r="CR25" s="621">
        <v>259422</v>
      </c>
      <c r="CS25" s="634"/>
      <c r="CT25" s="634"/>
      <c r="CU25" s="634"/>
      <c r="CV25" s="634"/>
      <c r="CW25" s="634"/>
      <c r="CX25" s="634"/>
      <c r="CY25" s="635"/>
      <c r="CZ25" s="624">
        <v>16.2</v>
      </c>
      <c r="DA25" s="636"/>
      <c r="DB25" s="636"/>
      <c r="DC25" s="637"/>
      <c r="DD25" s="627">
        <v>219212</v>
      </c>
      <c r="DE25" s="634"/>
      <c r="DF25" s="634"/>
      <c r="DG25" s="634"/>
      <c r="DH25" s="634"/>
      <c r="DI25" s="634"/>
      <c r="DJ25" s="634"/>
      <c r="DK25" s="635"/>
      <c r="DL25" s="627">
        <v>217919</v>
      </c>
      <c r="DM25" s="634"/>
      <c r="DN25" s="634"/>
      <c r="DO25" s="634"/>
      <c r="DP25" s="634"/>
      <c r="DQ25" s="634"/>
      <c r="DR25" s="634"/>
      <c r="DS25" s="634"/>
      <c r="DT25" s="634"/>
      <c r="DU25" s="634"/>
      <c r="DV25" s="635"/>
      <c r="DW25" s="624">
        <v>46.8</v>
      </c>
      <c r="DX25" s="636"/>
      <c r="DY25" s="636"/>
      <c r="DZ25" s="636"/>
      <c r="EA25" s="636"/>
      <c r="EB25" s="636"/>
      <c r="EC25" s="648"/>
    </row>
    <row r="26" spans="2:133" ht="11.25" customHeight="1" x14ac:dyDescent="0.2">
      <c r="B26" s="618" t="s">
        <v>307</v>
      </c>
      <c r="C26" s="619"/>
      <c r="D26" s="619"/>
      <c r="E26" s="619"/>
      <c r="F26" s="619"/>
      <c r="G26" s="619"/>
      <c r="H26" s="619"/>
      <c r="I26" s="619"/>
      <c r="J26" s="619"/>
      <c r="K26" s="619"/>
      <c r="L26" s="619"/>
      <c r="M26" s="619"/>
      <c r="N26" s="619"/>
      <c r="O26" s="619"/>
      <c r="P26" s="619"/>
      <c r="Q26" s="620"/>
      <c r="R26" s="621" t="s">
        <v>245</v>
      </c>
      <c r="S26" s="622"/>
      <c r="T26" s="622"/>
      <c r="U26" s="622"/>
      <c r="V26" s="622"/>
      <c r="W26" s="622"/>
      <c r="X26" s="622"/>
      <c r="Y26" s="623"/>
      <c r="Z26" s="659" t="s">
        <v>243</v>
      </c>
      <c r="AA26" s="659"/>
      <c r="AB26" s="659"/>
      <c r="AC26" s="659"/>
      <c r="AD26" s="660" t="s">
        <v>139</v>
      </c>
      <c r="AE26" s="660"/>
      <c r="AF26" s="660"/>
      <c r="AG26" s="660"/>
      <c r="AH26" s="660"/>
      <c r="AI26" s="660"/>
      <c r="AJ26" s="660"/>
      <c r="AK26" s="660"/>
      <c r="AL26" s="624" t="s">
        <v>248</v>
      </c>
      <c r="AM26" s="625"/>
      <c r="AN26" s="625"/>
      <c r="AO26" s="661"/>
      <c r="AP26" s="618" t="s">
        <v>308</v>
      </c>
      <c r="AQ26" s="698"/>
      <c r="AR26" s="698"/>
      <c r="AS26" s="698"/>
      <c r="AT26" s="698"/>
      <c r="AU26" s="698"/>
      <c r="AV26" s="698"/>
      <c r="AW26" s="698"/>
      <c r="AX26" s="698"/>
      <c r="AY26" s="698"/>
      <c r="AZ26" s="698"/>
      <c r="BA26" s="698"/>
      <c r="BB26" s="698"/>
      <c r="BC26" s="698"/>
      <c r="BD26" s="698"/>
      <c r="BE26" s="698"/>
      <c r="BF26" s="699"/>
      <c r="BG26" s="621" t="s">
        <v>248</v>
      </c>
      <c r="BH26" s="622"/>
      <c r="BI26" s="622"/>
      <c r="BJ26" s="622"/>
      <c r="BK26" s="622"/>
      <c r="BL26" s="622"/>
      <c r="BM26" s="622"/>
      <c r="BN26" s="623"/>
      <c r="BO26" s="659" t="s">
        <v>243</v>
      </c>
      <c r="BP26" s="659"/>
      <c r="BQ26" s="659"/>
      <c r="BR26" s="659"/>
      <c r="BS26" s="660" t="s">
        <v>245</v>
      </c>
      <c r="BT26" s="660"/>
      <c r="BU26" s="660"/>
      <c r="BV26" s="660"/>
      <c r="BW26" s="660"/>
      <c r="BX26" s="660"/>
      <c r="BY26" s="660"/>
      <c r="BZ26" s="660"/>
      <c r="CA26" s="660"/>
      <c r="CB26" s="700"/>
      <c r="CD26" s="618" t="s">
        <v>309</v>
      </c>
      <c r="CE26" s="619"/>
      <c r="CF26" s="619"/>
      <c r="CG26" s="619"/>
      <c r="CH26" s="619"/>
      <c r="CI26" s="619"/>
      <c r="CJ26" s="619"/>
      <c r="CK26" s="619"/>
      <c r="CL26" s="619"/>
      <c r="CM26" s="619"/>
      <c r="CN26" s="619"/>
      <c r="CO26" s="619"/>
      <c r="CP26" s="619"/>
      <c r="CQ26" s="620"/>
      <c r="CR26" s="621">
        <v>120916</v>
      </c>
      <c r="CS26" s="622"/>
      <c r="CT26" s="622"/>
      <c r="CU26" s="622"/>
      <c r="CV26" s="622"/>
      <c r="CW26" s="622"/>
      <c r="CX26" s="622"/>
      <c r="CY26" s="623"/>
      <c r="CZ26" s="624">
        <v>7.5</v>
      </c>
      <c r="DA26" s="636"/>
      <c r="DB26" s="636"/>
      <c r="DC26" s="637"/>
      <c r="DD26" s="627">
        <v>89020</v>
      </c>
      <c r="DE26" s="622"/>
      <c r="DF26" s="622"/>
      <c r="DG26" s="622"/>
      <c r="DH26" s="622"/>
      <c r="DI26" s="622"/>
      <c r="DJ26" s="622"/>
      <c r="DK26" s="623"/>
      <c r="DL26" s="627" t="s">
        <v>245</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2">
      <c r="B27" s="618" t="s">
        <v>310</v>
      </c>
      <c r="C27" s="619"/>
      <c r="D27" s="619"/>
      <c r="E27" s="619"/>
      <c r="F27" s="619"/>
      <c r="G27" s="619"/>
      <c r="H27" s="619"/>
      <c r="I27" s="619"/>
      <c r="J27" s="619"/>
      <c r="K27" s="619"/>
      <c r="L27" s="619"/>
      <c r="M27" s="619"/>
      <c r="N27" s="619"/>
      <c r="O27" s="619"/>
      <c r="P27" s="619"/>
      <c r="Q27" s="620"/>
      <c r="R27" s="621" t="s">
        <v>245</v>
      </c>
      <c r="S27" s="622"/>
      <c r="T27" s="622"/>
      <c r="U27" s="622"/>
      <c r="V27" s="622"/>
      <c r="W27" s="622"/>
      <c r="X27" s="622"/>
      <c r="Y27" s="623"/>
      <c r="Z27" s="659" t="s">
        <v>243</v>
      </c>
      <c r="AA27" s="659"/>
      <c r="AB27" s="659"/>
      <c r="AC27" s="659"/>
      <c r="AD27" s="660" t="s">
        <v>139</v>
      </c>
      <c r="AE27" s="660"/>
      <c r="AF27" s="660"/>
      <c r="AG27" s="660"/>
      <c r="AH27" s="660"/>
      <c r="AI27" s="660"/>
      <c r="AJ27" s="660"/>
      <c r="AK27" s="660"/>
      <c r="AL27" s="624" t="s">
        <v>245</v>
      </c>
      <c r="AM27" s="625"/>
      <c r="AN27" s="625"/>
      <c r="AO27" s="661"/>
      <c r="AP27" s="618" t="s">
        <v>311</v>
      </c>
      <c r="AQ27" s="619"/>
      <c r="AR27" s="619"/>
      <c r="AS27" s="619"/>
      <c r="AT27" s="619"/>
      <c r="AU27" s="619"/>
      <c r="AV27" s="619"/>
      <c r="AW27" s="619"/>
      <c r="AX27" s="619"/>
      <c r="AY27" s="619"/>
      <c r="AZ27" s="619"/>
      <c r="BA27" s="619"/>
      <c r="BB27" s="619"/>
      <c r="BC27" s="619"/>
      <c r="BD27" s="619"/>
      <c r="BE27" s="619"/>
      <c r="BF27" s="620"/>
      <c r="BG27" s="621">
        <v>53610</v>
      </c>
      <c r="BH27" s="622"/>
      <c r="BI27" s="622"/>
      <c r="BJ27" s="622"/>
      <c r="BK27" s="622"/>
      <c r="BL27" s="622"/>
      <c r="BM27" s="622"/>
      <c r="BN27" s="623"/>
      <c r="BO27" s="659">
        <v>100</v>
      </c>
      <c r="BP27" s="659"/>
      <c r="BQ27" s="659"/>
      <c r="BR27" s="659"/>
      <c r="BS27" s="660" t="s">
        <v>139</v>
      </c>
      <c r="BT27" s="660"/>
      <c r="BU27" s="660"/>
      <c r="BV27" s="660"/>
      <c r="BW27" s="660"/>
      <c r="BX27" s="660"/>
      <c r="BY27" s="660"/>
      <c r="BZ27" s="660"/>
      <c r="CA27" s="660"/>
      <c r="CB27" s="700"/>
      <c r="CD27" s="618" t="s">
        <v>312</v>
      </c>
      <c r="CE27" s="619"/>
      <c r="CF27" s="619"/>
      <c r="CG27" s="619"/>
      <c r="CH27" s="619"/>
      <c r="CI27" s="619"/>
      <c r="CJ27" s="619"/>
      <c r="CK27" s="619"/>
      <c r="CL27" s="619"/>
      <c r="CM27" s="619"/>
      <c r="CN27" s="619"/>
      <c r="CO27" s="619"/>
      <c r="CP27" s="619"/>
      <c r="CQ27" s="620"/>
      <c r="CR27" s="621">
        <v>18422</v>
      </c>
      <c r="CS27" s="634"/>
      <c r="CT27" s="634"/>
      <c r="CU27" s="634"/>
      <c r="CV27" s="634"/>
      <c r="CW27" s="634"/>
      <c r="CX27" s="634"/>
      <c r="CY27" s="635"/>
      <c r="CZ27" s="624">
        <v>1.1000000000000001</v>
      </c>
      <c r="DA27" s="636"/>
      <c r="DB27" s="636"/>
      <c r="DC27" s="637"/>
      <c r="DD27" s="627">
        <v>8370</v>
      </c>
      <c r="DE27" s="634"/>
      <c r="DF27" s="634"/>
      <c r="DG27" s="634"/>
      <c r="DH27" s="634"/>
      <c r="DI27" s="634"/>
      <c r="DJ27" s="634"/>
      <c r="DK27" s="635"/>
      <c r="DL27" s="627">
        <v>4420</v>
      </c>
      <c r="DM27" s="634"/>
      <c r="DN27" s="634"/>
      <c r="DO27" s="634"/>
      <c r="DP27" s="634"/>
      <c r="DQ27" s="634"/>
      <c r="DR27" s="634"/>
      <c r="DS27" s="634"/>
      <c r="DT27" s="634"/>
      <c r="DU27" s="634"/>
      <c r="DV27" s="635"/>
      <c r="DW27" s="624">
        <v>0.9</v>
      </c>
      <c r="DX27" s="636"/>
      <c r="DY27" s="636"/>
      <c r="DZ27" s="636"/>
      <c r="EA27" s="636"/>
      <c r="EB27" s="636"/>
      <c r="EC27" s="648"/>
    </row>
    <row r="28" spans="2:133" ht="11.25" customHeight="1" x14ac:dyDescent="0.2">
      <c r="B28" s="618" t="s">
        <v>313</v>
      </c>
      <c r="C28" s="619"/>
      <c r="D28" s="619"/>
      <c r="E28" s="619"/>
      <c r="F28" s="619"/>
      <c r="G28" s="619"/>
      <c r="H28" s="619"/>
      <c r="I28" s="619"/>
      <c r="J28" s="619"/>
      <c r="K28" s="619"/>
      <c r="L28" s="619"/>
      <c r="M28" s="619"/>
      <c r="N28" s="619"/>
      <c r="O28" s="619"/>
      <c r="P28" s="619"/>
      <c r="Q28" s="620"/>
      <c r="R28" s="621">
        <v>28412</v>
      </c>
      <c r="S28" s="622"/>
      <c r="T28" s="622"/>
      <c r="U28" s="622"/>
      <c r="V28" s="622"/>
      <c r="W28" s="622"/>
      <c r="X28" s="622"/>
      <c r="Y28" s="623"/>
      <c r="Z28" s="659">
        <v>1.7</v>
      </c>
      <c r="AA28" s="659"/>
      <c r="AB28" s="659"/>
      <c r="AC28" s="659"/>
      <c r="AD28" s="660" t="s">
        <v>243</v>
      </c>
      <c r="AE28" s="660"/>
      <c r="AF28" s="660"/>
      <c r="AG28" s="660"/>
      <c r="AH28" s="660"/>
      <c r="AI28" s="660"/>
      <c r="AJ28" s="660"/>
      <c r="AK28" s="660"/>
      <c r="AL28" s="624" t="s">
        <v>243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314</v>
      </c>
      <c r="CE28" s="619"/>
      <c r="CF28" s="619"/>
      <c r="CG28" s="619"/>
      <c r="CH28" s="619"/>
      <c r="CI28" s="619"/>
      <c r="CJ28" s="619"/>
      <c r="CK28" s="619"/>
      <c r="CL28" s="619"/>
      <c r="CM28" s="619"/>
      <c r="CN28" s="619"/>
      <c r="CO28" s="619"/>
      <c r="CP28" s="619"/>
      <c r="CQ28" s="620"/>
      <c r="CR28" s="621">
        <v>56302</v>
      </c>
      <c r="CS28" s="622"/>
      <c r="CT28" s="622"/>
      <c r="CU28" s="622"/>
      <c r="CV28" s="622"/>
      <c r="CW28" s="622"/>
      <c r="CX28" s="622"/>
      <c r="CY28" s="623"/>
      <c r="CZ28" s="624">
        <v>3.5</v>
      </c>
      <c r="DA28" s="636"/>
      <c r="DB28" s="636"/>
      <c r="DC28" s="637"/>
      <c r="DD28" s="627">
        <v>54620</v>
      </c>
      <c r="DE28" s="622"/>
      <c r="DF28" s="622"/>
      <c r="DG28" s="622"/>
      <c r="DH28" s="622"/>
      <c r="DI28" s="622"/>
      <c r="DJ28" s="622"/>
      <c r="DK28" s="623"/>
      <c r="DL28" s="627">
        <v>54620</v>
      </c>
      <c r="DM28" s="622"/>
      <c r="DN28" s="622"/>
      <c r="DO28" s="622"/>
      <c r="DP28" s="622"/>
      <c r="DQ28" s="622"/>
      <c r="DR28" s="622"/>
      <c r="DS28" s="622"/>
      <c r="DT28" s="622"/>
      <c r="DU28" s="622"/>
      <c r="DV28" s="623"/>
      <c r="DW28" s="624">
        <v>11.7</v>
      </c>
      <c r="DX28" s="636"/>
      <c r="DY28" s="636"/>
      <c r="DZ28" s="636"/>
      <c r="EA28" s="636"/>
      <c r="EB28" s="636"/>
      <c r="EC28" s="648"/>
    </row>
    <row r="29" spans="2:133" ht="11.25" customHeight="1" x14ac:dyDescent="0.2">
      <c r="B29" s="618" t="s">
        <v>315</v>
      </c>
      <c r="C29" s="619"/>
      <c r="D29" s="619"/>
      <c r="E29" s="619"/>
      <c r="F29" s="619"/>
      <c r="G29" s="619"/>
      <c r="H29" s="619"/>
      <c r="I29" s="619"/>
      <c r="J29" s="619"/>
      <c r="K29" s="619"/>
      <c r="L29" s="619"/>
      <c r="M29" s="619"/>
      <c r="N29" s="619"/>
      <c r="O29" s="619"/>
      <c r="P29" s="619"/>
      <c r="Q29" s="620"/>
      <c r="R29" s="621">
        <v>245</v>
      </c>
      <c r="S29" s="622"/>
      <c r="T29" s="622"/>
      <c r="U29" s="622"/>
      <c r="V29" s="622"/>
      <c r="W29" s="622"/>
      <c r="X29" s="622"/>
      <c r="Y29" s="623"/>
      <c r="Z29" s="659">
        <v>0</v>
      </c>
      <c r="AA29" s="659"/>
      <c r="AB29" s="659"/>
      <c r="AC29" s="659"/>
      <c r="AD29" s="660" t="s">
        <v>245</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316</v>
      </c>
      <c r="CE29" s="641"/>
      <c r="CF29" s="618" t="s">
        <v>72</v>
      </c>
      <c r="CG29" s="619"/>
      <c r="CH29" s="619"/>
      <c r="CI29" s="619"/>
      <c r="CJ29" s="619"/>
      <c r="CK29" s="619"/>
      <c r="CL29" s="619"/>
      <c r="CM29" s="619"/>
      <c r="CN29" s="619"/>
      <c r="CO29" s="619"/>
      <c r="CP29" s="619"/>
      <c r="CQ29" s="620"/>
      <c r="CR29" s="621">
        <v>56302</v>
      </c>
      <c r="CS29" s="634"/>
      <c r="CT29" s="634"/>
      <c r="CU29" s="634"/>
      <c r="CV29" s="634"/>
      <c r="CW29" s="634"/>
      <c r="CX29" s="634"/>
      <c r="CY29" s="635"/>
      <c r="CZ29" s="624">
        <v>3.5</v>
      </c>
      <c r="DA29" s="636"/>
      <c r="DB29" s="636"/>
      <c r="DC29" s="637"/>
      <c r="DD29" s="627">
        <v>54620</v>
      </c>
      <c r="DE29" s="634"/>
      <c r="DF29" s="634"/>
      <c r="DG29" s="634"/>
      <c r="DH29" s="634"/>
      <c r="DI29" s="634"/>
      <c r="DJ29" s="634"/>
      <c r="DK29" s="635"/>
      <c r="DL29" s="627">
        <v>54620</v>
      </c>
      <c r="DM29" s="634"/>
      <c r="DN29" s="634"/>
      <c r="DO29" s="634"/>
      <c r="DP29" s="634"/>
      <c r="DQ29" s="634"/>
      <c r="DR29" s="634"/>
      <c r="DS29" s="634"/>
      <c r="DT29" s="634"/>
      <c r="DU29" s="634"/>
      <c r="DV29" s="635"/>
      <c r="DW29" s="624">
        <v>11.7</v>
      </c>
      <c r="DX29" s="636"/>
      <c r="DY29" s="636"/>
      <c r="DZ29" s="636"/>
      <c r="EA29" s="636"/>
      <c r="EB29" s="636"/>
      <c r="EC29" s="648"/>
    </row>
    <row r="30" spans="2:133" ht="11.25" customHeight="1" x14ac:dyDescent="0.2">
      <c r="B30" s="618" t="s">
        <v>317</v>
      </c>
      <c r="C30" s="619"/>
      <c r="D30" s="619"/>
      <c r="E30" s="619"/>
      <c r="F30" s="619"/>
      <c r="G30" s="619"/>
      <c r="H30" s="619"/>
      <c r="I30" s="619"/>
      <c r="J30" s="619"/>
      <c r="K30" s="619"/>
      <c r="L30" s="619"/>
      <c r="M30" s="619"/>
      <c r="N30" s="619"/>
      <c r="O30" s="619"/>
      <c r="P30" s="619"/>
      <c r="Q30" s="620"/>
      <c r="R30" s="621">
        <v>63441</v>
      </c>
      <c r="S30" s="622"/>
      <c r="T30" s="622"/>
      <c r="U30" s="622"/>
      <c r="V30" s="622"/>
      <c r="W30" s="622"/>
      <c r="X30" s="622"/>
      <c r="Y30" s="623"/>
      <c r="Z30" s="659">
        <v>3.7</v>
      </c>
      <c r="AA30" s="659"/>
      <c r="AB30" s="659"/>
      <c r="AC30" s="659"/>
      <c r="AD30" s="660" t="s">
        <v>139</v>
      </c>
      <c r="AE30" s="660"/>
      <c r="AF30" s="660"/>
      <c r="AG30" s="660"/>
      <c r="AH30" s="660"/>
      <c r="AI30" s="660"/>
      <c r="AJ30" s="660"/>
      <c r="AK30" s="660"/>
      <c r="AL30" s="624" t="s">
        <v>139</v>
      </c>
      <c r="AM30" s="625"/>
      <c r="AN30" s="625"/>
      <c r="AO30" s="661"/>
      <c r="AP30" s="673" t="s">
        <v>232</v>
      </c>
      <c r="AQ30" s="674"/>
      <c r="AR30" s="674"/>
      <c r="AS30" s="674"/>
      <c r="AT30" s="674"/>
      <c r="AU30" s="674"/>
      <c r="AV30" s="674"/>
      <c r="AW30" s="674"/>
      <c r="AX30" s="674"/>
      <c r="AY30" s="674"/>
      <c r="AZ30" s="674"/>
      <c r="BA30" s="674"/>
      <c r="BB30" s="674"/>
      <c r="BC30" s="674"/>
      <c r="BD30" s="674"/>
      <c r="BE30" s="674"/>
      <c r="BF30" s="675"/>
      <c r="BG30" s="673" t="s">
        <v>318</v>
      </c>
      <c r="BH30" s="696"/>
      <c r="BI30" s="696"/>
      <c r="BJ30" s="696"/>
      <c r="BK30" s="696"/>
      <c r="BL30" s="696"/>
      <c r="BM30" s="696"/>
      <c r="BN30" s="696"/>
      <c r="BO30" s="696"/>
      <c r="BP30" s="696"/>
      <c r="BQ30" s="697"/>
      <c r="BR30" s="673" t="s">
        <v>319</v>
      </c>
      <c r="BS30" s="696"/>
      <c r="BT30" s="696"/>
      <c r="BU30" s="696"/>
      <c r="BV30" s="696"/>
      <c r="BW30" s="696"/>
      <c r="BX30" s="696"/>
      <c r="BY30" s="696"/>
      <c r="BZ30" s="696"/>
      <c r="CA30" s="696"/>
      <c r="CB30" s="697"/>
      <c r="CD30" s="642"/>
      <c r="CE30" s="643"/>
      <c r="CF30" s="618" t="s">
        <v>320</v>
      </c>
      <c r="CG30" s="619"/>
      <c r="CH30" s="619"/>
      <c r="CI30" s="619"/>
      <c r="CJ30" s="619"/>
      <c r="CK30" s="619"/>
      <c r="CL30" s="619"/>
      <c r="CM30" s="619"/>
      <c r="CN30" s="619"/>
      <c r="CO30" s="619"/>
      <c r="CP30" s="619"/>
      <c r="CQ30" s="620"/>
      <c r="CR30" s="621">
        <v>55680</v>
      </c>
      <c r="CS30" s="622"/>
      <c r="CT30" s="622"/>
      <c r="CU30" s="622"/>
      <c r="CV30" s="622"/>
      <c r="CW30" s="622"/>
      <c r="CX30" s="622"/>
      <c r="CY30" s="623"/>
      <c r="CZ30" s="624">
        <v>3.5</v>
      </c>
      <c r="DA30" s="636"/>
      <c r="DB30" s="636"/>
      <c r="DC30" s="637"/>
      <c r="DD30" s="627">
        <v>53998</v>
      </c>
      <c r="DE30" s="622"/>
      <c r="DF30" s="622"/>
      <c r="DG30" s="622"/>
      <c r="DH30" s="622"/>
      <c r="DI30" s="622"/>
      <c r="DJ30" s="622"/>
      <c r="DK30" s="623"/>
      <c r="DL30" s="627">
        <v>53998</v>
      </c>
      <c r="DM30" s="622"/>
      <c r="DN30" s="622"/>
      <c r="DO30" s="622"/>
      <c r="DP30" s="622"/>
      <c r="DQ30" s="622"/>
      <c r="DR30" s="622"/>
      <c r="DS30" s="622"/>
      <c r="DT30" s="622"/>
      <c r="DU30" s="622"/>
      <c r="DV30" s="623"/>
      <c r="DW30" s="624">
        <v>11.6</v>
      </c>
      <c r="DX30" s="636"/>
      <c r="DY30" s="636"/>
      <c r="DZ30" s="636"/>
      <c r="EA30" s="636"/>
      <c r="EB30" s="636"/>
      <c r="EC30" s="648"/>
    </row>
    <row r="31" spans="2:133" ht="11.25" customHeight="1" x14ac:dyDescent="0.2">
      <c r="B31" s="688" t="s">
        <v>321</v>
      </c>
      <c r="C31" s="689"/>
      <c r="D31" s="689"/>
      <c r="E31" s="689"/>
      <c r="F31" s="689"/>
      <c r="G31" s="689"/>
      <c r="H31" s="689"/>
      <c r="I31" s="689"/>
      <c r="J31" s="689"/>
      <c r="K31" s="689"/>
      <c r="L31" s="689"/>
      <c r="M31" s="689"/>
      <c r="N31" s="689"/>
      <c r="O31" s="689"/>
      <c r="P31" s="689"/>
      <c r="Q31" s="690"/>
      <c r="R31" s="621" t="s">
        <v>243</v>
      </c>
      <c r="S31" s="622"/>
      <c r="T31" s="622"/>
      <c r="U31" s="622"/>
      <c r="V31" s="622"/>
      <c r="W31" s="622"/>
      <c r="X31" s="622"/>
      <c r="Y31" s="623"/>
      <c r="Z31" s="659" t="s">
        <v>245</v>
      </c>
      <c r="AA31" s="659"/>
      <c r="AB31" s="659"/>
      <c r="AC31" s="659"/>
      <c r="AD31" s="660" t="s">
        <v>245</v>
      </c>
      <c r="AE31" s="660"/>
      <c r="AF31" s="660"/>
      <c r="AG31" s="660"/>
      <c r="AH31" s="660"/>
      <c r="AI31" s="660"/>
      <c r="AJ31" s="660"/>
      <c r="AK31" s="660"/>
      <c r="AL31" s="624" t="s">
        <v>248</v>
      </c>
      <c r="AM31" s="625"/>
      <c r="AN31" s="625"/>
      <c r="AO31" s="661"/>
      <c r="AP31" s="691" t="s">
        <v>322</v>
      </c>
      <c r="AQ31" s="692"/>
      <c r="AR31" s="692"/>
      <c r="AS31" s="692"/>
      <c r="AT31" s="693" t="s">
        <v>323</v>
      </c>
      <c r="AU31" s="218"/>
      <c r="AV31" s="218"/>
      <c r="AW31" s="218"/>
      <c r="AX31" s="679" t="s">
        <v>195</v>
      </c>
      <c r="AY31" s="680"/>
      <c r="AZ31" s="680"/>
      <c r="BA31" s="680"/>
      <c r="BB31" s="680"/>
      <c r="BC31" s="680"/>
      <c r="BD31" s="680"/>
      <c r="BE31" s="680"/>
      <c r="BF31" s="681"/>
      <c r="BG31" s="683">
        <v>100</v>
      </c>
      <c r="BH31" s="684"/>
      <c r="BI31" s="684"/>
      <c r="BJ31" s="684"/>
      <c r="BK31" s="684"/>
      <c r="BL31" s="684"/>
      <c r="BM31" s="685">
        <v>99.8</v>
      </c>
      <c r="BN31" s="684"/>
      <c r="BO31" s="684"/>
      <c r="BP31" s="684"/>
      <c r="BQ31" s="686"/>
      <c r="BR31" s="683">
        <v>99.3</v>
      </c>
      <c r="BS31" s="684"/>
      <c r="BT31" s="684"/>
      <c r="BU31" s="684"/>
      <c r="BV31" s="684"/>
      <c r="BW31" s="684"/>
      <c r="BX31" s="685">
        <v>99.3</v>
      </c>
      <c r="BY31" s="684"/>
      <c r="BZ31" s="684"/>
      <c r="CA31" s="684"/>
      <c r="CB31" s="686"/>
      <c r="CD31" s="642"/>
      <c r="CE31" s="643"/>
      <c r="CF31" s="618" t="s">
        <v>324</v>
      </c>
      <c r="CG31" s="619"/>
      <c r="CH31" s="619"/>
      <c r="CI31" s="619"/>
      <c r="CJ31" s="619"/>
      <c r="CK31" s="619"/>
      <c r="CL31" s="619"/>
      <c r="CM31" s="619"/>
      <c r="CN31" s="619"/>
      <c r="CO31" s="619"/>
      <c r="CP31" s="619"/>
      <c r="CQ31" s="620"/>
      <c r="CR31" s="621">
        <v>622</v>
      </c>
      <c r="CS31" s="634"/>
      <c r="CT31" s="634"/>
      <c r="CU31" s="634"/>
      <c r="CV31" s="634"/>
      <c r="CW31" s="634"/>
      <c r="CX31" s="634"/>
      <c r="CY31" s="635"/>
      <c r="CZ31" s="624">
        <v>0</v>
      </c>
      <c r="DA31" s="636"/>
      <c r="DB31" s="636"/>
      <c r="DC31" s="637"/>
      <c r="DD31" s="627">
        <v>622</v>
      </c>
      <c r="DE31" s="634"/>
      <c r="DF31" s="634"/>
      <c r="DG31" s="634"/>
      <c r="DH31" s="634"/>
      <c r="DI31" s="634"/>
      <c r="DJ31" s="634"/>
      <c r="DK31" s="635"/>
      <c r="DL31" s="627">
        <v>622</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325</v>
      </c>
      <c r="C32" s="619"/>
      <c r="D32" s="619"/>
      <c r="E32" s="619"/>
      <c r="F32" s="619"/>
      <c r="G32" s="619"/>
      <c r="H32" s="619"/>
      <c r="I32" s="619"/>
      <c r="J32" s="619"/>
      <c r="K32" s="619"/>
      <c r="L32" s="619"/>
      <c r="M32" s="619"/>
      <c r="N32" s="619"/>
      <c r="O32" s="619"/>
      <c r="P32" s="619"/>
      <c r="Q32" s="620"/>
      <c r="R32" s="621">
        <v>799518</v>
      </c>
      <c r="S32" s="622"/>
      <c r="T32" s="622"/>
      <c r="U32" s="622"/>
      <c r="V32" s="622"/>
      <c r="W32" s="622"/>
      <c r="X32" s="622"/>
      <c r="Y32" s="623"/>
      <c r="Z32" s="659">
        <v>46.6</v>
      </c>
      <c r="AA32" s="659"/>
      <c r="AB32" s="659"/>
      <c r="AC32" s="659"/>
      <c r="AD32" s="660" t="s">
        <v>243</v>
      </c>
      <c r="AE32" s="660"/>
      <c r="AF32" s="660"/>
      <c r="AG32" s="660"/>
      <c r="AH32" s="660"/>
      <c r="AI32" s="660"/>
      <c r="AJ32" s="660"/>
      <c r="AK32" s="660"/>
      <c r="AL32" s="624" t="s">
        <v>245</v>
      </c>
      <c r="AM32" s="625"/>
      <c r="AN32" s="625"/>
      <c r="AO32" s="661"/>
      <c r="AP32" s="662"/>
      <c r="AQ32" s="663"/>
      <c r="AR32" s="663"/>
      <c r="AS32" s="663"/>
      <c r="AT32" s="694"/>
      <c r="AU32" s="214" t="s">
        <v>326</v>
      </c>
      <c r="AX32" s="618" t="s">
        <v>327</v>
      </c>
      <c r="AY32" s="619"/>
      <c r="AZ32" s="619"/>
      <c r="BA32" s="619"/>
      <c r="BB32" s="619"/>
      <c r="BC32" s="619"/>
      <c r="BD32" s="619"/>
      <c r="BE32" s="619"/>
      <c r="BF32" s="620"/>
      <c r="BG32" s="687">
        <v>100</v>
      </c>
      <c r="BH32" s="634"/>
      <c r="BI32" s="634"/>
      <c r="BJ32" s="634"/>
      <c r="BK32" s="634"/>
      <c r="BL32" s="634"/>
      <c r="BM32" s="625">
        <v>99.7</v>
      </c>
      <c r="BN32" s="634"/>
      <c r="BO32" s="634"/>
      <c r="BP32" s="634"/>
      <c r="BQ32" s="657"/>
      <c r="BR32" s="687">
        <v>98.5</v>
      </c>
      <c r="BS32" s="634"/>
      <c r="BT32" s="634"/>
      <c r="BU32" s="634"/>
      <c r="BV32" s="634"/>
      <c r="BW32" s="634"/>
      <c r="BX32" s="625">
        <v>98.5</v>
      </c>
      <c r="BY32" s="634"/>
      <c r="BZ32" s="634"/>
      <c r="CA32" s="634"/>
      <c r="CB32" s="657"/>
      <c r="CD32" s="644"/>
      <c r="CE32" s="645"/>
      <c r="CF32" s="618" t="s">
        <v>328</v>
      </c>
      <c r="CG32" s="619"/>
      <c r="CH32" s="619"/>
      <c r="CI32" s="619"/>
      <c r="CJ32" s="619"/>
      <c r="CK32" s="619"/>
      <c r="CL32" s="619"/>
      <c r="CM32" s="619"/>
      <c r="CN32" s="619"/>
      <c r="CO32" s="619"/>
      <c r="CP32" s="619"/>
      <c r="CQ32" s="620"/>
      <c r="CR32" s="621" t="s">
        <v>245</v>
      </c>
      <c r="CS32" s="622"/>
      <c r="CT32" s="622"/>
      <c r="CU32" s="622"/>
      <c r="CV32" s="622"/>
      <c r="CW32" s="622"/>
      <c r="CX32" s="622"/>
      <c r="CY32" s="623"/>
      <c r="CZ32" s="624" t="s">
        <v>248</v>
      </c>
      <c r="DA32" s="636"/>
      <c r="DB32" s="636"/>
      <c r="DC32" s="637"/>
      <c r="DD32" s="627" t="s">
        <v>139</v>
      </c>
      <c r="DE32" s="622"/>
      <c r="DF32" s="622"/>
      <c r="DG32" s="622"/>
      <c r="DH32" s="622"/>
      <c r="DI32" s="622"/>
      <c r="DJ32" s="622"/>
      <c r="DK32" s="623"/>
      <c r="DL32" s="627" t="s">
        <v>243</v>
      </c>
      <c r="DM32" s="622"/>
      <c r="DN32" s="622"/>
      <c r="DO32" s="622"/>
      <c r="DP32" s="622"/>
      <c r="DQ32" s="622"/>
      <c r="DR32" s="622"/>
      <c r="DS32" s="622"/>
      <c r="DT32" s="622"/>
      <c r="DU32" s="622"/>
      <c r="DV32" s="623"/>
      <c r="DW32" s="624" t="s">
        <v>245</v>
      </c>
      <c r="DX32" s="636"/>
      <c r="DY32" s="636"/>
      <c r="DZ32" s="636"/>
      <c r="EA32" s="636"/>
      <c r="EB32" s="636"/>
      <c r="EC32" s="648"/>
    </row>
    <row r="33" spans="2:133" ht="11.25" customHeight="1" x14ac:dyDescent="0.2">
      <c r="B33" s="618" t="s">
        <v>329</v>
      </c>
      <c r="C33" s="619"/>
      <c r="D33" s="619"/>
      <c r="E33" s="619"/>
      <c r="F33" s="619"/>
      <c r="G33" s="619"/>
      <c r="H33" s="619"/>
      <c r="I33" s="619"/>
      <c r="J33" s="619"/>
      <c r="K33" s="619"/>
      <c r="L33" s="619"/>
      <c r="M33" s="619"/>
      <c r="N33" s="619"/>
      <c r="O33" s="619"/>
      <c r="P33" s="619"/>
      <c r="Q33" s="620"/>
      <c r="R33" s="621">
        <v>11698</v>
      </c>
      <c r="S33" s="622"/>
      <c r="T33" s="622"/>
      <c r="U33" s="622"/>
      <c r="V33" s="622"/>
      <c r="W33" s="622"/>
      <c r="X33" s="622"/>
      <c r="Y33" s="623"/>
      <c r="Z33" s="659">
        <v>0.7</v>
      </c>
      <c r="AA33" s="659"/>
      <c r="AB33" s="659"/>
      <c r="AC33" s="659"/>
      <c r="AD33" s="660">
        <v>3192</v>
      </c>
      <c r="AE33" s="660"/>
      <c r="AF33" s="660"/>
      <c r="AG33" s="660"/>
      <c r="AH33" s="660"/>
      <c r="AI33" s="660"/>
      <c r="AJ33" s="660"/>
      <c r="AK33" s="660"/>
      <c r="AL33" s="624">
        <v>0.7</v>
      </c>
      <c r="AM33" s="625"/>
      <c r="AN33" s="625"/>
      <c r="AO33" s="661"/>
      <c r="AP33" s="664"/>
      <c r="AQ33" s="665"/>
      <c r="AR33" s="665"/>
      <c r="AS33" s="665"/>
      <c r="AT33" s="695"/>
      <c r="AU33" s="219"/>
      <c r="AV33" s="219"/>
      <c r="AW33" s="219"/>
      <c r="AX33" s="602" t="s">
        <v>330</v>
      </c>
      <c r="AY33" s="603"/>
      <c r="AZ33" s="603"/>
      <c r="BA33" s="603"/>
      <c r="BB33" s="603"/>
      <c r="BC33" s="603"/>
      <c r="BD33" s="603"/>
      <c r="BE33" s="603"/>
      <c r="BF33" s="604"/>
      <c r="BG33" s="682">
        <v>100</v>
      </c>
      <c r="BH33" s="606"/>
      <c r="BI33" s="606"/>
      <c r="BJ33" s="606"/>
      <c r="BK33" s="606"/>
      <c r="BL33" s="606"/>
      <c r="BM33" s="652">
        <v>100</v>
      </c>
      <c r="BN33" s="606"/>
      <c r="BO33" s="606"/>
      <c r="BP33" s="606"/>
      <c r="BQ33" s="669"/>
      <c r="BR33" s="682">
        <v>100</v>
      </c>
      <c r="BS33" s="606"/>
      <c r="BT33" s="606"/>
      <c r="BU33" s="606"/>
      <c r="BV33" s="606"/>
      <c r="BW33" s="606"/>
      <c r="BX33" s="652">
        <v>100</v>
      </c>
      <c r="BY33" s="606"/>
      <c r="BZ33" s="606"/>
      <c r="CA33" s="606"/>
      <c r="CB33" s="669"/>
      <c r="CD33" s="618" t="s">
        <v>331</v>
      </c>
      <c r="CE33" s="619"/>
      <c r="CF33" s="619"/>
      <c r="CG33" s="619"/>
      <c r="CH33" s="619"/>
      <c r="CI33" s="619"/>
      <c r="CJ33" s="619"/>
      <c r="CK33" s="619"/>
      <c r="CL33" s="619"/>
      <c r="CM33" s="619"/>
      <c r="CN33" s="619"/>
      <c r="CO33" s="619"/>
      <c r="CP33" s="619"/>
      <c r="CQ33" s="620"/>
      <c r="CR33" s="621">
        <v>983763</v>
      </c>
      <c r="CS33" s="634"/>
      <c r="CT33" s="634"/>
      <c r="CU33" s="634"/>
      <c r="CV33" s="634"/>
      <c r="CW33" s="634"/>
      <c r="CX33" s="634"/>
      <c r="CY33" s="635"/>
      <c r="CZ33" s="624">
        <v>61.3</v>
      </c>
      <c r="DA33" s="636"/>
      <c r="DB33" s="636"/>
      <c r="DC33" s="637"/>
      <c r="DD33" s="627">
        <v>307177</v>
      </c>
      <c r="DE33" s="634"/>
      <c r="DF33" s="634"/>
      <c r="DG33" s="634"/>
      <c r="DH33" s="634"/>
      <c r="DI33" s="634"/>
      <c r="DJ33" s="634"/>
      <c r="DK33" s="635"/>
      <c r="DL33" s="627">
        <v>117873</v>
      </c>
      <c r="DM33" s="634"/>
      <c r="DN33" s="634"/>
      <c r="DO33" s="634"/>
      <c r="DP33" s="634"/>
      <c r="DQ33" s="634"/>
      <c r="DR33" s="634"/>
      <c r="DS33" s="634"/>
      <c r="DT33" s="634"/>
      <c r="DU33" s="634"/>
      <c r="DV33" s="635"/>
      <c r="DW33" s="624">
        <v>25.3</v>
      </c>
      <c r="DX33" s="636"/>
      <c r="DY33" s="636"/>
      <c r="DZ33" s="636"/>
      <c r="EA33" s="636"/>
      <c r="EB33" s="636"/>
      <c r="EC33" s="648"/>
    </row>
    <row r="34" spans="2:133" ht="11.25" customHeight="1" x14ac:dyDescent="0.2">
      <c r="B34" s="618" t="s">
        <v>332</v>
      </c>
      <c r="C34" s="619"/>
      <c r="D34" s="619"/>
      <c r="E34" s="619"/>
      <c r="F34" s="619"/>
      <c r="G34" s="619"/>
      <c r="H34" s="619"/>
      <c r="I34" s="619"/>
      <c r="J34" s="619"/>
      <c r="K34" s="619"/>
      <c r="L34" s="619"/>
      <c r="M34" s="619"/>
      <c r="N34" s="619"/>
      <c r="O34" s="619"/>
      <c r="P34" s="619"/>
      <c r="Q34" s="620"/>
      <c r="R34" s="621">
        <v>1681</v>
      </c>
      <c r="S34" s="622"/>
      <c r="T34" s="622"/>
      <c r="U34" s="622"/>
      <c r="V34" s="622"/>
      <c r="W34" s="622"/>
      <c r="X34" s="622"/>
      <c r="Y34" s="623"/>
      <c r="Z34" s="659">
        <v>0.1</v>
      </c>
      <c r="AA34" s="659"/>
      <c r="AB34" s="659"/>
      <c r="AC34" s="659"/>
      <c r="AD34" s="660" t="s">
        <v>139</v>
      </c>
      <c r="AE34" s="660"/>
      <c r="AF34" s="660"/>
      <c r="AG34" s="660"/>
      <c r="AH34" s="660"/>
      <c r="AI34" s="660"/>
      <c r="AJ34" s="660"/>
      <c r="AK34" s="660"/>
      <c r="AL34" s="624" t="s">
        <v>248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333</v>
      </c>
      <c r="CE34" s="619"/>
      <c r="CF34" s="619"/>
      <c r="CG34" s="619"/>
      <c r="CH34" s="619"/>
      <c r="CI34" s="619"/>
      <c r="CJ34" s="619"/>
      <c r="CK34" s="619"/>
      <c r="CL34" s="619"/>
      <c r="CM34" s="619"/>
      <c r="CN34" s="619"/>
      <c r="CO34" s="619"/>
      <c r="CP34" s="619"/>
      <c r="CQ34" s="620"/>
      <c r="CR34" s="621">
        <v>475871</v>
      </c>
      <c r="CS34" s="622"/>
      <c r="CT34" s="622"/>
      <c r="CU34" s="622"/>
      <c r="CV34" s="622"/>
      <c r="CW34" s="622"/>
      <c r="CX34" s="622"/>
      <c r="CY34" s="623"/>
      <c r="CZ34" s="624">
        <v>29.7</v>
      </c>
      <c r="DA34" s="636"/>
      <c r="DB34" s="636"/>
      <c r="DC34" s="637"/>
      <c r="DD34" s="627">
        <v>62359</v>
      </c>
      <c r="DE34" s="622"/>
      <c r="DF34" s="622"/>
      <c r="DG34" s="622"/>
      <c r="DH34" s="622"/>
      <c r="DI34" s="622"/>
      <c r="DJ34" s="622"/>
      <c r="DK34" s="623"/>
      <c r="DL34" s="627">
        <v>25716</v>
      </c>
      <c r="DM34" s="622"/>
      <c r="DN34" s="622"/>
      <c r="DO34" s="622"/>
      <c r="DP34" s="622"/>
      <c r="DQ34" s="622"/>
      <c r="DR34" s="622"/>
      <c r="DS34" s="622"/>
      <c r="DT34" s="622"/>
      <c r="DU34" s="622"/>
      <c r="DV34" s="623"/>
      <c r="DW34" s="624">
        <v>5.5</v>
      </c>
      <c r="DX34" s="636"/>
      <c r="DY34" s="636"/>
      <c r="DZ34" s="636"/>
      <c r="EA34" s="636"/>
      <c r="EB34" s="636"/>
      <c r="EC34" s="648"/>
    </row>
    <row r="35" spans="2:133" ht="11.25" customHeight="1" x14ac:dyDescent="0.2">
      <c r="B35" s="618" t="s">
        <v>334</v>
      </c>
      <c r="C35" s="619"/>
      <c r="D35" s="619"/>
      <c r="E35" s="619"/>
      <c r="F35" s="619"/>
      <c r="G35" s="619"/>
      <c r="H35" s="619"/>
      <c r="I35" s="619"/>
      <c r="J35" s="619"/>
      <c r="K35" s="619"/>
      <c r="L35" s="619"/>
      <c r="M35" s="619"/>
      <c r="N35" s="619"/>
      <c r="O35" s="619"/>
      <c r="P35" s="619"/>
      <c r="Q35" s="620"/>
      <c r="R35" s="621">
        <v>35107</v>
      </c>
      <c r="S35" s="622"/>
      <c r="T35" s="622"/>
      <c r="U35" s="622"/>
      <c r="V35" s="622"/>
      <c r="W35" s="622"/>
      <c r="X35" s="622"/>
      <c r="Y35" s="623"/>
      <c r="Z35" s="659">
        <v>2</v>
      </c>
      <c r="AA35" s="659"/>
      <c r="AB35" s="659"/>
      <c r="AC35" s="659"/>
      <c r="AD35" s="660" t="s">
        <v>248</v>
      </c>
      <c r="AE35" s="660"/>
      <c r="AF35" s="660"/>
      <c r="AG35" s="660"/>
      <c r="AH35" s="660"/>
      <c r="AI35" s="660"/>
      <c r="AJ35" s="660"/>
      <c r="AK35" s="660"/>
      <c r="AL35" s="624" t="s">
        <v>248</v>
      </c>
      <c r="AM35" s="625"/>
      <c r="AN35" s="625"/>
      <c r="AO35" s="661"/>
      <c r="AP35" s="222"/>
      <c r="AQ35" s="673" t="s">
        <v>335</v>
      </c>
      <c r="AR35" s="674"/>
      <c r="AS35" s="674"/>
      <c r="AT35" s="674"/>
      <c r="AU35" s="674"/>
      <c r="AV35" s="674"/>
      <c r="AW35" s="674"/>
      <c r="AX35" s="674"/>
      <c r="AY35" s="674"/>
      <c r="AZ35" s="674"/>
      <c r="BA35" s="674"/>
      <c r="BB35" s="674"/>
      <c r="BC35" s="674"/>
      <c r="BD35" s="674"/>
      <c r="BE35" s="674"/>
      <c r="BF35" s="675"/>
      <c r="BG35" s="673" t="s">
        <v>336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337</v>
      </c>
      <c r="CE35" s="619"/>
      <c r="CF35" s="619"/>
      <c r="CG35" s="619"/>
      <c r="CH35" s="619"/>
      <c r="CI35" s="619"/>
      <c r="CJ35" s="619"/>
      <c r="CK35" s="619"/>
      <c r="CL35" s="619"/>
      <c r="CM35" s="619"/>
      <c r="CN35" s="619"/>
      <c r="CO35" s="619"/>
      <c r="CP35" s="619"/>
      <c r="CQ35" s="620"/>
      <c r="CR35" s="621">
        <v>43428</v>
      </c>
      <c r="CS35" s="634"/>
      <c r="CT35" s="634"/>
      <c r="CU35" s="634"/>
      <c r="CV35" s="634"/>
      <c r="CW35" s="634"/>
      <c r="CX35" s="634"/>
      <c r="CY35" s="635"/>
      <c r="CZ35" s="624">
        <v>2.7</v>
      </c>
      <c r="DA35" s="636"/>
      <c r="DB35" s="636"/>
      <c r="DC35" s="637"/>
      <c r="DD35" s="627">
        <v>9462</v>
      </c>
      <c r="DE35" s="634"/>
      <c r="DF35" s="634"/>
      <c r="DG35" s="634"/>
      <c r="DH35" s="634"/>
      <c r="DI35" s="634"/>
      <c r="DJ35" s="634"/>
      <c r="DK35" s="635"/>
      <c r="DL35" s="627">
        <v>7435</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2">
      <c r="B36" s="618" t="s">
        <v>338</v>
      </c>
      <c r="C36" s="619"/>
      <c r="D36" s="619"/>
      <c r="E36" s="619"/>
      <c r="F36" s="619"/>
      <c r="G36" s="619"/>
      <c r="H36" s="619"/>
      <c r="I36" s="619"/>
      <c r="J36" s="619"/>
      <c r="K36" s="619"/>
      <c r="L36" s="619"/>
      <c r="M36" s="619"/>
      <c r="N36" s="619"/>
      <c r="O36" s="619"/>
      <c r="P36" s="619"/>
      <c r="Q36" s="620"/>
      <c r="R36" s="621">
        <v>89710</v>
      </c>
      <c r="S36" s="622"/>
      <c r="T36" s="622"/>
      <c r="U36" s="622"/>
      <c r="V36" s="622"/>
      <c r="W36" s="622"/>
      <c r="X36" s="622"/>
      <c r="Y36" s="623"/>
      <c r="Z36" s="659">
        <v>5.2</v>
      </c>
      <c r="AA36" s="659"/>
      <c r="AB36" s="659"/>
      <c r="AC36" s="659"/>
      <c r="AD36" s="660" t="s">
        <v>243</v>
      </c>
      <c r="AE36" s="660"/>
      <c r="AF36" s="660"/>
      <c r="AG36" s="660"/>
      <c r="AH36" s="660"/>
      <c r="AI36" s="660"/>
      <c r="AJ36" s="660"/>
      <c r="AK36" s="660"/>
      <c r="AL36" s="624" t="s">
        <v>245</v>
      </c>
      <c r="AM36" s="625"/>
      <c r="AN36" s="625"/>
      <c r="AO36" s="661"/>
      <c r="AP36" s="222"/>
      <c r="AQ36" s="670" t="s">
        <v>339</v>
      </c>
      <c r="AR36" s="671"/>
      <c r="AS36" s="671"/>
      <c r="AT36" s="671"/>
      <c r="AU36" s="671"/>
      <c r="AV36" s="671"/>
      <c r="AW36" s="671"/>
      <c r="AX36" s="671"/>
      <c r="AY36" s="672"/>
      <c r="AZ36" s="676">
        <v>156738</v>
      </c>
      <c r="BA36" s="677"/>
      <c r="BB36" s="677"/>
      <c r="BC36" s="677"/>
      <c r="BD36" s="677"/>
      <c r="BE36" s="677"/>
      <c r="BF36" s="678"/>
      <c r="BG36" s="679" t="s">
        <v>340</v>
      </c>
      <c r="BH36" s="680"/>
      <c r="BI36" s="680"/>
      <c r="BJ36" s="680"/>
      <c r="BK36" s="680"/>
      <c r="BL36" s="680"/>
      <c r="BM36" s="680"/>
      <c r="BN36" s="680"/>
      <c r="BO36" s="680"/>
      <c r="BP36" s="680"/>
      <c r="BQ36" s="680"/>
      <c r="BR36" s="680"/>
      <c r="BS36" s="680"/>
      <c r="BT36" s="680"/>
      <c r="BU36" s="681"/>
      <c r="BV36" s="676">
        <v>6496</v>
      </c>
      <c r="BW36" s="677"/>
      <c r="BX36" s="677"/>
      <c r="BY36" s="677"/>
      <c r="BZ36" s="677"/>
      <c r="CA36" s="677"/>
      <c r="CB36" s="678"/>
      <c r="CD36" s="618" t="s">
        <v>341</v>
      </c>
      <c r="CE36" s="619"/>
      <c r="CF36" s="619"/>
      <c r="CG36" s="619"/>
      <c r="CH36" s="619"/>
      <c r="CI36" s="619"/>
      <c r="CJ36" s="619"/>
      <c r="CK36" s="619"/>
      <c r="CL36" s="619"/>
      <c r="CM36" s="619"/>
      <c r="CN36" s="619"/>
      <c r="CO36" s="619"/>
      <c r="CP36" s="619"/>
      <c r="CQ36" s="620"/>
      <c r="CR36" s="621">
        <v>221843</v>
      </c>
      <c r="CS36" s="622"/>
      <c r="CT36" s="622"/>
      <c r="CU36" s="622"/>
      <c r="CV36" s="622"/>
      <c r="CW36" s="622"/>
      <c r="CX36" s="622"/>
      <c r="CY36" s="623"/>
      <c r="CZ36" s="624">
        <v>13.8</v>
      </c>
      <c r="DA36" s="636"/>
      <c r="DB36" s="636"/>
      <c r="DC36" s="637"/>
      <c r="DD36" s="627">
        <v>69897</v>
      </c>
      <c r="DE36" s="622"/>
      <c r="DF36" s="622"/>
      <c r="DG36" s="622"/>
      <c r="DH36" s="622"/>
      <c r="DI36" s="622"/>
      <c r="DJ36" s="622"/>
      <c r="DK36" s="623"/>
      <c r="DL36" s="627">
        <v>55794</v>
      </c>
      <c r="DM36" s="622"/>
      <c r="DN36" s="622"/>
      <c r="DO36" s="622"/>
      <c r="DP36" s="622"/>
      <c r="DQ36" s="622"/>
      <c r="DR36" s="622"/>
      <c r="DS36" s="622"/>
      <c r="DT36" s="622"/>
      <c r="DU36" s="622"/>
      <c r="DV36" s="623"/>
      <c r="DW36" s="624">
        <v>12</v>
      </c>
      <c r="DX36" s="636"/>
      <c r="DY36" s="636"/>
      <c r="DZ36" s="636"/>
      <c r="EA36" s="636"/>
      <c r="EB36" s="636"/>
      <c r="EC36" s="648"/>
    </row>
    <row r="37" spans="2:133" ht="11.25" customHeight="1" x14ac:dyDescent="0.2">
      <c r="B37" s="618" t="s">
        <v>342</v>
      </c>
      <c r="C37" s="619"/>
      <c r="D37" s="619"/>
      <c r="E37" s="619"/>
      <c r="F37" s="619"/>
      <c r="G37" s="619"/>
      <c r="H37" s="619"/>
      <c r="I37" s="619"/>
      <c r="J37" s="619"/>
      <c r="K37" s="619"/>
      <c r="L37" s="619"/>
      <c r="M37" s="619"/>
      <c r="N37" s="619"/>
      <c r="O37" s="619"/>
      <c r="P37" s="619"/>
      <c r="Q37" s="620"/>
      <c r="R37" s="621">
        <v>126616</v>
      </c>
      <c r="S37" s="622"/>
      <c r="T37" s="622"/>
      <c r="U37" s="622"/>
      <c r="V37" s="622"/>
      <c r="W37" s="622"/>
      <c r="X37" s="622"/>
      <c r="Y37" s="623"/>
      <c r="Z37" s="659">
        <v>7.4</v>
      </c>
      <c r="AA37" s="659"/>
      <c r="AB37" s="659"/>
      <c r="AC37" s="659"/>
      <c r="AD37" s="660">
        <v>7</v>
      </c>
      <c r="AE37" s="660"/>
      <c r="AF37" s="660"/>
      <c r="AG37" s="660"/>
      <c r="AH37" s="660"/>
      <c r="AI37" s="660"/>
      <c r="AJ37" s="660"/>
      <c r="AK37" s="660"/>
      <c r="AL37" s="624">
        <v>0</v>
      </c>
      <c r="AM37" s="625"/>
      <c r="AN37" s="625"/>
      <c r="AO37" s="661"/>
      <c r="AQ37" s="654" t="s">
        <v>343</v>
      </c>
      <c r="AR37" s="655"/>
      <c r="AS37" s="655"/>
      <c r="AT37" s="655"/>
      <c r="AU37" s="655"/>
      <c r="AV37" s="655"/>
      <c r="AW37" s="655"/>
      <c r="AX37" s="655"/>
      <c r="AY37" s="656"/>
      <c r="AZ37" s="621">
        <v>70000</v>
      </c>
      <c r="BA37" s="622"/>
      <c r="BB37" s="622"/>
      <c r="BC37" s="622"/>
      <c r="BD37" s="634"/>
      <c r="BE37" s="634"/>
      <c r="BF37" s="657"/>
      <c r="BG37" s="618" t="s">
        <v>344</v>
      </c>
      <c r="BH37" s="619"/>
      <c r="BI37" s="619"/>
      <c r="BJ37" s="619"/>
      <c r="BK37" s="619"/>
      <c r="BL37" s="619"/>
      <c r="BM37" s="619"/>
      <c r="BN37" s="619"/>
      <c r="BO37" s="619"/>
      <c r="BP37" s="619"/>
      <c r="BQ37" s="619"/>
      <c r="BR37" s="619"/>
      <c r="BS37" s="619"/>
      <c r="BT37" s="619"/>
      <c r="BU37" s="620"/>
      <c r="BV37" s="621">
        <v>6496</v>
      </c>
      <c r="BW37" s="622"/>
      <c r="BX37" s="622"/>
      <c r="BY37" s="622"/>
      <c r="BZ37" s="622"/>
      <c r="CA37" s="622"/>
      <c r="CB37" s="658"/>
      <c r="CD37" s="618" t="s">
        <v>345</v>
      </c>
      <c r="CE37" s="619"/>
      <c r="CF37" s="619"/>
      <c r="CG37" s="619"/>
      <c r="CH37" s="619"/>
      <c r="CI37" s="619"/>
      <c r="CJ37" s="619"/>
      <c r="CK37" s="619"/>
      <c r="CL37" s="619"/>
      <c r="CM37" s="619"/>
      <c r="CN37" s="619"/>
      <c r="CO37" s="619"/>
      <c r="CP37" s="619"/>
      <c r="CQ37" s="620"/>
      <c r="CR37" s="621">
        <v>7299</v>
      </c>
      <c r="CS37" s="634"/>
      <c r="CT37" s="634"/>
      <c r="CU37" s="634"/>
      <c r="CV37" s="634"/>
      <c r="CW37" s="634"/>
      <c r="CX37" s="634"/>
      <c r="CY37" s="635"/>
      <c r="CZ37" s="624">
        <v>0.5</v>
      </c>
      <c r="DA37" s="636"/>
      <c r="DB37" s="636"/>
      <c r="DC37" s="637"/>
      <c r="DD37" s="627">
        <v>7299</v>
      </c>
      <c r="DE37" s="634"/>
      <c r="DF37" s="634"/>
      <c r="DG37" s="634"/>
      <c r="DH37" s="634"/>
      <c r="DI37" s="634"/>
      <c r="DJ37" s="634"/>
      <c r="DK37" s="635"/>
      <c r="DL37" s="627">
        <v>7299</v>
      </c>
      <c r="DM37" s="634"/>
      <c r="DN37" s="634"/>
      <c r="DO37" s="634"/>
      <c r="DP37" s="634"/>
      <c r="DQ37" s="634"/>
      <c r="DR37" s="634"/>
      <c r="DS37" s="634"/>
      <c r="DT37" s="634"/>
      <c r="DU37" s="634"/>
      <c r="DV37" s="635"/>
      <c r="DW37" s="624">
        <v>1.6</v>
      </c>
      <c r="DX37" s="636"/>
      <c r="DY37" s="636"/>
      <c r="DZ37" s="636"/>
      <c r="EA37" s="636"/>
      <c r="EB37" s="636"/>
      <c r="EC37" s="648"/>
    </row>
    <row r="38" spans="2:133" ht="11.25" customHeight="1" x14ac:dyDescent="0.2">
      <c r="B38" s="618" t="s">
        <v>346</v>
      </c>
      <c r="C38" s="619"/>
      <c r="D38" s="619"/>
      <c r="E38" s="619"/>
      <c r="F38" s="619"/>
      <c r="G38" s="619"/>
      <c r="H38" s="619"/>
      <c r="I38" s="619"/>
      <c r="J38" s="619"/>
      <c r="K38" s="619"/>
      <c r="L38" s="619"/>
      <c r="M38" s="619"/>
      <c r="N38" s="619"/>
      <c r="O38" s="619"/>
      <c r="P38" s="619"/>
      <c r="Q38" s="620"/>
      <c r="R38" s="621">
        <v>3544</v>
      </c>
      <c r="S38" s="622"/>
      <c r="T38" s="622"/>
      <c r="U38" s="622"/>
      <c r="V38" s="622"/>
      <c r="W38" s="622"/>
      <c r="X38" s="622"/>
      <c r="Y38" s="623"/>
      <c r="Z38" s="659">
        <v>0.2</v>
      </c>
      <c r="AA38" s="659"/>
      <c r="AB38" s="659"/>
      <c r="AC38" s="659"/>
      <c r="AD38" s="660" t="s">
        <v>248</v>
      </c>
      <c r="AE38" s="660"/>
      <c r="AF38" s="660"/>
      <c r="AG38" s="660"/>
      <c r="AH38" s="660"/>
      <c r="AI38" s="660"/>
      <c r="AJ38" s="660"/>
      <c r="AK38" s="660"/>
      <c r="AL38" s="624" t="s">
        <v>245</v>
      </c>
      <c r="AM38" s="625"/>
      <c r="AN38" s="625"/>
      <c r="AO38" s="661"/>
      <c r="AQ38" s="654" t="s">
        <v>347</v>
      </c>
      <c r="AR38" s="655"/>
      <c r="AS38" s="655"/>
      <c r="AT38" s="655"/>
      <c r="AU38" s="655"/>
      <c r="AV38" s="655"/>
      <c r="AW38" s="655"/>
      <c r="AX38" s="655"/>
      <c r="AY38" s="656"/>
      <c r="AZ38" s="621">
        <v>48408</v>
      </c>
      <c r="BA38" s="622"/>
      <c r="BB38" s="622"/>
      <c r="BC38" s="622"/>
      <c r="BD38" s="634"/>
      <c r="BE38" s="634"/>
      <c r="BF38" s="657"/>
      <c r="BG38" s="618" t="s">
        <v>348</v>
      </c>
      <c r="BH38" s="619"/>
      <c r="BI38" s="619"/>
      <c r="BJ38" s="619"/>
      <c r="BK38" s="619"/>
      <c r="BL38" s="619"/>
      <c r="BM38" s="619"/>
      <c r="BN38" s="619"/>
      <c r="BO38" s="619"/>
      <c r="BP38" s="619"/>
      <c r="BQ38" s="619"/>
      <c r="BR38" s="619"/>
      <c r="BS38" s="619"/>
      <c r="BT38" s="619"/>
      <c r="BU38" s="620"/>
      <c r="BV38" s="621">
        <v>50</v>
      </c>
      <c r="BW38" s="622"/>
      <c r="BX38" s="622"/>
      <c r="BY38" s="622"/>
      <c r="BZ38" s="622"/>
      <c r="CA38" s="622"/>
      <c r="CB38" s="658"/>
      <c r="CD38" s="618" t="s">
        <v>349</v>
      </c>
      <c r="CE38" s="619"/>
      <c r="CF38" s="619"/>
      <c r="CG38" s="619"/>
      <c r="CH38" s="619"/>
      <c r="CI38" s="619"/>
      <c r="CJ38" s="619"/>
      <c r="CK38" s="619"/>
      <c r="CL38" s="619"/>
      <c r="CM38" s="619"/>
      <c r="CN38" s="619"/>
      <c r="CO38" s="619"/>
      <c r="CP38" s="619"/>
      <c r="CQ38" s="620"/>
      <c r="CR38" s="621">
        <v>156738</v>
      </c>
      <c r="CS38" s="622"/>
      <c r="CT38" s="622"/>
      <c r="CU38" s="622"/>
      <c r="CV38" s="622"/>
      <c r="CW38" s="622"/>
      <c r="CX38" s="622"/>
      <c r="CY38" s="623"/>
      <c r="CZ38" s="624">
        <v>9.8000000000000007</v>
      </c>
      <c r="DA38" s="636"/>
      <c r="DB38" s="636"/>
      <c r="DC38" s="637"/>
      <c r="DD38" s="627">
        <v>114715</v>
      </c>
      <c r="DE38" s="622"/>
      <c r="DF38" s="622"/>
      <c r="DG38" s="622"/>
      <c r="DH38" s="622"/>
      <c r="DI38" s="622"/>
      <c r="DJ38" s="622"/>
      <c r="DK38" s="623"/>
      <c r="DL38" s="627">
        <v>28928</v>
      </c>
      <c r="DM38" s="622"/>
      <c r="DN38" s="622"/>
      <c r="DO38" s="622"/>
      <c r="DP38" s="622"/>
      <c r="DQ38" s="622"/>
      <c r="DR38" s="622"/>
      <c r="DS38" s="622"/>
      <c r="DT38" s="622"/>
      <c r="DU38" s="622"/>
      <c r="DV38" s="623"/>
      <c r="DW38" s="624">
        <v>6.2</v>
      </c>
      <c r="DX38" s="636"/>
      <c r="DY38" s="636"/>
      <c r="DZ38" s="636"/>
      <c r="EA38" s="636"/>
      <c r="EB38" s="636"/>
      <c r="EC38" s="648"/>
    </row>
    <row r="39" spans="2:133" ht="11.25" customHeight="1" x14ac:dyDescent="0.2">
      <c r="B39" s="618" t="s">
        <v>350</v>
      </c>
      <c r="C39" s="619"/>
      <c r="D39" s="619"/>
      <c r="E39" s="619"/>
      <c r="F39" s="619"/>
      <c r="G39" s="619"/>
      <c r="H39" s="619"/>
      <c r="I39" s="619"/>
      <c r="J39" s="619"/>
      <c r="K39" s="619"/>
      <c r="L39" s="619"/>
      <c r="M39" s="619"/>
      <c r="N39" s="619"/>
      <c r="O39" s="619"/>
      <c r="P39" s="619"/>
      <c r="Q39" s="620"/>
      <c r="R39" s="621" t="s">
        <v>245</v>
      </c>
      <c r="S39" s="622"/>
      <c r="T39" s="622"/>
      <c r="U39" s="622"/>
      <c r="V39" s="622"/>
      <c r="W39" s="622"/>
      <c r="X39" s="622"/>
      <c r="Y39" s="623"/>
      <c r="Z39" s="659" t="s">
        <v>243</v>
      </c>
      <c r="AA39" s="659"/>
      <c r="AB39" s="659"/>
      <c r="AC39" s="659"/>
      <c r="AD39" s="660" t="s">
        <v>243</v>
      </c>
      <c r="AE39" s="660"/>
      <c r="AF39" s="660"/>
      <c r="AG39" s="660"/>
      <c r="AH39" s="660"/>
      <c r="AI39" s="660"/>
      <c r="AJ39" s="660"/>
      <c r="AK39" s="660"/>
      <c r="AL39" s="624" t="s">
        <v>243</v>
      </c>
      <c r="AM39" s="625"/>
      <c r="AN39" s="625"/>
      <c r="AO39" s="661"/>
      <c r="AQ39" s="654" t="s">
        <v>351</v>
      </c>
      <c r="AR39" s="655"/>
      <c r="AS39" s="655"/>
      <c r="AT39" s="655"/>
      <c r="AU39" s="655"/>
      <c r="AV39" s="655"/>
      <c r="AW39" s="655"/>
      <c r="AX39" s="655"/>
      <c r="AY39" s="656"/>
      <c r="AZ39" s="621" t="s">
        <v>139</v>
      </c>
      <c r="BA39" s="622"/>
      <c r="BB39" s="622"/>
      <c r="BC39" s="622"/>
      <c r="BD39" s="634"/>
      <c r="BE39" s="634"/>
      <c r="BF39" s="657"/>
      <c r="BG39" s="618" t="s">
        <v>352</v>
      </c>
      <c r="BH39" s="619"/>
      <c r="BI39" s="619"/>
      <c r="BJ39" s="619"/>
      <c r="BK39" s="619"/>
      <c r="BL39" s="619"/>
      <c r="BM39" s="619"/>
      <c r="BN39" s="619"/>
      <c r="BO39" s="619"/>
      <c r="BP39" s="619"/>
      <c r="BQ39" s="619"/>
      <c r="BR39" s="619"/>
      <c r="BS39" s="619"/>
      <c r="BT39" s="619"/>
      <c r="BU39" s="620"/>
      <c r="BV39" s="621">
        <v>83</v>
      </c>
      <c r="BW39" s="622"/>
      <c r="BX39" s="622"/>
      <c r="BY39" s="622"/>
      <c r="BZ39" s="622"/>
      <c r="CA39" s="622"/>
      <c r="CB39" s="658"/>
      <c r="CD39" s="618" t="s">
        <v>353</v>
      </c>
      <c r="CE39" s="619"/>
      <c r="CF39" s="619"/>
      <c r="CG39" s="619"/>
      <c r="CH39" s="619"/>
      <c r="CI39" s="619"/>
      <c r="CJ39" s="619"/>
      <c r="CK39" s="619"/>
      <c r="CL39" s="619"/>
      <c r="CM39" s="619"/>
      <c r="CN39" s="619"/>
      <c r="CO39" s="619"/>
      <c r="CP39" s="619"/>
      <c r="CQ39" s="620"/>
      <c r="CR39" s="621">
        <v>85883</v>
      </c>
      <c r="CS39" s="634"/>
      <c r="CT39" s="634"/>
      <c r="CU39" s="634"/>
      <c r="CV39" s="634"/>
      <c r="CW39" s="634"/>
      <c r="CX39" s="634"/>
      <c r="CY39" s="635"/>
      <c r="CZ39" s="624">
        <v>5.4</v>
      </c>
      <c r="DA39" s="636"/>
      <c r="DB39" s="636"/>
      <c r="DC39" s="637"/>
      <c r="DD39" s="627">
        <v>50744</v>
      </c>
      <c r="DE39" s="634"/>
      <c r="DF39" s="634"/>
      <c r="DG39" s="634"/>
      <c r="DH39" s="634"/>
      <c r="DI39" s="634"/>
      <c r="DJ39" s="634"/>
      <c r="DK39" s="635"/>
      <c r="DL39" s="627" t="s">
        <v>248</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2">
      <c r="B40" s="618" t="s">
        <v>354</v>
      </c>
      <c r="C40" s="619"/>
      <c r="D40" s="619"/>
      <c r="E40" s="619"/>
      <c r="F40" s="619"/>
      <c r="G40" s="619"/>
      <c r="H40" s="619"/>
      <c r="I40" s="619"/>
      <c r="J40" s="619"/>
      <c r="K40" s="619"/>
      <c r="L40" s="619"/>
      <c r="M40" s="619"/>
      <c r="N40" s="619"/>
      <c r="O40" s="619"/>
      <c r="P40" s="619"/>
      <c r="Q40" s="620"/>
      <c r="R40" s="621">
        <v>3544</v>
      </c>
      <c r="S40" s="622"/>
      <c r="T40" s="622"/>
      <c r="U40" s="622"/>
      <c r="V40" s="622"/>
      <c r="W40" s="622"/>
      <c r="X40" s="622"/>
      <c r="Y40" s="623"/>
      <c r="Z40" s="659">
        <v>0.2</v>
      </c>
      <c r="AA40" s="659"/>
      <c r="AB40" s="659"/>
      <c r="AC40" s="659"/>
      <c r="AD40" s="660" t="s">
        <v>248</v>
      </c>
      <c r="AE40" s="660"/>
      <c r="AF40" s="660"/>
      <c r="AG40" s="660"/>
      <c r="AH40" s="660"/>
      <c r="AI40" s="660"/>
      <c r="AJ40" s="660"/>
      <c r="AK40" s="660"/>
      <c r="AL40" s="624" t="s">
        <v>248</v>
      </c>
      <c r="AM40" s="625"/>
      <c r="AN40" s="625"/>
      <c r="AO40" s="661"/>
      <c r="AQ40" s="654" t="s">
        <v>355</v>
      </c>
      <c r="AR40" s="655"/>
      <c r="AS40" s="655"/>
      <c r="AT40" s="655"/>
      <c r="AU40" s="655"/>
      <c r="AV40" s="655"/>
      <c r="AW40" s="655"/>
      <c r="AX40" s="655"/>
      <c r="AY40" s="656"/>
      <c r="AZ40" s="621" t="s">
        <v>243</v>
      </c>
      <c r="BA40" s="622"/>
      <c r="BB40" s="622"/>
      <c r="BC40" s="622"/>
      <c r="BD40" s="634"/>
      <c r="BE40" s="634"/>
      <c r="BF40" s="657"/>
      <c r="BG40" s="662" t="s">
        <v>356</v>
      </c>
      <c r="BH40" s="663"/>
      <c r="BI40" s="663"/>
      <c r="BJ40" s="663"/>
      <c r="BK40" s="663"/>
      <c r="BL40" s="223"/>
      <c r="BM40" s="619" t="s">
        <v>357</v>
      </c>
      <c r="BN40" s="619"/>
      <c r="BO40" s="619"/>
      <c r="BP40" s="619"/>
      <c r="BQ40" s="619"/>
      <c r="BR40" s="619"/>
      <c r="BS40" s="619"/>
      <c r="BT40" s="619"/>
      <c r="BU40" s="620"/>
      <c r="BV40" s="621">
        <v>79</v>
      </c>
      <c r="BW40" s="622"/>
      <c r="BX40" s="622"/>
      <c r="BY40" s="622"/>
      <c r="BZ40" s="622"/>
      <c r="CA40" s="622"/>
      <c r="CB40" s="658"/>
      <c r="CD40" s="618" t="s">
        <v>358</v>
      </c>
      <c r="CE40" s="619"/>
      <c r="CF40" s="619"/>
      <c r="CG40" s="619"/>
      <c r="CH40" s="619"/>
      <c r="CI40" s="619"/>
      <c r="CJ40" s="619"/>
      <c r="CK40" s="619"/>
      <c r="CL40" s="619"/>
      <c r="CM40" s="619"/>
      <c r="CN40" s="619"/>
      <c r="CO40" s="619"/>
      <c r="CP40" s="619"/>
      <c r="CQ40" s="620"/>
      <c r="CR40" s="621" t="s">
        <v>248</v>
      </c>
      <c r="CS40" s="622"/>
      <c r="CT40" s="622"/>
      <c r="CU40" s="622"/>
      <c r="CV40" s="622"/>
      <c r="CW40" s="622"/>
      <c r="CX40" s="622"/>
      <c r="CY40" s="623"/>
      <c r="CZ40" s="624" t="s">
        <v>243</v>
      </c>
      <c r="DA40" s="636"/>
      <c r="DB40" s="636"/>
      <c r="DC40" s="637"/>
      <c r="DD40" s="627" t="s">
        <v>243</v>
      </c>
      <c r="DE40" s="622"/>
      <c r="DF40" s="622"/>
      <c r="DG40" s="622"/>
      <c r="DH40" s="622"/>
      <c r="DI40" s="622"/>
      <c r="DJ40" s="622"/>
      <c r="DK40" s="623"/>
      <c r="DL40" s="627" t="s">
        <v>139</v>
      </c>
      <c r="DM40" s="622"/>
      <c r="DN40" s="622"/>
      <c r="DO40" s="622"/>
      <c r="DP40" s="622"/>
      <c r="DQ40" s="622"/>
      <c r="DR40" s="622"/>
      <c r="DS40" s="622"/>
      <c r="DT40" s="622"/>
      <c r="DU40" s="622"/>
      <c r="DV40" s="623"/>
      <c r="DW40" s="624" t="s">
        <v>245</v>
      </c>
      <c r="DX40" s="636"/>
      <c r="DY40" s="636"/>
      <c r="DZ40" s="636"/>
      <c r="EA40" s="636"/>
      <c r="EB40" s="636"/>
      <c r="EC40" s="648"/>
    </row>
    <row r="41" spans="2:133" ht="11.25" customHeight="1" x14ac:dyDescent="0.2">
      <c r="B41" s="602" t="s">
        <v>359</v>
      </c>
      <c r="C41" s="603"/>
      <c r="D41" s="603"/>
      <c r="E41" s="603"/>
      <c r="F41" s="603"/>
      <c r="G41" s="603"/>
      <c r="H41" s="603"/>
      <c r="I41" s="603"/>
      <c r="J41" s="603"/>
      <c r="K41" s="603"/>
      <c r="L41" s="603"/>
      <c r="M41" s="603"/>
      <c r="N41" s="603"/>
      <c r="O41" s="603"/>
      <c r="P41" s="603"/>
      <c r="Q41" s="604"/>
      <c r="R41" s="605">
        <v>1717255</v>
      </c>
      <c r="S41" s="646"/>
      <c r="T41" s="646"/>
      <c r="U41" s="646"/>
      <c r="V41" s="646"/>
      <c r="W41" s="646"/>
      <c r="X41" s="646"/>
      <c r="Y41" s="649"/>
      <c r="Z41" s="650">
        <v>100</v>
      </c>
      <c r="AA41" s="650"/>
      <c r="AB41" s="650"/>
      <c r="AC41" s="650"/>
      <c r="AD41" s="651">
        <v>461921</v>
      </c>
      <c r="AE41" s="651"/>
      <c r="AF41" s="651"/>
      <c r="AG41" s="651"/>
      <c r="AH41" s="651"/>
      <c r="AI41" s="651"/>
      <c r="AJ41" s="651"/>
      <c r="AK41" s="651"/>
      <c r="AL41" s="608">
        <v>100</v>
      </c>
      <c r="AM41" s="652"/>
      <c r="AN41" s="652"/>
      <c r="AO41" s="653"/>
      <c r="AQ41" s="654" t="s">
        <v>360</v>
      </c>
      <c r="AR41" s="655"/>
      <c r="AS41" s="655"/>
      <c r="AT41" s="655"/>
      <c r="AU41" s="655"/>
      <c r="AV41" s="655"/>
      <c r="AW41" s="655"/>
      <c r="AX41" s="655"/>
      <c r="AY41" s="656"/>
      <c r="AZ41" s="621">
        <v>20832</v>
      </c>
      <c r="BA41" s="622"/>
      <c r="BB41" s="622"/>
      <c r="BC41" s="622"/>
      <c r="BD41" s="634"/>
      <c r="BE41" s="634"/>
      <c r="BF41" s="657"/>
      <c r="BG41" s="662"/>
      <c r="BH41" s="663"/>
      <c r="BI41" s="663"/>
      <c r="BJ41" s="663"/>
      <c r="BK41" s="663"/>
      <c r="BL41" s="223"/>
      <c r="BM41" s="619" t="s">
        <v>361</v>
      </c>
      <c r="BN41" s="619"/>
      <c r="BO41" s="619"/>
      <c r="BP41" s="619"/>
      <c r="BQ41" s="619"/>
      <c r="BR41" s="619"/>
      <c r="BS41" s="619"/>
      <c r="BT41" s="619"/>
      <c r="BU41" s="620"/>
      <c r="BV41" s="621" t="s">
        <v>248</v>
      </c>
      <c r="BW41" s="622"/>
      <c r="BX41" s="622"/>
      <c r="BY41" s="622"/>
      <c r="BZ41" s="622"/>
      <c r="CA41" s="622"/>
      <c r="CB41" s="658"/>
      <c r="CD41" s="618" t="s">
        <v>362</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139</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363</v>
      </c>
      <c r="AR42" s="667"/>
      <c r="AS42" s="667"/>
      <c r="AT42" s="667"/>
      <c r="AU42" s="667"/>
      <c r="AV42" s="667"/>
      <c r="AW42" s="667"/>
      <c r="AX42" s="667"/>
      <c r="AY42" s="668"/>
      <c r="AZ42" s="605">
        <v>17498</v>
      </c>
      <c r="BA42" s="646"/>
      <c r="BB42" s="646"/>
      <c r="BC42" s="646"/>
      <c r="BD42" s="606"/>
      <c r="BE42" s="606"/>
      <c r="BF42" s="669"/>
      <c r="BG42" s="664"/>
      <c r="BH42" s="665"/>
      <c r="BI42" s="665"/>
      <c r="BJ42" s="665"/>
      <c r="BK42" s="665"/>
      <c r="BL42" s="224"/>
      <c r="BM42" s="603" t="s">
        <v>364</v>
      </c>
      <c r="BN42" s="603"/>
      <c r="BO42" s="603"/>
      <c r="BP42" s="603"/>
      <c r="BQ42" s="603"/>
      <c r="BR42" s="603"/>
      <c r="BS42" s="603"/>
      <c r="BT42" s="603"/>
      <c r="BU42" s="604"/>
      <c r="BV42" s="605">
        <v>239</v>
      </c>
      <c r="BW42" s="646"/>
      <c r="BX42" s="646"/>
      <c r="BY42" s="646"/>
      <c r="BZ42" s="646"/>
      <c r="CA42" s="646"/>
      <c r="CB42" s="647"/>
      <c r="CD42" s="618" t="s">
        <v>365</v>
      </c>
      <c r="CE42" s="619"/>
      <c r="CF42" s="619"/>
      <c r="CG42" s="619"/>
      <c r="CH42" s="619"/>
      <c r="CI42" s="619"/>
      <c r="CJ42" s="619"/>
      <c r="CK42" s="619"/>
      <c r="CL42" s="619"/>
      <c r="CM42" s="619"/>
      <c r="CN42" s="619"/>
      <c r="CO42" s="619"/>
      <c r="CP42" s="619"/>
      <c r="CQ42" s="620"/>
      <c r="CR42" s="621">
        <v>286876</v>
      </c>
      <c r="CS42" s="634"/>
      <c r="CT42" s="634"/>
      <c r="CU42" s="634"/>
      <c r="CV42" s="634"/>
      <c r="CW42" s="634"/>
      <c r="CX42" s="634"/>
      <c r="CY42" s="635"/>
      <c r="CZ42" s="624">
        <v>17.899999999999999</v>
      </c>
      <c r="DA42" s="636"/>
      <c r="DB42" s="636"/>
      <c r="DC42" s="637"/>
      <c r="DD42" s="627">
        <v>20144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366</v>
      </c>
      <c r="CD43" s="618" t="s">
        <v>367</v>
      </c>
      <c r="CE43" s="619"/>
      <c r="CF43" s="619"/>
      <c r="CG43" s="619"/>
      <c r="CH43" s="619"/>
      <c r="CI43" s="619"/>
      <c r="CJ43" s="619"/>
      <c r="CK43" s="619"/>
      <c r="CL43" s="619"/>
      <c r="CM43" s="619"/>
      <c r="CN43" s="619"/>
      <c r="CO43" s="619"/>
      <c r="CP43" s="619"/>
      <c r="CQ43" s="620"/>
      <c r="CR43" s="621">
        <v>6416</v>
      </c>
      <c r="CS43" s="634"/>
      <c r="CT43" s="634"/>
      <c r="CU43" s="634"/>
      <c r="CV43" s="634"/>
      <c r="CW43" s="634"/>
      <c r="CX43" s="634"/>
      <c r="CY43" s="635"/>
      <c r="CZ43" s="624">
        <v>0.4</v>
      </c>
      <c r="DA43" s="636"/>
      <c r="DB43" s="636"/>
      <c r="DC43" s="637"/>
      <c r="DD43" s="627">
        <v>6416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316</v>
      </c>
      <c r="CE44" s="641"/>
      <c r="CF44" s="618" t="s">
        <v>369</v>
      </c>
      <c r="CG44" s="619"/>
      <c r="CH44" s="619"/>
      <c r="CI44" s="619"/>
      <c r="CJ44" s="619"/>
      <c r="CK44" s="619"/>
      <c r="CL44" s="619"/>
      <c r="CM44" s="619"/>
      <c r="CN44" s="619"/>
      <c r="CO44" s="619"/>
      <c r="CP44" s="619"/>
      <c r="CQ44" s="620"/>
      <c r="CR44" s="621">
        <v>286876</v>
      </c>
      <c r="CS44" s="622"/>
      <c r="CT44" s="622"/>
      <c r="CU44" s="622"/>
      <c r="CV44" s="622"/>
      <c r="CW44" s="622"/>
      <c r="CX44" s="622"/>
      <c r="CY44" s="623"/>
      <c r="CZ44" s="624">
        <v>17.899999999999999</v>
      </c>
      <c r="DA44" s="625"/>
      <c r="DB44" s="625"/>
      <c r="DC44" s="626"/>
      <c r="DD44" s="627">
        <v>20144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370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371</v>
      </c>
      <c r="CG45" s="619"/>
      <c r="CH45" s="619"/>
      <c r="CI45" s="619"/>
      <c r="CJ45" s="619"/>
      <c r="CK45" s="619"/>
      <c r="CL45" s="619"/>
      <c r="CM45" s="619"/>
      <c r="CN45" s="619"/>
      <c r="CO45" s="619"/>
      <c r="CP45" s="619"/>
      <c r="CQ45" s="620"/>
      <c r="CR45" s="621">
        <v>131983</v>
      </c>
      <c r="CS45" s="634"/>
      <c r="CT45" s="634"/>
      <c r="CU45" s="634"/>
      <c r="CV45" s="634"/>
      <c r="CW45" s="634"/>
      <c r="CX45" s="634"/>
      <c r="CY45" s="635"/>
      <c r="CZ45" s="624">
        <v>8.1999999999999993</v>
      </c>
      <c r="DA45" s="636"/>
      <c r="DB45" s="636"/>
      <c r="DC45" s="637"/>
      <c r="DD45" s="627">
        <v>2399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372</v>
      </c>
      <c r="CG46" s="619"/>
      <c r="CH46" s="619"/>
      <c r="CI46" s="619"/>
      <c r="CJ46" s="619"/>
      <c r="CK46" s="619"/>
      <c r="CL46" s="619"/>
      <c r="CM46" s="619"/>
      <c r="CN46" s="619"/>
      <c r="CO46" s="619"/>
      <c r="CP46" s="619"/>
      <c r="CQ46" s="620"/>
      <c r="CR46" s="621">
        <v>154893</v>
      </c>
      <c r="CS46" s="622"/>
      <c r="CT46" s="622"/>
      <c r="CU46" s="622"/>
      <c r="CV46" s="622"/>
      <c r="CW46" s="622"/>
      <c r="CX46" s="622"/>
      <c r="CY46" s="623"/>
      <c r="CZ46" s="624">
        <v>9.6999999999999993</v>
      </c>
      <c r="DA46" s="625"/>
      <c r="DB46" s="625"/>
      <c r="DC46" s="626"/>
      <c r="DD46" s="627">
        <v>17745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373</v>
      </c>
      <c r="CG47" s="619"/>
      <c r="CH47" s="619"/>
      <c r="CI47" s="619"/>
      <c r="CJ47" s="619"/>
      <c r="CK47" s="619"/>
      <c r="CL47" s="619"/>
      <c r="CM47" s="619"/>
      <c r="CN47" s="619"/>
      <c r="CO47" s="619"/>
      <c r="CP47" s="619"/>
      <c r="CQ47" s="620"/>
      <c r="CR47" s="621" t="s">
        <v>248</v>
      </c>
      <c r="CS47" s="634"/>
      <c r="CT47" s="634"/>
      <c r="CU47" s="634"/>
      <c r="CV47" s="634"/>
      <c r="CW47" s="634"/>
      <c r="CX47" s="634"/>
      <c r="CY47" s="635"/>
      <c r="CZ47" s="624" t="s">
        <v>139</v>
      </c>
      <c r="DA47" s="636"/>
      <c r="DB47" s="636"/>
      <c r="DC47" s="637"/>
      <c r="DD47" s="627" t="s">
        <v>248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374</v>
      </c>
      <c r="CG48" s="619"/>
      <c r="CH48" s="619"/>
      <c r="CI48" s="619"/>
      <c r="CJ48" s="619"/>
      <c r="CK48" s="619"/>
      <c r="CL48" s="619"/>
      <c r="CM48" s="619"/>
      <c r="CN48" s="619"/>
      <c r="CO48" s="619"/>
      <c r="CP48" s="619"/>
      <c r="CQ48" s="620"/>
      <c r="CR48" s="621" t="s">
        <v>248</v>
      </c>
      <c r="CS48" s="622"/>
      <c r="CT48" s="622"/>
      <c r="CU48" s="622"/>
      <c r="CV48" s="622"/>
      <c r="CW48" s="622"/>
      <c r="CX48" s="622"/>
      <c r="CY48" s="623"/>
      <c r="CZ48" s="624" t="s">
        <v>243</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375</v>
      </c>
      <c r="CE49" s="603"/>
      <c r="CF49" s="603"/>
      <c r="CG49" s="603"/>
      <c r="CH49" s="603"/>
      <c r="CI49" s="603"/>
      <c r="CJ49" s="603"/>
      <c r="CK49" s="603"/>
      <c r="CL49" s="603"/>
      <c r="CM49" s="603"/>
      <c r="CN49" s="603"/>
      <c r="CO49" s="603"/>
      <c r="CP49" s="603"/>
      <c r="CQ49" s="604"/>
      <c r="CR49" s="605">
        <v>1604785</v>
      </c>
      <c r="CS49" s="606"/>
      <c r="CT49" s="606"/>
      <c r="CU49" s="606"/>
      <c r="CV49" s="606"/>
      <c r="CW49" s="606"/>
      <c r="CX49" s="606"/>
      <c r="CY49" s="607"/>
      <c r="CZ49" s="608">
        <v>100</v>
      </c>
      <c r="DA49" s="609"/>
      <c r="DB49" s="609"/>
      <c r="DC49" s="610"/>
      <c r="DD49" s="611">
        <v>609523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Px2yRiGI7dxxM31EyqeqjQ3bfmSJMbjo7t4Z88zxcLCCeQMMgzRTo3wYB6M1HEJbJ9i3M/DCvH58YmY6ww9KQ==" saltValue="bfsl3jZkYTrUVOpjpVHS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377</v>
      </c>
      <c r="DK2" s="1092"/>
      <c r="DL2" s="1092"/>
      <c r="DM2" s="1092"/>
      <c r="DN2" s="1092"/>
      <c r="DO2" s="1093"/>
      <c r="DP2" s="228"/>
      <c r="DQ2" s="1091" t="s">
        <v>378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381</v>
      </c>
      <c r="B5" s="996"/>
      <c r="C5" s="996"/>
      <c r="D5" s="996"/>
      <c r="E5" s="996"/>
      <c r="F5" s="996"/>
      <c r="G5" s="996"/>
      <c r="H5" s="996"/>
      <c r="I5" s="996"/>
      <c r="J5" s="996"/>
      <c r="K5" s="996"/>
      <c r="L5" s="996"/>
      <c r="M5" s="996"/>
      <c r="N5" s="996"/>
      <c r="O5" s="996"/>
      <c r="P5" s="997"/>
      <c r="Q5" s="1001" t="s">
        <v>382</v>
      </c>
      <c r="R5" s="1002"/>
      <c r="S5" s="1002"/>
      <c r="T5" s="1002"/>
      <c r="U5" s="1003"/>
      <c r="V5" s="1001" t="s">
        <v>383</v>
      </c>
      <c r="W5" s="1002"/>
      <c r="X5" s="1002"/>
      <c r="Y5" s="1002"/>
      <c r="Z5" s="1003"/>
      <c r="AA5" s="1001" t="s">
        <v>384</v>
      </c>
      <c r="AB5" s="1002"/>
      <c r="AC5" s="1002"/>
      <c r="AD5" s="1002"/>
      <c r="AE5" s="1002"/>
      <c r="AF5" s="1094" t="s">
        <v>385</v>
      </c>
      <c r="AG5" s="1002"/>
      <c r="AH5" s="1002"/>
      <c r="AI5" s="1002"/>
      <c r="AJ5" s="1015"/>
      <c r="AK5" s="1002" t="s">
        <v>386</v>
      </c>
      <c r="AL5" s="1002"/>
      <c r="AM5" s="1002"/>
      <c r="AN5" s="1002"/>
      <c r="AO5" s="1003"/>
      <c r="AP5" s="1001" t="s">
        <v>387</v>
      </c>
      <c r="AQ5" s="1002"/>
      <c r="AR5" s="1002"/>
      <c r="AS5" s="1002"/>
      <c r="AT5" s="1003"/>
      <c r="AU5" s="1001" t="s">
        <v>388</v>
      </c>
      <c r="AV5" s="1002"/>
      <c r="AW5" s="1002"/>
      <c r="AX5" s="1002"/>
      <c r="AY5" s="1015"/>
      <c r="AZ5" s="232"/>
      <c r="BA5" s="232"/>
      <c r="BB5" s="232"/>
      <c r="BC5" s="232"/>
      <c r="BD5" s="232"/>
      <c r="BE5" s="233"/>
      <c r="BF5" s="233"/>
      <c r="BG5" s="233"/>
      <c r="BH5" s="233"/>
      <c r="BI5" s="233"/>
      <c r="BJ5" s="233"/>
      <c r="BK5" s="233"/>
      <c r="BL5" s="233"/>
      <c r="BM5" s="233"/>
      <c r="BN5" s="233"/>
      <c r="BO5" s="233"/>
      <c r="BP5" s="233"/>
      <c r="BQ5" s="995" t="s">
        <v>389</v>
      </c>
      <c r="BR5" s="996"/>
      <c r="BS5" s="996"/>
      <c r="BT5" s="996"/>
      <c r="BU5" s="996"/>
      <c r="BV5" s="996"/>
      <c r="BW5" s="996"/>
      <c r="BX5" s="996"/>
      <c r="BY5" s="996"/>
      <c r="BZ5" s="996"/>
      <c r="CA5" s="996"/>
      <c r="CB5" s="996"/>
      <c r="CC5" s="996"/>
      <c r="CD5" s="996"/>
      <c r="CE5" s="996"/>
      <c r="CF5" s="996"/>
      <c r="CG5" s="997"/>
      <c r="CH5" s="1001" t="s">
        <v>390</v>
      </c>
      <c r="CI5" s="1002"/>
      <c r="CJ5" s="1002"/>
      <c r="CK5" s="1002"/>
      <c r="CL5" s="1003"/>
      <c r="CM5" s="1001" t="s">
        <v>391</v>
      </c>
      <c r="CN5" s="1002"/>
      <c r="CO5" s="1002"/>
      <c r="CP5" s="1002"/>
      <c r="CQ5" s="1003"/>
      <c r="CR5" s="1001" t="s">
        <v>392</v>
      </c>
      <c r="CS5" s="1002"/>
      <c r="CT5" s="1002"/>
      <c r="CU5" s="1002"/>
      <c r="CV5" s="1003"/>
      <c r="CW5" s="1001" t="s">
        <v>393</v>
      </c>
      <c r="CX5" s="1002"/>
      <c r="CY5" s="1002"/>
      <c r="CZ5" s="1002"/>
      <c r="DA5" s="1003"/>
      <c r="DB5" s="1001" t="s">
        <v>394</v>
      </c>
      <c r="DC5" s="1002"/>
      <c r="DD5" s="1002"/>
      <c r="DE5" s="1002"/>
      <c r="DF5" s="1003"/>
      <c r="DG5" s="1084" t="s">
        <v>395</v>
      </c>
      <c r="DH5" s="1085"/>
      <c r="DI5" s="1085"/>
      <c r="DJ5" s="1085"/>
      <c r="DK5" s="1086"/>
      <c r="DL5" s="1084" t="s">
        <v>396</v>
      </c>
      <c r="DM5" s="1085"/>
      <c r="DN5" s="1085"/>
      <c r="DO5" s="1085"/>
      <c r="DP5" s="1086"/>
      <c r="DQ5" s="1001" t="s">
        <v>397</v>
      </c>
      <c r="DR5" s="1002"/>
      <c r="DS5" s="1002"/>
      <c r="DT5" s="1002"/>
      <c r="DU5" s="1003"/>
      <c r="DV5" s="1001" t="s">
        <v>388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398</v>
      </c>
      <c r="C7" s="1048"/>
      <c r="D7" s="1048"/>
      <c r="E7" s="1048"/>
      <c r="F7" s="1048"/>
      <c r="G7" s="1048"/>
      <c r="H7" s="1048"/>
      <c r="I7" s="1048"/>
      <c r="J7" s="1048"/>
      <c r="K7" s="1048"/>
      <c r="L7" s="1048"/>
      <c r="M7" s="1048"/>
      <c r="N7" s="1048"/>
      <c r="O7" s="1048"/>
      <c r="P7" s="1049"/>
      <c r="Q7" s="1102">
        <v>1717</v>
      </c>
      <c r="R7" s="1103"/>
      <c r="S7" s="1103"/>
      <c r="T7" s="1103"/>
      <c r="U7" s="1103"/>
      <c r="V7" s="1103">
        <v>1605</v>
      </c>
      <c r="W7" s="1103"/>
      <c r="X7" s="1103"/>
      <c r="Y7" s="1103"/>
      <c r="Z7" s="1103"/>
      <c r="AA7" s="1103">
        <v>112</v>
      </c>
      <c r="AB7" s="1103"/>
      <c r="AC7" s="1103"/>
      <c r="AD7" s="1103"/>
      <c r="AE7" s="1104"/>
      <c r="AF7" s="1105">
        <v>93</v>
      </c>
      <c r="AG7" s="1106"/>
      <c r="AH7" s="1106"/>
      <c r="AI7" s="1106"/>
      <c r="AJ7" s="1107"/>
      <c r="AK7" s="1108">
        <v>0</v>
      </c>
      <c r="AL7" s="1109"/>
      <c r="AM7" s="1109"/>
      <c r="AN7" s="1109"/>
      <c r="AO7" s="1109"/>
      <c r="AP7" s="1109">
        <v>435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12"/>
      <c r="CH7" s="1096">
        <v>12</v>
      </c>
      <c r="CI7" s="1097"/>
      <c r="CJ7" s="1097"/>
      <c r="CK7" s="1097"/>
      <c r="CL7" s="1098"/>
      <c r="CM7" s="1096">
        <v>29</v>
      </c>
      <c r="CN7" s="1097"/>
      <c r="CO7" s="1097"/>
      <c r="CP7" s="1097"/>
      <c r="CQ7" s="1098"/>
      <c r="CR7" s="1096">
        <v>2</v>
      </c>
      <c r="CS7" s="1097"/>
      <c r="CT7" s="1097"/>
      <c r="CU7" s="1097"/>
      <c r="CV7" s="1098"/>
      <c r="CW7" s="1096">
        <v>77</v>
      </c>
      <c r="CX7" s="1097"/>
      <c r="CY7" s="1097"/>
      <c r="CZ7" s="1097"/>
      <c r="DA7" s="1098"/>
      <c r="DB7" s="1096" t="s">
        <v>592</v>
      </c>
      <c r="DC7" s="1097"/>
      <c r="DD7" s="1097"/>
      <c r="DE7" s="1097"/>
      <c r="DF7" s="1098"/>
      <c r="DG7" s="1096" t="s">
        <v>592</v>
      </c>
      <c r="DH7" s="1097"/>
      <c r="DI7" s="1097"/>
      <c r="DJ7" s="1097"/>
      <c r="DK7" s="1098"/>
      <c r="DL7" s="1096" t="s">
        <v>592</v>
      </c>
      <c r="DM7" s="1097"/>
      <c r="DN7" s="1097"/>
      <c r="DO7" s="1097"/>
      <c r="DP7" s="1098"/>
      <c r="DQ7" s="1096" t="s">
        <v>592</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400</v>
      </c>
      <c r="B23" s="937" t="s">
        <v>401</v>
      </c>
      <c r="C23" s="938"/>
      <c r="D23" s="938"/>
      <c r="E23" s="938"/>
      <c r="F23" s="938"/>
      <c r="G23" s="938"/>
      <c r="H23" s="938"/>
      <c r="I23" s="938"/>
      <c r="J23" s="938"/>
      <c r="K23" s="938"/>
      <c r="L23" s="938"/>
      <c r="M23" s="938"/>
      <c r="N23" s="938"/>
      <c r="O23" s="938"/>
      <c r="P23" s="948"/>
      <c r="Q23" s="1067">
        <v>1717</v>
      </c>
      <c r="R23" s="1061"/>
      <c r="S23" s="1061"/>
      <c r="T23" s="1061"/>
      <c r="U23" s="1061"/>
      <c r="V23" s="1061">
        <v>1605</v>
      </c>
      <c r="W23" s="1061"/>
      <c r="X23" s="1061"/>
      <c r="Y23" s="1061"/>
      <c r="Z23" s="1061"/>
      <c r="AA23" s="1061">
        <v>112</v>
      </c>
      <c r="AB23" s="1061"/>
      <c r="AC23" s="1061"/>
      <c r="AD23" s="1061"/>
      <c r="AE23" s="1068"/>
      <c r="AF23" s="1069">
        <v>93</v>
      </c>
      <c r="AG23" s="1061"/>
      <c r="AH23" s="1061"/>
      <c r="AI23" s="1061"/>
      <c r="AJ23" s="1070"/>
      <c r="AK23" s="1071"/>
      <c r="AL23" s="1072"/>
      <c r="AM23" s="1072"/>
      <c r="AN23" s="1072"/>
      <c r="AO23" s="1072"/>
      <c r="AP23" s="1061">
        <v>435</v>
      </c>
      <c r="AQ23" s="1061"/>
      <c r="AR23" s="1061"/>
      <c r="AS23" s="1061"/>
      <c r="AT23" s="1061"/>
      <c r="AU23" s="1062"/>
      <c r="AV23" s="1062"/>
      <c r="AW23" s="1062"/>
      <c r="AX23" s="1062"/>
      <c r="AY23" s="1063"/>
      <c r="AZ23" s="1064" t="s">
        <v>243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381</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78</v>
      </c>
      <c r="R28" s="1051"/>
      <c r="S28" s="1051"/>
      <c r="T28" s="1051"/>
      <c r="U28" s="1051"/>
      <c r="V28" s="1051">
        <v>72</v>
      </c>
      <c r="W28" s="1051"/>
      <c r="X28" s="1051"/>
      <c r="Y28" s="1051"/>
      <c r="Z28" s="1051"/>
      <c r="AA28" s="1051">
        <v>6</v>
      </c>
      <c r="AB28" s="1051"/>
      <c r="AC28" s="1051"/>
      <c r="AD28" s="1051"/>
      <c r="AE28" s="1052"/>
      <c r="AF28" s="1053">
        <v>6</v>
      </c>
      <c r="AG28" s="1051"/>
      <c r="AH28" s="1051"/>
      <c r="AI28" s="1051"/>
      <c r="AJ28" s="1054"/>
      <c r="AK28" s="1042">
        <v>8</v>
      </c>
      <c r="AL28" s="1043"/>
      <c r="AM28" s="1043"/>
      <c r="AN28" s="1043"/>
      <c r="AO28" s="1043"/>
      <c r="AP28" s="1043" t="s">
        <v>592</v>
      </c>
      <c r="AQ28" s="1043"/>
      <c r="AR28" s="1043"/>
      <c r="AS28" s="1043"/>
      <c r="AT28" s="1043"/>
      <c r="AU28" s="1043" t="s">
        <v>592</v>
      </c>
      <c r="AV28" s="1043"/>
      <c r="AW28" s="1043"/>
      <c r="AX28" s="1043"/>
      <c r="AY28" s="1043"/>
      <c r="AZ28" s="1044" t="s">
        <v>592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84</v>
      </c>
      <c r="R29" s="1039"/>
      <c r="S29" s="1039"/>
      <c r="T29" s="1039"/>
      <c r="U29" s="1039"/>
      <c r="V29" s="1039">
        <v>73</v>
      </c>
      <c r="W29" s="1039"/>
      <c r="X29" s="1039"/>
      <c r="Y29" s="1039"/>
      <c r="Z29" s="1039"/>
      <c r="AA29" s="1039">
        <v>11</v>
      </c>
      <c r="AB29" s="1039"/>
      <c r="AC29" s="1039"/>
      <c r="AD29" s="1039"/>
      <c r="AE29" s="1040"/>
      <c r="AF29" s="1035">
        <v>11</v>
      </c>
      <c r="AG29" s="1036"/>
      <c r="AH29" s="1036"/>
      <c r="AI29" s="1036"/>
      <c r="AJ29" s="1037"/>
      <c r="AK29" s="980">
        <v>13</v>
      </c>
      <c r="AL29" s="971"/>
      <c r="AM29" s="971"/>
      <c r="AN29" s="971"/>
      <c r="AO29" s="971"/>
      <c r="AP29" s="971" t="s">
        <v>592</v>
      </c>
      <c r="AQ29" s="971"/>
      <c r="AR29" s="971"/>
      <c r="AS29" s="971"/>
      <c r="AT29" s="971"/>
      <c r="AU29" s="971" t="s">
        <v>592</v>
      </c>
      <c r="AV29" s="971"/>
      <c r="AW29" s="971"/>
      <c r="AX29" s="971"/>
      <c r="AY29" s="971"/>
      <c r="AZ29" s="1041" t="s">
        <v>592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50</v>
      </c>
      <c r="R30" s="1039"/>
      <c r="S30" s="1039"/>
      <c r="T30" s="1039"/>
      <c r="U30" s="1039"/>
      <c r="V30" s="1039">
        <v>45</v>
      </c>
      <c r="W30" s="1039"/>
      <c r="X30" s="1039"/>
      <c r="Y30" s="1039"/>
      <c r="Z30" s="1039"/>
      <c r="AA30" s="1039">
        <v>5</v>
      </c>
      <c r="AB30" s="1039"/>
      <c r="AC30" s="1039"/>
      <c r="AD30" s="1039"/>
      <c r="AE30" s="1040"/>
      <c r="AF30" s="1035">
        <v>5</v>
      </c>
      <c r="AG30" s="1036"/>
      <c r="AH30" s="1036"/>
      <c r="AI30" s="1036"/>
      <c r="AJ30" s="1037"/>
      <c r="AK30" s="980">
        <v>14</v>
      </c>
      <c r="AL30" s="971"/>
      <c r="AM30" s="971"/>
      <c r="AN30" s="971"/>
      <c r="AO30" s="971"/>
      <c r="AP30" s="971" t="s">
        <v>592</v>
      </c>
      <c r="AQ30" s="971"/>
      <c r="AR30" s="971"/>
      <c r="AS30" s="971"/>
      <c r="AT30" s="971"/>
      <c r="AU30" s="971" t="s">
        <v>592</v>
      </c>
      <c r="AV30" s="971"/>
      <c r="AW30" s="971"/>
      <c r="AX30" s="971"/>
      <c r="AY30" s="971"/>
      <c r="AZ30" s="1041" t="s">
        <v>592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8</v>
      </c>
      <c r="R31" s="1039"/>
      <c r="S31" s="1039"/>
      <c r="T31" s="1039"/>
      <c r="U31" s="1039"/>
      <c r="V31" s="1039">
        <v>8</v>
      </c>
      <c r="W31" s="1039"/>
      <c r="X31" s="1039"/>
      <c r="Y31" s="1039"/>
      <c r="Z31" s="1039"/>
      <c r="AA31" s="1039">
        <v>0</v>
      </c>
      <c r="AB31" s="1039"/>
      <c r="AC31" s="1039"/>
      <c r="AD31" s="1039"/>
      <c r="AE31" s="1040"/>
      <c r="AF31" s="1035">
        <v>0</v>
      </c>
      <c r="AG31" s="1036"/>
      <c r="AH31" s="1036"/>
      <c r="AI31" s="1036"/>
      <c r="AJ31" s="1037"/>
      <c r="AK31" s="980">
        <v>4</v>
      </c>
      <c r="AL31" s="971"/>
      <c r="AM31" s="971"/>
      <c r="AN31" s="971"/>
      <c r="AO31" s="971"/>
      <c r="AP31" s="971" t="s">
        <v>592</v>
      </c>
      <c r="AQ31" s="971"/>
      <c r="AR31" s="971"/>
      <c r="AS31" s="971"/>
      <c r="AT31" s="971"/>
      <c r="AU31" s="971" t="s">
        <v>592</v>
      </c>
      <c r="AV31" s="971"/>
      <c r="AW31" s="971"/>
      <c r="AX31" s="971"/>
      <c r="AY31" s="971"/>
      <c r="AZ31" s="1041" t="s">
        <v>592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163</v>
      </c>
      <c r="R32" s="1039"/>
      <c r="S32" s="1039"/>
      <c r="T32" s="1039"/>
      <c r="U32" s="1039"/>
      <c r="V32" s="1039">
        <v>159</v>
      </c>
      <c r="W32" s="1039"/>
      <c r="X32" s="1039"/>
      <c r="Y32" s="1039"/>
      <c r="Z32" s="1039"/>
      <c r="AA32" s="1039">
        <v>4</v>
      </c>
      <c r="AB32" s="1039"/>
      <c r="AC32" s="1039"/>
      <c r="AD32" s="1039"/>
      <c r="AE32" s="1040"/>
      <c r="AF32" s="1035">
        <v>4</v>
      </c>
      <c r="AG32" s="1036"/>
      <c r="AH32" s="1036"/>
      <c r="AI32" s="1036"/>
      <c r="AJ32" s="1037"/>
      <c r="AK32" s="980">
        <v>70</v>
      </c>
      <c r="AL32" s="971"/>
      <c r="AM32" s="971"/>
      <c r="AN32" s="971"/>
      <c r="AO32" s="971"/>
      <c r="AP32" s="971">
        <v>126</v>
      </c>
      <c r="AQ32" s="971"/>
      <c r="AR32" s="971"/>
      <c r="AS32" s="971"/>
      <c r="AT32" s="971"/>
      <c r="AU32" s="971">
        <v>122</v>
      </c>
      <c r="AV32" s="971"/>
      <c r="AW32" s="971"/>
      <c r="AX32" s="971"/>
      <c r="AY32" s="971"/>
      <c r="AZ32" s="1041" t="s">
        <v>592</v>
      </c>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418</v>
      </c>
      <c r="C33" s="1031"/>
      <c r="D33" s="1031"/>
      <c r="E33" s="1031"/>
      <c r="F33" s="1031"/>
      <c r="G33" s="1031"/>
      <c r="H33" s="1031"/>
      <c r="I33" s="1031"/>
      <c r="J33" s="1031"/>
      <c r="K33" s="1031"/>
      <c r="L33" s="1031"/>
      <c r="M33" s="1031"/>
      <c r="N33" s="1031"/>
      <c r="O33" s="1031"/>
      <c r="P33" s="1032"/>
      <c r="Q33" s="1038">
        <v>72</v>
      </c>
      <c r="R33" s="1039"/>
      <c r="S33" s="1039"/>
      <c r="T33" s="1039"/>
      <c r="U33" s="1039"/>
      <c r="V33" s="1039">
        <v>62</v>
      </c>
      <c r="W33" s="1039"/>
      <c r="X33" s="1039"/>
      <c r="Y33" s="1039"/>
      <c r="Z33" s="1039"/>
      <c r="AA33" s="1039">
        <v>10</v>
      </c>
      <c r="AB33" s="1039"/>
      <c r="AC33" s="1039"/>
      <c r="AD33" s="1039"/>
      <c r="AE33" s="1040"/>
      <c r="AF33" s="1035">
        <v>10</v>
      </c>
      <c r="AG33" s="1036"/>
      <c r="AH33" s="1036"/>
      <c r="AI33" s="1036"/>
      <c r="AJ33" s="1037"/>
      <c r="AK33" s="980">
        <v>48</v>
      </c>
      <c r="AL33" s="971"/>
      <c r="AM33" s="971"/>
      <c r="AN33" s="971"/>
      <c r="AO33" s="971"/>
      <c r="AP33" s="971">
        <v>43</v>
      </c>
      <c r="AQ33" s="971"/>
      <c r="AR33" s="971"/>
      <c r="AS33" s="971"/>
      <c r="AT33" s="971"/>
      <c r="AU33" s="971">
        <v>43</v>
      </c>
      <c r="AV33" s="971"/>
      <c r="AW33" s="971"/>
      <c r="AX33" s="971"/>
      <c r="AY33" s="971"/>
      <c r="AZ33" s="1041" t="s">
        <v>592</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400</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37</v>
      </c>
      <c r="AG63" s="959"/>
      <c r="AH63" s="959"/>
      <c r="AI63" s="959"/>
      <c r="AJ63" s="1022"/>
      <c r="AK63" s="1023"/>
      <c r="AL63" s="963"/>
      <c r="AM63" s="963"/>
      <c r="AN63" s="963"/>
      <c r="AO63" s="963"/>
      <c r="AP63" s="959">
        <v>169</v>
      </c>
      <c r="AQ63" s="959"/>
      <c r="AR63" s="959"/>
      <c r="AS63" s="959"/>
      <c r="AT63" s="959"/>
      <c r="AU63" s="959">
        <v>165</v>
      </c>
      <c r="AV63" s="959"/>
      <c r="AW63" s="959"/>
      <c r="AX63" s="959"/>
      <c r="AY63" s="959"/>
      <c r="AZ63" s="1017"/>
      <c r="BA63" s="1017"/>
      <c r="BB63" s="1017"/>
      <c r="BC63" s="1017"/>
      <c r="BD63" s="1017"/>
      <c r="BE63" s="960"/>
      <c r="BF63" s="960"/>
      <c r="BG63" s="960"/>
      <c r="BH63" s="960"/>
      <c r="BI63" s="961"/>
      <c r="BJ63" s="1018" t="s">
        <v>243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404</v>
      </c>
      <c r="R66" s="1002"/>
      <c r="S66" s="1002"/>
      <c r="T66" s="1002"/>
      <c r="U66" s="1003"/>
      <c r="V66" s="1001" t="s">
        <v>423</v>
      </c>
      <c r="W66" s="1002"/>
      <c r="X66" s="1002"/>
      <c r="Y66" s="1002"/>
      <c r="Z66" s="1003"/>
      <c r="AA66" s="1001" t="s">
        <v>406</v>
      </c>
      <c r="AB66" s="1002"/>
      <c r="AC66" s="1002"/>
      <c r="AD66" s="1002"/>
      <c r="AE66" s="1003"/>
      <c r="AF66" s="1007" t="s">
        <v>407</v>
      </c>
      <c r="AG66" s="1008"/>
      <c r="AH66" s="1008"/>
      <c r="AI66" s="1008"/>
      <c r="AJ66" s="1009"/>
      <c r="AK66" s="1001" t="s">
        <v>408</v>
      </c>
      <c r="AL66" s="996"/>
      <c r="AM66" s="996"/>
      <c r="AN66" s="996"/>
      <c r="AO66" s="997"/>
      <c r="AP66" s="1001" t="s">
        <v>424</v>
      </c>
      <c r="AQ66" s="1002"/>
      <c r="AR66" s="1002"/>
      <c r="AS66" s="1002"/>
      <c r="AT66" s="1003"/>
      <c r="AU66" s="1001" t="s">
        <v>425</v>
      </c>
      <c r="AV66" s="1002"/>
      <c r="AW66" s="1002"/>
      <c r="AX66" s="1002"/>
      <c r="AY66" s="1003"/>
      <c r="AZ66" s="1001" t="s">
        <v>388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584</v>
      </c>
      <c r="C68" s="986"/>
      <c r="D68" s="986"/>
      <c r="E68" s="986"/>
      <c r="F68" s="986"/>
      <c r="G68" s="986"/>
      <c r="H68" s="986"/>
      <c r="I68" s="986"/>
      <c r="J68" s="986"/>
      <c r="K68" s="986"/>
      <c r="L68" s="986"/>
      <c r="M68" s="986"/>
      <c r="N68" s="986"/>
      <c r="O68" s="986"/>
      <c r="P68" s="987"/>
      <c r="Q68" s="988">
        <v>7352</v>
      </c>
      <c r="R68" s="982">
        <v>6933</v>
      </c>
      <c r="S68" s="982">
        <v>6933</v>
      </c>
      <c r="T68" s="982">
        <v>6933</v>
      </c>
      <c r="U68" s="982">
        <v>6933</v>
      </c>
      <c r="V68" s="982">
        <v>7276</v>
      </c>
      <c r="W68" s="982">
        <v>6850</v>
      </c>
      <c r="X68" s="982">
        <v>6850</v>
      </c>
      <c r="Y68" s="982">
        <v>6850</v>
      </c>
      <c r="Z68" s="982">
        <v>6850</v>
      </c>
      <c r="AA68" s="982">
        <v>76</v>
      </c>
      <c r="AB68" s="982">
        <v>82</v>
      </c>
      <c r="AC68" s="982">
        <v>82</v>
      </c>
      <c r="AD68" s="982">
        <v>82</v>
      </c>
      <c r="AE68" s="982">
        <v>82</v>
      </c>
      <c r="AF68" s="982">
        <v>76</v>
      </c>
      <c r="AG68" s="982">
        <v>82</v>
      </c>
      <c r="AH68" s="982">
        <v>82</v>
      </c>
      <c r="AI68" s="982">
        <v>82</v>
      </c>
      <c r="AJ68" s="982">
        <v>82</v>
      </c>
      <c r="AK68" s="982">
        <v>3086</v>
      </c>
      <c r="AL68" s="982">
        <v>2485</v>
      </c>
      <c r="AM68" s="982">
        <v>2485</v>
      </c>
      <c r="AN68" s="982">
        <v>2485</v>
      </c>
      <c r="AO68" s="982">
        <v>2485</v>
      </c>
      <c r="AP68" s="982" t="s">
        <v>522</v>
      </c>
      <c r="AQ68" s="982"/>
      <c r="AR68" s="982"/>
      <c r="AS68" s="982"/>
      <c r="AT68" s="982"/>
      <c r="AU68" s="982" t="s">
        <v>522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1524702</v>
      </c>
      <c r="R69" s="971">
        <v>1385861</v>
      </c>
      <c r="S69" s="971">
        <v>1385861</v>
      </c>
      <c r="T69" s="971">
        <v>1385861</v>
      </c>
      <c r="U69" s="971">
        <v>1385861</v>
      </c>
      <c r="V69" s="971">
        <v>1496148</v>
      </c>
      <c r="W69" s="971">
        <v>1346246</v>
      </c>
      <c r="X69" s="971">
        <v>1346246</v>
      </c>
      <c r="Y69" s="971">
        <v>1346246</v>
      </c>
      <c r="Z69" s="971">
        <v>1346246</v>
      </c>
      <c r="AA69" s="971">
        <v>28554</v>
      </c>
      <c r="AB69" s="971">
        <v>39615</v>
      </c>
      <c r="AC69" s="971">
        <v>39615</v>
      </c>
      <c r="AD69" s="971">
        <v>39615</v>
      </c>
      <c r="AE69" s="971">
        <v>39615</v>
      </c>
      <c r="AF69" s="971">
        <v>28554</v>
      </c>
      <c r="AG69" s="971">
        <v>39615</v>
      </c>
      <c r="AH69" s="971">
        <v>39615</v>
      </c>
      <c r="AI69" s="971">
        <v>39615</v>
      </c>
      <c r="AJ69" s="971">
        <v>39615</v>
      </c>
      <c r="AK69" s="971">
        <v>15234</v>
      </c>
      <c r="AL69" s="971"/>
      <c r="AM69" s="971"/>
      <c r="AN69" s="971"/>
      <c r="AO69" s="971"/>
      <c r="AP69" s="971" t="s">
        <v>522</v>
      </c>
      <c r="AQ69" s="971"/>
      <c r="AR69" s="971"/>
      <c r="AS69" s="971"/>
      <c r="AT69" s="971"/>
      <c r="AU69" s="971" t="s">
        <v>522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552</v>
      </c>
      <c r="R70" s="971"/>
      <c r="S70" s="971"/>
      <c r="T70" s="971"/>
      <c r="U70" s="971"/>
      <c r="V70" s="971">
        <v>547</v>
      </c>
      <c r="W70" s="971"/>
      <c r="X70" s="971"/>
      <c r="Y70" s="971"/>
      <c r="Z70" s="971"/>
      <c r="AA70" s="971">
        <v>5</v>
      </c>
      <c r="AB70" s="971"/>
      <c r="AC70" s="971"/>
      <c r="AD70" s="971"/>
      <c r="AE70" s="971"/>
      <c r="AF70" s="971">
        <v>5</v>
      </c>
      <c r="AG70" s="971"/>
      <c r="AH70" s="971"/>
      <c r="AI70" s="971"/>
      <c r="AJ70" s="971"/>
      <c r="AK70" s="971" t="s">
        <v>592</v>
      </c>
      <c r="AL70" s="971"/>
      <c r="AM70" s="971"/>
      <c r="AN70" s="971"/>
      <c r="AO70" s="971"/>
      <c r="AP70" s="971">
        <v>453</v>
      </c>
      <c r="AQ70" s="971"/>
      <c r="AR70" s="971"/>
      <c r="AS70" s="971"/>
      <c r="AT70" s="971"/>
      <c r="AU70" s="971">
        <v>17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925</v>
      </c>
      <c r="R71" s="971"/>
      <c r="S71" s="971"/>
      <c r="T71" s="971"/>
      <c r="U71" s="971"/>
      <c r="V71" s="971">
        <v>905</v>
      </c>
      <c r="W71" s="971"/>
      <c r="X71" s="971"/>
      <c r="Y71" s="971"/>
      <c r="Z71" s="971"/>
      <c r="AA71" s="971">
        <v>20</v>
      </c>
      <c r="AB71" s="971"/>
      <c r="AC71" s="971"/>
      <c r="AD71" s="971"/>
      <c r="AE71" s="971"/>
      <c r="AF71" s="971">
        <v>20</v>
      </c>
      <c r="AG71" s="971"/>
      <c r="AH71" s="971"/>
      <c r="AI71" s="971"/>
      <c r="AJ71" s="971"/>
      <c r="AK71" s="971">
        <v>45</v>
      </c>
      <c r="AL71" s="971"/>
      <c r="AM71" s="971"/>
      <c r="AN71" s="971"/>
      <c r="AO71" s="971"/>
      <c r="AP71" s="971" t="s">
        <v>592</v>
      </c>
      <c r="AQ71" s="971"/>
      <c r="AR71" s="971"/>
      <c r="AS71" s="971"/>
      <c r="AT71" s="971"/>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267</v>
      </c>
      <c r="R72" s="971"/>
      <c r="S72" s="971"/>
      <c r="T72" s="971"/>
      <c r="U72" s="971"/>
      <c r="V72" s="971">
        <v>178</v>
      </c>
      <c r="W72" s="971"/>
      <c r="X72" s="971"/>
      <c r="Y72" s="971"/>
      <c r="Z72" s="971"/>
      <c r="AA72" s="971">
        <v>89</v>
      </c>
      <c r="AB72" s="971"/>
      <c r="AC72" s="971"/>
      <c r="AD72" s="971"/>
      <c r="AE72" s="971"/>
      <c r="AF72" s="971">
        <v>89</v>
      </c>
      <c r="AG72" s="971"/>
      <c r="AH72" s="971"/>
      <c r="AI72" s="971"/>
      <c r="AJ72" s="971"/>
      <c r="AK72" s="971">
        <v>13</v>
      </c>
      <c r="AL72" s="971"/>
      <c r="AM72" s="971"/>
      <c r="AN72" s="971"/>
      <c r="AO72" s="971"/>
      <c r="AP72" s="971" t="s">
        <v>592</v>
      </c>
      <c r="AQ72" s="971"/>
      <c r="AR72" s="971"/>
      <c r="AS72" s="971"/>
      <c r="AT72" s="971"/>
      <c r="AU72" s="971" t="s">
        <v>592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589</v>
      </c>
      <c r="C73" s="975"/>
      <c r="D73" s="975"/>
      <c r="E73" s="975"/>
      <c r="F73" s="975"/>
      <c r="G73" s="975"/>
      <c r="H73" s="975"/>
      <c r="I73" s="975"/>
      <c r="J73" s="975"/>
      <c r="K73" s="975"/>
      <c r="L73" s="975"/>
      <c r="M73" s="975"/>
      <c r="N73" s="975"/>
      <c r="O73" s="975"/>
      <c r="P73" s="976"/>
      <c r="Q73" s="977">
        <v>4</v>
      </c>
      <c r="R73" s="971"/>
      <c r="S73" s="971"/>
      <c r="T73" s="971"/>
      <c r="U73" s="971"/>
      <c r="V73" s="971">
        <v>3</v>
      </c>
      <c r="W73" s="971"/>
      <c r="X73" s="971"/>
      <c r="Y73" s="971"/>
      <c r="Z73" s="971"/>
      <c r="AA73" s="971">
        <v>1</v>
      </c>
      <c r="AB73" s="971"/>
      <c r="AC73" s="971"/>
      <c r="AD73" s="971"/>
      <c r="AE73" s="971"/>
      <c r="AF73" s="971">
        <v>1</v>
      </c>
      <c r="AG73" s="971"/>
      <c r="AH73" s="971"/>
      <c r="AI73" s="971"/>
      <c r="AJ73" s="971"/>
      <c r="AK73" s="971" t="s">
        <v>592</v>
      </c>
      <c r="AL73" s="971"/>
      <c r="AM73" s="971"/>
      <c r="AN73" s="971"/>
      <c r="AO73" s="971"/>
      <c r="AP73" s="971" t="s">
        <v>592</v>
      </c>
      <c r="AQ73" s="971"/>
      <c r="AR73" s="971"/>
      <c r="AS73" s="971"/>
      <c r="AT73" s="971"/>
      <c r="AU73" s="971" t="s">
        <v>592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590</v>
      </c>
      <c r="C74" s="975"/>
      <c r="D74" s="975"/>
      <c r="E74" s="975"/>
      <c r="F74" s="975"/>
      <c r="G74" s="975"/>
      <c r="H74" s="975"/>
      <c r="I74" s="975"/>
      <c r="J74" s="975"/>
      <c r="K74" s="975"/>
      <c r="L74" s="975"/>
      <c r="M74" s="975"/>
      <c r="N74" s="975"/>
      <c r="O74" s="975"/>
      <c r="P74" s="976"/>
      <c r="Q74" s="977">
        <v>4818</v>
      </c>
      <c r="R74" s="971"/>
      <c r="S74" s="971"/>
      <c r="T74" s="971"/>
      <c r="U74" s="971"/>
      <c r="V74" s="971">
        <v>4560</v>
      </c>
      <c r="W74" s="971"/>
      <c r="X74" s="971"/>
      <c r="Y74" s="971"/>
      <c r="Z74" s="971"/>
      <c r="AA74" s="971">
        <v>258</v>
      </c>
      <c r="AB74" s="971"/>
      <c r="AC74" s="971"/>
      <c r="AD74" s="971"/>
      <c r="AE74" s="971"/>
      <c r="AF74" s="971">
        <v>258</v>
      </c>
      <c r="AG74" s="971"/>
      <c r="AH74" s="971"/>
      <c r="AI74" s="971"/>
      <c r="AJ74" s="971"/>
      <c r="AK74" s="971">
        <v>179</v>
      </c>
      <c r="AL74" s="971"/>
      <c r="AM74" s="971"/>
      <c r="AN74" s="971"/>
      <c r="AO74" s="971"/>
      <c r="AP74" s="971" t="s">
        <v>592</v>
      </c>
      <c r="AQ74" s="971"/>
      <c r="AR74" s="971"/>
      <c r="AS74" s="971"/>
      <c r="AT74" s="971"/>
      <c r="AU74" s="971" t="s">
        <v>592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400</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187791</v>
      </c>
      <c r="AG88" s="959"/>
      <c r="AH88" s="959"/>
      <c r="AI88" s="959"/>
      <c r="AJ88" s="959"/>
      <c r="AK88" s="963"/>
      <c r="AL88" s="963"/>
      <c r="AM88" s="963"/>
      <c r="AN88" s="963"/>
      <c r="AO88" s="963"/>
      <c r="AP88" s="959">
        <v>453</v>
      </c>
      <c r="AQ88" s="959"/>
      <c r="AR88" s="959"/>
      <c r="AS88" s="959"/>
      <c r="AT88" s="959"/>
      <c r="AU88" s="959">
        <v>17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v>
      </c>
      <c r="CS102" s="953"/>
      <c r="CT102" s="953"/>
      <c r="CU102" s="953"/>
      <c r="CV102" s="954"/>
      <c r="CW102" s="952">
        <v>77</v>
      </c>
      <c r="CX102" s="953"/>
      <c r="CY102" s="953"/>
      <c r="CZ102" s="953"/>
      <c r="DA102" s="954"/>
      <c r="DB102" s="952" t="s">
        <v>599</v>
      </c>
      <c r="DC102" s="953"/>
      <c r="DD102" s="953"/>
      <c r="DE102" s="953"/>
      <c r="DF102" s="954"/>
      <c r="DG102" s="952" t="s">
        <v>599</v>
      </c>
      <c r="DH102" s="953"/>
      <c r="DI102" s="953"/>
      <c r="DJ102" s="953"/>
      <c r="DK102" s="954"/>
      <c r="DL102" s="952" t="s">
        <v>599</v>
      </c>
      <c r="DM102" s="953"/>
      <c r="DN102" s="953"/>
      <c r="DO102" s="953"/>
      <c r="DP102" s="954"/>
      <c r="DQ102" s="952" t="s">
        <v>599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318</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318</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318</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48681</v>
      </c>
      <c r="AB110" s="889"/>
      <c r="AC110" s="889"/>
      <c r="AD110" s="889"/>
      <c r="AE110" s="890"/>
      <c r="AF110" s="891">
        <v>56764</v>
      </c>
      <c r="AG110" s="889"/>
      <c r="AH110" s="889"/>
      <c r="AI110" s="889"/>
      <c r="AJ110" s="890"/>
      <c r="AK110" s="891">
        <v>56302</v>
      </c>
      <c r="AL110" s="889"/>
      <c r="AM110" s="889"/>
      <c r="AN110" s="889"/>
      <c r="AO110" s="890"/>
      <c r="AP110" s="892">
        <v>13.7</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531711</v>
      </c>
      <c r="BR110" s="842"/>
      <c r="BS110" s="842"/>
      <c r="BT110" s="842"/>
      <c r="BU110" s="842"/>
      <c r="BV110" s="842">
        <v>486738</v>
      </c>
      <c r="BW110" s="842"/>
      <c r="BX110" s="842"/>
      <c r="BY110" s="842"/>
      <c r="BZ110" s="842"/>
      <c r="CA110" s="842">
        <v>434602</v>
      </c>
      <c r="CB110" s="842"/>
      <c r="CC110" s="842"/>
      <c r="CD110" s="842"/>
      <c r="CE110" s="842"/>
      <c r="CF110" s="866">
        <v>106</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444</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243</v>
      </c>
      <c r="AB111" s="919"/>
      <c r="AC111" s="919"/>
      <c r="AD111" s="919"/>
      <c r="AE111" s="920"/>
      <c r="AF111" s="921" t="s">
        <v>443</v>
      </c>
      <c r="AG111" s="919"/>
      <c r="AH111" s="919"/>
      <c r="AI111" s="919"/>
      <c r="AJ111" s="920"/>
      <c r="AK111" s="921" t="s">
        <v>443</v>
      </c>
      <c r="AL111" s="919"/>
      <c r="AM111" s="919"/>
      <c r="AN111" s="919"/>
      <c r="AO111" s="920"/>
      <c r="AP111" s="922" t="s">
        <v>243</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444</v>
      </c>
      <c r="BR111" s="817"/>
      <c r="BS111" s="817"/>
      <c r="BT111" s="817"/>
      <c r="BU111" s="817"/>
      <c r="BV111" s="817" t="s">
        <v>447</v>
      </c>
      <c r="BW111" s="817"/>
      <c r="BX111" s="817"/>
      <c r="BY111" s="817"/>
      <c r="BZ111" s="817"/>
      <c r="CA111" s="817" t="s">
        <v>243</v>
      </c>
      <c r="CB111" s="817"/>
      <c r="CC111" s="817"/>
      <c r="CD111" s="817"/>
      <c r="CE111" s="817"/>
      <c r="CF111" s="875" t="s">
        <v>444</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243</v>
      </c>
      <c r="DM111" s="817"/>
      <c r="DN111" s="817"/>
      <c r="DO111" s="817"/>
      <c r="DP111" s="817"/>
      <c r="DQ111" s="817" t="s">
        <v>243</v>
      </c>
      <c r="DR111" s="817"/>
      <c r="DS111" s="817"/>
      <c r="DT111" s="817"/>
      <c r="DU111" s="817"/>
      <c r="DV111" s="794" t="s">
        <v>243</v>
      </c>
      <c r="DW111" s="794"/>
      <c r="DX111" s="794"/>
      <c r="DY111" s="794"/>
      <c r="DZ111" s="795"/>
    </row>
    <row r="112" spans="1:131" s="230"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243</v>
      </c>
      <c r="AB112" s="780"/>
      <c r="AC112" s="780"/>
      <c r="AD112" s="780"/>
      <c r="AE112" s="781"/>
      <c r="AF112" s="782" t="s">
        <v>444</v>
      </c>
      <c r="AG112" s="780"/>
      <c r="AH112" s="780"/>
      <c r="AI112" s="780"/>
      <c r="AJ112" s="781"/>
      <c r="AK112" s="782" t="s">
        <v>447</v>
      </c>
      <c r="AL112" s="780"/>
      <c r="AM112" s="780"/>
      <c r="AN112" s="780"/>
      <c r="AO112" s="781"/>
      <c r="AP112" s="824" t="s">
        <v>243</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194030</v>
      </c>
      <c r="BR112" s="817"/>
      <c r="BS112" s="817"/>
      <c r="BT112" s="817"/>
      <c r="BU112" s="817"/>
      <c r="BV112" s="817">
        <v>182344</v>
      </c>
      <c r="BW112" s="817"/>
      <c r="BX112" s="817"/>
      <c r="BY112" s="817"/>
      <c r="BZ112" s="817"/>
      <c r="CA112" s="817">
        <v>165458</v>
      </c>
      <c r="CB112" s="817"/>
      <c r="CC112" s="817"/>
      <c r="CD112" s="817"/>
      <c r="CE112" s="817"/>
      <c r="CF112" s="875">
        <v>40.299999999999997</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243</v>
      </c>
      <c r="DH112" s="817"/>
      <c r="DI112" s="817"/>
      <c r="DJ112" s="817"/>
      <c r="DK112" s="817"/>
      <c r="DL112" s="817" t="s">
        <v>447</v>
      </c>
      <c r="DM112" s="817"/>
      <c r="DN112" s="817"/>
      <c r="DO112" s="817"/>
      <c r="DP112" s="817"/>
      <c r="DQ112" s="817" t="s">
        <v>447</v>
      </c>
      <c r="DR112" s="817"/>
      <c r="DS112" s="817"/>
      <c r="DT112" s="817"/>
      <c r="DU112" s="817"/>
      <c r="DV112" s="794" t="s">
        <v>447</v>
      </c>
      <c r="DW112" s="794"/>
      <c r="DX112" s="794"/>
      <c r="DY112" s="794"/>
      <c r="DZ112" s="795"/>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8786</v>
      </c>
      <c r="AB113" s="919"/>
      <c r="AC113" s="919"/>
      <c r="AD113" s="919"/>
      <c r="AE113" s="920"/>
      <c r="AF113" s="921">
        <v>19258</v>
      </c>
      <c r="AG113" s="919"/>
      <c r="AH113" s="919"/>
      <c r="AI113" s="919"/>
      <c r="AJ113" s="920"/>
      <c r="AK113" s="921">
        <v>19065</v>
      </c>
      <c r="AL113" s="919"/>
      <c r="AM113" s="919"/>
      <c r="AN113" s="919"/>
      <c r="AO113" s="920"/>
      <c r="AP113" s="922">
        <v>4.5999999999999996</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24501</v>
      </c>
      <c r="BR113" s="817"/>
      <c r="BS113" s="817"/>
      <c r="BT113" s="817"/>
      <c r="BU113" s="817"/>
      <c r="BV113" s="817">
        <v>20654</v>
      </c>
      <c r="BW113" s="817"/>
      <c r="BX113" s="817"/>
      <c r="BY113" s="817"/>
      <c r="BZ113" s="817"/>
      <c r="CA113" s="817">
        <v>16771</v>
      </c>
      <c r="CB113" s="817"/>
      <c r="CC113" s="817"/>
      <c r="CD113" s="817"/>
      <c r="CE113" s="817"/>
      <c r="CF113" s="875">
        <v>4.0999999999999996</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243</v>
      </c>
      <c r="DM113" s="780"/>
      <c r="DN113" s="780"/>
      <c r="DO113" s="780"/>
      <c r="DP113" s="781"/>
      <c r="DQ113" s="782" t="s">
        <v>447</v>
      </c>
      <c r="DR113" s="780"/>
      <c r="DS113" s="780"/>
      <c r="DT113" s="780"/>
      <c r="DU113" s="781"/>
      <c r="DV113" s="824" t="s">
        <v>243</v>
      </c>
      <c r="DW113" s="825"/>
      <c r="DX113" s="825"/>
      <c r="DY113" s="825"/>
      <c r="DZ113" s="826"/>
    </row>
    <row r="114" spans="1:130" s="230" customFormat="1" ht="26.25" customHeight="1" x14ac:dyDescent="0.2">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6498</v>
      </c>
      <c r="AB114" s="780"/>
      <c r="AC114" s="780"/>
      <c r="AD114" s="780"/>
      <c r="AE114" s="781"/>
      <c r="AF114" s="782">
        <v>4063</v>
      </c>
      <c r="AG114" s="780"/>
      <c r="AH114" s="780"/>
      <c r="AI114" s="780"/>
      <c r="AJ114" s="781"/>
      <c r="AK114" s="782">
        <v>4063</v>
      </c>
      <c r="AL114" s="780"/>
      <c r="AM114" s="780"/>
      <c r="AN114" s="780"/>
      <c r="AO114" s="781"/>
      <c r="AP114" s="824">
        <v>1</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37554</v>
      </c>
      <c r="BR114" s="817"/>
      <c r="BS114" s="817"/>
      <c r="BT114" s="817"/>
      <c r="BU114" s="817"/>
      <c r="BV114" s="817">
        <v>40333</v>
      </c>
      <c r="BW114" s="817"/>
      <c r="BX114" s="817"/>
      <c r="BY114" s="817"/>
      <c r="BZ114" s="817"/>
      <c r="CA114" s="817">
        <v>26776</v>
      </c>
      <c r="CB114" s="817"/>
      <c r="CC114" s="817"/>
      <c r="CD114" s="817"/>
      <c r="CE114" s="817"/>
      <c r="CF114" s="875">
        <v>6.5</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443</v>
      </c>
      <c r="DM114" s="780"/>
      <c r="DN114" s="780"/>
      <c r="DO114" s="780"/>
      <c r="DP114" s="781"/>
      <c r="DQ114" s="782" t="s">
        <v>243</v>
      </c>
      <c r="DR114" s="780"/>
      <c r="DS114" s="780"/>
      <c r="DT114" s="780"/>
      <c r="DU114" s="781"/>
      <c r="DV114" s="824" t="s">
        <v>243</v>
      </c>
      <c r="DW114" s="825"/>
      <c r="DX114" s="825"/>
      <c r="DY114" s="825"/>
      <c r="DZ114" s="826"/>
    </row>
    <row r="115" spans="1:130" s="230" customFormat="1" ht="26.25" customHeight="1" x14ac:dyDescent="0.2">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444</v>
      </c>
      <c r="AG115" s="919"/>
      <c r="AH115" s="919"/>
      <c r="AI115" s="919"/>
      <c r="AJ115" s="920"/>
      <c r="AK115" s="921" t="s">
        <v>444</v>
      </c>
      <c r="AL115" s="919"/>
      <c r="AM115" s="919"/>
      <c r="AN115" s="919"/>
      <c r="AO115" s="920"/>
      <c r="AP115" s="922" t="s">
        <v>243</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447</v>
      </c>
      <c r="BR115" s="817"/>
      <c r="BS115" s="817"/>
      <c r="BT115" s="817"/>
      <c r="BU115" s="817"/>
      <c r="BV115" s="817" t="s">
        <v>447</v>
      </c>
      <c r="BW115" s="817"/>
      <c r="BX115" s="817"/>
      <c r="BY115" s="817"/>
      <c r="BZ115" s="817"/>
      <c r="CA115" s="817" t="s">
        <v>447</v>
      </c>
      <c r="CB115" s="817"/>
      <c r="CC115" s="817"/>
      <c r="CD115" s="817"/>
      <c r="CE115" s="817"/>
      <c r="CF115" s="875" t="s">
        <v>443</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243</v>
      </c>
      <c r="DH115" s="780"/>
      <c r="DI115" s="780"/>
      <c r="DJ115" s="780"/>
      <c r="DK115" s="781"/>
      <c r="DL115" s="782" t="s">
        <v>243</v>
      </c>
      <c r="DM115" s="780"/>
      <c r="DN115" s="780"/>
      <c r="DO115" s="780"/>
      <c r="DP115" s="781"/>
      <c r="DQ115" s="782" t="s">
        <v>447</v>
      </c>
      <c r="DR115" s="780"/>
      <c r="DS115" s="780"/>
      <c r="DT115" s="780"/>
      <c r="DU115" s="781"/>
      <c r="DV115" s="824" t="s">
        <v>243</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443</v>
      </c>
      <c r="AG116" s="780"/>
      <c r="AH116" s="780"/>
      <c r="AI116" s="780"/>
      <c r="AJ116" s="781"/>
      <c r="AK116" s="782" t="s">
        <v>243</v>
      </c>
      <c r="AL116" s="780"/>
      <c r="AM116" s="780"/>
      <c r="AN116" s="780"/>
      <c r="AO116" s="781"/>
      <c r="AP116" s="824" t="s">
        <v>444</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447</v>
      </c>
      <c r="BW116" s="817"/>
      <c r="BX116" s="817"/>
      <c r="BY116" s="817"/>
      <c r="BZ116" s="817"/>
      <c r="CA116" s="817" t="s">
        <v>447</v>
      </c>
      <c r="CB116" s="817"/>
      <c r="CC116" s="817"/>
      <c r="CD116" s="817"/>
      <c r="CE116" s="817"/>
      <c r="CF116" s="875" t="s">
        <v>443</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243</v>
      </c>
      <c r="DH116" s="780"/>
      <c r="DI116" s="780"/>
      <c r="DJ116" s="780"/>
      <c r="DK116" s="781"/>
      <c r="DL116" s="782" t="s">
        <v>243</v>
      </c>
      <c r="DM116" s="780"/>
      <c r="DN116" s="780"/>
      <c r="DO116" s="780"/>
      <c r="DP116" s="781"/>
      <c r="DQ116" s="782" t="s">
        <v>243</v>
      </c>
      <c r="DR116" s="780"/>
      <c r="DS116" s="780"/>
      <c r="DT116" s="780"/>
      <c r="DU116" s="781"/>
      <c r="DV116" s="824" t="s">
        <v>243</v>
      </c>
      <c r="DW116" s="825"/>
      <c r="DX116" s="825"/>
      <c r="DY116" s="825"/>
      <c r="DZ116" s="826"/>
    </row>
    <row r="117" spans="1:130" s="230" customFormat="1" ht="26.25" customHeight="1" x14ac:dyDescent="0.2">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63965</v>
      </c>
      <c r="AB117" s="903"/>
      <c r="AC117" s="903"/>
      <c r="AD117" s="903"/>
      <c r="AE117" s="904"/>
      <c r="AF117" s="905">
        <v>80085</v>
      </c>
      <c r="AG117" s="903"/>
      <c r="AH117" s="903"/>
      <c r="AI117" s="903"/>
      <c r="AJ117" s="904"/>
      <c r="AK117" s="905">
        <v>79430</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243</v>
      </c>
      <c r="BR117" s="817"/>
      <c r="BS117" s="817"/>
      <c r="BT117" s="817"/>
      <c r="BU117" s="817"/>
      <c r="BV117" s="817" t="s">
        <v>243</v>
      </c>
      <c r="BW117" s="817"/>
      <c r="BX117" s="817"/>
      <c r="BY117" s="817"/>
      <c r="BZ117" s="817"/>
      <c r="CA117" s="817" t="s">
        <v>243</v>
      </c>
      <c r="CB117" s="817"/>
      <c r="CC117" s="817"/>
      <c r="CD117" s="817"/>
      <c r="CE117" s="817"/>
      <c r="CF117" s="875" t="s">
        <v>243</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243</v>
      </c>
      <c r="DH117" s="780"/>
      <c r="DI117" s="780"/>
      <c r="DJ117" s="780"/>
      <c r="DK117" s="781"/>
      <c r="DL117" s="782" t="s">
        <v>447</v>
      </c>
      <c r="DM117" s="780"/>
      <c r="DN117" s="780"/>
      <c r="DO117" s="780"/>
      <c r="DP117" s="781"/>
      <c r="DQ117" s="782" t="s">
        <v>447</v>
      </c>
      <c r="DR117" s="780"/>
      <c r="DS117" s="780"/>
      <c r="DT117" s="780"/>
      <c r="DU117" s="781"/>
      <c r="DV117" s="824" t="s">
        <v>243</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318</v>
      </c>
      <c r="AL118" s="896"/>
      <c r="AM118" s="896"/>
      <c r="AN118" s="896"/>
      <c r="AO118" s="897"/>
      <c r="AP118" s="899" t="s">
        <v>437</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243</v>
      </c>
      <c r="BR118" s="845"/>
      <c r="BS118" s="845"/>
      <c r="BT118" s="845"/>
      <c r="BU118" s="845"/>
      <c r="BV118" s="845" t="s">
        <v>243</v>
      </c>
      <c r="BW118" s="845"/>
      <c r="BX118" s="845"/>
      <c r="BY118" s="845"/>
      <c r="BZ118" s="845"/>
      <c r="CA118" s="845" t="s">
        <v>243</v>
      </c>
      <c r="CB118" s="845"/>
      <c r="CC118" s="845"/>
      <c r="CD118" s="845"/>
      <c r="CE118" s="845"/>
      <c r="CF118" s="875" t="s">
        <v>243</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243</v>
      </c>
      <c r="DH118" s="780"/>
      <c r="DI118" s="780"/>
      <c r="DJ118" s="780"/>
      <c r="DK118" s="781"/>
      <c r="DL118" s="782" t="s">
        <v>243</v>
      </c>
      <c r="DM118" s="780"/>
      <c r="DN118" s="780"/>
      <c r="DO118" s="780"/>
      <c r="DP118" s="781"/>
      <c r="DQ118" s="782" t="s">
        <v>447</v>
      </c>
      <c r="DR118" s="780"/>
      <c r="DS118" s="780"/>
      <c r="DT118" s="780"/>
      <c r="DU118" s="781"/>
      <c r="DV118" s="824" t="s">
        <v>447</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243</v>
      </c>
      <c r="AB119" s="889"/>
      <c r="AC119" s="889"/>
      <c r="AD119" s="889"/>
      <c r="AE119" s="890"/>
      <c r="AF119" s="891" t="s">
        <v>243</v>
      </c>
      <c r="AG119" s="889"/>
      <c r="AH119" s="889"/>
      <c r="AI119" s="889"/>
      <c r="AJ119" s="890"/>
      <c r="AK119" s="891" t="s">
        <v>447</v>
      </c>
      <c r="AL119" s="889"/>
      <c r="AM119" s="889"/>
      <c r="AN119" s="889"/>
      <c r="AO119" s="890"/>
      <c r="AP119" s="892" t="s">
        <v>447</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470</v>
      </c>
      <c r="BP119" s="878"/>
      <c r="BQ119" s="879">
        <v>787796</v>
      </c>
      <c r="BR119" s="845"/>
      <c r="BS119" s="845"/>
      <c r="BT119" s="845"/>
      <c r="BU119" s="845"/>
      <c r="BV119" s="845">
        <v>730069</v>
      </c>
      <c r="BW119" s="845"/>
      <c r="BX119" s="845"/>
      <c r="BY119" s="845"/>
      <c r="BZ119" s="845"/>
      <c r="CA119" s="845">
        <v>643607</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243</v>
      </c>
      <c r="DH119" s="764"/>
      <c r="DI119" s="764"/>
      <c r="DJ119" s="764"/>
      <c r="DK119" s="765"/>
      <c r="DL119" s="766" t="s">
        <v>243</v>
      </c>
      <c r="DM119" s="764"/>
      <c r="DN119" s="764"/>
      <c r="DO119" s="764"/>
      <c r="DP119" s="765"/>
      <c r="DQ119" s="766" t="s">
        <v>243</v>
      </c>
      <c r="DR119" s="764"/>
      <c r="DS119" s="764"/>
      <c r="DT119" s="764"/>
      <c r="DU119" s="765"/>
      <c r="DV119" s="848" t="s">
        <v>447</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243</v>
      </c>
      <c r="AB120" s="780"/>
      <c r="AC120" s="780"/>
      <c r="AD120" s="780"/>
      <c r="AE120" s="781"/>
      <c r="AF120" s="782" t="s">
        <v>243</v>
      </c>
      <c r="AG120" s="780"/>
      <c r="AH120" s="780"/>
      <c r="AI120" s="780"/>
      <c r="AJ120" s="781"/>
      <c r="AK120" s="782" t="s">
        <v>243</v>
      </c>
      <c r="AL120" s="780"/>
      <c r="AM120" s="780"/>
      <c r="AN120" s="780"/>
      <c r="AO120" s="781"/>
      <c r="AP120" s="824" t="s">
        <v>243</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1479883</v>
      </c>
      <c r="BR120" s="842"/>
      <c r="BS120" s="842"/>
      <c r="BT120" s="842"/>
      <c r="BU120" s="842"/>
      <c r="BV120" s="842">
        <v>1669231</v>
      </c>
      <c r="BW120" s="842"/>
      <c r="BX120" s="842"/>
      <c r="BY120" s="842"/>
      <c r="BZ120" s="842"/>
      <c r="CA120" s="842">
        <v>1717932</v>
      </c>
      <c r="CB120" s="842"/>
      <c r="CC120" s="842"/>
      <c r="CD120" s="842"/>
      <c r="CE120" s="842"/>
      <c r="CF120" s="866">
        <v>418.9</v>
      </c>
      <c r="CG120" s="867"/>
      <c r="CH120" s="867"/>
      <c r="CI120" s="867"/>
      <c r="CJ120" s="867"/>
      <c r="CK120" s="868" t="s">
        <v>474</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139005</v>
      </c>
      <c r="DH120" s="842"/>
      <c r="DI120" s="842"/>
      <c r="DJ120" s="842"/>
      <c r="DK120" s="842"/>
      <c r="DL120" s="842">
        <v>133339</v>
      </c>
      <c r="DM120" s="842"/>
      <c r="DN120" s="842"/>
      <c r="DO120" s="842"/>
      <c r="DP120" s="842"/>
      <c r="DQ120" s="842">
        <v>122587</v>
      </c>
      <c r="DR120" s="842"/>
      <c r="DS120" s="842"/>
      <c r="DT120" s="842"/>
      <c r="DU120" s="842"/>
      <c r="DV120" s="843">
        <v>29.9</v>
      </c>
      <c r="DW120" s="843"/>
      <c r="DX120" s="843"/>
      <c r="DY120" s="843"/>
      <c r="DZ120" s="844"/>
    </row>
    <row r="121" spans="1:130" s="230" customFormat="1" ht="26.25" customHeight="1" x14ac:dyDescent="0.2">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243</v>
      </c>
      <c r="AB121" s="780"/>
      <c r="AC121" s="780"/>
      <c r="AD121" s="780"/>
      <c r="AE121" s="781"/>
      <c r="AF121" s="782" t="s">
        <v>447</v>
      </c>
      <c r="AG121" s="780"/>
      <c r="AH121" s="780"/>
      <c r="AI121" s="780"/>
      <c r="AJ121" s="781"/>
      <c r="AK121" s="782" t="s">
        <v>243</v>
      </c>
      <c r="AL121" s="780"/>
      <c r="AM121" s="780"/>
      <c r="AN121" s="780"/>
      <c r="AO121" s="781"/>
      <c r="AP121" s="824" t="s">
        <v>243</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22697</v>
      </c>
      <c r="BR121" s="817"/>
      <c r="BS121" s="817"/>
      <c r="BT121" s="817"/>
      <c r="BU121" s="817"/>
      <c r="BV121" s="817">
        <v>19152</v>
      </c>
      <c r="BW121" s="817"/>
      <c r="BX121" s="817"/>
      <c r="BY121" s="817"/>
      <c r="BZ121" s="817"/>
      <c r="CA121" s="817">
        <v>12836</v>
      </c>
      <c r="CB121" s="817"/>
      <c r="CC121" s="817"/>
      <c r="CD121" s="817"/>
      <c r="CE121" s="817"/>
      <c r="CF121" s="875">
        <v>3.1</v>
      </c>
      <c r="CG121" s="876"/>
      <c r="CH121" s="876"/>
      <c r="CI121" s="876"/>
      <c r="CJ121" s="876"/>
      <c r="CK121" s="869"/>
      <c r="CL121" s="855"/>
      <c r="CM121" s="855"/>
      <c r="CN121" s="855"/>
      <c r="CO121" s="856"/>
      <c r="CP121" s="835" t="s">
        <v>418</v>
      </c>
      <c r="CQ121" s="836"/>
      <c r="CR121" s="836"/>
      <c r="CS121" s="836"/>
      <c r="CT121" s="836"/>
      <c r="CU121" s="836"/>
      <c r="CV121" s="836"/>
      <c r="CW121" s="836"/>
      <c r="CX121" s="836"/>
      <c r="CY121" s="836"/>
      <c r="CZ121" s="836"/>
      <c r="DA121" s="836"/>
      <c r="DB121" s="836"/>
      <c r="DC121" s="836"/>
      <c r="DD121" s="836"/>
      <c r="DE121" s="836"/>
      <c r="DF121" s="837"/>
      <c r="DG121" s="816">
        <v>55025</v>
      </c>
      <c r="DH121" s="817"/>
      <c r="DI121" s="817"/>
      <c r="DJ121" s="817"/>
      <c r="DK121" s="817"/>
      <c r="DL121" s="817">
        <v>49005</v>
      </c>
      <c r="DM121" s="817"/>
      <c r="DN121" s="817"/>
      <c r="DO121" s="817"/>
      <c r="DP121" s="817"/>
      <c r="DQ121" s="817">
        <v>42871</v>
      </c>
      <c r="DR121" s="817"/>
      <c r="DS121" s="817"/>
      <c r="DT121" s="817"/>
      <c r="DU121" s="817"/>
      <c r="DV121" s="794">
        <v>10.5</v>
      </c>
      <c r="DW121" s="794"/>
      <c r="DX121" s="794"/>
      <c r="DY121" s="794"/>
      <c r="DZ121" s="795"/>
    </row>
    <row r="122" spans="1:130" s="230" customFormat="1" ht="26.25" customHeight="1" x14ac:dyDescent="0.2">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243</v>
      </c>
      <c r="AB122" s="780"/>
      <c r="AC122" s="780"/>
      <c r="AD122" s="780"/>
      <c r="AE122" s="781"/>
      <c r="AF122" s="782" t="s">
        <v>243</v>
      </c>
      <c r="AG122" s="780"/>
      <c r="AH122" s="780"/>
      <c r="AI122" s="780"/>
      <c r="AJ122" s="781"/>
      <c r="AK122" s="782" t="s">
        <v>243</v>
      </c>
      <c r="AL122" s="780"/>
      <c r="AM122" s="780"/>
      <c r="AN122" s="780"/>
      <c r="AO122" s="781"/>
      <c r="AP122" s="824" t="s">
        <v>243</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518636</v>
      </c>
      <c r="BR122" s="845"/>
      <c r="BS122" s="845"/>
      <c r="BT122" s="845"/>
      <c r="BU122" s="845"/>
      <c r="BV122" s="845">
        <v>479357</v>
      </c>
      <c r="BW122" s="845"/>
      <c r="BX122" s="845"/>
      <c r="BY122" s="845"/>
      <c r="BZ122" s="845"/>
      <c r="CA122" s="845">
        <v>433658</v>
      </c>
      <c r="CB122" s="845"/>
      <c r="CC122" s="845"/>
      <c r="CD122" s="845"/>
      <c r="CE122" s="845"/>
      <c r="CF122" s="846">
        <v>105.7</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t="s">
        <v>243</v>
      </c>
      <c r="DH122" s="817"/>
      <c r="DI122" s="817"/>
      <c r="DJ122" s="817"/>
      <c r="DK122" s="817"/>
      <c r="DL122" s="817" t="s">
        <v>243</v>
      </c>
      <c r="DM122" s="817"/>
      <c r="DN122" s="817"/>
      <c r="DO122" s="817"/>
      <c r="DP122" s="817"/>
      <c r="DQ122" s="817" t="s">
        <v>243</v>
      </c>
      <c r="DR122" s="817"/>
      <c r="DS122" s="817"/>
      <c r="DT122" s="817"/>
      <c r="DU122" s="817"/>
      <c r="DV122" s="794" t="s">
        <v>243</v>
      </c>
      <c r="DW122" s="794"/>
      <c r="DX122" s="794"/>
      <c r="DY122" s="794"/>
      <c r="DZ122" s="795"/>
    </row>
    <row r="123" spans="1:130" s="230" customFormat="1" ht="26.25" customHeight="1" x14ac:dyDescent="0.2">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243</v>
      </c>
      <c r="AB123" s="780"/>
      <c r="AC123" s="780"/>
      <c r="AD123" s="780"/>
      <c r="AE123" s="781"/>
      <c r="AF123" s="782" t="s">
        <v>243</v>
      </c>
      <c r="AG123" s="780"/>
      <c r="AH123" s="780"/>
      <c r="AI123" s="780"/>
      <c r="AJ123" s="781"/>
      <c r="AK123" s="782" t="s">
        <v>479</v>
      </c>
      <c r="AL123" s="780"/>
      <c r="AM123" s="780"/>
      <c r="AN123" s="780"/>
      <c r="AO123" s="781"/>
      <c r="AP123" s="824" t="s">
        <v>243</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480</v>
      </c>
      <c r="BP123" s="878"/>
      <c r="BQ123" s="832">
        <v>2021216</v>
      </c>
      <c r="BR123" s="833"/>
      <c r="BS123" s="833"/>
      <c r="BT123" s="833"/>
      <c r="BU123" s="833"/>
      <c r="BV123" s="833">
        <v>2167740</v>
      </c>
      <c r="BW123" s="833"/>
      <c r="BX123" s="833"/>
      <c r="BY123" s="833"/>
      <c r="BZ123" s="833"/>
      <c r="CA123" s="833">
        <v>2164426</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t="s">
        <v>482</v>
      </c>
      <c r="DH123" s="780"/>
      <c r="DI123" s="780"/>
      <c r="DJ123" s="780"/>
      <c r="DK123" s="781"/>
      <c r="DL123" s="782" t="s">
        <v>483</v>
      </c>
      <c r="DM123" s="780"/>
      <c r="DN123" s="780"/>
      <c r="DO123" s="780"/>
      <c r="DP123" s="781"/>
      <c r="DQ123" s="782" t="s">
        <v>243</v>
      </c>
      <c r="DR123" s="780"/>
      <c r="DS123" s="780"/>
      <c r="DT123" s="780"/>
      <c r="DU123" s="781"/>
      <c r="DV123" s="824" t="s">
        <v>243</v>
      </c>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243</v>
      </c>
      <c r="AB124" s="780"/>
      <c r="AC124" s="780"/>
      <c r="AD124" s="780"/>
      <c r="AE124" s="781"/>
      <c r="AF124" s="782" t="s">
        <v>243</v>
      </c>
      <c r="AG124" s="780"/>
      <c r="AH124" s="780"/>
      <c r="AI124" s="780"/>
      <c r="AJ124" s="781"/>
      <c r="AK124" s="782" t="s">
        <v>243</v>
      </c>
      <c r="AL124" s="780"/>
      <c r="AM124" s="780"/>
      <c r="AN124" s="780"/>
      <c r="AO124" s="781"/>
      <c r="AP124" s="824" t="s">
        <v>483</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243</v>
      </c>
      <c r="BR124" s="831"/>
      <c r="BS124" s="831"/>
      <c r="BT124" s="831"/>
      <c r="BU124" s="831"/>
      <c r="BV124" s="831" t="s">
        <v>243</v>
      </c>
      <c r="BW124" s="831"/>
      <c r="BX124" s="831"/>
      <c r="BY124" s="831"/>
      <c r="BZ124" s="831"/>
      <c r="CA124" s="831" t="s">
        <v>243</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243</v>
      </c>
      <c r="DH124" s="764"/>
      <c r="DI124" s="764"/>
      <c r="DJ124" s="764"/>
      <c r="DK124" s="765"/>
      <c r="DL124" s="766" t="s">
        <v>243</v>
      </c>
      <c r="DM124" s="764"/>
      <c r="DN124" s="764"/>
      <c r="DO124" s="764"/>
      <c r="DP124" s="765"/>
      <c r="DQ124" s="766" t="s">
        <v>243</v>
      </c>
      <c r="DR124" s="764"/>
      <c r="DS124" s="764"/>
      <c r="DT124" s="764"/>
      <c r="DU124" s="765"/>
      <c r="DV124" s="848" t="s">
        <v>245</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243</v>
      </c>
      <c r="AB125" s="780"/>
      <c r="AC125" s="780"/>
      <c r="AD125" s="780"/>
      <c r="AE125" s="781"/>
      <c r="AF125" s="782" t="s">
        <v>243</v>
      </c>
      <c r="AG125" s="780"/>
      <c r="AH125" s="780"/>
      <c r="AI125" s="780"/>
      <c r="AJ125" s="781"/>
      <c r="AK125" s="782" t="s">
        <v>243</v>
      </c>
      <c r="AL125" s="780"/>
      <c r="AM125" s="780"/>
      <c r="AN125" s="780"/>
      <c r="AO125" s="781"/>
      <c r="AP125" s="824" t="s">
        <v>483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243</v>
      </c>
      <c r="DH125" s="842"/>
      <c r="DI125" s="842"/>
      <c r="DJ125" s="842"/>
      <c r="DK125" s="842"/>
      <c r="DL125" s="842" t="s">
        <v>243</v>
      </c>
      <c r="DM125" s="842"/>
      <c r="DN125" s="842"/>
      <c r="DO125" s="842"/>
      <c r="DP125" s="842"/>
      <c r="DQ125" s="842" t="s">
        <v>243</v>
      </c>
      <c r="DR125" s="842"/>
      <c r="DS125" s="842"/>
      <c r="DT125" s="842"/>
      <c r="DU125" s="842"/>
      <c r="DV125" s="843" t="s">
        <v>243</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243</v>
      </c>
      <c r="AB126" s="780"/>
      <c r="AC126" s="780"/>
      <c r="AD126" s="780"/>
      <c r="AE126" s="781"/>
      <c r="AF126" s="782" t="s">
        <v>243</v>
      </c>
      <c r="AG126" s="780"/>
      <c r="AH126" s="780"/>
      <c r="AI126" s="780"/>
      <c r="AJ126" s="781"/>
      <c r="AK126" s="782" t="s">
        <v>245</v>
      </c>
      <c r="AL126" s="780"/>
      <c r="AM126" s="780"/>
      <c r="AN126" s="780"/>
      <c r="AO126" s="781"/>
      <c r="AP126" s="824" t="s">
        <v>488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243</v>
      </c>
      <c r="DH126" s="817"/>
      <c r="DI126" s="817"/>
      <c r="DJ126" s="817"/>
      <c r="DK126" s="817"/>
      <c r="DL126" s="817" t="s">
        <v>243</v>
      </c>
      <c r="DM126" s="817"/>
      <c r="DN126" s="817"/>
      <c r="DO126" s="817"/>
      <c r="DP126" s="817"/>
      <c r="DQ126" s="817" t="s">
        <v>243</v>
      </c>
      <c r="DR126" s="817"/>
      <c r="DS126" s="817"/>
      <c r="DT126" s="817"/>
      <c r="DU126" s="817"/>
      <c r="DV126" s="794" t="s">
        <v>243</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243</v>
      </c>
      <c r="AB127" s="780"/>
      <c r="AC127" s="780"/>
      <c r="AD127" s="780"/>
      <c r="AE127" s="781"/>
      <c r="AF127" s="782" t="s">
        <v>243</v>
      </c>
      <c r="AG127" s="780"/>
      <c r="AH127" s="780"/>
      <c r="AI127" s="780"/>
      <c r="AJ127" s="781"/>
      <c r="AK127" s="782" t="s">
        <v>243</v>
      </c>
      <c r="AL127" s="780"/>
      <c r="AM127" s="780"/>
      <c r="AN127" s="780"/>
      <c r="AO127" s="781"/>
      <c r="AP127" s="824" t="s">
        <v>243</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488</v>
      </c>
      <c r="DH127" s="817"/>
      <c r="DI127" s="817"/>
      <c r="DJ127" s="817"/>
      <c r="DK127" s="817"/>
      <c r="DL127" s="817" t="s">
        <v>243</v>
      </c>
      <c r="DM127" s="817"/>
      <c r="DN127" s="817"/>
      <c r="DO127" s="817"/>
      <c r="DP127" s="817"/>
      <c r="DQ127" s="817" t="s">
        <v>243</v>
      </c>
      <c r="DR127" s="817"/>
      <c r="DS127" s="817"/>
      <c r="DT127" s="817"/>
      <c r="DU127" s="817"/>
      <c r="DV127" s="794" t="s">
        <v>482</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3727</v>
      </c>
      <c r="AB128" s="801"/>
      <c r="AC128" s="801"/>
      <c r="AD128" s="801"/>
      <c r="AE128" s="802"/>
      <c r="AF128" s="803">
        <v>3545</v>
      </c>
      <c r="AG128" s="801"/>
      <c r="AH128" s="801"/>
      <c r="AI128" s="801"/>
      <c r="AJ128" s="802"/>
      <c r="AK128" s="803">
        <v>1684</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243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243</v>
      </c>
      <c r="DH128" s="791"/>
      <c r="DI128" s="791"/>
      <c r="DJ128" s="791"/>
      <c r="DK128" s="791"/>
      <c r="DL128" s="791" t="s">
        <v>500</v>
      </c>
      <c r="DM128" s="791"/>
      <c r="DN128" s="791"/>
      <c r="DO128" s="791"/>
      <c r="DP128" s="791"/>
      <c r="DQ128" s="791" t="s">
        <v>243</v>
      </c>
      <c r="DR128" s="791"/>
      <c r="DS128" s="791"/>
      <c r="DT128" s="791"/>
      <c r="DU128" s="791"/>
      <c r="DV128" s="792" t="s">
        <v>243</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365935</v>
      </c>
      <c r="AB129" s="780"/>
      <c r="AC129" s="780"/>
      <c r="AD129" s="780"/>
      <c r="AE129" s="781"/>
      <c r="AF129" s="782">
        <v>469448</v>
      </c>
      <c r="AG129" s="780"/>
      <c r="AH129" s="780"/>
      <c r="AI129" s="780"/>
      <c r="AJ129" s="781"/>
      <c r="AK129" s="782">
        <v>460718</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243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39911</v>
      </c>
      <c r="AB130" s="780"/>
      <c r="AC130" s="780"/>
      <c r="AD130" s="780"/>
      <c r="AE130" s="781"/>
      <c r="AF130" s="782">
        <v>47525</v>
      </c>
      <c r="AG130" s="780"/>
      <c r="AH130" s="780"/>
      <c r="AI130" s="780"/>
      <c r="AJ130" s="781"/>
      <c r="AK130" s="782">
        <v>50627</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6.5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326024</v>
      </c>
      <c r="AB131" s="764"/>
      <c r="AC131" s="764"/>
      <c r="AD131" s="764"/>
      <c r="AE131" s="765"/>
      <c r="AF131" s="766">
        <v>421923</v>
      </c>
      <c r="AG131" s="764"/>
      <c r="AH131" s="764"/>
      <c r="AI131" s="764"/>
      <c r="AJ131" s="765"/>
      <c r="AK131" s="766">
        <v>410091</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243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6.234817069</v>
      </c>
      <c r="AB132" s="745"/>
      <c r="AC132" s="745"/>
      <c r="AD132" s="745"/>
      <c r="AE132" s="746"/>
      <c r="AF132" s="747">
        <v>6.876847197</v>
      </c>
      <c r="AG132" s="745"/>
      <c r="AH132" s="745"/>
      <c r="AI132" s="745"/>
      <c r="AJ132" s="746"/>
      <c r="AK132" s="747">
        <v>6.6129224979999996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4.9000000000000004</v>
      </c>
      <c r="AB133" s="724"/>
      <c r="AC133" s="724"/>
      <c r="AD133" s="724"/>
      <c r="AE133" s="725"/>
      <c r="AF133" s="723">
        <v>6.4</v>
      </c>
      <c r="AG133" s="724"/>
      <c r="AH133" s="724"/>
      <c r="AI133" s="724"/>
      <c r="AJ133" s="725"/>
      <c r="AK133" s="723">
        <v>6.5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l4hp1OoIIFFP8EprZtZQy0c181L1+++xvDXNkiRrDRZpq/IxxRgz6uMEKBUsdBJwzxN0q9/ci18A5/cd89kFw==" saltValue="QQyNFni4L5MvczGNw61A3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mtmUUCI5nmbZjG08qV5Dtw30PuszkF//8NbDJQnODhuLKOMazKIg+Qq53i111Z7odPawekMo6ItWXqPkgLF7A==" saltValue="/v/wSaIuF7s9Bhe+bNNM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Gy3vBeXZgyL6Ai1OyF60077WYMHrYEyHgX8gbkRxZRX67mMD388g3y/YefxuJnCY29z5KCj29ues5cG2dlJBg==" saltValue="P28CeraPcQ7EYX9Q1re8n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259422</v>
      </c>
      <c r="AP9" s="281">
        <v>818366</v>
      </c>
      <c r="AQ9" s="282">
        <v>255467</v>
      </c>
      <c r="AR9" s="283">
        <v>220.3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1960</v>
      </c>
      <c r="AP10" s="284">
        <v>6183</v>
      </c>
      <c r="AQ10" s="285">
        <v>29275</v>
      </c>
      <c r="AR10" s="286">
        <v>-78.900000000000006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t="s">
        <v>522</v>
      </c>
      <c r="AP11" s="284" t="s">
        <v>522</v>
      </c>
      <c r="AQ11" s="285">
        <v>3959</v>
      </c>
      <c r="AR11" s="286" t="s">
        <v>522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522</v>
      </c>
      <c r="AP12" s="284" t="s">
        <v>522</v>
      </c>
      <c r="AQ12" s="285" t="s">
        <v>522</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4524</v>
      </c>
      <c r="AP13" s="284">
        <v>14271</v>
      </c>
      <c r="AQ13" s="285">
        <v>9349</v>
      </c>
      <c r="AR13" s="286">
        <v>52.6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6416</v>
      </c>
      <c r="AP14" s="284">
        <v>20240</v>
      </c>
      <c r="AQ14" s="285">
        <v>4659</v>
      </c>
      <c r="AR14" s="286">
        <v>334.4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-13591</v>
      </c>
      <c r="AP15" s="284">
        <v>-42874</v>
      </c>
      <c r="AQ15" s="285">
        <v>-18111</v>
      </c>
      <c r="AR15" s="286">
        <v>136.69999999999999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258731</v>
      </c>
      <c r="AP16" s="284">
        <v>816186</v>
      </c>
      <c r="AQ16" s="285">
        <v>284598</v>
      </c>
      <c r="AR16" s="286">
        <v>186.8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82.02</v>
      </c>
      <c r="AP21" s="298">
        <v>25.07</v>
      </c>
      <c r="AQ21" s="299">
        <v>56.95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88.4</v>
      </c>
      <c r="AP22" s="303">
        <v>94.5</v>
      </c>
      <c r="AQ22" s="304">
        <v>-6.1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56302</v>
      </c>
      <c r="AP32" s="312">
        <v>177609</v>
      </c>
      <c r="AQ32" s="313">
        <v>156764</v>
      </c>
      <c r="AR32" s="314">
        <v>13.3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522</v>
      </c>
      <c r="AP34" s="312" t="s">
        <v>522</v>
      </c>
      <c r="AQ34" s="313" t="s">
        <v>522</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19065</v>
      </c>
      <c r="AP35" s="312">
        <v>60142</v>
      </c>
      <c r="AQ35" s="313">
        <v>30923</v>
      </c>
      <c r="AR35" s="314">
        <v>94.5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4063</v>
      </c>
      <c r="AP36" s="312">
        <v>12817</v>
      </c>
      <c r="AQ36" s="313">
        <v>4657</v>
      </c>
      <c r="AR36" s="314">
        <v>175.2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t="s">
        <v>522</v>
      </c>
      <c r="AP37" s="312" t="s">
        <v>522</v>
      </c>
      <c r="AQ37" s="313">
        <v>888</v>
      </c>
      <c r="AR37" s="314" t="s">
        <v>522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522</v>
      </c>
      <c r="AP38" s="315" t="s">
        <v>522</v>
      </c>
      <c r="AQ38" s="316">
        <v>21</v>
      </c>
      <c r="AR38" s="304" t="s">
        <v>522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-1684</v>
      </c>
      <c r="AP39" s="312">
        <v>-5312</v>
      </c>
      <c r="AQ39" s="313">
        <v>-6724</v>
      </c>
      <c r="AR39" s="314">
        <v>-21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-50627</v>
      </c>
      <c r="AP40" s="312">
        <v>-159707</v>
      </c>
      <c r="AQ40" s="313">
        <v>-136123</v>
      </c>
      <c r="AR40" s="314">
        <v>17.3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311</v>
      </c>
      <c r="AL41" s="1127"/>
      <c r="AM41" s="1127"/>
      <c r="AN41" s="1128"/>
      <c r="AO41" s="312">
        <v>27119</v>
      </c>
      <c r="AP41" s="312">
        <v>85549</v>
      </c>
      <c r="AQ41" s="313">
        <v>50405</v>
      </c>
      <c r="AR41" s="314">
        <v>69.7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591691</v>
      </c>
      <c r="AN51" s="334">
        <v>1831861</v>
      </c>
      <c r="AO51" s="335">
        <v>62</v>
      </c>
      <c r="AP51" s="336">
        <v>289738</v>
      </c>
      <c r="AQ51" s="337">
        <v>-8.6999999999999993</v>
      </c>
      <c r="AR51" s="338">
        <v>70.7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47442</v>
      </c>
      <c r="AN52" s="342">
        <v>146879</v>
      </c>
      <c r="AO52" s="343">
        <v>-77.2</v>
      </c>
      <c r="AP52" s="344">
        <v>156238</v>
      </c>
      <c r="AQ52" s="345">
        <v>-4.9000000000000004</v>
      </c>
      <c r="AR52" s="346">
        <v>-72.3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162672</v>
      </c>
      <c r="AN53" s="334">
        <v>505193</v>
      </c>
      <c r="AO53" s="335">
        <v>-72.400000000000006</v>
      </c>
      <c r="AP53" s="336">
        <v>316937</v>
      </c>
      <c r="AQ53" s="337">
        <v>9.4</v>
      </c>
      <c r="AR53" s="338">
        <v>-81.8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162672</v>
      </c>
      <c r="AN54" s="342">
        <v>505193</v>
      </c>
      <c r="AO54" s="343">
        <v>244</v>
      </c>
      <c r="AP54" s="344">
        <v>199150</v>
      </c>
      <c r="AQ54" s="345">
        <v>27.5</v>
      </c>
      <c r="AR54" s="346">
        <v>216.5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266334</v>
      </c>
      <c r="AN55" s="334">
        <v>859142</v>
      </c>
      <c r="AO55" s="335">
        <v>70.099999999999994</v>
      </c>
      <c r="AP55" s="336">
        <v>332350</v>
      </c>
      <c r="AQ55" s="337">
        <v>4.9000000000000004</v>
      </c>
      <c r="AR55" s="338">
        <v>65.2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81212</v>
      </c>
      <c r="AN56" s="342">
        <v>261974</v>
      </c>
      <c r="AO56" s="343">
        <v>-48.1</v>
      </c>
      <c r="AP56" s="344">
        <v>200453</v>
      </c>
      <c r="AQ56" s="345">
        <v>0.7</v>
      </c>
      <c r="AR56" s="346">
        <v>-48.8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68479</v>
      </c>
      <c r="AN57" s="334">
        <v>206262</v>
      </c>
      <c r="AO57" s="335">
        <v>-76</v>
      </c>
      <c r="AP57" s="336">
        <v>362690</v>
      </c>
      <c r="AQ57" s="337">
        <v>9.1</v>
      </c>
      <c r="AR57" s="338">
        <v>-85.1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54256</v>
      </c>
      <c r="AN58" s="342">
        <v>163422</v>
      </c>
      <c r="AO58" s="343">
        <v>-37.6</v>
      </c>
      <c r="AP58" s="344">
        <v>172580</v>
      </c>
      <c r="AQ58" s="345">
        <v>-13.9</v>
      </c>
      <c r="AR58" s="346">
        <v>-23.7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286876</v>
      </c>
      <c r="AN59" s="334">
        <v>904972</v>
      </c>
      <c r="AO59" s="335">
        <v>338.7</v>
      </c>
      <c r="AP59" s="336">
        <v>296093</v>
      </c>
      <c r="AQ59" s="337">
        <v>-18.399999999999999</v>
      </c>
      <c r="AR59" s="338">
        <v>357.1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154893</v>
      </c>
      <c r="AN60" s="342">
        <v>488621</v>
      </c>
      <c r="AO60" s="343">
        <v>199</v>
      </c>
      <c r="AP60" s="344">
        <v>140545</v>
      </c>
      <c r="AQ60" s="345">
        <v>-18.600000000000001</v>
      </c>
      <c r="AR60" s="346">
        <v>217.6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275210</v>
      </c>
      <c r="AN61" s="349">
        <v>861486</v>
      </c>
      <c r="AO61" s="350">
        <v>64.5</v>
      </c>
      <c r="AP61" s="351">
        <v>319562</v>
      </c>
      <c r="AQ61" s="352">
        <v>-0.7</v>
      </c>
      <c r="AR61" s="338">
        <v>65.2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100095</v>
      </c>
      <c r="AN62" s="342">
        <v>313218</v>
      </c>
      <c r="AO62" s="343">
        <v>56</v>
      </c>
      <c r="AP62" s="344">
        <v>173793</v>
      </c>
      <c r="AQ62" s="345">
        <v>-1.8</v>
      </c>
      <c r="AR62" s="346">
        <v>57.8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naK1j2FLgRNBNrJ0Sm40qw39SxmPf8rO1qPgV1hvXTh8I0FZB6n3we8f5eMqUGJMMTUox12ULsKhngeuSovPg==" saltValue="17EVt4pBFf2nvpZX2Y2N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0" spans="125:125" ht="13.5" hidden="1" customHeight="1" x14ac:dyDescent="0.2"/>
    <row r="121" spans="125:125" ht="13.5" hidden="1" customHeight="1" x14ac:dyDescent="0.2">
      <c r="DU121" s="259"/>
    </row>
  </sheetData>
  <sheetProtection algorithmName="SHA-512" hashValue="XCWov7DvxsKHJnoUt2m7fkJF8iLxGvotmtyZx8IYi2lw6cgC9Uebs5Oyhqr0HPD1RGzdH2jTx1QJU0UdPvA8fQ==" saltValue="VPrPCA2ESNfNnyseIlE7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GBeaxCrrdgsP5t8urxyf1QK43UeNTRfLb+R7JXHMqH5XSR+rfkIQNmYeJ+cfsoqJc24KKmvQOQriCzTqkvumTg==" saltValue="M2q4nbn4BziwGiJsHXxT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220.84</v>
      </c>
      <c r="G47" s="12">
        <v>250.47</v>
      </c>
      <c r="H47" s="12">
        <v>238.89</v>
      </c>
      <c r="I47" s="12">
        <v>194.75</v>
      </c>
      <c r="J47" s="13">
        <v>204.95</v>
      </c>
    </row>
    <row r="48" spans="2:10" ht="57.75" customHeight="1" x14ac:dyDescent="0.2">
      <c r="B48" s="14"/>
      <c r="C48" s="1141" t="s">
        <v>4</v>
      </c>
      <c r="D48" s="1141"/>
      <c r="E48" s="1142"/>
      <c r="F48" s="15">
        <v>17.649999999999999</v>
      </c>
      <c r="G48" s="16">
        <v>15.88</v>
      </c>
      <c r="H48" s="16">
        <v>28.74</v>
      </c>
      <c r="I48" s="16">
        <v>19.11</v>
      </c>
      <c r="J48" s="17">
        <v>20.21</v>
      </c>
    </row>
    <row r="49" spans="2:10" ht="57.75" customHeight="1" thickBot="1" x14ac:dyDescent="0.25">
      <c r="B49" s="18"/>
      <c r="C49" s="1143" t="s">
        <v>5</v>
      </c>
      <c r="D49" s="1143"/>
      <c r="E49" s="1144"/>
      <c r="F49" s="19">
        <v>32.94</v>
      </c>
      <c r="G49" s="20">
        <v>26.01</v>
      </c>
      <c r="H49" s="20">
        <v>22.1</v>
      </c>
      <c r="I49" s="20">
        <v>5.25</v>
      </c>
      <c r="J49" s="21">
        <v>7.25</v>
      </c>
    </row>
    <row r="50" spans="2:10" ht="13.2" x14ac:dyDescent="0.2"/>
  </sheetData>
  <sheetProtection algorithmName="SHA-512" hashValue="5fQ9+cYvkDc8DUcG8+jg/TmvV+YmmfcnZF3WX4wNFzg218oyWkqnXmJE0MUrRGPNXvgyLPzv9gSv3e/nEajLLw==" saltValue="MXo0iEO5c3qYjk08p/FX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2024-02-05T00:57:58Z</dcterms:created>
  <dcterms:modified xsi:type="dcterms:W3CDTF">2024-03-22T09:33:05Z</dcterms:modified>
  <cp:category/>
</cp:coreProperties>
</file>