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<sst xmlns="http://schemas.openxmlformats.org/spreadsheetml/2006/main" count="1072" uniqueCount="603">
  <si>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</si>
  <si>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</si>
  <si>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</si>
  <si>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</si>
  <si>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</si>
  <si>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</si>
  <si>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</si>
  <si>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</si>
  <si>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</si>
  <si>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</si>
  <si>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</si>
  <si>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</si>
  <si>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</si>
  <si>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</si>
  <si>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</si>
  <si>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</si>
  <si>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</si>
  <si>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</si>
  <si>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</si>
  <si>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</si>
  <si>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</si>
  <si>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</si>
  <si>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</si>
  <si>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</si>
  <si>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</si>
  <si>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</si>
  <si>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</si>
  <si>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</si>
  <si>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</si>
  <si>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</si>
  <si>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</si>
  <si>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</si>
  <si>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</si>
  <si>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</si>
  <si>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</si>
  <si>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</si>
  <si>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</si>
  <si>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</si>
  <si>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</si>
  <si>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</si>
  <si>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</si>
  <si>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</si>
  <si>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</si>
  <si>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</si>
  <si>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</si>
  <si>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</si>
  <si>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</si>
  <si>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</si>
  <si>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</si>
  <si>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</si>
  <si>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</si>
  <si>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</si>
  <si>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</si>
  <si>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</si>
  <si>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</si>
  <si>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</si>
  <si>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</si>
  <si>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</si>
  <si>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</si>
  <si>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</si>
  <si>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</si>
  <si>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</si>
  <si>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</si>
  <si>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</si>
  <si>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</si>
  <si>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</si>
  <si>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</si>
  <si>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</si>
  <si>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</si>
  <si>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</si>
  <si>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</si>
  <si>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</si>
  <si>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</si>
  <si>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</si>
  <si>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</si>
  <si>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</si>
  <si>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</si>
  <si>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</si>
  <si>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</si>
  <si>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</si>
  <si>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</si>
  <si>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</si>
  <si>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</si>
  <si>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</si>
  <si>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</si>
  <si>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</si>
  <si>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</si>
  <si>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</si>
  <si>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</si>
  <si>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</si>
  <si>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</si>
  <si>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</si>
  <si>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</si>
  <si>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</si>
  <si>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</si>
  <si>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</si>
  <si>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</si>
  <si>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</si>
  <si>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</si>
  <si>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</si>
  <si>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稲城市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</si>
  <si>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</si>
  <si>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</si>
  <si>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</si>
  <si>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</si>
  <si>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</si>
  <si>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</si>
  <si>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</si>
  <si>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</si>
  <si>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</si>
  <si>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</si>
  <si>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</si>
  <si>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</si>
  <si>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</si>
  <si>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</si>
  <si>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</si>
  <si>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</si>
  <si>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</si>
  <si>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</si>
  <si>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</si>
  <si>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</si>
  <si>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</si>
  <si>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</si>
  <si>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</si>
  <si>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</si>
  <si>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</si>
  <si>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</si>
  <si>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</si>
  <si>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</si>
  <si>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</si>
  <si>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</si>
  <si>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</si>
  <si>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</si>
  <si>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</si>
  <si>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</si>
  <si>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</si>
  <si>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</si>
  <si>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</si>
  <si>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</si>
  <si>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</si>
  <si>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</si>
  <si>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</si>
  <si>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</si>
  <si>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</si>
  <si>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</si>
  <si>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</si>
  <si>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</si>
  <si>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</si>
  <si>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</si>
  <si>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</si>
  <si>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</si>
  <si>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</si>
  <si>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</si>
  <si>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</si>
  <si>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</si>
  <si>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</si>
  <si>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</si>
  <si>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</si>
  <si>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</si>
  <si>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</si>
  <si>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</si>
  <si>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</si>
  <si>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</si>
  <si>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</si>
  <si>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</si>
  <si>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</si>
  <si>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</si>
  <si>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</si>
  <si>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</si>
  <si>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</si>
  <si>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</si>
  <si>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</si>
  <si>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</si>
  <si>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</si>
  <si>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</si>
  <si>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</si>
  <si>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</si>
  <si>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</si>
  <si>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</si>
  <si>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</si>
  <si>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</si>
  <si>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</si>
  <si>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</si>
  <si>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</si>
  <si>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</si>
  <si>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</si>
  <si>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</si>
  <si>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</si>
  <si>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</si>
  <si>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</si>
  <si>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</si>
  <si>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</si>
  <si>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</si>
  <si>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</si>
  <si>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</si>
  <si>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</si>
  <si>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</si>
  <si>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</si>
  <si>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</si>
  <si>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</si>
  <si>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</si>
  <si>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</si>
  <si>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</si>
  <si>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</si>
  <si>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</si>
  <si>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</si>
  <si>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</si>
  <si>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</si>
  <si>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</si>
  <si>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</si>
  <si>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</si>
  <si>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</si>
  <si>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</si>
  <si>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</si>
  <si>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</si>
  <si>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</si>
  <si>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</si>
  <si>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</si>
  <si>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</si>
  <si>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東京都稲城市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</si>
  <si>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</si>
  <si>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</si>
  <si>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</si>
  <si>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</si>
  <si>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</si>
  <si>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</si>
  <si>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</si>
  <si>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</si>
  <si>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</si>
  <si>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</si>
  <si>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</si>
  <si>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</si>
  <si>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</si>
  <si>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</si>
  <si>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</si>
  <si>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</si>
  <si>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</si>
  <si>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</si>
  <si>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</si>
  <si>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</si>
  <si>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</si>
  <si>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</si>
  <si>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</si>
  <si>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</si>
  <si>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</si>
  <si>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</si>
  <si>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</si>
  <si>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</si>
  <si>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</si>
  <si>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</si>
  <si>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</si>
  <si>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</si>
  <si>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</si>
  <si>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</si>
  <si>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</si>
  <si>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</si>
  <si>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</si>
  <si>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</si>
  <si>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</si>
  <si>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</si>
  <si>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</si>
  <si>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</si>
  <si>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</si>
  <si>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</si>
  <si>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</si>
  <si>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</si>
  <si>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</si>
  <si>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</si>
  <si>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</si>
  <si>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</si>
  <si>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</si>
  <si>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</si>
  <si>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</si>
  <si>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</si>
  <si>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</si>
  <si>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</si>
  <si>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</si>
  <si>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</si>
  <si>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</si>
  <si>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</si>
  <si>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</si>
  <si>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</si>
  <si>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</si>
  <si>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</si>
  <si>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</si>
  <si>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</si>
  <si>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</si>
  <si>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</si>
  <si>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</si>
  <si>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</si>
  <si>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</si>
  <si>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</si>
  <si>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</si>
  <si>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</si>
  <si>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</si>
  <si>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</si>
  <si>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</si>
  <si>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</si>
  <si>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</si>
  <si>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</si>
  <si>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</si>
  <si>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</si>
  <si>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</si>
  <si>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</si>
  <si>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</si>
  <si>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</si>
  <si>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</si>
  <si>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</si>
  <si>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</si>
  <si>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</si>
  <si>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</si>
  <si>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</si>
  <si>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</si>
  <si>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</si>
  <si>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</si>
  <si>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</si>
  <si>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</si>
  <si>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</si>
  <si>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</si>
  <si>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</si>
  <si>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</si>
  <si>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</si>
  <si>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</si>
  <si>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</si>
  <si>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</si>
  <si>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</si>
  <si>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</si>
  <si>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</si>
  <si>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</si>
  <si>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</si>
  <si>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</si>
  <si>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</si>
  <si>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</si>
  <si>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</si>
  <si>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</si>
  <si>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</si>
  <si>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</si>
  <si>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</si>
  <si>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</si>
  <si>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</si>
  <si>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</si>
  <si>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</si>
  <si>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</si>
  <si>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</si>
  <si>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</si>
  <si>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</si>
  <si>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</si>
  <si>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</si>
  <si>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</si>
  <si>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</si>
  <si>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</si>
  <si>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</si>
  <si>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</si>
  <si>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</si>
  <si>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</si>
  <si>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</si>
  <si>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</si>
  <si>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</si>
  <si>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</si>
  <si>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</si>
  <si>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</si>
  <si>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</si>
  <si>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</si>
  <si>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</si>
  <si>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</si>
  <si>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</si>
  <si>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</si>
  <si>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</si>
  <si>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</si>
  <si>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</si>
  <si>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</si>
  <si>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</si>
  <si>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</si>
  <si>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東京都稲城市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</si>
  <si>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</si>
  <si>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</si>
  <si>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</si>
  <si>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</si>
  <si>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</si>
  <si>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</si>
  <si>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</si>
  <si>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</si>
  <si>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</si>
  <si>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</si>
  <si>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</si>
  <si>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</si>
  <si>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</si>
  <si>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</si>
  <si>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</si>
  <si>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</si>
  <si>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</si>
  <si>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</si>
  <si>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</si>
  <si>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</si>
  <si>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</si>
  <si>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</si>
  <si>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</si>
  <si>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</si>
  <si>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</si>
  <si>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</si>
  <si>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</si>
  <si>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</si>
  <si>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</si>
  <si>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</si>
  <si>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</si>
  <si>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</si>
  <si>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</si>
  <si>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</si>
  <si>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</si>
  <si>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</si>
  <si>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</si>
  <si>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</si>
  <si>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t>
    <phoneticPr fontId="5"/>
  </si>
  <si>
    <t>病院事業会計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</si>
  <si>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</si>
  <si>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</si>
  <si>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</si>
  <si>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</si>
  <si>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</si>
  <si>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</si>
  <si>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</si>
  <si>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</si>
  <si>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</si>
  <si>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</si>
  <si>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</si>
  <si>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</si>
  <si>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</si>
  <si>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</si>
  <si>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</si>
  <si>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</si>
  <si>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</si>
  <si>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</si>
  <si>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</si>
  <si>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</si>
  <si>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</si>
  <si>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</si>
  <si>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</si>
  <si>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</si>
  <si>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</si>
  <si>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</si>
  <si>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</si>
  <si>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</si>
  <si>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</si>
  <si>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</si>
  <si>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</si>
  <si>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</si>
  <si>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</si>
  <si>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</si>
  <si>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</si>
  <si>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</si>
  <si>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</si>
  <si>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</si>
  <si>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</si>
  <si>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</si>
  <si>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</si>
  <si>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</si>
  <si>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</si>
  <si>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</si>
  <si>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</si>
  <si>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</si>
  <si>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</si>
  <si>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</si>
  <si>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</si>
  <si>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</si>
  <si>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</si>
  <si>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</si>
  <si>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</si>
  <si>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</si>
  <si>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</si>
  <si>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</si>
  <si>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</si>
  <si>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</si>
  <si>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</si>
  <si>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</si>
  <si>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</si>
  <si>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</si>
  <si>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</si>
  <si>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</si>
  <si>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</si>
  <si>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</si>
  <si>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</si>
  <si>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</si>
  <si>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</si>
  <si>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</si>
  <si>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</si>
  <si>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</si>
  <si>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</si>
  <si>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</si>
  <si>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</si>
  <si>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</si>
  <si>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</si>
  <si>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</si>
  <si>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</si>
  <si>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</si>
  <si>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</si>
  <si>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</si>
  <si>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</si>
  <si>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</si>
  <si>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</si>
  <si>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</si>
  <si>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</si>
  <si>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</si>
  <si>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</si>
  <si>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</si>
  <si>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</si>
  <si>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</si>
  <si>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</si>
  <si>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</si>
  <si>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</si>
  <si>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</si>
  <si>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</si>
  <si>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</si>
  <si>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</si>
  <si>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</si>
  <si>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</si>
  <si>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</si>
  <si>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</si>
  <si>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</si>
  <si>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</si>
  <si>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</si>
  <si>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</si>
  <si>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</si>
  <si>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</si>
  <si>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</si>
  <si>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</si>
  <si>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</si>
  <si>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</si>
  <si>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</si>
  <si>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</si>
  <si>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</si>
  <si>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</si>
  <si>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</si>
  <si>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</si>
  <si>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</si>
  <si>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</si>
  <si>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</si>
  <si>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</si>
  <si>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</si>
  <si>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</si>
  <si>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</si>
  <si>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</si>
  <si>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</si>
  <si>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</si>
  <si>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</si>
  <si>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</si>
  <si>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</si>
  <si>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</si>
  <si>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</si>
  <si>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</si>
  <si>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</si>
  <si>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</si>
  <si>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</si>
  <si>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</si>
  <si>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</si>
  <si>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</si>
  <si>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</si>
  <si>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</si>
  <si>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</si>
  <si>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</si>
  <si>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</si>
  <si>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</si>
  <si>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</si>
  <si>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</si>
  <si>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</si>
  <si>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0.20</t>
  </si>
  <si>
    <t>一般会計</t>
  </si>
  <si>
    <t>病院事業会計</t>
  </si>
  <si>
    <t>下水道事業会計</t>
  </si>
  <si>
    <t>介護保険特別会計</t>
  </si>
  <si>
    <t>土地区画整理事業特別会計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</si>
  <si>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</si>
  <si>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</si>
  <si>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</si>
  <si>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</si>
  <si>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</si>
  <si>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</si>
  <si>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</si>
  <si>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</si>
  <si>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</si>
  <si>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</si>
  <si>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東京たま広域資源循環組合</t>
  </si>
  <si>
    <t>南多摩斎場組合</t>
  </si>
  <si>
    <t>多摩川衛生組合</t>
  </si>
  <si>
    <t>東京都市町村議会議員公務災害補償等組合</t>
  </si>
  <si>
    <t>東京都三市収益事業組合</t>
  </si>
  <si>
    <t>東京市町村総合事務組合（一般会計）</t>
  </si>
  <si>
    <t>東京市町村総合事務組合（交通災害共済事業特別会計）</t>
  </si>
  <si>
    <t>東京都市町村職員退職手当組合</t>
    <rPh sb="6" eb="8">
      <t>ショクイン</t>
    </rPh>
    <phoneticPr fontId="2"/>
  </si>
  <si>
    <t>東京都後期高齢者医療広域連合（一般会計）</t>
  </si>
  <si>
    <t>東京都後期高齢者医療広域連合（後期高齢者医療特別会計）</t>
  </si>
  <si>
    <t>稲城・府中墓苑組合（一般会計）</t>
    <rPh sb="10" eb="12">
      <t>イッパン</t>
    </rPh>
    <rPh sb="12" eb="14">
      <t>カイケイ</t>
    </rPh>
    <phoneticPr fontId="2"/>
  </si>
  <si>
    <t>稲城・府中墓苑組合（墓苑特別会計）</t>
    <rPh sb="10" eb="12">
      <t>ボエン</t>
    </rPh>
    <rPh sb="12" eb="14">
      <t>トクベツ</t>
    </rPh>
    <rPh sb="14" eb="16">
      <t>カイケイ</t>
    </rPh>
    <phoneticPr fontId="2"/>
  </si>
  <si>
    <t>いなぎグリーンウェルネス財団</t>
    <rPh sb="12" eb="14">
      <t>ザイダン</t>
    </rPh>
    <phoneticPr fontId="2"/>
  </si>
  <si>
    <t>稲城市土地開発公社</t>
    <rPh sb="0" eb="3">
      <t>イナギシ</t>
    </rPh>
    <rPh sb="3" eb="9">
      <t>トチカイハツコウシャ</t>
    </rPh>
    <phoneticPr fontId="2"/>
  </si>
  <si>
    <t>-</t>
    <phoneticPr fontId="2"/>
  </si>
  <si>
    <t>-</t>
    <phoneticPr fontId="2"/>
  </si>
  <si>
    <t>公共施設整備基金</t>
    <rPh sb="0" eb="2">
      <t>コウキョウ</t>
    </rPh>
    <rPh sb="2" eb="4">
      <t>シセツ</t>
    </rPh>
    <rPh sb="4" eb="6">
      <t>セイビ</t>
    </rPh>
    <rPh sb="6" eb="8">
      <t>キキン</t>
    </rPh>
    <phoneticPr fontId="5"/>
  </si>
  <si>
    <t>緑化推進基金</t>
    <rPh sb="0" eb="6">
      <t>リョクカスイシンキキン</t>
    </rPh>
    <phoneticPr fontId="2"/>
  </si>
  <si>
    <t>まちづくり推進基金</t>
    <rPh sb="5" eb="9">
      <t>スイシンキキン</t>
    </rPh>
    <phoneticPr fontId="2"/>
  </si>
  <si>
    <t>長寿社会福祉基金</t>
    <phoneticPr fontId="2"/>
  </si>
  <si>
    <t>庁舎建設基金</t>
    <phoneticPr fontId="2"/>
  </si>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</sst>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9D3E-41C4-BBE7-EF2310CD3EC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70353</c:v>
                </c:pt>
                <c:pt idx="1">
                  <c:v>46945</c:v>
                </c:pt>
                <c:pt idx="2">
                  <c:v>66674</c:v>
                </c:pt>
                <c:pt idx="3">
                  <c:v>37412</c:v>
                </c:pt>
                <c:pt idx="4">
                  <c:v>39648</c:v>
                </c:pt>
              </c:numCache>
            </c:numRef>
          </c:val>
          <c:smooth val="0"/>
          <c:extLst>
            <c:ext xmlns:c16="http://schemas.microsoft.com/office/drawing/2014/chart" uri="{C3380CC4-5D6E-409C-BE32-E72D297353CC}">
              <c16:uniqueId val="{00000001-9D3E-41C4-BBE7-EF2310CD3EC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4.5599999999999996</c:v>
                </c:pt>
                <c:pt idx="1">
                  <c:v>5.54</c:v>
                </c:pt>
                <c:pt idx="2">
                  <c:v>5.16</c:v>
                </c:pt>
                <c:pt idx="3">
                  <c:v>11.39</c:v>
                </c:pt>
                <c:pt idx="4">
                  <c:v>11.71</c:v>
                </c:pt>
              </c:numCache>
            </c:numRef>
          </c:val>
          <c:extLst>
            <c:ext xmlns:c16="http://schemas.microsoft.com/office/drawing/2014/chart" uri="{C3380CC4-5D6E-409C-BE32-E72D297353CC}">
              <c16:uniqueId val="{00000000-DD27-4917-9E1D-7981C3888C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15.62</c:v>
                </c:pt>
                <c:pt idx="1">
                  <c:v>16.02</c:v>
                </c:pt>
                <c:pt idx="2">
                  <c:v>15.47</c:v>
                </c:pt>
                <c:pt idx="3">
                  <c:v>15.56</c:v>
                </c:pt>
                <c:pt idx="4">
                  <c:v>16.649999999999999</c:v>
                </c:pt>
              </c:numCache>
            </c:numRef>
          </c:val>
          <c:extLst>
            <c:ext xmlns:c16="http://schemas.microsoft.com/office/drawing/2014/chart" uri="{C3380CC4-5D6E-409C-BE32-E72D297353CC}">
              <c16:uniqueId val="{00000001-DD27-4917-9E1D-7981C3888C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0.95</c:v>
                </c:pt>
                <c:pt idx="1">
                  <c:v>1.43</c:v>
                </c:pt>
                <c:pt idx="2">
                  <c:v>-0.2</c:v>
                </c:pt>
                <c:pt idx="3">
                  <c:v>7.4</c:v>
                </c:pt>
                <c:pt idx="4">
                  <c:v>1.02</c:v>
                </c:pt>
              </c:numCache>
            </c:numRef>
          </c:val>
          <c:smooth val="0"/>
          <c:extLst>
            <c:ext xmlns:c16="http://schemas.microsoft.com/office/drawing/2014/chart" uri="{C3380CC4-5D6E-409C-BE32-E72D297353CC}">
              <c16:uniqueId val="{00000002-DD27-4917-9E1D-7981C3888C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0.63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BADC-4336-8021-8237667986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ADC-4336-8021-82376679860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BADC-4336-8021-82376679860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ADC-4336-8021-823766798606}"/>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BADC-4336-8021-823766798606}"/>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BADC-4336-8021-823766798606}"/>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0.77</c:v>
                </c:pt>
                <c:pt idx="2">
                  <c:v>#N/A</c:v>
                </c:pt>
                <c:pt idx="3">
                  <c:v>1.07</c:v>
                </c:pt>
                <c:pt idx="4">
                  <c:v>#N/A</c:v>
                </c:pt>
                <c:pt idx="5">
                  <c:v>1.19</c:v>
                </c:pt>
                <c:pt idx="6">
                  <c:v>#N/A</c:v>
                </c:pt>
                <c:pt idx="7">
                  <c:v>0.68</c:v>
                </c:pt>
                <c:pt idx="8">
                  <c:v>#N/A</c:v>
                </c:pt>
                <c:pt idx="9">
                  <c:v>0.65</c:v>
                </c:pt>
              </c:numCache>
            </c:numRef>
          </c:val>
          <c:extLst>
            <c:ext xmlns:c16="http://schemas.microsoft.com/office/drawing/2014/chart" uri="{C3380CC4-5D6E-409C-BE32-E72D297353CC}">
              <c16:uniqueId val="{00000006-BADC-4336-8021-82376679860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0.17</c:v>
                </c:pt>
                <c:pt idx="4">
                  <c:v>#N/A</c:v>
                </c:pt>
                <c:pt idx="5">
                  <c:v>0.71</c:v>
                </c:pt>
                <c:pt idx="6">
                  <c:v>#N/A</c:v>
                </c:pt>
                <c:pt idx="7">
                  <c:v>1.1499999999999999</c:v>
                </c:pt>
                <c:pt idx="8">
                  <c:v>#N/A</c:v>
                </c:pt>
                <c:pt idx="9">
                  <c:v>1.77</c:v>
                </c:pt>
              </c:numCache>
            </c:numRef>
          </c:val>
          <c:extLst>
            <c:ext xmlns:c16="http://schemas.microsoft.com/office/drawing/2014/chart" uri="{C3380CC4-5D6E-409C-BE32-E72D297353CC}">
              <c16:uniqueId val="{00000007-BADC-4336-8021-82376679860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6.75</c:v>
                </c:pt>
                <c:pt idx="2">
                  <c:v>#N/A</c:v>
                </c:pt>
                <c:pt idx="3">
                  <c:v>5.63</c:v>
                </c:pt>
                <c:pt idx="4">
                  <c:v>#N/A</c:v>
                </c:pt>
                <c:pt idx="5">
                  <c:v>8.15</c:v>
                </c:pt>
                <c:pt idx="6">
                  <c:v>#N/A</c:v>
                </c:pt>
                <c:pt idx="7">
                  <c:v>10.87</c:v>
                </c:pt>
                <c:pt idx="8">
                  <c:v>#N/A</c:v>
                </c:pt>
                <c:pt idx="9">
                  <c:v>11.45</c:v>
                </c:pt>
              </c:numCache>
            </c:numRef>
          </c:val>
          <c:extLst>
            <c:ext xmlns:c16="http://schemas.microsoft.com/office/drawing/2014/chart" uri="{C3380CC4-5D6E-409C-BE32-E72D297353CC}">
              <c16:uniqueId val="{00000008-BADC-4336-8021-82376679860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4.55</c:v>
                </c:pt>
                <c:pt idx="2">
                  <c:v>#N/A</c:v>
                </c:pt>
                <c:pt idx="3">
                  <c:v>5.54</c:v>
                </c:pt>
                <c:pt idx="4">
                  <c:v>#N/A</c:v>
                </c:pt>
                <c:pt idx="5">
                  <c:v>5.16</c:v>
                </c:pt>
                <c:pt idx="6">
                  <c:v>#N/A</c:v>
                </c:pt>
                <c:pt idx="7">
                  <c:v>11.38</c:v>
                </c:pt>
                <c:pt idx="8">
                  <c:v>#N/A</c:v>
                </c:pt>
                <c:pt idx="9">
                  <c:v>11.7</c:v>
                </c:pt>
              </c:numCache>
            </c:numRef>
          </c:val>
          <c:extLst>
            <c:ext xmlns:c16="http://schemas.microsoft.com/office/drawing/2014/chart" uri="{C3380CC4-5D6E-409C-BE32-E72D297353CC}">
              <c16:uniqueId val="{00000009-BADC-4336-8021-8237667986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2394</c:v>
                </c:pt>
                <c:pt idx="5">
                  <c:v>2344</c:v>
                </c:pt>
                <c:pt idx="8">
                  <c:v>2236</c:v>
                </c:pt>
                <c:pt idx="11">
                  <c:v>2065</c:v>
                </c:pt>
                <c:pt idx="14">
                  <c:v>1927</c:v>
                </c:pt>
              </c:numCache>
            </c:numRef>
          </c:val>
          <c:extLst>
            <c:ext xmlns:c16="http://schemas.microsoft.com/office/drawing/2014/chart" uri="{C3380CC4-5D6E-409C-BE32-E72D297353CC}">
              <c16:uniqueId val="{00000000-4B41-436E-B1B4-F5F0342B89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B41-436E-B1B4-F5F0342B89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548</c:v>
                </c:pt>
                <c:pt idx="3">
                  <c:v>421</c:v>
                </c:pt>
                <c:pt idx="6">
                  <c:v>416</c:v>
                </c:pt>
                <c:pt idx="9">
                  <c:v>416</c:v>
                </c:pt>
                <c:pt idx="12">
                  <c:v>376</c:v>
                </c:pt>
              </c:numCache>
            </c:numRef>
          </c:val>
          <c:extLst>
            <c:ext xmlns:c16="http://schemas.microsoft.com/office/drawing/2014/chart" uri="{C3380CC4-5D6E-409C-BE32-E72D297353CC}">
              <c16:uniqueId val="{00000002-4B41-436E-B1B4-F5F0342B89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29</c:v>
                </c:pt>
                <c:pt idx="6">
                  <c:v>13</c:v>
                </c:pt>
                <c:pt idx="9">
                  <c:v>8</c:v>
                </c:pt>
                <c:pt idx="12">
                  <c:v>9</c:v>
                </c:pt>
              </c:numCache>
            </c:numRef>
          </c:val>
          <c:extLst>
            <c:ext xmlns:c16="http://schemas.microsoft.com/office/drawing/2014/chart" uri="{C3380CC4-5D6E-409C-BE32-E72D297353CC}">
              <c16:uniqueId val="{00000003-4B41-436E-B1B4-F5F0342B89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303</c:v>
                </c:pt>
                <c:pt idx="3">
                  <c:v>363</c:v>
                </c:pt>
                <c:pt idx="6">
                  <c:v>319</c:v>
                </c:pt>
                <c:pt idx="9">
                  <c:v>176</c:v>
                </c:pt>
                <c:pt idx="12">
                  <c:v>177</c:v>
                </c:pt>
              </c:numCache>
            </c:numRef>
          </c:val>
          <c:extLst>
            <c:ext xmlns:c16="http://schemas.microsoft.com/office/drawing/2014/chart" uri="{C3380CC4-5D6E-409C-BE32-E72D297353CC}">
              <c16:uniqueId val="{00000004-4B41-436E-B1B4-F5F0342B89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41-436E-B1B4-F5F0342B89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41-436E-B1B4-F5F0342B89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1999</c:v>
                </c:pt>
                <c:pt idx="3">
                  <c:v>1942</c:v>
                </c:pt>
                <c:pt idx="6">
                  <c:v>2048</c:v>
                </c:pt>
                <c:pt idx="9">
                  <c:v>2061</c:v>
                </c:pt>
                <c:pt idx="12">
                  <c:v>2013</c:v>
                </c:pt>
              </c:numCache>
            </c:numRef>
          </c:val>
          <c:extLst>
            <c:ext xmlns:c16="http://schemas.microsoft.com/office/drawing/2014/chart" uri="{C3380CC4-5D6E-409C-BE32-E72D297353CC}">
              <c16:uniqueId val="{00000007-4B41-436E-B1B4-F5F0342B89E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477</c:v>
                </c:pt>
                <c:pt idx="2">
                  <c:v>#N/A</c:v>
                </c:pt>
                <c:pt idx="3">
                  <c:v>#N/A</c:v>
                </c:pt>
                <c:pt idx="4">
                  <c:v>411</c:v>
                </c:pt>
                <c:pt idx="5">
                  <c:v>#N/A</c:v>
                </c:pt>
                <c:pt idx="6">
                  <c:v>#N/A</c:v>
                </c:pt>
                <c:pt idx="7">
                  <c:v>560</c:v>
                </c:pt>
                <c:pt idx="8">
                  <c:v>#N/A</c:v>
                </c:pt>
                <c:pt idx="9">
                  <c:v>#N/A</c:v>
                </c:pt>
                <c:pt idx="10">
                  <c:v>596</c:v>
                </c:pt>
                <c:pt idx="11">
                  <c:v>#N/A</c:v>
                </c:pt>
                <c:pt idx="12">
                  <c:v>#N/A</c:v>
                </c:pt>
                <c:pt idx="13">
                  <c:v>648</c:v>
                </c:pt>
                <c:pt idx="14">
                  <c:v>#N/A</c:v>
                </c:pt>
              </c:numCache>
            </c:numRef>
          </c:val>
          <c:smooth val="0"/>
          <c:extLst>
            <c:ext xmlns:c16="http://schemas.microsoft.com/office/drawing/2014/chart" uri="{C3380CC4-5D6E-409C-BE32-E72D297353CC}">
              <c16:uniqueId val="{00000008-4B41-436E-B1B4-F5F0342B89E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18627</c:v>
                </c:pt>
                <c:pt idx="5">
                  <c:v>17496</c:v>
                </c:pt>
                <c:pt idx="8">
                  <c:v>16700</c:v>
                </c:pt>
                <c:pt idx="11">
                  <c:v>16115</c:v>
                </c:pt>
                <c:pt idx="14">
                  <c:v>14820</c:v>
                </c:pt>
              </c:numCache>
            </c:numRef>
          </c:val>
          <c:extLst>
            <c:ext xmlns:c16="http://schemas.microsoft.com/office/drawing/2014/chart" uri="{C3380CC4-5D6E-409C-BE32-E72D297353CC}">
              <c16:uniqueId val="{00000000-B027-4DA8-B32E-1F82F811FA8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5267</c:v>
                </c:pt>
                <c:pt idx="5">
                  <c:v>5123</c:v>
                </c:pt>
                <c:pt idx="8">
                  <c:v>4712</c:v>
                </c:pt>
                <c:pt idx="11">
                  <c:v>3974</c:v>
                </c:pt>
                <c:pt idx="14">
                  <c:v>3073</c:v>
                </c:pt>
              </c:numCache>
            </c:numRef>
          </c:val>
          <c:extLst>
            <c:ext xmlns:c16="http://schemas.microsoft.com/office/drawing/2014/chart" uri="{C3380CC4-5D6E-409C-BE32-E72D297353CC}">
              <c16:uniqueId val="{00000001-B027-4DA8-B32E-1F82F811FA8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6266</c:v>
                </c:pt>
                <c:pt idx="5">
                  <c:v>6563</c:v>
                </c:pt>
                <c:pt idx="8">
                  <c:v>6666</c:v>
                </c:pt>
                <c:pt idx="11">
                  <c:v>7025</c:v>
                </c:pt>
                <c:pt idx="14">
                  <c:v>7916</c:v>
                </c:pt>
              </c:numCache>
            </c:numRef>
          </c:val>
          <c:extLst>
            <c:ext xmlns:c16="http://schemas.microsoft.com/office/drawing/2014/chart" uri="{C3380CC4-5D6E-409C-BE32-E72D297353CC}">
              <c16:uniqueId val="{00000002-B027-4DA8-B32E-1F82F811FA8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027-4DA8-B32E-1F82F811FA8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027-4DA8-B32E-1F82F811FA8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027-4DA8-B32E-1F82F811FA8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2305</c:v>
                </c:pt>
                <c:pt idx="3">
                  <c:v>2316</c:v>
                </c:pt>
                <c:pt idx="6">
                  <c:v>2316</c:v>
                </c:pt>
                <c:pt idx="9">
                  <c:v>2324</c:v>
                </c:pt>
                <c:pt idx="12">
                  <c:v>2268</c:v>
                </c:pt>
              </c:numCache>
            </c:numRef>
          </c:val>
          <c:extLst>
            <c:ext xmlns:c16="http://schemas.microsoft.com/office/drawing/2014/chart" uri="{C3380CC4-5D6E-409C-BE32-E72D297353CC}">
              <c16:uniqueId val="{00000006-B027-4DA8-B32E-1F82F811FA8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227</c:v>
                </c:pt>
                <c:pt idx="3">
                  <c:v>199</c:v>
                </c:pt>
                <c:pt idx="6">
                  <c:v>175</c:v>
                </c:pt>
                <c:pt idx="9">
                  <c:v>160</c:v>
                </c:pt>
                <c:pt idx="12">
                  <c:v>143</c:v>
                </c:pt>
              </c:numCache>
            </c:numRef>
          </c:val>
          <c:extLst>
            <c:ext xmlns:c16="http://schemas.microsoft.com/office/drawing/2014/chart" uri="{C3380CC4-5D6E-409C-BE32-E72D297353CC}">
              <c16:uniqueId val="{00000007-B027-4DA8-B32E-1F82F811FA8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2660</c:v>
                </c:pt>
                <c:pt idx="3">
                  <c:v>2462</c:v>
                </c:pt>
                <c:pt idx="6">
                  <c:v>2253</c:v>
                </c:pt>
                <c:pt idx="9">
                  <c:v>1866</c:v>
                </c:pt>
                <c:pt idx="12">
                  <c:v>1417</c:v>
                </c:pt>
              </c:numCache>
            </c:numRef>
          </c:val>
          <c:extLst>
            <c:ext xmlns:c16="http://schemas.microsoft.com/office/drawing/2014/chart" uri="{C3380CC4-5D6E-409C-BE32-E72D297353CC}">
              <c16:uniqueId val="{00000008-B027-4DA8-B32E-1F82F811FA8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6122</c:v>
                </c:pt>
                <c:pt idx="3">
                  <c:v>5354</c:v>
                </c:pt>
                <c:pt idx="6">
                  <c:v>4570</c:v>
                </c:pt>
                <c:pt idx="9">
                  <c:v>3656</c:v>
                </c:pt>
                <c:pt idx="12">
                  <c:v>2930</c:v>
                </c:pt>
              </c:numCache>
            </c:numRef>
          </c:val>
          <c:extLst>
            <c:ext xmlns:c16="http://schemas.microsoft.com/office/drawing/2014/chart" uri="{C3380CC4-5D6E-409C-BE32-E72D297353CC}">
              <c16:uniqueId val="{00000009-B027-4DA8-B32E-1F82F811FA8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24123</c:v>
                </c:pt>
                <c:pt idx="3">
                  <c:v>24026</c:v>
                </c:pt>
                <c:pt idx="6">
                  <c:v>24455</c:v>
                </c:pt>
                <c:pt idx="9">
                  <c:v>22532</c:v>
                </c:pt>
                <c:pt idx="12">
                  <c:v>20677</c:v>
                </c:pt>
              </c:numCache>
            </c:numRef>
          </c:val>
          <c:extLst>
            <c:ext xmlns:c16="http://schemas.microsoft.com/office/drawing/2014/chart" uri="{C3380CC4-5D6E-409C-BE32-E72D297353CC}">
              <c16:uniqueId val="{0000000A-B027-4DA8-B32E-1F82F811FA8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5279</c:v>
                </c:pt>
                <c:pt idx="2">
                  <c:v>#N/A</c:v>
                </c:pt>
                <c:pt idx="3">
                  <c:v>#N/A</c:v>
                </c:pt>
                <c:pt idx="4">
                  <c:v>5175</c:v>
                </c:pt>
                <c:pt idx="5">
                  <c:v>#N/A</c:v>
                </c:pt>
                <c:pt idx="6">
                  <c:v>#N/A</c:v>
                </c:pt>
                <c:pt idx="7">
                  <c:v>5692</c:v>
                </c:pt>
                <c:pt idx="8">
                  <c:v>#N/A</c:v>
                </c:pt>
                <c:pt idx="9">
                  <c:v>#N/A</c:v>
                </c:pt>
                <c:pt idx="10">
                  <c:v>3422</c:v>
                </c:pt>
                <c:pt idx="11">
                  <c:v>#N/A</c:v>
                </c:pt>
                <c:pt idx="12">
                  <c:v>#N/A</c:v>
                </c:pt>
                <c:pt idx="13">
                  <c:v>1627</c:v>
                </c:pt>
                <c:pt idx="14">
                  <c:v>#N/A</c:v>
                </c:pt>
              </c:numCache>
            </c:numRef>
          </c:val>
          <c:smooth val="0"/>
          <c:extLst>
            <c:ext xmlns:c16="http://schemas.microsoft.com/office/drawing/2014/chart" uri="{C3380CC4-5D6E-409C-BE32-E72D297353CC}">
              <c16:uniqueId val="{0000000B-B027-4DA8-B32E-1F82F811FA8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2813</c:v>
                </c:pt>
                <c:pt idx="1">
                  <c:v>2987</c:v>
                </c:pt>
                <c:pt idx="2">
                  <c:v>3151</c:v>
                </c:pt>
              </c:numCache>
            </c:numRef>
          </c:val>
          <c:extLst>
            <c:ext xmlns:c16="http://schemas.microsoft.com/office/drawing/2014/chart" uri="{C3380CC4-5D6E-409C-BE32-E72D297353CC}">
              <c16:uniqueId val="{00000000-49AE-4D89-9F4B-C183F1618B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49AE-4D89-9F4B-C183F1618B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2732</c:v>
                </c:pt>
                <c:pt idx="1">
                  <c:v>2695</c:v>
                </c:pt>
                <c:pt idx="2">
                  <c:v>3362</c:v>
                </c:pt>
              </c:numCache>
            </c:numRef>
          </c:val>
          <c:extLst>
            <c:ext xmlns:c16="http://schemas.microsoft.com/office/drawing/2014/chart" uri="{C3380CC4-5D6E-409C-BE32-E72D297353CC}">
              <c16:uniqueId val="{00000002-49AE-4D89-9F4B-C183F1618BB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元利償還金は、平成</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年度に起債した長峰小学校、若葉台小学校、第六中学校校舎買取事業債償還が令和３年度で終了したこと等により減となり、前年度から減となった。</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債務負担行為に基づく支出額は、多摩ニュータウン学校買取費の償還が進んだことにより</a:t>
          </a:r>
          <a:r>
            <a:rPr kumimoji="1" lang="ja-JP" altLang="en-US" sz="1400">
              <a:latin typeface="ＭＳ ゴシック" pitchFamily="49" charset="-128"/>
              <a:ea typeface="ＭＳ ゴシック" pitchFamily="49" charset="-128"/>
            </a:rPr>
            <a:t>減となり、前年度から減となった。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今後も適債事業を見極めることにより、義務的経費である公債費を抑制するよう努める。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一般会計等に係る地方債の現在高は、借入額が元金償還額を下回ったことにより、前年度から減となった。</a:t>
          </a:r>
        </a:p>
        <a:p>
          <a:r>
            <a:rPr kumimoji="1" lang="ja-JP" altLang="en-US" sz="1400">
              <a:latin typeface="ＭＳ ゴシック" pitchFamily="49" charset="-128"/>
              <a:ea typeface="ＭＳ ゴシック" pitchFamily="49" charset="-128"/>
            </a:rPr>
            <a:t>債務負担行為に基づく支出予定額は、学校買取費及び</a:t>
          </a:r>
          <a:r>
            <a:rPr kumimoji="1" lang="en-US" altLang="ja-JP" sz="1400">
              <a:latin typeface="ＭＳ ゴシック" pitchFamily="49" charset="-128"/>
              <a:ea typeface="ＭＳ ゴシック" pitchFamily="49" charset="-128"/>
            </a:rPr>
            <a:t>PFI</a:t>
          </a:r>
          <a:r>
            <a:rPr kumimoji="1" lang="ja-JP" altLang="en-US" sz="1400">
              <a:latin typeface="ＭＳ ゴシック" pitchFamily="49" charset="-128"/>
              <a:ea typeface="ＭＳ ゴシック" pitchFamily="49" charset="-128"/>
            </a:rPr>
            <a:t>事業に係るものの償還が進んだこと等により、前年度から減となった。</a:t>
          </a:r>
        </a:p>
        <a:p>
          <a:r>
            <a:rPr kumimoji="1" lang="ja-JP" altLang="en-US" sz="1400">
              <a:latin typeface="ＭＳ ゴシック" pitchFamily="49" charset="-128"/>
              <a:ea typeface="ＭＳ ゴシック" pitchFamily="49" charset="-128"/>
            </a:rPr>
            <a:t>公営企業債等繰入見込額は、企業債の償還が進んだこと等により、前年度から減となった。</a:t>
          </a:r>
          <a:endParaRPr kumimoji="1" lang="en-US" altLang="ja-JP" sz="1400">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基準財政需要額算入見込額は、公債費の減等により、</a:t>
          </a:r>
          <a:r>
            <a:rPr kumimoji="1" lang="ja-JP" altLang="en-US" sz="1400">
              <a:latin typeface="ＭＳ ゴシック" pitchFamily="49" charset="-128"/>
              <a:ea typeface="ＭＳ ゴシック" pitchFamily="49" charset="-128"/>
            </a:rPr>
            <a:t>前年度と比べて減となった。</a:t>
          </a:r>
        </a:p>
        <a:p>
          <a:r>
            <a:rPr kumimoji="1" lang="ja-JP" altLang="en-US" sz="1400">
              <a:latin typeface="ＭＳ ゴシック" pitchFamily="49" charset="-128"/>
              <a:ea typeface="ＭＳ ゴシック" pitchFamily="49" charset="-128"/>
            </a:rPr>
            <a:t>将来負担額、充当可能財源等ともに減となったが、将来負担額の減が上回ったため、将来負担比率の分子は減となった。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東京都稲城市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・公共施設整備基金は公園駐車場収益、決算余剰金及び旧環境学習センター跡地売払収入分を積み立てたことにより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財政調整基金は過年度に収入し財政調整基金に積み立てた指定寄附金を寄附目的の事業に充当するため等で取り崩した一方で、当該年度に収入した指定寄附金の積み立てや決算剰余金等を積み立て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百万円の増、庁舎建設基金は決算余剰金を積み立てたことで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百万円の増となったこと等が影響し、基金全体で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・まちづくり推進事業基金、長寿社会福祉基金：果実運用を行っていたが、現下の低金利により運用益を見込むことができないことから、事業への充当、基金の廃止等について今後検討していく。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・緑化推進基金：緑化の推進を図る事業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・長寿社会福祉基金：長寿社会に備えて在宅福祉の向上、健康づくり、ボランティア活動の活発化等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・まちづくり推進事業基金：まちづくりを推進するための事業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・都市計画事業資金積立基金：都市計画事業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・まち・ひと・しごと創生基金：地域再生法に規定するまち・ひと・しごと創生寄附活用事業に関し法人から寄附された寄附金を当該事業の財源に充当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・公共施設整備基金：公共施設駐車場の収益等で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百万円、決算余剰金で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百万円、旧環境学習センター跡地売払収入分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決算余剰金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駐車場の収益分については、今後公共施設駐車場の整備更新等の費用に充てていく。その他については、都市基盤整備の推進、公共施設の老朽化等に対応するため、効果的に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・緑化推進基金：平成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年度に目標額の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億円に達したことから効果的に活用していく。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・過年度に収入し財政調整基金に積み立てた指定寄附金を寄附目的の事業に充当するため等に４百万円を取り崩した一方で、当該年度に収入した指定寄附金の積み立てで８百万円の増、決算剰余金等を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・経済変動による減収や災害時などの急な財政支出が必要なときに備えるため、標準財政規模の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％以上を確保するよう努めていく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基準財政収入額は、市町村民税所得割の増等により増、基準財政需要額は、国勢調査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歳以上人口の増による高齢者保健福祉費（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歳以上人口）の増等により増となった。基準財政収入額、基準財政需要額ともに増となったが、基準財政収入額が上回ったため、単年度の指数では前年度から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り、３箇年平均では前年度と同指数となった。今後も人口の増加に伴い、基準財政収入額、基準財政需要額ともに増傾向が見込まれ、引き続き市税収納率の向上を図り、市税収入の確保に努めるとともに、適正な人員配置等により、歳入確保及び歳出抑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514850" y="6260888"/>
          <a:ext cx="0" cy="1417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4584700" y="765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425950" y="76782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4584700" y="601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425950" y="62608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16933</xdr:rowOff>
    </xdr:from>
    <xdr:to>
      <xdr:col>23</xdr:col>
      <xdr:colOff>133350</xdr:colOff>
      <xdr:row>39</xdr:row>
      <xdr:rowOff>16933</xdr:rowOff>
    </xdr:to>
    <xdr:cxnSp macro="">
      <xdr:nvCxnSpPr>
        <xdr:cNvPr id="69" name="直線コネクタ 68"/>
        <xdr:cNvCxnSpPr/>
      </xdr:nvCxnSpPr>
      <xdr:spPr>
        <a:xfrm>
          <a:off x="3752850" y="655489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4584700" y="69310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464050" y="6958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148167</xdr:rowOff>
    </xdr:from>
    <xdr:to>
      <xdr:col>19</xdr:col>
      <xdr:colOff>133350</xdr:colOff>
      <xdr:row>39</xdr:row>
      <xdr:rowOff>16933</xdr:rowOff>
    </xdr:to>
    <xdr:cxnSp macro="">
      <xdr:nvCxnSpPr>
        <xdr:cNvPr id="72" name="直線コネクタ 71"/>
        <xdr:cNvCxnSpPr/>
      </xdr:nvCxnSpPr>
      <xdr:spPr>
        <a:xfrm>
          <a:off x="2940050" y="6518487"/>
          <a:ext cx="8128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37020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409950" y="7025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148167</xdr:rowOff>
    </xdr:from>
    <xdr:to>
      <xdr:col>15</xdr:col>
      <xdr:colOff>82550</xdr:colOff>
      <xdr:row>38</xdr:row>
      <xdr:rowOff>148167</xdr:rowOff>
    </xdr:to>
    <xdr:cxnSp macro="">
      <xdr:nvCxnSpPr>
        <xdr:cNvPr id="75" name="直線コネクタ 74"/>
        <xdr:cNvCxnSpPr/>
      </xdr:nvCxnSpPr>
      <xdr:spPr>
        <a:xfrm>
          <a:off x="2127250" y="651848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288925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59715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148167</xdr:rowOff>
    </xdr:from>
    <xdr:to>
      <xdr:col>11</xdr:col>
      <xdr:colOff>31750</xdr:colOff>
      <xdr:row>38</xdr:row>
      <xdr:rowOff>148167</xdr:rowOff>
    </xdr:to>
    <xdr:cxnSp macro="">
      <xdr:nvCxnSpPr>
        <xdr:cNvPr id="78" name="直線コネクタ 77"/>
        <xdr:cNvCxnSpPr/>
      </xdr:nvCxnSpPr>
      <xdr:spPr>
        <a:xfrm>
          <a:off x="1333500" y="651848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xdr:cNvSpPr/>
      </xdr:nvSpPr>
      <xdr:spPr>
        <a:xfrm>
          <a:off x="20955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xdr:cNvSpPr txBox="1"/>
      </xdr:nvSpPr>
      <xdr:spPr>
        <a:xfrm>
          <a:off x="17843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xdr:cNvSpPr/>
      </xdr:nvSpPr>
      <xdr:spPr>
        <a:xfrm>
          <a:off x="1282700" y="68986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xdr:cNvSpPr txBox="1"/>
      </xdr:nvSpPr>
      <xdr:spPr>
        <a:xfrm>
          <a:off x="971550" y="69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137583</xdr:rowOff>
    </xdr:from>
    <xdr:to>
      <xdr:col>23</xdr:col>
      <xdr:colOff>184150</xdr:colOff>
      <xdr:row>39</xdr:row>
      <xdr:rowOff>67733</xdr:rowOff>
    </xdr:to>
    <xdr:sp macro="" textlink="">
      <xdr:nvSpPr>
        <xdr:cNvPr id="88" name="楕円 87"/>
        <xdr:cNvSpPr/>
      </xdr:nvSpPr>
      <xdr:spPr>
        <a:xfrm>
          <a:off x="4464050" y="6507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154110</xdr:rowOff>
    </xdr:from>
    <xdr:ext cx="762000" cy="259045"/>
    <xdr:sp macro="" textlink="">
      <xdr:nvSpPr>
        <xdr:cNvPr id="89" name="財政力該当値テキスト"/>
        <xdr:cNvSpPr txBox="1"/>
      </xdr:nvSpPr>
      <xdr:spPr>
        <a:xfrm>
          <a:off x="4584700" y="635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137583</xdr:rowOff>
    </xdr:from>
    <xdr:to>
      <xdr:col>19</xdr:col>
      <xdr:colOff>184150</xdr:colOff>
      <xdr:row>39</xdr:row>
      <xdr:rowOff>67733</xdr:rowOff>
    </xdr:to>
    <xdr:sp macro="" textlink="">
      <xdr:nvSpPr>
        <xdr:cNvPr id="90" name="楕円 89"/>
        <xdr:cNvSpPr/>
      </xdr:nvSpPr>
      <xdr:spPr>
        <a:xfrm>
          <a:off x="3702050" y="65079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77910</xdr:rowOff>
    </xdr:from>
    <xdr:ext cx="736600" cy="259045"/>
    <xdr:sp macro="" textlink="">
      <xdr:nvSpPr>
        <xdr:cNvPr id="91" name="テキスト ボックス 90"/>
        <xdr:cNvSpPr txBox="1"/>
      </xdr:nvSpPr>
      <xdr:spPr>
        <a:xfrm>
          <a:off x="3409950" y="628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97367</xdr:rowOff>
    </xdr:from>
    <xdr:to>
      <xdr:col>15</xdr:col>
      <xdr:colOff>133350</xdr:colOff>
      <xdr:row>39</xdr:row>
      <xdr:rowOff>27517</xdr:rowOff>
    </xdr:to>
    <xdr:sp macro="" textlink="">
      <xdr:nvSpPr>
        <xdr:cNvPr id="92" name="楕円 91"/>
        <xdr:cNvSpPr/>
      </xdr:nvSpPr>
      <xdr:spPr>
        <a:xfrm>
          <a:off x="288925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37694</xdr:rowOff>
    </xdr:from>
    <xdr:ext cx="762000" cy="259045"/>
    <xdr:sp macro="" textlink="">
      <xdr:nvSpPr>
        <xdr:cNvPr id="93" name="テキスト ボックス 92"/>
        <xdr:cNvSpPr txBox="1"/>
      </xdr:nvSpPr>
      <xdr:spPr>
        <a:xfrm>
          <a:off x="259715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97367</xdr:rowOff>
    </xdr:from>
    <xdr:to>
      <xdr:col>11</xdr:col>
      <xdr:colOff>82550</xdr:colOff>
      <xdr:row>39</xdr:row>
      <xdr:rowOff>27517</xdr:rowOff>
    </xdr:to>
    <xdr:sp macro="" textlink="">
      <xdr:nvSpPr>
        <xdr:cNvPr id="94" name="楕円 93"/>
        <xdr:cNvSpPr/>
      </xdr:nvSpPr>
      <xdr:spPr>
        <a:xfrm>
          <a:off x="2095500" y="64676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37694</xdr:rowOff>
    </xdr:from>
    <xdr:ext cx="762000" cy="259045"/>
    <xdr:sp macro="" textlink="">
      <xdr:nvSpPr>
        <xdr:cNvPr id="95" name="テキスト ボックス 94"/>
        <xdr:cNvSpPr txBox="1"/>
      </xdr:nvSpPr>
      <xdr:spPr>
        <a:xfrm>
          <a:off x="178435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97367</xdr:rowOff>
    </xdr:from>
    <xdr:to>
      <xdr:col>7</xdr:col>
      <xdr:colOff>31750</xdr:colOff>
      <xdr:row>39</xdr:row>
      <xdr:rowOff>27517</xdr:rowOff>
    </xdr:to>
    <xdr:sp macro="" textlink="">
      <xdr:nvSpPr>
        <xdr:cNvPr id="96" name="楕円 95"/>
        <xdr:cNvSpPr/>
      </xdr:nvSpPr>
      <xdr:spPr>
        <a:xfrm>
          <a:off x="1282700" y="646768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37694</xdr:rowOff>
    </xdr:from>
    <xdr:ext cx="762000" cy="259045"/>
    <xdr:sp macro="" textlink="">
      <xdr:nvSpPr>
        <xdr:cNvPr id="97" name="テキスト ボックス 96"/>
        <xdr:cNvSpPr txBox="1"/>
      </xdr:nvSpPr>
      <xdr:spPr>
        <a:xfrm>
          <a:off x="971550" y="624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の経常一般財源においては、地方交付税、株式等譲渡所得割交付金、地方特例交付金等が減となった一方で、地方税、地方消費税交付金、法人事業税交付金、地方譲与税等が増となったことにより、総額としては増となった。一方、歳出の経常的経費充当一般財源においては、扶助費、公債費等の減の一方で、物件費、繰出金、人件費、維持補修費、補助費等が増となったことにより、総額として増となった。歳入・歳出ともに増となったが、歳出の増が上回ったため、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ポイントの増となった。今後も、事務事業の見直しをさらに進め、経常経費の削減を図る。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514850" y="9910656"/>
          <a:ext cx="0" cy="1385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4584700" y="1126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425950" y="112958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4584700" y="96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425950" y="99106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63</xdr:row>
      <xdr:rowOff>1694</xdr:rowOff>
    </xdr:to>
    <xdr:cxnSp macro="">
      <xdr:nvCxnSpPr>
        <xdr:cNvPr id="132" name="直線コネクタ 131"/>
        <xdr:cNvCxnSpPr/>
      </xdr:nvCxnSpPr>
      <xdr:spPr>
        <a:xfrm>
          <a:off x="3752850" y="10414000"/>
          <a:ext cx="762000" cy="14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xdr:cNvSpPr txBox="1"/>
      </xdr:nvSpPr>
      <xdr:spPr>
        <a:xfrm>
          <a:off x="4584700" y="1064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464050" y="10673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28363</xdr:rowOff>
    </xdr:to>
    <xdr:cxnSp macro="">
      <xdr:nvCxnSpPr>
        <xdr:cNvPr id="135" name="直線コネクタ 134"/>
        <xdr:cNvCxnSpPr/>
      </xdr:nvCxnSpPr>
      <xdr:spPr>
        <a:xfrm flipV="1">
          <a:off x="2940050" y="10414000"/>
          <a:ext cx="8128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3702050" y="103911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xdr:cNvSpPr txBox="1"/>
      </xdr:nvSpPr>
      <xdr:spPr>
        <a:xfrm>
          <a:off x="3409950" y="10473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82127</xdr:rowOff>
    </xdr:to>
    <xdr:cxnSp macro="">
      <xdr:nvCxnSpPr>
        <xdr:cNvPr id="138" name="直線コネクタ 137"/>
        <xdr:cNvCxnSpPr/>
      </xdr:nvCxnSpPr>
      <xdr:spPr>
        <a:xfrm flipV="1">
          <a:off x="2127250" y="10422043"/>
          <a:ext cx="812800" cy="22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xdr:cNvSpPr/>
      </xdr:nvSpPr>
      <xdr:spPr>
        <a:xfrm>
          <a:off x="2889250" y="1078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xdr:cNvSpPr txBox="1"/>
      </xdr:nvSpPr>
      <xdr:spPr>
        <a:xfrm>
          <a:off x="25971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82127</xdr:rowOff>
    </xdr:to>
    <xdr:cxnSp macro="">
      <xdr:nvCxnSpPr>
        <xdr:cNvPr id="141" name="直線コネクタ 140"/>
        <xdr:cNvCxnSpPr/>
      </xdr:nvCxnSpPr>
      <xdr:spPr>
        <a:xfrm>
          <a:off x="1333500" y="10486390"/>
          <a:ext cx="79375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xdr:cNvSpPr/>
      </xdr:nvSpPr>
      <xdr:spPr>
        <a:xfrm>
          <a:off x="2095500" y="1081405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xdr:cNvSpPr txBox="1"/>
      </xdr:nvSpPr>
      <xdr:spPr>
        <a:xfrm>
          <a:off x="1784350" y="1089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xdr:cNvSpPr/>
      </xdr:nvSpPr>
      <xdr:spPr>
        <a:xfrm>
          <a:off x="1282700" y="107979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45" name="テキスト ボックス 144"/>
        <xdr:cNvSpPr txBox="1"/>
      </xdr:nvSpPr>
      <xdr:spPr>
        <a:xfrm>
          <a:off x="971550" y="1088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122344</xdr:rowOff>
    </xdr:from>
    <xdr:to>
      <xdr:col>23</xdr:col>
      <xdr:colOff>184150</xdr:colOff>
      <xdr:row>63</xdr:row>
      <xdr:rowOff>52494</xdr:rowOff>
    </xdr:to>
    <xdr:sp macro="" textlink="">
      <xdr:nvSpPr>
        <xdr:cNvPr id="151" name="楕円 150"/>
        <xdr:cNvSpPr/>
      </xdr:nvSpPr>
      <xdr:spPr>
        <a:xfrm>
          <a:off x="4464050" y="10516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138871</xdr:rowOff>
    </xdr:from>
    <xdr:ext cx="762000" cy="259045"/>
    <xdr:sp macro="" textlink="">
      <xdr:nvSpPr>
        <xdr:cNvPr id="152" name="財政構造の弾力性該当値テキスト"/>
        <xdr:cNvSpPr txBox="1"/>
      </xdr:nvSpPr>
      <xdr:spPr>
        <a:xfrm>
          <a:off x="4584700" y="1036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3" name="楕円 152"/>
        <xdr:cNvSpPr/>
      </xdr:nvSpPr>
      <xdr:spPr>
        <a:xfrm>
          <a:off x="3702050" y="1036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4" name="テキスト ボックス 153"/>
        <xdr:cNvSpPr txBox="1"/>
      </xdr:nvSpPr>
      <xdr:spPr>
        <a:xfrm>
          <a:off x="3409950" y="1013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5" name="楕円 154"/>
        <xdr:cNvSpPr/>
      </xdr:nvSpPr>
      <xdr:spPr>
        <a:xfrm>
          <a:off x="2889250" y="103750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6" name="テキスト ボックス 155"/>
        <xdr:cNvSpPr txBox="1"/>
      </xdr:nvSpPr>
      <xdr:spPr>
        <a:xfrm>
          <a:off x="2597150" y="1014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7" name="楕円 156"/>
        <xdr:cNvSpPr/>
      </xdr:nvSpPr>
      <xdr:spPr>
        <a:xfrm>
          <a:off x="2095500" y="105926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58" name="テキスト ボックス 157"/>
        <xdr:cNvSpPr txBox="1"/>
      </xdr:nvSpPr>
      <xdr:spPr>
        <a:xfrm>
          <a:off x="1784350" y="1036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9" name="楕円 158"/>
        <xdr:cNvSpPr/>
      </xdr:nvSpPr>
      <xdr:spPr>
        <a:xfrm>
          <a:off x="1282700" y="10435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153687</xdr:rowOff>
    </xdr:from>
    <xdr:ext cx="762000" cy="259045"/>
    <xdr:sp macro="" textlink="">
      <xdr:nvSpPr>
        <xdr:cNvPr id="160" name="テキスト ボックス 159"/>
        <xdr:cNvSpPr txBox="1"/>
      </xdr:nvSpPr>
      <xdr:spPr>
        <a:xfrm>
          <a:off x="971550" y="1021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[131,517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常勤職員期末勤勉手当、常勤職員給料、第１種会計年度任用職員報酬の増等により人件費は増となった一方、キャッシュレス決済ポイント還元事業業務委託料等による物件費の減が影響し、全体としては、前年度から減となり、全国平均、東京都平均及び類似団体平均を下回った。今後も、適正な人員配置や事務事業評価に基づく事務事業の見直し等により、人件費・物件費等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514850" y="13558582"/>
          <a:ext cx="0" cy="1635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4584700" y="1516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425950" y="1519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4584700" y="1330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425950" y="135585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161364</xdr:rowOff>
    </xdr:from>
    <xdr:to>
      <xdr:col>23</xdr:col>
      <xdr:colOff>133350</xdr:colOff>
      <xdr:row>83</xdr:row>
      <xdr:rowOff>8080</xdr:rowOff>
    </xdr:to>
    <xdr:cxnSp macro="">
      <xdr:nvCxnSpPr>
        <xdr:cNvPr id="197" name="直線コネクタ 196"/>
        <xdr:cNvCxnSpPr/>
      </xdr:nvCxnSpPr>
      <xdr:spPr>
        <a:xfrm flipV="1">
          <a:off x="3752850" y="13907844"/>
          <a:ext cx="762000" cy="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xdr:cNvSpPr txBox="1"/>
      </xdr:nvSpPr>
      <xdr:spPr>
        <a:xfrm>
          <a:off x="4584700" y="13887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464050" y="139153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56572</xdr:rowOff>
    </xdr:from>
    <xdr:to>
      <xdr:col>19</xdr:col>
      <xdr:colOff>133350</xdr:colOff>
      <xdr:row>83</xdr:row>
      <xdr:rowOff>8080</xdr:rowOff>
    </xdr:to>
    <xdr:cxnSp macro="">
      <xdr:nvCxnSpPr>
        <xdr:cNvPr id="200" name="直線コネクタ 199"/>
        <xdr:cNvCxnSpPr/>
      </xdr:nvCxnSpPr>
      <xdr:spPr>
        <a:xfrm>
          <a:off x="2940050" y="13803052"/>
          <a:ext cx="812800" cy="119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3702050" y="138700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409950" y="13642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113760</xdr:rowOff>
    </xdr:from>
    <xdr:to>
      <xdr:col>15</xdr:col>
      <xdr:colOff>82550</xdr:colOff>
      <xdr:row>82</xdr:row>
      <xdr:rowOff>56572</xdr:rowOff>
    </xdr:to>
    <xdr:cxnSp macro="">
      <xdr:nvCxnSpPr>
        <xdr:cNvPr id="203" name="直線コネクタ 202"/>
        <xdr:cNvCxnSpPr/>
      </xdr:nvCxnSpPr>
      <xdr:spPr>
        <a:xfrm>
          <a:off x="2127250" y="13692600"/>
          <a:ext cx="812800" cy="1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xdr:cNvSpPr/>
      </xdr:nvSpPr>
      <xdr:spPr>
        <a:xfrm>
          <a:off x="2889250" y="137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xdr:cNvSpPr txBox="1"/>
      </xdr:nvSpPr>
      <xdr:spPr>
        <a:xfrm>
          <a:off x="2597150" y="138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89883</xdr:rowOff>
    </xdr:from>
    <xdr:to>
      <xdr:col>11</xdr:col>
      <xdr:colOff>31750</xdr:colOff>
      <xdr:row>81</xdr:row>
      <xdr:rowOff>113760</xdr:rowOff>
    </xdr:to>
    <xdr:cxnSp macro="">
      <xdr:nvCxnSpPr>
        <xdr:cNvPr id="206" name="直線コネクタ 205"/>
        <xdr:cNvCxnSpPr/>
      </xdr:nvCxnSpPr>
      <xdr:spPr>
        <a:xfrm>
          <a:off x="1333500" y="13668723"/>
          <a:ext cx="793750" cy="2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xdr:cNvSpPr/>
      </xdr:nvSpPr>
      <xdr:spPr>
        <a:xfrm>
          <a:off x="2095500" y="1365030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xdr:cNvSpPr txBox="1"/>
      </xdr:nvSpPr>
      <xdr:spPr>
        <a:xfrm>
          <a:off x="1784350" y="13736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xdr:cNvSpPr/>
      </xdr:nvSpPr>
      <xdr:spPr>
        <a:xfrm>
          <a:off x="1282700" y="136070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139955</xdr:rowOff>
    </xdr:from>
    <xdr:ext cx="762000" cy="259045"/>
    <xdr:sp macro="" textlink="">
      <xdr:nvSpPr>
        <xdr:cNvPr id="210" name="テキスト ボックス 209"/>
        <xdr:cNvSpPr txBox="1"/>
      </xdr:nvSpPr>
      <xdr:spPr>
        <a:xfrm>
          <a:off x="971550" y="133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110564</xdr:rowOff>
    </xdr:from>
    <xdr:to>
      <xdr:col>23</xdr:col>
      <xdr:colOff>184150</xdr:colOff>
      <xdr:row>83</xdr:row>
      <xdr:rowOff>40714</xdr:rowOff>
    </xdr:to>
    <xdr:sp macro="" textlink="">
      <xdr:nvSpPr>
        <xdr:cNvPr id="216" name="楕円 215"/>
        <xdr:cNvSpPr/>
      </xdr:nvSpPr>
      <xdr:spPr>
        <a:xfrm>
          <a:off x="4464050" y="13857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127091</xdr:rowOff>
    </xdr:from>
    <xdr:ext cx="762000" cy="259045"/>
    <xdr:sp macro="" textlink="">
      <xdr:nvSpPr>
        <xdr:cNvPr id="217" name="人件費・物件費等の状況該当値テキスト"/>
        <xdr:cNvSpPr txBox="1"/>
      </xdr:nvSpPr>
      <xdr:spPr>
        <a:xfrm>
          <a:off x="4584700" y="1370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128730</xdr:rowOff>
    </xdr:from>
    <xdr:to>
      <xdr:col>19</xdr:col>
      <xdr:colOff>184150</xdr:colOff>
      <xdr:row>83</xdr:row>
      <xdr:rowOff>58880</xdr:rowOff>
    </xdr:to>
    <xdr:sp macro="" textlink="">
      <xdr:nvSpPr>
        <xdr:cNvPr id="218" name="楕円 217"/>
        <xdr:cNvSpPr/>
      </xdr:nvSpPr>
      <xdr:spPr>
        <a:xfrm>
          <a:off x="3702050" y="1387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43657</xdr:rowOff>
    </xdr:from>
    <xdr:ext cx="736600" cy="259045"/>
    <xdr:sp macro="" textlink="">
      <xdr:nvSpPr>
        <xdr:cNvPr id="219" name="テキスト ボックス 218"/>
        <xdr:cNvSpPr txBox="1"/>
      </xdr:nvSpPr>
      <xdr:spPr>
        <a:xfrm>
          <a:off x="3409950" y="1395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5772</xdr:rowOff>
    </xdr:from>
    <xdr:to>
      <xdr:col>15</xdr:col>
      <xdr:colOff>133350</xdr:colOff>
      <xdr:row>82</xdr:row>
      <xdr:rowOff>107372</xdr:rowOff>
    </xdr:to>
    <xdr:sp macro="" textlink="">
      <xdr:nvSpPr>
        <xdr:cNvPr id="220" name="楕円 219"/>
        <xdr:cNvSpPr/>
      </xdr:nvSpPr>
      <xdr:spPr>
        <a:xfrm>
          <a:off x="2889250" y="137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117549</xdr:rowOff>
    </xdr:from>
    <xdr:ext cx="762000" cy="259045"/>
    <xdr:sp macro="" textlink="">
      <xdr:nvSpPr>
        <xdr:cNvPr id="221" name="テキスト ボックス 220"/>
        <xdr:cNvSpPr txBox="1"/>
      </xdr:nvSpPr>
      <xdr:spPr>
        <a:xfrm>
          <a:off x="2597150" y="1352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62960</xdr:rowOff>
    </xdr:from>
    <xdr:to>
      <xdr:col>11</xdr:col>
      <xdr:colOff>82550</xdr:colOff>
      <xdr:row>81</xdr:row>
      <xdr:rowOff>164560</xdr:rowOff>
    </xdr:to>
    <xdr:sp macro="" textlink="">
      <xdr:nvSpPr>
        <xdr:cNvPr id="222" name="楕円 221"/>
        <xdr:cNvSpPr/>
      </xdr:nvSpPr>
      <xdr:spPr>
        <a:xfrm>
          <a:off x="2095500" y="1364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3287</xdr:rowOff>
    </xdr:from>
    <xdr:ext cx="762000" cy="259045"/>
    <xdr:sp macro="" textlink="">
      <xdr:nvSpPr>
        <xdr:cNvPr id="223" name="テキスト ボックス 222"/>
        <xdr:cNvSpPr txBox="1"/>
      </xdr:nvSpPr>
      <xdr:spPr>
        <a:xfrm>
          <a:off x="1784350" y="1341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39083</xdr:rowOff>
    </xdr:from>
    <xdr:to>
      <xdr:col>7</xdr:col>
      <xdr:colOff>31750</xdr:colOff>
      <xdr:row>81</xdr:row>
      <xdr:rowOff>140683</xdr:rowOff>
    </xdr:to>
    <xdr:sp macro="" textlink="">
      <xdr:nvSpPr>
        <xdr:cNvPr id="224" name="楕円 223"/>
        <xdr:cNvSpPr/>
      </xdr:nvSpPr>
      <xdr:spPr>
        <a:xfrm>
          <a:off x="1282700" y="1361792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125460</xdr:rowOff>
    </xdr:from>
    <xdr:ext cx="762000" cy="259045"/>
    <xdr:sp macro="" textlink="">
      <xdr:nvSpPr>
        <xdr:cNvPr id="225" name="テキスト ボックス 224"/>
        <xdr:cNvSpPr txBox="1"/>
      </xdr:nvSpPr>
      <xdr:spPr>
        <a:xfrm>
          <a:off x="971550" y="1370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の減となり、過去５年で最も低い水準となった。今後も東京都水準を上限として目標設定し、給与水準の適正化に努める。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5474950" y="13606961"/>
          <a:ext cx="0" cy="1434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5563850" y="1501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5405100" y="150415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5563850" y="13358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5405100" y="13606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136071</xdr:rowOff>
    </xdr:from>
    <xdr:to>
      <xdr:col>81</xdr:col>
      <xdr:colOff>44450</xdr:colOff>
      <xdr:row>88</xdr:row>
      <xdr:rowOff>17236</xdr:rowOff>
    </xdr:to>
    <xdr:cxnSp macro="">
      <xdr:nvCxnSpPr>
        <xdr:cNvPr id="261" name="直線コネクタ 260"/>
        <xdr:cNvCxnSpPr/>
      </xdr:nvCxnSpPr>
      <xdr:spPr>
        <a:xfrm flipV="1">
          <a:off x="14712950" y="14553111"/>
          <a:ext cx="762000" cy="21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xdr:cNvSpPr txBox="1"/>
      </xdr:nvSpPr>
      <xdr:spPr>
        <a:xfrm>
          <a:off x="15563850" y="14299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5427960" y="1445060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17236</xdr:rowOff>
    </xdr:from>
    <xdr:to>
      <xdr:col>77</xdr:col>
      <xdr:colOff>44450</xdr:colOff>
      <xdr:row>88</xdr:row>
      <xdr:rowOff>103414</xdr:rowOff>
    </xdr:to>
    <xdr:cxnSp macro="">
      <xdr:nvCxnSpPr>
        <xdr:cNvPr id="264" name="直線コネクタ 263"/>
        <xdr:cNvCxnSpPr/>
      </xdr:nvCxnSpPr>
      <xdr:spPr>
        <a:xfrm flipV="1">
          <a:off x="13903960" y="14769556"/>
          <a:ext cx="80899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4665960" y="14467840"/>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xdr:cNvSpPr txBox="1"/>
      </xdr:nvSpPr>
      <xdr:spPr>
        <a:xfrm>
          <a:off x="14370050" y="1424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103414</xdr:rowOff>
    </xdr:from>
    <xdr:to>
      <xdr:col>72</xdr:col>
      <xdr:colOff>203200</xdr:colOff>
      <xdr:row>89</xdr:row>
      <xdr:rowOff>87086</xdr:rowOff>
    </xdr:to>
    <xdr:cxnSp macro="">
      <xdr:nvCxnSpPr>
        <xdr:cNvPr id="267" name="直線コネクタ 266"/>
        <xdr:cNvCxnSpPr/>
      </xdr:nvCxnSpPr>
      <xdr:spPr>
        <a:xfrm flipV="1">
          <a:off x="13106400" y="14855734"/>
          <a:ext cx="797560" cy="15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xdr:cNvSpPr/>
      </xdr:nvSpPr>
      <xdr:spPr>
        <a:xfrm>
          <a:off x="13868400" y="144678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xdr:cNvSpPr txBox="1"/>
      </xdr:nvSpPr>
      <xdr:spPr>
        <a:xfrm>
          <a:off x="13557250" y="1424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87086</xdr:rowOff>
    </xdr:to>
    <xdr:cxnSp macro="">
      <xdr:nvCxnSpPr>
        <xdr:cNvPr id="270" name="直線コネクタ 269"/>
        <xdr:cNvCxnSpPr/>
      </xdr:nvCxnSpPr>
      <xdr:spPr>
        <a:xfrm>
          <a:off x="12293600" y="14907441"/>
          <a:ext cx="812800" cy="9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xdr:cNvSpPr/>
      </xdr:nvSpPr>
      <xdr:spPr>
        <a:xfrm>
          <a:off x="13055600" y="14485076"/>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xdr:cNvSpPr txBox="1"/>
      </xdr:nvSpPr>
      <xdr:spPr>
        <a:xfrm>
          <a:off x="12763500" y="1425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xdr:cNvSpPr/>
      </xdr:nvSpPr>
      <xdr:spPr>
        <a:xfrm>
          <a:off x="12242800" y="145195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xdr:cNvSpPr txBox="1"/>
      </xdr:nvSpPr>
      <xdr:spPr>
        <a:xfrm>
          <a:off x="11950700" y="1429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85271</xdr:rowOff>
    </xdr:from>
    <xdr:to>
      <xdr:col>81</xdr:col>
      <xdr:colOff>95250</xdr:colOff>
      <xdr:row>87</xdr:row>
      <xdr:rowOff>15421</xdr:rowOff>
    </xdr:to>
    <xdr:sp macro="" textlink="">
      <xdr:nvSpPr>
        <xdr:cNvPr id="280" name="楕円 279"/>
        <xdr:cNvSpPr/>
      </xdr:nvSpPr>
      <xdr:spPr>
        <a:xfrm>
          <a:off x="15427960" y="145023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57348</xdr:rowOff>
    </xdr:from>
    <xdr:ext cx="762000" cy="259045"/>
    <xdr:sp macro="" textlink="">
      <xdr:nvSpPr>
        <xdr:cNvPr id="281" name="給与水準   （国との比較）該当値テキスト"/>
        <xdr:cNvSpPr txBox="1"/>
      </xdr:nvSpPr>
      <xdr:spPr>
        <a:xfrm>
          <a:off x="15563850" y="144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137886</xdr:rowOff>
    </xdr:from>
    <xdr:to>
      <xdr:col>77</xdr:col>
      <xdr:colOff>95250</xdr:colOff>
      <xdr:row>88</xdr:row>
      <xdr:rowOff>68036</xdr:rowOff>
    </xdr:to>
    <xdr:sp macro="" textlink="">
      <xdr:nvSpPr>
        <xdr:cNvPr id="282" name="楕円 281"/>
        <xdr:cNvSpPr/>
      </xdr:nvSpPr>
      <xdr:spPr>
        <a:xfrm>
          <a:off x="14665960" y="14722566"/>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52813</xdr:rowOff>
    </xdr:from>
    <xdr:ext cx="736600" cy="259045"/>
    <xdr:sp macro="" textlink="">
      <xdr:nvSpPr>
        <xdr:cNvPr id="283" name="テキスト ボックス 282"/>
        <xdr:cNvSpPr txBox="1"/>
      </xdr:nvSpPr>
      <xdr:spPr>
        <a:xfrm>
          <a:off x="14370050" y="148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52614</xdr:rowOff>
    </xdr:from>
    <xdr:to>
      <xdr:col>73</xdr:col>
      <xdr:colOff>44450</xdr:colOff>
      <xdr:row>88</xdr:row>
      <xdr:rowOff>154214</xdr:rowOff>
    </xdr:to>
    <xdr:sp macro="" textlink="">
      <xdr:nvSpPr>
        <xdr:cNvPr id="284" name="楕円 283"/>
        <xdr:cNvSpPr/>
      </xdr:nvSpPr>
      <xdr:spPr>
        <a:xfrm>
          <a:off x="13868400" y="148049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138991</xdr:rowOff>
    </xdr:from>
    <xdr:ext cx="762000" cy="259045"/>
    <xdr:sp macro="" textlink="">
      <xdr:nvSpPr>
        <xdr:cNvPr id="285" name="テキスト ボックス 284"/>
        <xdr:cNvSpPr txBox="1"/>
      </xdr:nvSpPr>
      <xdr:spPr>
        <a:xfrm>
          <a:off x="13557250" y="1489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36286</xdr:rowOff>
    </xdr:from>
    <xdr:to>
      <xdr:col>68</xdr:col>
      <xdr:colOff>203200</xdr:colOff>
      <xdr:row>89</xdr:row>
      <xdr:rowOff>137886</xdr:rowOff>
    </xdr:to>
    <xdr:sp macro="" textlink="">
      <xdr:nvSpPr>
        <xdr:cNvPr id="286" name="楕円 285"/>
        <xdr:cNvSpPr/>
      </xdr:nvSpPr>
      <xdr:spPr>
        <a:xfrm>
          <a:off x="13055600" y="1495624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122663</xdr:rowOff>
    </xdr:from>
    <xdr:ext cx="762000" cy="259045"/>
    <xdr:sp macro="" textlink="">
      <xdr:nvSpPr>
        <xdr:cNvPr id="287" name="テキスト ボックス 286"/>
        <xdr:cNvSpPr txBox="1"/>
      </xdr:nvSpPr>
      <xdr:spPr>
        <a:xfrm>
          <a:off x="12763500" y="1504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8" name="楕円 287"/>
        <xdr:cNvSpPr/>
      </xdr:nvSpPr>
      <xdr:spPr>
        <a:xfrm>
          <a:off x="12242800" y="148566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9" name="テキスト ボックス 288"/>
        <xdr:cNvSpPr txBox="1"/>
      </xdr:nvSpPr>
      <xdr:spPr>
        <a:xfrm>
          <a:off x="11950700" y="149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人の増となり、全国平均を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人下回った。今後も民間委託の推進や事務事業の見直し等により、簡素で効率的な執行体制の構築に努める。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16649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097915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16649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097915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16649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097915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16649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097915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16649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097915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5474950" y="9751589"/>
          <a:ext cx="0" cy="15180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5563850" y="1124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5405100" y="112696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5563850" y="950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5405100" y="97515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1270</xdr:rowOff>
    </xdr:from>
    <xdr:to>
      <xdr:col>81</xdr:col>
      <xdr:colOff>44450</xdr:colOff>
      <xdr:row>60</xdr:row>
      <xdr:rowOff>5292</xdr:rowOff>
    </xdr:to>
    <xdr:cxnSp macro="">
      <xdr:nvCxnSpPr>
        <xdr:cNvPr id="324" name="直線コネクタ 323"/>
        <xdr:cNvCxnSpPr/>
      </xdr:nvCxnSpPr>
      <xdr:spPr>
        <a:xfrm>
          <a:off x="14712950" y="10059670"/>
          <a:ext cx="762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xdr:cNvSpPr txBox="1"/>
      </xdr:nvSpPr>
      <xdr:spPr>
        <a:xfrm>
          <a:off x="15563850" y="101940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5427960" y="10222019"/>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1270</xdr:rowOff>
    </xdr:from>
    <xdr:to>
      <xdr:col>77</xdr:col>
      <xdr:colOff>44450</xdr:colOff>
      <xdr:row>60</xdr:row>
      <xdr:rowOff>11324</xdr:rowOff>
    </xdr:to>
    <xdr:cxnSp macro="">
      <xdr:nvCxnSpPr>
        <xdr:cNvPr id="327" name="直線コネクタ 326"/>
        <xdr:cNvCxnSpPr/>
      </xdr:nvCxnSpPr>
      <xdr:spPr>
        <a:xfrm flipV="1">
          <a:off x="13903960" y="10059670"/>
          <a:ext cx="80899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4665960" y="1021598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xdr:cNvSpPr txBox="1"/>
      </xdr:nvSpPr>
      <xdr:spPr>
        <a:xfrm>
          <a:off x="14370050" y="1029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11324</xdr:rowOff>
    </xdr:from>
    <xdr:to>
      <xdr:col>72</xdr:col>
      <xdr:colOff>203200</xdr:colOff>
      <xdr:row>60</xdr:row>
      <xdr:rowOff>15346</xdr:rowOff>
    </xdr:to>
    <xdr:cxnSp macro="">
      <xdr:nvCxnSpPr>
        <xdr:cNvPr id="330" name="直線コネクタ 329"/>
        <xdr:cNvCxnSpPr/>
      </xdr:nvCxnSpPr>
      <xdr:spPr>
        <a:xfrm flipV="1">
          <a:off x="13106400" y="10069724"/>
          <a:ext cx="79756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xdr:cNvSpPr/>
      </xdr:nvSpPr>
      <xdr:spPr>
        <a:xfrm>
          <a:off x="13868400" y="1018984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xdr:cNvSpPr txBox="1"/>
      </xdr:nvSpPr>
      <xdr:spPr>
        <a:xfrm>
          <a:off x="1355725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15346</xdr:rowOff>
    </xdr:from>
    <xdr:to>
      <xdr:col>68</xdr:col>
      <xdr:colOff>152400</xdr:colOff>
      <xdr:row>60</xdr:row>
      <xdr:rowOff>49530</xdr:rowOff>
    </xdr:to>
    <xdr:cxnSp macro="">
      <xdr:nvCxnSpPr>
        <xdr:cNvPr id="333" name="直線コネクタ 332"/>
        <xdr:cNvCxnSpPr/>
      </xdr:nvCxnSpPr>
      <xdr:spPr>
        <a:xfrm flipV="1">
          <a:off x="12293600" y="10073746"/>
          <a:ext cx="8128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xdr:cNvSpPr/>
      </xdr:nvSpPr>
      <xdr:spPr>
        <a:xfrm>
          <a:off x="13055600" y="10175769"/>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xdr:cNvSpPr txBox="1"/>
      </xdr:nvSpPr>
      <xdr:spPr>
        <a:xfrm>
          <a:off x="12763500" y="1025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xdr:cNvSpPr/>
      </xdr:nvSpPr>
      <xdr:spPr>
        <a:xfrm>
          <a:off x="12242800" y="101596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xdr:cNvSpPr txBox="1"/>
      </xdr:nvSpPr>
      <xdr:spPr>
        <a:xfrm>
          <a:off x="11950700" y="10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125942</xdr:rowOff>
    </xdr:from>
    <xdr:to>
      <xdr:col>81</xdr:col>
      <xdr:colOff>95250</xdr:colOff>
      <xdr:row>60</xdr:row>
      <xdr:rowOff>56092</xdr:rowOff>
    </xdr:to>
    <xdr:sp macro="" textlink="">
      <xdr:nvSpPr>
        <xdr:cNvPr id="343" name="楕円 342"/>
        <xdr:cNvSpPr/>
      </xdr:nvSpPr>
      <xdr:spPr>
        <a:xfrm>
          <a:off x="15427960" y="1001670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142469</xdr:rowOff>
    </xdr:from>
    <xdr:ext cx="762000" cy="259045"/>
    <xdr:sp macro="" textlink="">
      <xdr:nvSpPr>
        <xdr:cNvPr id="344" name="定員管理の状況該当値テキスト"/>
        <xdr:cNvSpPr txBox="1"/>
      </xdr:nvSpPr>
      <xdr:spPr>
        <a:xfrm>
          <a:off x="15563850" y="98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121920</xdr:rowOff>
    </xdr:from>
    <xdr:to>
      <xdr:col>77</xdr:col>
      <xdr:colOff>95250</xdr:colOff>
      <xdr:row>60</xdr:row>
      <xdr:rowOff>52070</xdr:rowOff>
    </xdr:to>
    <xdr:sp macro="" textlink="">
      <xdr:nvSpPr>
        <xdr:cNvPr id="345" name="楕円 344"/>
        <xdr:cNvSpPr/>
      </xdr:nvSpPr>
      <xdr:spPr>
        <a:xfrm>
          <a:off x="14665960" y="1001268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62247</xdr:rowOff>
    </xdr:from>
    <xdr:ext cx="736600" cy="259045"/>
    <xdr:sp macro="" textlink="">
      <xdr:nvSpPr>
        <xdr:cNvPr id="346" name="テキスト ボックス 345"/>
        <xdr:cNvSpPr txBox="1"/>
      </xdr:nvSpPr>
      <xdr:spPr>
        <a:xfrm>
          <a:off x="14370050" y="978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131974</xdr:rowOff>
    </xdr:from>
    <xdr:to>
      <xdr:col>73</xdr:col>
      <xdr:colOff>44450</xdr:colOff>
      <xdr:row>60</xdr:row>
      <xdr:rowOff>62124</xdr:rowOff>
    </xdr:to>
    <xdr:sp macro="" textlink="">
      <xdr:nvSpPr>
        <xdr:cNvPr id="347" name="楕円 346"/>
        <xdr:cNvSpPr/>
      </xdr:nvSpPr>
      <xdr:spPr>
        <a:xfrm>
          <a:off x="13868400" y="1002273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72301</xdr:rowOff>
    </xdr:from>
    <xdr:ext cx="762000" cy="259045"/>
    <xdr:sp macro="" textlink="">
      <xdr:nvSpPr>
        <xdr:cNvPr id="348" name="テキスト ボックス 347"/>
        <xdr:cNvSpPr txBox="1"/>
      </xdr:nvSpPr>
      <xdr:spPr>
        <a:xfrm>
          <a:off x="13557250" y="979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135996</xdr:rowOff>
    </xdr:from>
    <xdr:to>
      <xdr:col>68</xdr:col>
      <xdr:colOff>203200</xdr:colOff>
      <xdr:row>60</xdr:row>
      <xdr:rowOff>66146</xdr:rowOff>
    </xdr:to>
    <xdr:sp macro="" textlink="">
      <xdr:nvSpPr>
        <xdr:cNvPr id="349" name="楕円 348"/>
        <xdr:cNvSpPr/>
      </xdr:nvSpPr>
      <xdr:spPr>
        <a:xfrm>
          <a:off x="13055600" y="100267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76323</xdr:rowOff>
    </xdr:from>
    <xdr:ext cx="762000" cy="259045"/>
    <xdr:sp macro="" textlink="">
      <xdr:nvSpPr>
        <xdr:cNvPr id="350" name="テキスト ボックス 349"/>
        <xdr:cNvSpPr txBox="1"/>
      </xdr:nvSpPr>
      <xdr:spPr>
        <a:xfrm>
          <a:off x="12763500" y="9799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1" name="楕円 350"/>
        <xdr:cNvSpPr/>
      </xdr:nvSpPr>
      <xdr:spPr>
        <a:xfrm>
          <a:off x="12242800" y="10060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2" name="テキスト ボックス 351"/>
        <xdr:cNvSpPr txBox="1"/>
      </xdr:nvSpPr>
      <xdr:spPr>
        <a:xfrm>
          <a:off x="11950700" y="983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が、全国平均及び類似団体平均を下回った。その要因としては、臨時財政対策債発行可能額の減等による。今後も適債事業を見極めることにより、義務的経費である公債費を極力抑制するよう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16649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097915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16649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097915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16649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097915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16649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097915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16649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5474950" y="6216650"/>
          <a:ext cx="0" cy="1344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5563850" y="753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5405100" y="7561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5563850" y="596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5405100" y="6216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40</xdr:row>
      <xdr:rowOff>6350</xdr:rowOff>
    </xdr:to>
    <xdr:cxnSp macro="">
      <xdr:nvCxnSpPr>
        <xdr:cNvPr id="385" name="直線コネクタ 384"/>
        <xdr:cNvCxnSpPr/>
      </xdr:nvCxnSpPr>
      <xdr:spPr>
        <a:xfrm>
          <a:off x="14712950" y="6683587"/>
          <a:ext cx="762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xdr:cNvSpPr txBox="1"/>
      </xdr:nvSpPr>
      <xdr:spPr>
        <a:xfrm>
          <a:off x="15563850" y="6818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5427960" y="684614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145627</xdr:rowOff>
    </xdr:to>
    <xdr:cxnSp macro="">
      <xdr:nvCxnSpPr>
        <xdr:cNvPr id="388" name="直線コネクタ 387"/>
        <xdr:cNvCxnSpPr/>
      </xdr:nvCxnSpPr>
      <xdr:spPr>
        <a:xfrm>
          <a:off x="13903960" y="6675543"/>
          <a:ext cx="80899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4665960" y="683810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xdr:cNvSpPr txBox="1"/>
      </xdr:nvSpPr>
      <xdr:spPr>
        <a:xfrm>
          <a:off x="14370050" y="6920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129540</xdr:rowOff>
    </xdr:from>
    <xdr:to>
      <xdr:col>72</xdr:col>
      <xdr:colOff>203200</xdr:colOff>
      <xdr:row>39</xdr:row>
      <xdr:rowOff>137583</xdr:rowOff>
    </xdr:to>
    <xdr:cxnSp macro="">
      <xdr:nvCxnSpPr>
        <xdr:cNvPr id="391" name="直線コネクタ 390"/>
        <xdr:cNvCxnSpPr/>
      </xdr:nvCxnSpPr>
      <xdr:spPr>
        <a:xfrm>
          <a:off x="13106400" y="6667500"/>
          <a:ext cx="79756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xdr:cNvSpPr/>
      </xdr:nvSpPr>
      <xdr:spPr>
        <a:xfrm>
          <a:off x="13868400" y="6874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xdr:cNvSpPr txBox="1"/>
      </xdr:nvSpPr>
      <xdr:spPr>
        <a:xfrm>
          <a:off x="13557250" y="6960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113454</xdr:rowOff>
    </xdr:from>
    <xdr:to>
      <xdr:col>68</xdr:col>
      <xdr:colOff>152400</xdr:colOff>
      <xdr:row>39</xdr:row>
      <xdr:rowOff>129540</xdr:rowOff>
    </xdr:to>
    <xdr:cxnSp macro="">
      <xdr:nvCxnSpPr>
        <xdr:cNvPr id="394" name="直線コネクタ 393"/>
        <xdr:cNvCxnSpPr/>
      </xdr:nvCxnSpPr>
      <xdr:spPr>
        <a:xfrm>
          <a:off x="12293600" y="6651414"/>
          <a:ext cx="8128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xdr:cNvSpPr/>
      </xdr:nvSpPr>
      <xdr:spPr>
        <a:xfrm>
          <a:off x="13055600" y="6882553"/>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xdr:cNvSpPr txBox="1"/>
      </xdr:nvSpPr>
      <xdr:spPr>
        <a:xfrm>
          <a:off x="12763500" y="6968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xdr:cNvSpPr/>
      </xdr:nvSpPr>
      <xdr:spPr>
        <a:xfrm>
          <a:off x="12242800" y="689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xdr:cNvSpPr txBox="1"/>
      </xdr:nvSpPr>
      <xdr:spPr>
        <a:xfrm>
          <a:off x="11950700" y="697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404" name="楕円 403"/>
        <xdr:cNvSpPr/>
      </xdr:nvSpPr>
      <xdr:spPr>
        <a:xfrm>
          <a:off x="15427960" y="66649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143527</xdr:rowOff>
    </xdr:from>
    <xdr:ext cx="762000" cy="259045"/>
    <xdr:sp macro="" textlink="">
      <xdr:nvSpPr>
        <xdr:cNvPr id="405" name="公債費負担の状況該当値テキスト"/>
        <xdr:cNvSpPr txBox="1"/>
      </xdr:nvSpPr>
      <xdr:spPr>
        <a:xfrm>
          <a:off x="1556385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6" name="楕円 405"/>
        <xdr:cNvSpPr/>
      </xdr:nvSpPr>
      <xdr:spPr>
        <a:xfrm>
          <a:off x="14665960" y="663278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7" name="テキスト ボックス 406"/>
        <xdr:cNvSpPr txBox="1"/>
      </xdr:nvSpPr>
      <xdr:spPr>
        <a:xfrm>
          <a:off x="1437005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8" name="楕円 407"/>
        <xdr:cNvSpPr/>
      </xdr:nvSpPr>
      <xdr:spPr>
        <a:xfrm>
          <a:off x="13868400" y="662474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9" name="テキスト ボックス 408"/>
        <xdr:cNvSpPr txBox="1"/>
      </xdr:nvSpPr>
      <xdr:spPr>
        <a:xfrm>
          <a:off x="1355725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xdr:cNvSpPr/>
      </xdr:nvSpPr>
      <xdr:spPr>
        <a:xfrm>
          <a:off x="13055600" y="6616700"/>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xdr:cNvSpPr txBox="1"/>
      </xdr:nvSpPr>
      <xdr:spPr>
        <a:xfrm>
          <a:off x="127635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62654</xdr:rowOff>
    </xdr:from>
    <xdr:to>
      <xdr:col>64</xdr:col>
      <xdr:colOff>152400</xdr:colOff>
      <xdr:row>39</xdr:row>
      <xdr:rowOff>164254</xdr:rowOff>
    </xdr:to>
    <xdr:sp macro="" textlink="">
      <xdr:nvSpPr>
        <xdr:cNvPr id="412" name="楕円 411"/>
        <xdr:cNvSpPr/>
      </xdr:nvSpPr>
      <xdr:spPr>
        <a:xfrm>
          <a:off x="12242800" y="66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2981</xdr:rowOff>
    </xdr:from>
    <xdr:ext cx="762000" cy="259045"/>
    <xdr:sp macro="" textlink="">
      <xdr:nvSpPr>
        <xdr:cNvPr id="413" name="テキスト ボックス 412"/>
        <xdr:cNvSpPr txBox="1"/>
      </xdr:nvSpPr>
      <xdr:spPr>
        <a:xfrm>
          <a:off x="11950700" y="6373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が、全国平均、東京都平均及び類似団体平均を上回った。その要因としては、地方債現在高の減や、学校買取費の償還が進んだこと等による債務負担行為に基づく支出予定額の減等による。今後も適債事業を見極めることにより、義務的経費である公債費を極力抑制するよう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5474950" y="2321137"/>
          <a:ext cx="0" cy="1629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5563850" y="392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5405100" y="3950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5563850" y="206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5405100" y="23211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96379</xdr:rowOff>
    </xdr:from>
    <xdr:to>
      <xdr:col>81</xdr:col>
      <xdr:colOff>44450</xdr:colOff>
      <xdr:row>15</xdr:row>
      <xdr:rowOff>60325</xdr:rowOff>
    </xdr:to>
    <xdr:cxnSp macro="">
      <xdr:nvCxnSpPr>
        <xdr:cNvPr id="447" name="直線コネクタ 446"/>
        <xdr:cNvCxnSpPr/>
      </xdr:nvCxnSpPr>
      <xdr:spPr>
        <a:xfrm flipV="1">
          <a:off x="14712950" y="2443339"/>
          <a:ext cx="762000" cy="13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5563850" y="2182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5427960" y="23320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60325</xdr:rowOff>
    </xdr:from>
    <xdr:to>
      <xdr:col>77</xdr:col>
      <xdr:colOff>44450</xdr:colOff>
      <xdr:row>16</xdr:row>
      <xdr:rowOff>91299</xdr:rowOff>
    </xdr:to>
    <xdr:cxnSp macro="">
      <xdr:nvCxnSpPr>
        <xdr:cNvPr id="450" name="直線コネクタ 449"/>
        <xdr:cNvCxnSpPr/>
      </xdr:nvCxnSpPr>
      <xdr:spPr>
        <a:xfrm flipV="1">
          <a:off x="13903960" y="2574925"/>
          <a:ext cx="808990" cy="19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4665960" y="2416669"/>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4370050" y="2189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67169</xdr:rowOff>
    </xdr:from>
    <xdr:to>
      <xdr:col>72</xdr:col>
      <xdr:colOff>203200</xdr:colOff>
      <xdr:row>16</xdr:row>
      <xdr:rowOff>91299</xdr:rowOff>
    </xdr:to>
    <xdr:cxnSp macro="">
      <xdr:nvCxnSpPr>
        <xdr:cNvPr id="453" name="直線コネクタ 452"/>
        <xdr:cNvCxnSpPr/>
      </xdr:nvCxnSpPr>
      <xdr:spPr>
        <a:xfrm>
          <a:off x="13106400" y="2749409"/>
          <a:ext cx="79756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xdr:cNvSpPr/>
      </xdr:nvSpPr>
      <xdr:spPr>
        <a:xfrm>
          <a:off x="13868400" y="25361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5" name="テキスト ボックス 454"/>
        <xdr:cNvSpPr txBox="1"/>
      </xdr:nvSpPr>
      <xdr:spPr>
        <a:xfrm>
          <a:off x="13557250" y="231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67169</xdr:rowOff>
    </xdr:from>
    <xdr:to>
      <xdr:col>68</xdr:col>
      <xdr:colOff>152400</xdr:colOff>
      <xdr:row>16</xdr:row>
      <xdr:rowOff>79234</xdr:rowOff>
    </xdr:to>
    <xdr:cxnSp macro="">
      <xdr:nvCxnSpPr>
        <xdr:cNvPr id="456" name="直線コネクタ 455"/>
        <xdr:cNvCxnSpPr/>
      </xdr:nvCxnSpPr>
      <xdr:spPr>
        <a:xfrm flipV="1">
          <a:off x="12293600" y="2749409"/>
          <a:ext cx="8128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xdr:cNvSpPr/>
      </xdr:nvSpPr>
      <xdr:spPr>
        <a:xfrm>
          <a:off x="13055600" y="2558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8" name="テキスト ボックス 457"/>
        <xdr:cNvSpPr txBox="1"/>
      </xdr:nvSpPr>
      <xdr:spPr>
        <a:xfrm>
          <a:off x="12763500" y="233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xdr:cNvSpPr/>
      </xdr:nvSpPr>
      <xdr:spPr>
        <a:xfrm>
          <a:off x="12242800" y="2587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60" name="テキスト ボックス 459"/>
        <xdr:cNvSpPr txBox="1"/>
      </xdr:nvSpPr>
      <xdr:spPr>
        <a:xfrm>
          <a:off x="11950700" y="2359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45579</xdr:rowOff>
    </xdr:from>
    <xdr:to>
      <xdr:col>81</xdr:col>
      <xdr:colOff>95250</xdr:colOff>
      <xdr:row>14</xdr:row>
      <xdr:rowOff>147179</xdr:rowOff>
    </xdr:to>
    <xdr:sp macro="" textlink="">
      <xdr:nvSpPr>
        <xdr:cNvPr id="466" name="楕円 465"/>
        <xdr:cNvSpPr/>
      </xdr:nvSpPr>
      <xdr:spPr>
        <a:xfrm>
          <a:off x="15427960" y="239253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93856</xdr:rowOff>
    </xdr:from>
    <xdr:ext cx="762000" cy="259045"/>
    <xdr:sp macro="" textlink="">
      <xdr:nvSpPr>
        <xdr:cNvPr id="467" name="将来負担の状況該当値テキスト"/>
        <xdr:cNvSpPr txBox="1"/>
      </xdr:nvSpPr>
      <xdr:spPr>
        <a:xfrm>
          <a:off x="15563850" y="24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9525</xdr:rowOff>
    </xdr:from>
    <xdr:to>
      <xdr:col>77</xdr:col>
      <xdr:colOff>95250</xdr:colOff>
      <xdr:row>15</xdr:row>
      <xdr:rowOff>111125</xdr:rowOff>
    </xdr:to>
    <xdr:sp macro="" textlink="">
      <xdr:nvSpPr>
        <xdr:cNvPr id="468" name="楕円 467"/>
        <xdr:cNvSpPr/>
      </xdr:nvSpPr>
      <xdr:spPr>
        <a:xfrm>
          <a:off x="14665960" y="252412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69" name="テキスト ボックス 468"/>
        <xdr:cNvSpPr txBox="1"/>
      </xdr:nvSpPr>
      <xdr:spPr>
        <a:xfrm>
          <a:off x="14370050" y="2610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40499</xdr:rowOff>
    </xdr:from>
    <xdr:to>
      <xdr:col>73</xdr:col>
      <xdr:colOff>44450</xdr:colOff>
      <xdr:row>16</xdr:row>
      <xdr:rowOff>142099</xdr:rowOff>
    </xdr:to>
    <xdr:sp macro="" textlink="">
      <xdr:nvSpPr>
        <xdr:cNvPr id="470" name="楕円 469"/>
        <xdr:cNvSpPr/>
      </xdr:nvSpPr>
      <xdr:spPr>
        <a:xfrm>
          <a:off x="13868400" y="2722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126876</xdr:rowOff>
    </xdr:from>
    <xdr:ext cx="762000" cy="259045"/>
    <xdr:sp macro="" textlink="">
      <xdr:nvSpPr>
        <xdr:cNvPr id="471" name="テキスト ボックス 470"/>
        <xdr:cNvSpPr txBox="1"/>
      </xdr:nvSpPr>
      <xdr:spPr>
        <a:xfrm>
          <a:off x="13557250" y="280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16369</xdr:rowOff>
    </xdr:from>
    <xdr:to>
      <xdr:col>68</xdr:col>
      <xdr:colOff>203200</xdr:colOff>
      <xdr:row>16</xdr:row>
      <xdr:rowOff>117969</xdr:rowOff>
    </xdr:to>
    <xdr:sp macro="" textlink="">
      <xdr:nvSpPr>
        <xdr:cNvPr id="472" name="楕円 471"/>
        <xdr:cNvSpPr/>
      </xdr:nvSpPr>
      <xdr:spPr>
        <a:xfrm>
          <a:off x="13055600" y="2698609"/>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102746</xdr:rowOff>
    </xdr:from>
    <xdr:ext cx="762000" cy="259045"/>
    <xdr:sp macro="" textlink="">
      <xdr:nvSpPr>
        <xdr:cNvPr id="473" name="テキスト ボックス 472"/>
        <xdr:cNvSpPr txBox="1"/>
      </xdr:nvSpPr>
      <xdr:spPr>
        <a:xfrm>
          <a:off x="12763500" y="278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28434</xdr:rowOff>
    </xdr:from>
    <xdr:to>
      <xdr:col>64</xdr:col>
      <xdr:colOff>152400</xdr:colOff>
      <xdr:row>16</xdr:row>
      <xdr:rowOff>130034</xdr:rowOff>
    </xdr:to>
    <xdr:sp macro="" textlink="">
      <xdr:nvSpPr>
        <xdr:cNvPr id="474" name="楕円 473"/>
        <xdr:cNvSpPr/>
      </xdr:nvSpPr>
      <xdr:spPr>
        <a:xfrm>
          <a:off x="12242800" y="271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114811</xdr:rowOff>
    </xdr:from>
    <xdr:ext cx="762000" cy="259045"/>
    <xdr:sp macro="" textlink="">
      <xdr:nvSpPr>
        <xdr:cNvPr id="475" name="テキスト ボックス 474"/>
        <xdr:cNvSpPr txBox="1"/>
      </xdr:nvSpPr>
      <xdr:spPr>
        <a:xfrm>
          <a:off x="11950700" y="27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常勤職員期末勤勉手当、常勤職員給料、第１種会計年度任用職員報酬の増等が増となった一方、常勤職員の時間外勤務手当等の減もあり、前年度と同数値となり、東京都平均及び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今後も働き方改革を推進することによる適正な人員配置等の行政改革を進め、人件費の適正化に努める。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37</xdr:row>
      <xdr:rowOff>138430</xdr:rowOff>
    </xdr:to>
    <xdr:cxnSp macro="">
      <xdr:nvCxnSpPr>
        <xdr:cNvPr id="66" name="直線コネクタ 65"/>
        <xdr:cNvCxnSpPr/>
      </xdr:nvCxnSpPr>
      <xdr:spPr>
        <a:xfrm>
          <a:off x="3987800" y="648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50800</xdr:rowOff>
    </xdr:to>
    <xdr:cxnSp macro="">
      <xdr:nvCxnSpPr>
        <xdr:cNvPr id="69" name="直線コネクタ 68"/>
        <xdr:cNvCxnSpPr/>
      </xdr:nvCxnSpPr>
      <xdr:spPr>
        <a:xfrm flipV="1">
          <a:off x="3098800" y="6482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50800</xdr:rowOff>
    </xdr:to>
    <xdr:cxnSp macro="">
      <xdr:nvCxnSpPr>
        <xdr:cNvPr id="72" name="直線コネクタ 71"/>
        <xdr:cNvCxnSpPr/>
      </xdr:nvCxnSpPr>
      <xdr:spPr>
        <a:xfrm>
          <a:off x="2209800" y="6550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35560</xdr:rowOff>
    </xdr:to>
    <xdr:cxnSp macro="">
      <xdr:nvCxnSpPr>
        <xdr:cNvPr id="75" name="直線コネクタ 74"/>
        <xdr:cNvCxnSpPr/>
      </xdr:nvCxnSpPr>
      <xdr:spPr>
        <a:xfrm>
          <a:off x="1320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0</xdr:rowOff>
    </xdr:from>
    <xdr:to>
      <xdr:col>15</xdr:col>
      <xdr:colOff>149225</xdr:colOff>
      <xdr:row>38</xdr:row>
      <xdr:rowOff>101600</xdr:rowOff>
    </xdr:to>
    <xdr:sp macro="" textlink="">
      <xdr:nvSpPr>
        <xdr:cNvPr id="89" name="楕円 88"/>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86377</xdr:rowOff>
    </xdr:from>
    <xdr:ext cx="762000" cy="259045"/>
    <xdr:sp macro="" textlink="">
      <xdr:nvSpPr>
        <xdr:cNvPr id="90" name="テキスト ボックス 89"/>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110490</xdr:rowOff>
    </xdr:from>
    <xdr:to>
      <xdr:col>6</xdr:col>
      <xdr:colOff>171450</xdr:colOff>
      <xdr:row>38</xdr:row>
      <xdr:rowOff>40640</xdr:rowOff>
    </xdr:to>
    <xdr:sp macro="" textlink="">
      <xdr:nvSpPr>
        <xdr:cNvPr id="93" name="楕円 92"/>
        <xdr:cNvSpPr/>
      </xdr:nvSpPr>
      <xdr:spPr>
        <a:xfrm>
          <a:off x="1270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25417</xdr:rowOff>
    </xdr:from>
    <xdr:ext cx="762000" cy="259045"/>
    <xdr:sp macro="" textlink="">
      <xdr:nvSpPr>
        <xdr:cNvPr id="94" name="テキスト ボックス 93"/>
        <xdr:cNvSpPr txBox="1"/>
      </xdr:nvSpPr>
      <xdr:spPr>
        <a:xfrm>
          <a:off x="939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令和４年度は、物件費の経常経費が前年度を上回り、国庫支出金は前年度より増となったが、東京都からの補助金等の特定財源の減による充当一般財源の増等により、前年度より</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ポイント増となり、全国平均、東京都平均及び類似団体平均を上回った。当市では、かねてからＰＦＩ方式による図書館及び文化センターの運営や、指定管理者制度の導入などを進めており、外部委託の推進により物件費は増加しているが、トータルコストとしては下が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19</xdr:row>
      <xdr:rowOff>165862</xdr:rowOff>
    </xdr:to>
    <xdr:cxnSp macro="">
      <xdr:nvCxnSpPr>
        <xdr:cNvPr id="125" name="直線コネクタ 124"/>
        <xdr:cNvCxnSpPr/>
      </xdr:nvCxnSpPr>
      <xdr:spPr>
        <a:xfrm>
          <a:off x="15671800" y="3149092"/>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62992</xdr:rowOff>
    </xdr:to>
    <xdr:cxnSp macro="">
      <xdr:nvCxnSpPr>
        <xdr:cNvPr id="128" name="直線コネクタ 127"/>
        <xdr:cNvCxnSpPr/>
      </xdr:nvCxnSpPr>
      <xdr:spPr>
        <a:xfrm>
          <a:off x="14782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81280</xdr:rowOff>
    </xdr:to>
    <xdr:cxnSp macro="">
      <xdr:nvCxnSpPr>
        <xdr:cNvPr id="131" name="直線コネクタ 130"/>
        <xdr:cNvCxnSpPr/>
      </xdr:nvCxnSpPr>
      <xdr:spPr>
        <a:xfrm flipV="1">
          <a:off x="13893800" y="308508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18</xdr:row>
      <xdr:rowOff>81280</xdr:rowOff>
    </xdr:to>
    <xdr:cxnSp macro="">
      <xdr:nvCxnSpPr>
        <xdr:cNvPr id="134" name="直線コネクタ 133"/>
        <xdr:cNvCxnSpPr/>
      </xdr:nvCxnSpPr>
      <xdr:spPr>
        <a:xfrm>
          <a:off x="13004800" y="3139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115062</xdr:rowOff>
    </xdr:from>
    <xdr:to>
      <xdr:col>82</xdr:col>
      <xdr:colOff>158750</xdr:colOff>
      <xdr:row>20</xdr:row>
      <xdr:rowOff>45212</xdr:rowOff>
    </xdr:to>
    <xdr:sp macro="" textlink="">
      <xdr:nvSpPr>
        <xdr:cNvPr id="144" name="楕円 143"/>
        <xdr:cNvSpPr/>
      </xdr:nvSpPr>
      <xdr:spPr>
        <a:xfrm>
          <a:off x="164592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87139</xdr:rowOff>
    </xdr:from>
    <xdr:ext cx="762000" cy="259045"/>
    <xdr:sp macro="" textlink="">
      <xdr:nvSpPr>
        <xdr:cNvPr id="145" name="物件費該当値テキスト"/>
        <xdr:cNvSpPr txBox="1"/>
      </xdr:nvSpPr>
      <xdr:spPr>
        <a:xfrm>
          <a:off x="165989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6" name="楕円 145"/>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7" name="テキスト ボックス 146"/>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8" name="楕円 147"/>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9" name="テキスト ボックス 148"/>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0" name="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52" name="楕円 151"/>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3" name="テキスト ボックス 152"/>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令和４年度は、社会福祉費や児童福祉費等の経常経費は前年度を上回ったものの、国や東京都からの補助金等の特定財源の増による充当一般財源の減により、前年度から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となったが、全国平均、東京都平均及び類似団体平均を上回った。子育て世代である比較的若い年齢層の世帯が多いこと等から、今後も扶助費の経常経費は増が見込まれるが、施設及び施策の充実を図りつつ、特定財源の確保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100330</xdr:rowOff>
    </xdr:from>
    <xdr:to>
      <xdr:col>24</xdr:col>
      <xdr:colOff>25400</xdr:colOff>
      <xdr:row>58</xdr:row>
      <xdr:rowOff>43180</xdr:rowOff>
    </xdr:to>
    <xdr:cxnSp macro="">
      <xdr:nvCxnSpPr>
        <xdr:cNvPr id="186" name="直線コネクタ 185"/>
        <xdr:cNvCxnSpPr/>
      </xdr:nvCxnSpPr>
      <xdr:spPr>
        <a:xfrm flipV="1">
          <a:off x="3987800" y="98729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43180</xdr:rowOff>
    </xdr:from>
    <xdr:to>
      <xdr:col>19</xdr:col>
      <xdr:colOff>187325</xdr:colOff>
      <xdr:row>58</xdr:row>
      <xdr:rowOff>96520</xdr:rowOff>
    </xdr:to>
    <xdr:cxnSp macro="">
      <xdr:nvCxnSpPr>
        <xdr:cNvPr id="189" name="直線コネクタ 188"/>
        <xdr:cNvCxnSpPr/>
      </xdr:nvCxnSpPr>
      <xdr:spPr>
        <a:xfrm flipV="1">
          <a:off x="3098800" y="99872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81280</xdr:rowOff>
    </xdr:from>
    <xdr:to>
      <xdr:col>15</xdr:col>
      <xdr:colOff>98425</xdr:colOff>
      <xdr:row>58</xdr:row>
      <xdr:rowOff>96520</xdr:rowOff>
    </xdr:to>
    <xdr:cxnSp macro="">
      <xdr:nvCxnSpPr>
        <xdr:cNvPr id="192" name="直線コネクタ 191"/>
        <xdr:cNvCxnSpPr/>
      </xdr:nvCxnSpPr>
      <xdr:spPr>
        <a:xfrm>
          <a:off x="2209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66040</xdr:rowOff>
    </xdr:from>
    <xdr:to>
      <xdr:col>11</xdr:col>
      <xdr:colOff>9525</xdr:colOff>
      <xdr:row>58</xdr:row>
      <xdr:rowOff>81280</xdr:rowOff>
    </xdr:to>
    <xdr:cxnSp macro="">
      <xdr:nvCxnSpPr>
        <xdr:cNvPr id="195" name="直線コネクタ 194"/>
        <xdr:cNvCxnSpPr/>
      </xdr:nvCxnSpPr>
      <xdr:spPr>
        <a:xfrm>
          <a:off x="1320800" y="10010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49530</xdr:rowOff>
    </xdr:from>
    <xdr:to>
      <xdr:col>24</xdr:col>
      <xdr:colOff>76200</xdr:colOff>
      <xdr:row>57</xdr:row>
      <xdr:rowOff>151130</xdr:rowOff>
    </xdr:to>
    <xdr:sp macro="" textlink="">
      <xdr:nvSpPr>
        <xdr:cNvPr id="205" name="楕円 204"/>
        <xdr:cNvSpPr/>
      </xdr:nvSpPr>
      <xdr:spPr>
        <a:xfrm>
          <a:off x="4775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21607</xdr:rowOff>
    </xdr:from>
    <xdr:ext cx="762000" cy="259045"/>
    <xdr:sp macro="" textlink="">
      <xdr:nvSpPr>
        <xdr:cNvPr id="206" name="扶助費該当値テキスト"/>
        <xdr:cNvSpPr txBox="1"/>
      </xdr:nvSpPr>
      <xdr:spPr>
        <a:xfrm>
          <a:off x="4914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163830</xdr:rowOff>
    </xdr:from>
    <xdr:to>
      <xdr:col>20</xdr:col>
      <xdr:colOff>38100</xdr:colOff>
      <xdr:row>58</xdr:row>
      <xdr:rowOff>93980</xdr:rowOff>
    </xdr:to>
    <xdr:sp macro="" textlink="">
      <xdr:nvSpPr>
        <xdr:cNvPr id="207" name="楕円 206"/>
        <xdr:cNvSpPr/>
      </xdr:nvSpPr>
      <xdr:spPr>
        <a:xfrm>
          <a:off x="3937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78757</xdr:rowOff>
    </xdr:from>
    <xdr:ext cx="736600" cy="259045"/>
    <xdr:sp macro="" textlink="">
      <xdr:nvSpPr>
        <xdr:cNvPr id="208" name="テキスト ボックス 207"/>
        <xdr:cNvSpPr txBox="1"/>
      </xdr:nvSpPr>
      <xdr:spPr>
        <a:xfrm>
          <a:off x="360680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45720</xdr:rowOff>
    </xdr:from>
    <xdr:to>
      <xdr:col>15</xdr:col>
      <xdr:colOff>149225</xdr:colOff>
      <xdr:row>58</xdr:row>
      <xdr:rowOff>147320</xdr:rowOff>
    </xdr:to>
    <xdr:sp macro="" textlink="">
      <xdr:nvSpPr>
        <xdr:cNvPr id="209" name="楕円 208"/>
        <xdr:cNvSpPr/>
      </xdr:nvSpPr>
      <xdr:spPr>
        <a:xfrm>
          <a:off x="3048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132097</xdr:rowOff>
    </xdr:from>
    <xdr:ext cx="762000" cy="259045"/>
    <xdr:sp macro="" textlink="">
      <xdr:nvSpPr>
        <xdr:cNvPr id="210" name="テキスト ボックス 209"/>
        <xdr:cNvSpPr txBox="1"/>
      </xdr:nvSpPr>
      <xdr:spPr>
        <a:xfrm>
          <a:off x="2717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30480</xdr:rowOff>
    </xdr:from>
    <xdr:to>
      <xdr:col>11</xdr:col>
      <xdr:colOff>60325</xdr:colOff>
      <xdr:row>58</xdr:row>
      <xdr:rowOff>132080</xdr:rowOff>
    </xdr:to>
    <xdr:sp macro="" textlink="">
      <xdr:nvSpPr>
        <xdr:cNvPr id="211" name="楕円 210"/>
        <xdr:cNvSpPr/>
      </xdr:nvSpPr>
      <xdr:spPr>
        <a:xfrm>
          <a:off x="2159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116857</xdr:rowOff>
    </xdr:from>
    <xdr:ext cx="762000" cy="259045"/>
    <xdr:sp macro="" textlink="">
      <xdr:nvSpPr>
        <xdr:cNvPr id="212" name="テキスト ボックス 211"/>
        <xdr:cNvSpPr txBox="1"/>
      </xdr:nvSpPr>
      <xdr:spPr>
        <a:xfrm>
          <a:off x="1828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xdr:rowOff>
    </xdr:from>
    <xdr:to>
      <xdr:col>6</xdr:col>
      <xdr:colOff>171450</xdr:colOff>
      <xdr:row>58</xdr:row>
      <xdr:rowOff>116840</xdr:rowOff>
    </xdr:to>
    <xdr:sp macro="" textlink="">
      <xdr:nvSpPr>
        <xdr:cNvPr id="213" name="楕円 212"/>
        <xdr:cNvSpPr/>
      </xdr:nvSpPr>
      <xdr:spPr>
        <a:xfrm>
          <a:off x="1270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101617</xdr:rowOff>
    </xdr:from>
    <xdr:ext cx="762000" cy="259045"/>
    <xdr:sp macro="" textlink="">
      <xdr:nvSpPr>
        <xdr:cNvPr id="214" name="テキスト ボックス 213"/>
        <xdr:cNvSpPr txBox="1"/>
      </xdr:nvSpPr>
      <xdr:spPr>
        <a:xfrm>
          <a:off x="939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増となったが、全国平均、東京都平均及び類似団体平均を下回った。要因としては、特別会計の運営が概ね健全であり、繰出金が抑えられていること等が挙げられるが、高齢化の進展に伴い、国民健康保険事業や介護保険などの繰出金の増が見込まれるため、保険税（料）の見直し等により、適正化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82550</xdr:rowOff>
    </xdr:to>
    <xdr:cxnSp macro="">
      <xdr:nvCxnSpPr>
        <xdr:cNvPr id="247" name="直線コネクタ 246"/>
        <xdr:cNvCxnSpPr/>
      </xdr:nvCxnSpPr>
      <xdr:spPr>
        <a:xfrm>
          <a:off x="15671800" y="9436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6350</xdr:rowOff>
    </xdr:from>
    <xdr:to>
      <xdr:col>78</xdr:col>
      <xdr:colOff>69850</xdr:colOff>
      <xdr:row>55</xdr:row>
      <xdr:rowOff>6350</xdr:rowOff>
    </xdr:to>
    <xdr:cxnSp macro="">
      <xdr:nvCxnSpPr>
        <xdr:cNvPr id="250" name="直線コネクタ 249"/>
        <xdr:cNvCxnSpPr/>
      </xdr:nvCxnSpPr>
      <xdr:spPr>
        <a:xfrm>
          <a:off x="14782800" y="943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6350</xdr:rowOff>
    </xdr:from>
    <xdr:to>
      <xdr:col>73</xdr:col>
      <xdr:colOff>180975</xdr:colOff>
      <xdr:row>55</xdr:row>
      <xdr:rowOff>19050</xdr:rowOff>
    </xdr:to>
    <xdr:cxnSp macro="">
      <xdr:nvCxnSpPr>
        <xdr:cNvPr id="253" name="直線コネクタ 252"/>
        <xdr:cNvCxnSpPr/>
      </xdr:nvCxnSpPr>
      <xdr:spPr>
        <a:xfrm flipV="1">
          <a:off x="13893800" y="943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55</xdr:row>
      <xdr:rowOff>19050</xdr:rowOff>
    </xdr:to>
    <xdr:cxnSp macro="">
      <xdr:nvCxnSpPr>
        <xdr:cNvPr id="256" name="直線コネクタ 255"/>
        <xdr:cNvCxnSpPr/>
      </xdr:nvCxnSpPr>
      <xdr:spPr>
        <a:xfrm>
          <a:off x="13004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66" name="楕円 265"/>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67"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127000</xdr:rowOff>
    </xdr:from>
    <xdr:to>
      <xdr:col>78</xdr:col>
      <xdr:colOff>120650</xdr:colOff>
      <xdr:row>55</xdr:row>
      <xdr:rowOff>57150</xdr:rowOff>
    </xdr:to>
    <xdr:sp macro="" textlink="">
      <xdr:nvSpPr>
        <xdr:cNvPr id="268" name="楕円 267"/>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67327</xdr:rowOff>
    </xdr:from>
    <xdr:ext cx="736600" cy="259045"/>
    <xdr:sp macro="" textlink="">
      <xdr:nvSpPr>
        <xdr:cNvPr id="269" name="テキスト ボックス 268"/>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127000</xdr:rowOff>
    </xdr:from>
    <xdr:to>
      <xdr:col>74</xdr:col>
      <xdr:colOff>31750</xdr:colOff>
      <xdr:row>55</xdr:row>
      <xdr:rowOff>57150</xdr:rowOff>
    </xdr:to>
    <xdr:sp macro="" textlink="">
      <xdr:nvSpPr>
        <xdr:cNvPr id="270" name="楕円 269"/>
        <xdr:cNvSpPr/>
      </xdr:nvSpPr>
      <xdr:spPr>
        <a:xfrm>
          <a:off x="14732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67327</xdr:rowOff>
    </xdr:from>
    <xdr:ext cx="762000" cy="259045"/>
    <xdr:sp macro="" textlink="">
      <xdr:nvSpPr>
        <xdr:cNvPr id="271" name="テキスト ボックス 270"/>
        <xdr:cNvSpPr txBox="1"/>
      </xdr:nvSpPr>
      <xdr:spPr>
        <a:xfrm>
          <a:off x="14401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139700</xdr:rowOff>
    </xdr:from>
    <xdr:to>
      <xdr:col>69</xdr:col>
      <xdr:colOff>142875</xdr:colOff>
      <xdr:row>55</xdr:row>
      <xdr:rowOff>69850</xdr:rowOff>
    </xdr:to>
    <xdr:sp macro="" textlink="">
      <xdr:nvSpPr>
        <xdr:cNvPr id="272" name="楕円 271"/>
        <xdr:cNvSpPr/>
      </xdr:nvSpPr>
      <xdr:spPr>
        <a:xfrm>
          <a:off x="13843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80027</xdr:rowOff>
    </xdr:from>
    <xdr:ext cx="762000" cy="259045"/>
    <xdr:sp macro="" textlink="">
      <xdr:nvSpPr>
        <xdr:cNvPr id="273" name="テキスト ボックス 272"/>
        <xdr:cNvSpPr txBox="1"/>
      </xdr:nvSpPr>
      <xdr:spPr>
        <a:xfrm>
          <a:off x="135128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4" name="楕円 273"/>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5" name="テキスト ボックス 274"/>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補助費等の経常経費は前年度を下回り、国庫支出金やその他の特定財源が減となった一方、東京都からの補助金等の特定財源が増となったことも影響し、前年度と同数値となり、全国平均、東京都平均及び類似団体平均を下回った。今後も各種団体への負担金及び補助金の適正化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37846</xdr:rowOff>
    </xdr:to>
    <xdr:cxnSp macro="">
      <xdr:nvCxnSpPr>
        <xdr:cNvPr id="305" name="直線コネクタ 304"/>
        <xdr:cNvCxnSpPr/>
      </xdr:nvCxnSpPr>
      <xdr:spPr>
        <a:xfrm>
          <a:off x="15671800" y="6038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154432</xdr:rowOff>
    </xdr:from>
    <xdr:to>
      <xdr:col>78</xdr:col>
      <xdr:colOff>69850</xdr:colOff>
      <xdr:row>35</xdr:row>
      <xdr:rowOff>37846</xdr:rowOff>
    </xdr:to>
    <xdr:cxnSp macro="">
      <xdr:nvCxnSpPr>
        <xdr:cNvPr id="308" name="直線コネクタ 307"/>
        <xdr:cNvCxnSpPr/>
      </xdr:nvCxnSpPr>
      <xdr:spPr>
        <a:xfrm>
          <a:off x="14782800" y="59837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154432</xdr:rowOff>
    </xdr:from>
    <xdr:to>
      <xdr:col>73</xdr:col>
      <xdr:colOff>180975</xdr:colOff>
      <xdr:row>35</xdr:row>
      <xdr:rowOff>101854</xdr:rowOff>
    </xdr:to>
    <xdr:cxnSp macro="">
      <xdr:nvCxnSpPr>
        <xdr:cNvPr id="311" name="直線コネクタ 310"/>
        <xdr:cNvCxnSpPr/>
      </xdr:nvCxnSpPr>
      <xdr:spPr>
        <a:xfrm flipV="1">
          <a:off x="13893800" y="598373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78994</xdr:rowOff>
    </xdr:from>
    <xdr:to>
      <xdr:col>69</xdr:col>
      <xdr:colOff>92075</xdr:colOff>
      <xdr:row>35</xdr:row>
      <xdr:rowOff>101854</xdr:rowOff>
    </xdr:to>
    <xdr:cxnSp macro="">
      <xdr:nvCxnSpPr>
        <xdr:cNvPr id="314" name="直線コネクタ 313"/>
        <xdr:cNvCxnSpPr/>
      </xdr:nvCxnSpPr>
      <xdr:spPr>
        <a:xfrm>
          <a:off x="13004800" y="60797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158496</xdr:rowOff>
    </xdr:from>
    <xdr:to>
      <xdr:col>82</xdr:col>
      <xdr:colOff>158750</xdr:colOff>
      <xdr:row>35</xdr:row>
      <xdr:rowOff>88646</xdr:rowOff>
    </xdr:to>
    <xdr:sp macro="" textlink="">
      <xdr:nvSpPr>
        <xdr:cNvPr id="324" name="楕円 323"/>
        <xdr:cNvSpPr/>
      </xdr:nvSpPr>
      <xdr:spPr>
        <a:xfrm>
          <a:off x="164592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3573</xdr:rowOff>
    </xdr:from>
    <xdr:ext cx="762000" cy="259045"/>
    <xdr:sp macro="" textlink="">
      <xdr:nvSpPr>
        <xdr:cNvPr id="325" name="補助費等該当値テキスト"/>
        <xdr:cNvSpPr txBox="1"/>
      </xdr:nvSpPr>
      <xdr:spPr>
        <a:xfrm>
          <a:off x="16598900" y="5832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6" name="楕円 325"/>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7" name="テキスト ボックス 326"/>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103632</xdr:rowOff>
    </xdr:from>
    <xdr:to>
      <xdr:col>74</xdr:col>
      <xdr:colOff>31750</xdr:colOff>
      <xdr:row>35</xdr:row>
      <xdr:rowOff>33782</xdr:rowOff>
    </xdr:to>
    <xdr:sp macro="" textlink="">
      <xdr:nvSpPr>
        <xdr:cNvPr id="328" name="楕円 327"/>
        <xdr:cNvSpPr/>
      </xdr:nvSpPr>
      <xdr:spPr>
        <a:xfrm>
          <a:off x="14732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43959</xdr:rowOff>
    </xdr:from>
    <xdr:ext cx="762000" cy="259045"/>
    <xdr:sp macro="" textlink="">
      <xdr:nvSpPr>
        <xdr:cNvPr id="329" name="テキスト ボックス 328"/>
        <xdr:cNvSpPr txBox="1"/>
      </xdr:nvSpPr>
      <xdr:spPr>
        <a:xfrm>
          <a:off x="14401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0" name="楕円 329"/>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1" name="テキスト ボックス 330"/>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28194</xdr:rowOff>
    </xdr:from>
    <xdr:to>
      <xdr:col>65</xdr:col>
      <xdr:colOff>53975</xdr:colOff>
      <xdr:row>35</xdr:row>
      <xdr:rowOff>129794</xdr:rowOff>
    </xdr:to>
    <xdr:sp macro="" textlink="">
      <xdr:nvSpPr>
        <xdr:cNvPr id="332" name="楕円 331"/>
        <xdr:cNvSpPr/>
      </xdr:nvSpPr>
      <xdr:spPr>
        <a:xfrm>
          <a:off x="129540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139971</xdr:rowOff>
    </xdr:from>
    <xdr:ext cx="762000" cy="259045"/>
    <xdr:sp macro="" textlink="">
      <xdr:nvSpPr>
        <xdr:cNvPr id="333" name="テキスト ボックス 332"/>
        <xdr:cNvSpPr txBox="1"/>
      </xdr:nvSpPr>
      <xdr:spPr>
        <a:xfrm>
          <a:off x="12623800" y="579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年度に起債した長峰小学校、若葉台小学校、第六中学校校舎買取事業債償還が令和３年度で終了したこと等により減となり、前年度から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全国平均及び類似団体平均と比べると低い水準にあるが、東京都平均を</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ポイント上回るため、今後も適債事業を見極めることにより、起債を極力抑制するよう努める。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26415</xdr:rowOff>
    </xdr:from>
    <xdr:to>
      <xdr:col>24</xdr:col>
      <xdr:colOff>25400</xdr:colOff>
      <xdr:row>76</xdr:row>
      <xdr:rowOff>35561</xdr:rowOff>
    </xdr:to>
    <xdr:cxnSp macro="">
      <xdr:nvCxnSpPr>
        <xdr:cNvPr id="363" name="直線コネクタ 362"/>
        <xdr:cNvCxnSpPr/>
      </xdr:nvCxnSpPr>
      <xdr:spPr>
        <a:xfrm flipV="1">
          <a:off x="3987800" y="1305661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35561</xdr:rowOff>
    </xdr:from>
    <xdr:to>
      <xdr:col>19</xdr:col>
      <xdr:colOff>187325</xdr:colOff>
      <xdr:row>76</xdr:row>
      <xdr:rowOff>44704</xdr:rowOff>
    </xdr:to>
    <xdr:cxnSp macro="">
      <xdr:nvCxnSpPr>
        <xdr:cNvPr id="366" name="直線コネクタ 365"/>
        <xdr:cNvCxnSpPr/>
      </xdr:nvCxnSpPr>
      <xdr:spPr>
        <a:xfrm flipV="1">
          <a:off x="3098800" y="130657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26415</xdr:rowOff>
    </xdr:from>
    <xdr:to>
      <xdr:col>15</xdr:col>
      <xdr:colOff>98425</xdr:colOff>
      <xdr:row>76</xdr:row>
      <xdr:rowOff>44704</xdr:rowOff>
    </xdr:to>
    <xdr:cxnSp macro="">
      <xdr:nvCxnSpPr>
        <xdr:cNvPr id="369" name="直線コネクタ 368"/>
        <xdr:cNvCxnSpPr/>
      </xdr:nvCxnSpPr>
      <xdr:spPr>
        <a:xfrm>
          <a:off x="2209800" y="130566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26415</xdr:rowOff>
    </xdr:from>
    <xdr:to>
      <xdr:col>11</xdr:col>
      <xdr:colOff>9525</xdr:colOff>
      <xdr:row>76</xdr:row>
      <xdr:rowOff>30987</xdr:rowOff>
    </xdr:to>
    <xdr:cxnSp macro="">
      <xdr:nvCxnSpPr>
        <xdr:cNvPr id="372" name="直線コネクタ 371"/>
        <xdr:cNvCxnSpPr/>
      </xdr:nvCxnSpPr>
      <xdr:spPr>
        <a:xfrm flipV="1">
          <a:off x="1320800" y="13056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2" name="楕円 381"/>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3" name="公債費該当値テキスト"/>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156211</xdr:rowOff>
    </xdr:from>
    <xdr:to>
      <xdr:col>20</xdr:col>
      <xdr:colOff>38100</xdr:colOff>
      <xdr:row>76</xdr:row>
      <xdr:rowOff>86361</xdr:rowOff>
    </xdr:to>
    <xdr:sp macro="" textlink="">
      <xdr:nvSpPr>
        <xdr:cNvPr id="384" name="楕円 383"/>
        <xdr:cNvSpPr/>
      </xdr:nvSpPr>
      <xdr:spPr>
        <a:xfrm>
          <a:off x="3937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96537</xdr:rowOff>
    </xdr:from>
    <xdr:ext cx="736600" cy="259045"/>
    <xdr:sp macro="" textlink="">
      <xdr:nvSpPr>
        <xdr:cNvPr id="385" name="テキスト ボックス 384"/>
        <xdr:cNvSpPr txBox="1"/>
      </xdr:nvSpPr>
      <xdr:spPr>
        <a:xfrm>
          <a:off x="3606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165354</xdr:rowOff>
    </xdr:from>
    <xdr:to>
      <xdr:col>15</xdr:col>
      <xdr:colOff>149225</xdr:colOff>
      <xdr:row>76</xdr:row>
      <xdr:rowOff>95504</xdr:rowOff>
    </xdr:to>
    <xdr:sp macro="" textlink="">
      <xdr:nvSpPr>
        <xdr:cNvPr id="386" name="楕円 385"/>
        <xdr:cNvSpPr/>
      </xdr:nvSpPr>
      <xdr:spPr>
        <a:xfrm>
          <a:off x="3048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105681</xdr:rowOff>
    </xdr:from>
    <xdr:ext cx="762000" cy="259045"/>
    <xdr:sp macro="" textlink="">
      <xdr:nvSpPr>
        <xdr:cNvPr id="387" name="テキスト ボックス 386"/>
        <xdr:cNvSpPr txBox="1"/>
      </xdr:nvSpPr>
      <xdr:spPr>
        <a:xfrm>
          <a:off x="2717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147065</xdr:rowOff>
    </xdr:from>
    <xdr:to>
      <xdr:col>11</xdr:col>
      <xdr:colOff>60325</xdr:colOff>
      <xdr:row>76</xdr:row>
      <xdr:rowOff>77215</xdr:rowOff>
    </xdr:to>
    <xdr:sp macro="" textlink="">
      <xdr:nvSpPr>
        <xdr:cNvPr id="388" name="楕円 387"/>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87393</xdr:rowOff>
    </xdr:from>
    <xdr:ext cx="762000" cy="259045"/>
    <xdr:sp macro="" textlink="">
      <xdr:nvSpPr>
        <xdr:cNvPr id="389" name="テキスト ボックス 388"/>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0" name="楕円 389"/>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1" name="テキスト ボックス 390"/>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令和４年度は、扶助費の減の一方で、物件費、その他が増となったことにより、前年度から</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ポイントの増となった。今後も施策を充実させつつ、財政を圧迫しないような運営に努める。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109855</xdr:rowOff>
    </xdr:from>
    <xdr:to>
      <xdr:col>82</xdr:col>
      <xdr:colOff>107950</xdr:colOff>
      <xdr:row>77</xdr:row>
      <xdr:rowOff>58420</xdr:rowOff>
    </xdr:to>
    <xdr:cxnSp macro="">
      <xdr:nvCxnSpPr>
        <xdr:cNvPr id="420" name="直線コネクタ 419"/>
        <xdr:cNvCxnSpPr/>
      </xdr:nvCxnSpPr>
      <xdr:spPr>
        <a:xfrm>
          <a:off x="15671800" y="13140055"/>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109855</xdr:rowOff>
    </xdr:to>
    <xdr:cxnSp macro="">
      <xdr:nvCxnSpPr>
        <xdr:cNvPr id="423" name="直線コネクタ 422"/>
        <xdr:cNvCxnSpPr/>
      </xdr:nvCxnSpPr>
      <xdr:spPr>
        <a:xfrm>
          <a:off x="14782800" y="131343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115570</xdr:rowOff>
    </xdr:to>
    <xdr:cxnSp macro="">
      <xdr:nvCxnSpPr>
        <xdr:cNvPr id="426" name="直線コネクタ 425"/>
        <xdr:cNvCxnSpPr/>
      </xdr:nvCxnSpPr>
      <xdr:spPr>
        <a:xfrm flipV="1">
          <a:off x="13893800" y="13134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13988</xdr:rowOff>
    </xdr:from>
    <xdr:ext cx="762000" cy="259045"/>
    <xdr:sp macro="" textlink="">
      <xdr:nvSpPr>
        <xdr:cNvPr id="428" name="テキスト ボックス 427"/>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167005</xdr:rowOff>
    </xdr:from>
    <xdr:to>
      <xdr:col>69</xdr:col>
      <xdr:colOff>92075</xdr:colOff>
      <xdr:row>77</xdr:row>
      <xdr:rowOff>115570</xdr:rowOff>
    </xdr:to>
    <xdr:cxnSp macro="">
      <xdr:nvCxnSpPr>
        <xdr:cNvPr id="429" name="直線コネクタ 428"/>
        <xdr:cNvCxnSpPr/>
      </xdr:nvCxnSpPr>
      <xdr:spPr>
        <a:xfrm>
          <a:off x="13004800" y="13197205"/>
          <a:ext cx="8890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7620</xdr:rowOff>
    </xdr:from>
    <xdr:to>
      <xdr:col>82</xdr:col>
      <xdr:colOff>158750</xdr:colOff>
      <xdr:row>77</xdr:row>
      <xdr:rowOff>109220</xdr:rowOff>
    </xdr:to>
    <xdr:sp macro="" textlink="">
      <xdr:nvSpPr>
        <xdr:cNvPr id="439" name="楕円 438"/>
        <xdr:cNvSpPr/>
      </xdr:nvSpPr>
      <xdr:spPr>
        <a:xfrm>
          <a:off x="16459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151147</xdr:rowOff>
    </xdr:from>
    <xdr:ext cx="762000" cy="259045"/>
    <xdr:sp macro="" textlink="">
      <xdr:nvSpPr>
        <xdr:cNvPr id="440" name="公債費以外該当値テキスト"/>
        <xdr:cNvSpPr txBox="1"/>
      </xdr:nvSpPr>
      <xdr:spPr>
        <a:xfrm>
          <a:off x="16598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59055</xdr:rowOff>
    </xdr:from>
    <xdr:to>
      <xdr:col>78</xdr:col>
      <xdr:colOff>120650</xdr:colOff>
      <xdr:row>76</xdr:row>
      <xdr:rowOff>160655</xdr:rowOff>
    </xdr:to>
    <xdr:sp macro="" textlink="">
      <xdr:nvSpPr>
        <xdr:cNvPr id="441" name="楕円 440"/>
        <xdr:cNvSpPr/>
      </xdr:nvSpPr>
      <xdr:spPr>
        <a:xfrm>
          <a:off x="156210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145432</xdr:rowOff>
    </xdr:from>
    <xdr:ext cx="736600" cy="259045"/>
    <xdr:sp macro="" textlink="">
      <xdr:nvSpPr>
        <xdr:cNvPr id="442" name="テキスト ボックス 441"/>
        <xdr:cNvSpPr txBox="1"/>
      </xdr:nvSpPr>
      <xdr:spPr>
        <a:xfrm>
          <a:off x="15290800" y="1317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43" name="楕円 442"/>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64770</xdr:rowOff>
    </xdr:from>
    <xdr:to>
      <xdr:col>69</xdr:col>
      <xdr:colOff>142875</xdr:colOff>
      <xdr:row>77</xdr:row>
      <xdr:rowOff>166370</xdr:rowOff>
    </xdr:to>
    <xdr:sp macro="" textlink="">
      <xdr:nvSpPr>
        <xdr:cNvPr id="445" name="楕円 444"/>
        <xdr:cNvSpPr/>
      </xdr:nvSpPr>
      <xdr:spPr>
        <a:xfrm>
          <a:off x="13843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6" name="テキスト ボックス 445"/>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116205</xdr:rowOff>
    </xdr:from>
    <xdr:to>
      <xdr:col>65</xdr:col>
      <xdr:colOff>53975</xdr:colOff>
      <xdr:row>77</xdr:row>
      <xdr:rowOff>46355</xdr:rowOff>
    </xdr:to>
    <xdr:sp macro="" textlink="">
      <xdr:nvSpPr>
        <xdr:cNvPr id="447" name="楕円 446"/>
        <xdr:cNvSpPr/>
      </xdr:nvSpPr>
      <xdr:spPr>
        <a:xfrm>
          <a:off x="12954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31132</xdr:rowOff>
    </xdr:from>
    <xdr:ext cx="762000" cy="259045"/>
    <xdr:sp macro="" textlink="">
      <xdr:nvSpPr>
        <xdr:cNvPr id="448" name="テキスト ボックス 447"/>
        <xdr:cNvSpPr txBox="1"/>
      </xdr:nvSpPr>
      <xdr:spPr>
        <a:xfrm>
          <a:off x="12623800" y="1323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6761</xdr:rowOff>
    </xdr:from>
    <xdr:to>
      <xdr:col>29</xdr:col>
      <xdr:colOff>127000</xdr:colOff>
      <xdr:row>19</xdr:row>
      <xdr:rowOff>17620</xdr:rowOff>
    </xdr:to>
    <xdr:cxnSp macro="">
      <xdr:nvCxnSpPr>
        <xdr:cNvPr id="54" name="直線コネクタ 53"/>
        <xdr:cNvCxnSpPr/>
      </xdr:nvCxnSpPr>
      <xdr:spPr bwMode="auto">
        <a:xfrm flipV="1">
          <a:off x="5003800" y="3311936"/>
          <a:ext cx="647700" cy="1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1875</xdr:rowOff>
    </xdr:from>
    <xdr:to>
      <xdr:col>26</xdr:col>
      <xdr:colOff>50800</xdr:colOff>
      <xdr:row>19</xdr:row>
      <xdr:rowOff>17620</xdr:rowOff>
    </xdr:to>
    <xdr:cxnSp macro="">
      <xdr:nvCxnSpPr>
        <xdr:cNvPr id="57" name="直線コネクタ 56"/>
        <xdr:cNvCxnSpPr/>
      </xdr:nvCxnSpPr>
      <xdr:spPr bwMode="auto">
        <a:xfrm>
          <a:off x="4305300" y="3307050"/>
          <a:ext cx="698500" cy="15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157966</xdr:rowOff>
    </xdr:from>
    <xdr:to>
      <xdr:col>22</xdr:col>
      <xdr:colOff>114300</xdr:colOff>
      <xdr:row>19</xdr:row>
      <xdr:rowOff>1875</xdr:rowOff>
    </xdr:to>
    <xdr:cxnSp macro="">
      <xdr:nvCxnSpPr>
        <xdr:cNvPr id="60" name="直線コネクタ 59"/>
        <xdr:cNvCxnSpPr/>
      </xdr:nvCxnSpPr>
      <xdr:spPr bwMode="auto">
        <a:xfrm>
          <a:off x="3606800" y="3291691"/>
          <a:ext cx="698500" cy="15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148322</xdr:rowOff>
    </xdr:from>
    <xdr:to>
      <xdr:col>18</xdr:col>
      <xdr:colOff>177800</xdr:colOff>
      <xdr:row>18</xdr:row>
      <xdr:rowOff>157966</xdr:rowOff>
    </xdr:to>
    <xdr:cxnSp macro="">
      <xdr:nvCxnSpPr>
        <xdr:cNvPr id="63" name="直線コネクタ 62"/>
        <xdr:cNvCxnSpPr/>
      </xdr:nvCxnSpPr>
      <xdr:spPr bwMode="auto">
        <a:xfrm>
          <a:off x="2908300" y="3282047"/>
          <a:ext cx="698500" cy="9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127411</xdr:rowOff>
    </xdr:from>
    <xdr:to>
      <xdr:col>29</xdr:col>
      <xdr:colOff>177800</xdr:colOff>
      <xdr:row>19</xdr:row>
      <xdr:rowOff>57561</xdr:rowOff>
    </xdr:to>
    <xdr:sp macro="" textlink="">
      <xdr:nvSpPr>
        <xdr:cNvPr id="73" name="楕円 72"/>
        <xdr:cNvSpPr/>
      </xdr:nvSpPr>
      <xdr:spPr bwMode="auto">
        <a:xfrm>
          <a:off x="5600700" y="326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99488</xdr:rowOff>
    </xdr:from>
    <xdr:ext cx="762000" cy="259045"/>
    <xdr:sp macro="" textlink="">
      <xdr:nvSpPr>
        <xdr:cNvPr id="74" name="人口1人当たり決算額の推移該当値テキスト130"/>
        <xdr:cNvSpPr txBox="1"/>
      </xdr:nvSpPr>
      <xdr:spPr>
        <a:xfrm>
          <a:off x="5740400" y="323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138270</xdr:rowOff>
    </xdr:from>
    <xdr:to>
      <xdr:col>26</xdr:col>
      <xdr:colOff>101600</xdr:colOff>
      <xdr:row>19</xdr:row>
      <xdr:rowOff>68420</xdr:rowOff>
    </xdr:to>
    <xdr:sp macro="" textlink="">
      <xdr:nvSpPr>
        <xdr:cNvPr id="75" name="楕円 74"/>
        <xdr:cNvSpPr/>
      </xdr:nvSpPr>
      <xdr:spPr bwMode="auto">
        <a:xfrm>
          <a:off x="4953000" y="3271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53197</xdr:rowOff>
    </xdr:from>
    <xdr:ext cx="736600" cy="259045"/>
    <xdr:sp macro="" textlink="">
      <xdr:nvSpPr>
        <xdr:cNvPr id="76" name="テキスト ボックス 75"/>
        <xdr:cNvSpPr txBox="1"/>
      </xdr:nvSpPr>
      <xdr:spPr>
        <a:xfrm>
          <a:off x="4622800" y="3358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122525</xdr:rowOff>
    </xdr:from>
    <xdr:to>
      <xdr:col>22</xdr:col>
      <xdr:colOff>165100</xdr:colOff>
      <xdr:row>19</xdr:row>
      <xdr:rowOff>52675</xdr:rowOff>
    </xdr:to>
    <xdr:sp macro="" textlink="">
      <xdr:nvSpPr>
        <xdr:cNvPr id="77" name="楕円 76"/>
        <xdr:cNvSpPr/>
      </xdr:nvSpPr>
      <xdr:spPr bwMode="auto">
        <a:xfrm>
          <a:off x="4254500" y="325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37452</xdr:rowOff>
    </xdr:from>
    <xdr:ext cx="762000" cy="259045"/>
    <xdr:sp macro="" textlink="">
      <xdr:nvSpPr>
        <xdr:cNvPr id="78" name="テキスト ボックス 77"/>
        <xdr:cNvSpPr txBox="1"/>
      </xdr:nvSpPr>
      <xdr:spPr>
        <a:xfrm>
          <a:off x="3924300" y="3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107166</xdr:rowOff>
    </xdr:from>
    <xdr:to>
      <xdr:col>19</xdr:col>
      <xdr:colOff>38100</xdr:colOff>
      <xdr:row>19</xdr:row>
      <xdr:rowOff>37316</xdr:rowOff>
    </xdr:to>
    <xdr:sp macro="" textlink="">
      <xdr:nvSpPr>
        <xdr:cNvPr id="79" name="楕円 78"/>
        <xdr:cNvSpPr/>
      </xdr:nvSpPr>
      <xdr:spPr bwMode="auto">
        <a:xfrm>
          <a:off x="3556000" y="324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22093</xdr:rowOff>
    </xdr:from>
    <xdr:ext cx="762000" cy="259045"/>
    <xdr:sp macro="" textlink="">
      <xdr:nvSpPr>
        <xdr:cNvPr id="80" name="テキスト ボックス 79"/>
        <xdr:cNvSpPr txBox="1"/>
      </xdr:nvSpPr>
      <xdr:spPr>
        <a:xfrm>
          <a:off x="3225800" y="332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97522</xdr:rowOff>
    </xdr:from>
    <xdr:to>
      <xdr:col>15</xdr:col>
      <xdr:colOff>101600</xdr:colOff>
      <xdr:row>19</xdr:row>
      <xdr:rowOff>27672</xdr:rowOff>
    </xdr:to>
    <xdr:sp macro="" textlink="">
      <xdr:nvSpPr>
        <xdr:cNvPr id="81" name="楕円 80"/>
        <xdr:cNvSpPr/>
      </xdr:nvSpPr>
      <xdr:spPr bwMode="auto">
        <a:xfrm>
          <a:off x="2857500" y="3231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12449</xdr:rowOff>
    </xdr:from>
    <xdr:ext cx="762000" cy="259045"/>
    <xdr:sp macro="" textlink="">
      <xdr:nvSpPr>
        <xdr:cNvPr id="82" name="テキスト ボックス 81"/>
        <xdr:cNvSpPr txBox="1"/>
      </xdr:nvSpPr>
      <xdr:spPr>
        <a:xfrm>
          <a:off x="2527300" y="331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104597</xdr:rowOff>
    </xdr:from>
    <xdr:to>
      <xdr:col>29</xdr:col>
      <xdr:colOff>127000</xdr:colOff>
      <xdr:row>36</xdr:row>
      <xdr:rowOff>122069</xdr:rowOff>
    </xdr:to>
    <xdr:cxnSp macro="">
      <xdr:nvCxnSpPr>
        <xdr:cNvPr id="117" name="直線コネクタ 116"/>
        <xdr:cNvCxnSpPr/>
      </xdr:nvCxnSpPr>
      <xdr:spPr bwMode="auto">
        <a:xfrm flipV="1">
          <a:off x="5003800" y="7057847"/>
          <a:ext cx="647700" cy="1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122069</xdr:rowOff>
    </xdr:from>
    <xdr:to>
      <xdr:col>26</xdr:col>
      <xdr:colOff>50800</xdr:colOff>
      <xdr:row>36</xdr:row>
      <xdr:rowOff>132976</xdr:rowOff>
    </xdr:to>
    <xdr:cxnSp macro="">
      <xdr:nvCxnSpPr>
        <xdr:cNvPr id="120" name="直線コネクタ 119"/>
        <xdr:cNvCxnSpPr/>
      </xdr:nvCxnSpPr>
      <xdr:spPr bwMode="auto">
        <a:xfrm flipV="1">
          <a:off x="4305300" y="7075319"/>
          <a:ext cx="698500" cy="10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132976</xdr:rowOff>
    </xdr:from>
    <xdr:to>
      <xdr:col>22</xdr:col>
      <xdr:colOff>114300</xdr:colOff>
      <xdr:row>37</xdr:row>
      <xdr:rowOff>12504</xdr:rowOff>
    </xdr:to>
    <xdr:cxnSp macro="">
      <xdr:nvCxnSpPr>
        <xdr:cNvPr id="123" name="直線コネクタ 122"/>
        <xdr:cNvCxnSpPr/>
      </xdr:nvCxnSpPr>
      <xdr:spPr bwMode="auto">
        <a:xfrm flipV="1">
          <a:off x="3606800" y="7086226"/>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159396</xdr:rowOff>
    </xdr:from>
    <xdr:to>
      <xdr:col>18</xdr:col>
      <xdr:colOff>177800</xdr:colOff>
      <xdr:row>37</xdr:row>
      <xdr:rowOff>12504</xdr:rowOff>
    </xdr:to>
    <xdr:cxnSp macro="">
      <xdr:nvCxnSpPr>
        <xdr:cNvPr id="126" name="直線コネクタ 125"/>
        <xdr:cNvCxnSpPr/>
      </xdr:nvCxnSpPr>
      <xdr:spPr bwMode="auto">
        <a:xfrm>
          <a:off x="2908300" y="7112646"/>
          <a:ext cx="698500" cy="24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53797</xdr:rowOff>
    </xdr:from>
    <xdr:to>
      <xdr:col>29</xdr:col>
      <xdr:colOff>177800</xdr:colOff>
      <xdr:row>36</xdr:row>
      <xdr:rowOff>155397</xdr:rowOff>
    </xdr:to>
    <xdr:sp macro="" textlink="">
      <xdr:nvSpPr>
        <xdr:cNvPr id="136" name="楕円 135"/>
        <xdr:cNvSpPr/>
      </xdr:nvSpPr>
      <xdr:spPr bwMode="auto">
        <a:xfrm>
          <a:off x="5600700" y="700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25874</xdr:rowOff>
    </xdr:from>
    <xdr:ext cx="762000" cy="259045"/>
    <xdr:sp macro="" textlink="">
      <xdr:nvSpPr>
        <xdr:cNvPr id="137" name="人口1人当たり決算額の推移該当値テキスト445"/>
        <xdr:cNvSpPr txBox="1"/>
      </xdr:nvSpPr>
      <xdr:spPr>
        <a:xfrm>
          <a:off x="5740400" y="697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71269</xdr:rowOff>
    </xdr:from>
    <xdr:to>
      <xdr:col>26</xdr:col>
      <xdr:colOff>101600</xdr:colOff>
      <xdr:row>37</xdr:row>
      <xdr:rowOff>1419</xdr:rowOff>
    </xdr:to>
    <xdr:sp macro="" textlink="">
      <xdr:nvSpPr>
        <xdr:cNvPr id="138" name="楕円 137"/>
        <xdr:cNvSpPr/>
      </xdr:nvSpPr>
      <xdr:spPr bwMode="auto">
        <a:xfrm>
          <a:off x="4953000" y="7024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157646</xdr:rowOff>
    </xdr:from>
    <xdr:ext cx="736600" cy="259045"/>
    <xdr:sp macro="" textlink="">
      <xdr:nvSpPr>
        <xdr:cNvPr id="139" name="テキスト ボックス 138"/>
        <xdr:cNvSpPr txBox="1"/>
      </xdr:nvSpPr>
      <xdr:spPr>
        <a:xfrm>
          <a:off x="4622800" y="711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82176</xdr:rowOff>
    </xdr:from>
    <xdr:to>
      <xdr:col>22</xdr:col>
      <xdr:colOff>165100</xdr:colOff>
      <xdr:row>37</xdr:row>
      <xdr:rowOff>12326</xdr:rowOff>
    </xdr:to>
    <xdr:sp macro="" textlink="">
      <xdr:nvSpPr>
        <xdr:cNvPr id="140" name="楕円 139"/>
        <xdr:cNvSpPr/>
      </xdr:nvSpPr>
      <xdr:spPr bwMode="auto">
        <a:xfrm>
          <a:off x="4254500" y="7035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168553</xdr:rowOff>
    </xdr:from>
    <xdr:ext cx="762000" cy="259045"/>
    <xdr:sp macro="" textlink="">
      <xdr:nvSpPr>
        <xdr:cNvPr id="141" name="テキスト ボックス 140"/>
        <xdr:cNvSpPr txBox="1"/>
      </xdr:nvSpPr>
      <xdr:spPr>
        <a:xfrm>
          <a:off x="3924300" y="712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133154</xdr:rowOff>
    </xdr:from>
    <xdr:to>
      <xdr:col>19</xdr:col>
      <xdr:colOff>38100</xdr:colOff>
      <xdr:row>37</xdr:row>
      <xdr:rowOff>63304</xdr:rowOff>
    </xdr:to>
    <xdr:sp macro="" textlink="">
      <xdr:nvSpPr>
        <xdr:cNvPr id="142" name="楕円 141"/>
        <xdr:cNvSpPr/>
      </xdr:nvSpPr>
      <xdr:spPr bwMode="auto">
        <a:xfrm>
          <a:off x="3556000" y="7086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48081</xdr:rowOff>
    </xdr:from>
    <xdr:ext cx="762000" cy="259045"/>
    <xdr:sp macro="" textlink="">
      <xdr:nvSpPr>
        <xdr:cNvPr id="143" name="テキスト ボックス 142"/>
        <xdr:cNvSpPr txBox="1"/>
      </xdr:nvSpPr>
      <xdr:spPr>
        <a:xfrm>
          <a:off x="3225800" y="717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108596</xdr:rowOff>
    </xdr:from>
    <xdr:to>
      <xdr:col>15</xdr:col>
      <xdr:colOff>101600</xdr:colOff>
      <xdr:row>37</xdr:row>
      <xdr:rowOff>38746</xdr:rowOff>
    </xdr:to>
    <xdr:sp macro="" textlink="">
      <xdr:nvSpPr>
        <xdr:cNvPr id="144" name="楕円 143"/>
        <xdr:cNvSpPr/>
      </xdr:nvSpPr>
      <xdr:spPr bwMode="auto">
        <a:xfrm>
          <a:off x="2857500" y="706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23523</xdr:rowOff>
    </xdr:from>
    <xdr:ext cx="762000" cy="259045"/>
    <xdr:sp macro="" textlink="">
      <xdr:nvSpPr>
        <xdr:cNvPr id="145" name="テキスト ボックス 144"/>
        <xdr:cNvSpPr txBox="1"/>
      </xdr:nvSpPr>
      <xdr:spPr>
        <a:xfrm>
          <a:off x="2527300" y="714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8788</xdr:rowOff>
    </xdr:from>
    <xdr:to>
      <xdr:col>24</xdr:col>
      <xdr:colOff>63500</xdr:colOff>
      <xdr:row>37</xdr:row>
      <xdr:rowOff>21380</xdr:rowOff>
    </xdr:to>
    <xdr:cxnSp macro="">
      <xdr:nvCxnSpPr>
        <xdr:cNvPr id="61" name="直線コネクタ 60"/>
        <xdr:cNvCxnSpPr/>
      </xdr:nvCxnSpPr>
      <xdr:spPr>
        <a:xfrm flipV="1">
          <a:off x="3797300" y="6352438"/>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168770</xdr:rowOff>
    </xdr:from>
    <xdr:to>
      <xdr:col>19</xdr:col>
      <xdr:colOff>177800</xdr:colOff>
      <xdr:row>37</xdr:row>
      <xdr:rowOff>21380</xdr:rowOff>
    </xdr:to>
    <xdr:cxnSp macro="">
      <xdr:nvCxnSpPr>
        <xdr:cNvPr id="64" name="直線コネクタ 63"/>
        <xdr:cNvCxnSpPr/>
      </xdr:nvCxnSpPr>
      <xdr:spPr>
        <a:xfrm>
          <a:off x="2908300" y="6340970"/>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168770</xdr:rowOff>
    </xdr:from>
    <xdr:to>
      <xdr:col>15</xdr:col>
      <xdr:colOff>50800</xdr:colOff>
      <xdr:row>37</xdr:row>
      <xdr:rowOff>71844</xdr:rowOff>
    </xdr:to>
    <xdr:cxnSp macro="">
      <xdr:nvCxnSpPr>
        <xdr:cNvPr id="67" name="直線コネクタ 66"/>
        <xdr:cNvCxnSpPr/>
      </xdr:nvCxnSpPr>
      <xdr:spPr>
        <a:xfrm flipV="1">
          <a:off x="2019300" y="6340970"/>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71844</xdr:rowOff>
    </xdr:from>
    <xdr:to>
      <xdr:col>10</xdr:col>
      <xdr:colOff>114300</xdr:colOff>
      <xdr:row>37</xdr:row>
      <xdr:rowOff>77806</xdr:rowOff>
    </xdr:to>
    <xdr:cxnSp macro="">
      <xdr:nvCxnSpPr>
        <xdr:cNvPr id="70" name="直線コネクタ 69"/>
        <xdr:cNvCxnSpPr/>
      </xdr:nvCxnSpPr>
      <xdr:spPr>
        <a:xfrm flipV="1">
          <a:off x="1130300" y="6415494"/>
          <a:ext cx="889000" cy="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129438</xdr:rowOff>
    </xdr:from>
    <xdr:to>
      <xdr:col>24</xdr:col>
      <xdr:colOff>114300</xdr:colOff>
      <xdr:row>37</xdr:row>
      <xdr:rowOff>59588</xdr:rowOff>
    </xdr:to>
    <xdr:sp macro="" textlink="">
      <xdr:nvSpPr>
        <xdr:cNvPr id="80" name="楕円 79"/>
        <xdr:cNvSpPr/>
      </xdr:nvSpPr>
      <xdr:spPr>
        <a:xfrm>
          <a:off x="4584700" y="630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107865</xdr:rowOff>
    </xdr:from>
    <xdr:ext cx="534377" cy="259045"/>
    <xdr:sp macro="" textlink="">
      <xdr:nvSpPr>
        <xdr:cNvPr id="81" name="人件費該当値テキスト"/>
        <xdr:cNvSpPr txBox="1"/>
      </xdr:nvSpPr>
      <xdr:spPr>
        <a:xfrm>
          <a:off x="4686300" y="628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142030</xdr:rowOff>
    </xdr:from>
    <xdr:to>
      <xdr:col>20</xdr:col>
      <xdr:colOff>38100</xdr:colOff>
      <xdr:row>37</xdr:row>
      <xdr:rowOff>72180</xdr:rowOff>
    </xdr:to>
    <xdr:sp macro="" textlink="">
      <xdr:nvSpPr>
        <xdr:cNvPr id="82" name="楕円 81"/>
        <xdr:cNvSpPr/>
      </xdr:nvSpPr>
      <xdr:spPr>
        <a:xfrm>
          <a:off x="3746500" y="63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63307</xdr:rowOff>
    </xdr:from>
    <xdr:ext cx="534377" cy="259045"/>
    <xdr:sp macro="" textlink="">
      <xdr:nvSpPr>
        <xdr:cNvPr id="83" name="テキスト ボックス 82"/>
        <xdr:cNvSpPr txBox="1"/>
      </xdr:nvSpPr>
      <xdr:spPr>
        <a:xfrm>
          <a:off x="3530111" y="64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117970</xdr:rowOff>
    </xdr:from>
    <xdr:to>
      <xdr:col>15</xdr:col>
      <xdr:colOff>101600</xdr:colOff>
      <xdr:row>37</xdr:row>
      <xdr:rowOff>48120</xdr:rowOff>
    </xdr:to>
    <xdr:sp macro="" textlink="">
      <xdr:nvSpPr>
        <xdr:cNvPr id="84" name="楕円 83"/>
        <xdr:cNvSpPr/>
      </xdr:nvSpPr>
      <xdr:spPr>
        <a:xfrm>
          <a:off x="2857500" y="62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39247</xdr:rowOff>
    </xdr:from>
    <xdr:ext cx="534377" cy="259045"/>
    <xdr:sp macro="" textlink="">
      <xdr:nvSpPr>
        <xdr:cNvPr id="85" name="テキスト ボックス 84"/>
        <xdr:cNvSpPr txBox="1"/>
      </xdr:nvSpPr>
      <xdr:spPr>
        <a:xfrm>
          <a:off x="2641111" y="63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21044</xdr:rowOff>
    </xdr:from>
    <xdr:to>
      <xdr:col>10</xdr:col>
      <xdr:colOff>165100</xdr:colOff>
      <xdr:row>37</xdr:row>
      <xdr:rowOff>122644</xdr:rowOff>
    </xdr:to>
    <xdr:sp macro="" textlink="">
      <xdr:nvSpPr>
        <xdr:cNvPr id="86" name="楕円 85"/>
        <xdr:cNvSpPr/>
      </xdr:nvSpPr>
      <xdr:spPr>
        <a:xfrm>
          <a:off x="1968500" y="63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113771</xdr:rowOff>
    </xdr:from>
    <xdr:ext cx="534377" cy="259045"/>
    <xdr:sp macro="" textlink="">
      <xdr:nvSpPr>
        <xdr:cNvPr id="87" name="テキスト ボックス 86"/>
        <xdr:cNvSpPr txBox="1"/>
      </xdr:nvSpPr>
      <xdr:spPr>
        <a:xfrm>
          <a:off x="1752111" y="645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27006</xdr:rowOff>
    </xdr:from>
    <xdr:to>
      <xdr:col>6</xdr:col>
      <xdr:colOff>38100</xdr:colOff>
      <xdr:row>37</xdr:row>
      <xdr:rowOff>128606</xdr:rowOff>
    </xdr:to>
    <xdr:sp macro="" textlink="">
      <xdr:nvSpPr>
        <xdr:cNvPr id="88" name="楕円 87"/>
        <xdr:cNvSpPr/>
      </xdr:nvSpPr>
      <xdr:spPr>
        <a:xfrm>
          <a:off x="1079500" y="637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119733</xdr:rowOff>
    </xdr:from>
    <xdr:ext cx="534377" cy="259045"/>
    <xdr:sp macro="" textlink="">
      <xdr:nvSpPr>
        <xdr:cNvPr id="89" name="テキスト ボックス 88"/>
        <xdr:cNvSpPr txBox="1"/>
      </xdr:nvSpPr>
      <xdr:spPr>
        <a:xfrm>
          <a:off x="863111" y="64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127181</xdr:rowOff>
    </xdr:from>
    <xdr:to>
      <xdr:col>24</xdr:col>
      <xdr:colOff>63500</xdr:colOff>
      <xdr:row>56</xdr:row>
      <xdr:rowOff>155789</xdr:rowOff>
    </xdr:to>
    <xdr:cxnSp macro="">
      <xdr:nvCxnSpPr>
        <xdr:cNvPr id="121" name="直線コネクタ 120"/>
        <xdr:cNvCxnSpPr/>
      </xdr:nvCxnSpPr>
      <xdr:spPr>
        <a:xfrm>
          <a:off x="3797300" y="9728381"/>
          <a:ext cx="838200" cy="2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127181</xdr:rowOff>
    </xdr:from>
    <xdr:to>
      <xdr:col>19</xdr:col>
      <xdr:colOff>177800</xdr:colOff>
      <xdr:row>57</xdr:row>
      <xdr:rowOff>88265</xdr:rowOff>
    </xdr:to>
    <xdr:cxnSp macro="">
      <xdr:nvCxnSpPr>
        <xdr:cNvPr id="124" name="直線コネクタ 123"/>
        <xdr:cNvCxnSpPr/>
      </xdr:nvCxnSpPr>
      <xdr:spPr>
        <a:xfrm flipV="1">
          <a:off x="2908300" y="9728381"/>
          <a:ext cx="889000" cy="13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88265</xdr:rowOff>
    </xdr:from>
    <xdr:to>
      <xdr:col>15</xdr:col>
      <xdr:colOff>50800</xdr:colOff>
      <xdr:row>57</xdr:row>
      <xdr:rowOff>153198</xdr:rowOff>
    </xdr:to>
    <xdr:cxnSp macro="">
      <xdr:nvCxnSpPr>
        <xdr:cNvPr id="127" name="直線コネクタ 126"/>
        <xdr:cNvCxnSpPr/>
      </xdr:nvCxnSpPr>
      <xdr:spPr>
        <a:xfrm flipV="1">
          <a:off x="2019300" y="9860915"/>
          <a:ext cx="889000" cy="6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165026</xdr:rowOff>
    </xdr:from>
    <xdr:ext cx="534377" cy="259045"/>
    <xdr:sp macro="" textlink="">
      <xdr:nvSpPr>
        <xdr:cNvPr id="129" name="テキスト ボックス 128"/>
        <xdr:cNvSpPr txBox="1"/>
      </xdr:nvSpPr>
      <xdr:spPr>
        <a:xfrm>
          <a:off x="2641111" y="993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153198</xdr:rowOff>
    </xdr:from>
    <xdr:to>
      <xdr:col>10</xdr:col>
      <xdr:colOff>114300</xdr:colOff>
      <xdr:row>58</xdr:row>
      <xdr:rowOff>3999</xdr:rowOff>
    </xdr:to>
    <xdr:cxnSp macro="">
      <xdr:nvCxnSpPr>
        <xdr:cNvPr id="130" name="直線コネクタ 129"/>
        <xdr:cNvCxnSpPr/>
      </xdr:nvCxnSpPr>
      <xdr:spPr>
        <a:xfrm flipV="1">
          <a:off x="1130300" y="9925848"/>
          <a:ext cx="889000" cy="2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45969</xdr:rowOff>
    </xdr:from>
    <xdr:ext cx="534377" cy="259045"/>
    <xdr:sp macro="" textlink="">
      <xdr:nvSpPr>
        <xdr:cNvPr id="132" name="テキスト ボックス 131"/>
        <xdr:cNvSpPr txBox="1"/>
      </xdr:nvSpPr>
      <xdr:spPr>
        <a:xfrm>
          <a:off x="1752111" y="999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78474</xdr:rowOff>
    </xdr:from>
    <xdr:ext cx="534377" cy="259045"/>
    <xdr:sp macro="" textlink="">
      <xdr:nvSpPr>
        <xdr:cNvPr id="134" name="テキスト ボックス 133"/>
        <xdr:cNvSpPr txBox="1"/>
      </xdr:nvSpPr>
      <xdr:spPr>
        <a:xfrm>
          <a:off x="863111" y="10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104989</xdr:rowOff>
    </xdr:from>
    <xdr:to>
      <xdr:col>24</xdr:col>
      <xdr:colOff>114300</xdr:colOff>
      <xdr:row>57</xdr:row>
      <xdr:rowOff>35139</xdr:rowOff>
    </xdr:to>
    <xdr:sp macro="" textlink="">
      <xdr:nvSpPr>
        <xdr:cNvPr id="140" name="楕円 139"/>
        <xdr:cNvSpPr/>
      </xdr:nvSpPr>
      <xdr:spPr>
        <a:xfrm>
          <a:off x="4584700" y="97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127866</xdr:rowOff>
    </xdr:from>
    <xdr:ext cx="534377" cy="259045"/>
    <xdr:sp macro="" textlink="">
      <xdr:nvSpPr>
        <xdr:cNvPr id="141" name="物件費該当値テキスト"/>
        <xdr:cNvSpPr txBox="1"/>
      </xdr:nvSpPr>
      <xdr:spPr>
        <a:xfrm>
          <a:off x="4686300" y="9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76381</xdr:rowOff>
    </xdr:from>
    <xdr:to>
      <xdr:col>20</xdr:col>
      <xdr:colOff>38100</xdr:colOff>
      <xdr:row>57</xdr:row>
      <xdr:rowOff>6531</xdr:rowOff>
    </xdr:to>
    <xdr:sp macro="" textlink="">
      <xdr:nvSpPr>
        <xdr:cNvPr id="142" name="楕円 141"/>
        <xdr:cNvSpPr/>
      </xdr:nvSpPr>
      <xdr:spPr>
        <a:xfrm>
          <a:off x="3746500" y="967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23058</xdr:rowOff>
    </xdr:from>
    <xdr:ext cx="534377" cy="259045"/>
    <xdr:sp macro="" textlink="">
      <xdr:nvSpPr>
        <xdr:cNvPr id="143" name="テキスト ボックス 142"/>
        <xdr:cNvSpPr txBox="1"/>
      </xdr:nvSpPr>
      <xdr:spPr>
        <a:xfrm>
          <a:off x="3530111" y="945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37465</xdr:rowOff>
    </xdr:from>
    <xdr:to>
      <xdr:col>15</xdr:col>
      <xdr:colOff>101600</xdr:colOff>
      <xdr:row>57</xdr:row>
      <xdr:rowOff>139065</xdr:rowOff>
    </xdr:to>
    <xdr:sp macro="" textlink="">
      <xdr:nvSpPr>
        <xdr:cNvPr id="144" name="楕円 143"/>
        <xdr:cNvSpPr/>
      </xdr:nvSpPr>
      <xdr:spPr>
        <a:xfrm>
          <a:off x="2857500" y="981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155592</xdr:rowOff>
    </xdr:from>
    <xdr:ext cx="534377" cy="259045"/>
    <xdr:sp macro="" textlink="">
      <xdr:nvSpPr>
        <xdr:cNvPr id="145" name="テキスト ボックス 144"/>
        <xdr:cNvSpPr txBox="1"/>
      </xdr:nvSpPr>
      <xdr:spPr>
        <a:xfrm>
          <a:off x="2641111" y="958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102398</xdr:rowOff>
    </xdr:from>
    <xdr:to>
      <xdr:col>10</xdr:col>
      <xdr:colOff>165100</xdr:colOff>
      <xdr:row>58</xdr:row>
      <xdr:rowOff>32548</xdr:rowOff>
    </xdr:to>
    <xdr:sp macro="" textlink="">
      <xdr:nvSpPr>
        <xdr:cNvPr id="146" name="楕円 145"/>
        <xdr:cNvSpPr/>
      </xdr:nvSpPr>
      <xdr:spPr>
        <a:xfrm>
          <a:off x="1968500" y="987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49075</xdr:rowOff>
    </xdr:from>
    <xdr:ext cx="534377" cy="259045"/>
    <xdr:sp macro="" textlink="">
      <xdr:nvSpPr>
        <xdr:cNvPr id="147" name="テキスト ボックス 146"/>
        <xdr:cNvSpPr txBox="1"/>
      </xdr:nvSpPr>
      <xdr:spPr>
        <a:xfrm>
          <a:off x="1752111" y="965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124649</xdr:rowOff>
    </xdr:from>
    <xdr:to>
      <xdr:col>6</xdr:col>
      <xdr:colOff>38100</xdr:colOff>
      <xdr:row>58</xdr:row>
      <xdr:rowOff>54799</xdr:rowOff>
    </xdr:to>
    <xdr:sp macro="" textlink="">
      <xdr:nvSpPr>
        <xdr:cNvPr id="148" name="楕円 147"/>
        <xdr:cNvSpPr/>
      </xdr:nvSpPr>
      <xdr:spPr>
        <a:xfrm>
          <a:off x="1079500" y="989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71326</xdr:rowOff>
    </xdr:from>
    <xdr:ext cx="534377" cy="259045"/>
    <xdr:sp macro="" textlink="">
      <xdr:nvSpPr>
        <xdr:cNvPr id="149" name="テキスト ボックス 148"/>
        <xdr:cNvSpPr txBox="1"/>
      </xdr:nvSpPr>
      <xdr:spPr>
        <a:xfrm>
          <a:off x="863111" y="96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145111</xdr:rowOff>
    </xdr:from>
    <xdr:to>
      <xdr:col>24</xdr:col>
      <xdr:colOff>63500</xdr:colOff>
      <xdr:row>78</xdr:row>
      <xdr:rowOff>163094</xdr:rowOff>
    </xdr:to>
    <xdr:cxnSp macro="">
      <xdr:nvCxnSpPr>
        <xdr:cNvPr id="178" name="直線コネクタ 177"/>
        <xdr:cNvCxnSpPr/>
      </xdr:nvCxnSpPr>
      <xdr:spPr>
        <a:xfrm flipV="1">
          <a:off x="3797300" y="13518211"/>
          <a:ext cx="8382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156654</xdr:rowOff>
    </xdr:from>
    <xdr:to>
      <xdr:col>19</xdr:col>
      <xdr:colOff>177800</xdr:colOff>
      <xdr:row>78</xdr:row>
      <xdr:rowOff>163094</xdr:rowOff>
    </xdr:to>
    <xdr:cxnSp macro="">
      <xdr:nvCxnSpPr>
        <xdr:cNvPr id="181" name="直線コネクタ 180"/>
        <xdr:cNvCxnSpPr/>
      </xdr:nvCxnSpPr>
      <xdr:spPr>
        <a:xfrm>
          <a:off x="2908300" y="13529754"/>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156654</xdr:rowOff>
    </xdr:from>
    <xdr:to>
      <xdr:col>15</xdr:col>
      <xdr:colOff>50800</xdr:colOff>
      <xdr:row>78</xdr:row>
      <xdr:rowOff>171095</xdr:rowOff>
    </xdr:to>
    <xdr:cxnSp macro="">
      <xdr:nvCxnSpPr>
        <xdr:cNvPr id="184" name="直線コネクタ 183"/>
        <xdr:cNvCxnSpPr/>
      </xdr:nvCxnSpPr>
      <xdr:spPr>
        <a:xfrm flipV="1">
          <a:off x="2019300" y="13529754"/>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171095</xdr:rowOff>
    </xdr:from>
    <xdr:to>
      <xdr:col>10</xdr:col>
      <xdr:colOff>114300</xdr:colOff>
      <xdr:row>79</xdr:row>
      <xdr:rowOff>140</xdr:rowOff>
    </xdr:to>
    <xdr:cxnSp macro="">
      <xdr:nvCxnSpPr>
        <xdr:cNvPr id="187" name="直線コネクタ 186"/>
        <xdr:cNvCxnSpPr/>
      </xdr:nvCxnSpPr>
      <xdr:spPr>
        <a:xfrm flipV="1">
          <a:off x="1130300" y="1354419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94311</xdr:rowOff>
    </xdr:from>
    <xdr:to>
      <xdr:col>24</xdr:col>
      <xdr:colOff>114300</xdr:colOff>
      <xdr:row>79</xdr:row>
      <xdr:rowOff>24461</xdr:rowOff>
    </xdr:to>
    <xdr:sp macro="" textlink="">
      <xdr:nvSpPr>
        <xdr:cNvPr id="197" name="楕円 196"/>
        <xdr:cNvSpPr/>
      </xdr:nvSpPr>
      <xdr:spPr>
        <a:xfrm>
          <a:off x="45847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9238</xdr:rowOff>
    </xdr:from>
    <xdr:ext cx="469744" cy="259045"/>
    <xdr:sp macro="" textlink="">
      <xdr:nvSpPr>
        <xdr:cNvPr id="198" name="維持補修費該当値テキスト"/>
        <xdr:cNvSpPr txBox="1"/>
      </xdr:nvSpPr>
      <xdr:spPr>
        <a:xfrm>
          <a:off x="4686300" y="133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112294</xdr:rowOff>
    </xdr:from>
    <xdr:to>
      <xdr:col>20</xdr:col>
      <xdr:colOff>38100</xdr:colOff>
      <xdr:row>79</xdr:row>
      <xdr:rowOff>42444</xdr:rowOff>
    </xdr:to>
    <xdr:sp macro="" textlink="">
      <xdr:nvSpPr>
        <xdr:cNvPr id="199" name="楕円 198"/>
        <xdr:cNvSpPr/>
      </xdr:nvSpPr>
      <xdr:spPr>
        <a:xfrm>
          <a:off x="3746500" y="1348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33571</xdr:rowOff>
    </xdr:from>
    <xdr:ext cx="469744" cy="259045"/>
    <xdr:sp macro="" textlink="">
      <xdr:nvSpPr>
        <xdr:cNvPr id="200" name="テキスト ボックス 199"/>
        <xdr:cNvSpPr txBox="1"/>
      </xdr:nvSpPr>
      <xdr:spPr>
        <a:xfrm>
          <a:off x="3562428" y="1357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105854</xdr:rowOff>
    </xdr:from>
    <xdr:to>
      <xdr:col>15</xdr:col>
      <xdr:colOff>101600</xdr:colOff>
      <xdr:row>79</xdr:row>
      <xdr:rowOff>36004</xdr:rowOff>
    </xdr:to>
    <xdr:sp macro="" textlink="">
      <xdr:nvSpPr>
        <xdr:cNvPr id="201" name="楕円 200"/>
        <xdr:cNvSpPr/>
      </xdr:nvSpPr>
      <xdr:spPr>
        <a:xfrm>
          <a:off x="2857500" y="1347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27131</xdr:rowOff>
    </xdr:from>
    <xdr:ext cx="469744" cy="259045"/>
    <xdr:sp macro="" textlink="">
      <xdr:nvSpPr>
        <xdr:cNvPr id="202" name="テキスト ボックス 201"/>
        <xdr:cNvSpPr txBox="1"/>
      </xdr:nvSpPr>
      <xdr:spPr>
        <a:xfrm>
          <a:off x="2673428" y="1357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120295</xdr:rowOff>
    </xdr:from>
    <xdr:to>
      <xdr:col>10</xdr:col>
      <xdr:colOff>165100</xdr:colOff>
      <xdr:row>79</xdr:row>
      <xdr:rowOff>50445</xdr:rowOff>
    </xdr:to>
    <xdr:sp macro="" textlink="">
      <xdr:nvSpPr>
        <xdr:cNvPr id="203" name="楕円 202"/>
        <xdr:cNvSpPr/>
      </xdr:nvSpPr>
      <xdr:spPr>
        <a:xfrm>
          <a:off x="1968500" y="134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41572</xdr:rowOff>
    </xdr:from>
    <xdr:ext cx="469744" cy="259045"/>
    <xdr:sp macro="" textlink="">
      <xdr:nvSpPr>
        <xdr:cNvPr id="204" name="テキスト ボックス 203"/>
        <xdr:cNvSpPr txBox="1"/>
      </xdr:nvSpPr>
      <xdr:spPr>
        <a:xfrm>
          <a:off x="1784428" y="1358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120790</xdr:rowOff>
    </xdr:from>
    <xdr:to>
      <xdr:col>6</xdr:col>
      <xdr:colOff>38100</xdr:colOff>
      <xdr:row>79</xdr:row>
      <xdr:rowOff>50940</xdr:rowOff>
    </xdr:to>
    <xdr:sp macro="" textlink="">
      <xdr:nvSpPr>
        <xdr:cNvPr id="205" name="楕円 204"/>
        <xdr:cNvSpPr/>
      </xdr:nvSpPr>
      <xdr:spPr>
        <a:xfrm>
          <a:off x="1079500" y="134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42067</xdr:rowOff>
    </xdr:from>
    <xdr:ext cx="469744" cy="259045"/>
    <xdr:sp macro="" textlink="">
      <xdr:nvSpPr>
        <xdr:cNvPr id="206" name="テキスト ボックス 205"/>
        <xdr:cNvSpPr txBox="1"/>
      </xdr:nvSpPr>
      <xdr:spPr>
        <a:xfrm>
          <a:off x="895428" y="135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99347</xdr:rowOff>
    </xdr:from>
    <xdr:to>
      <xdr:col>24</xdr:col>
      <xdr:colOff>63500</xdr:colOff>
      <xdr:row>95</xdr:row>
      <xdr:rowOff>74887</xdr:rowOff>
    </xdr:to>
    <xdr:cxnSp macro="">
      <xdr:nvCxnSpPr>
        <xdr:cNvPr id="238" name="直線コネクタ 237"/>
        <xdr:cNvCxnSpPr/>
      </xdr:nvCxnSpPr>
      <xdr:spPr>
        <a:xfrm>
          <a:off x="3797300" y="16215647"/>
          <a:ext cx="838200" cy="1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99347</xdr:rowOff>
    </xdr:from>
    <xdr:to>
      <xdr:col>19</xdr:col>
      <xdr:colOff>177800</xdr:colOff>
      <xdr:row>96</xdr:row>
      <xdr:rowOff>8527</xdr:rowOff>
    </xdr:to>
    <xdr:cxnSp macro="">
      <xdr:nvCxnSpPr>
        <xdr:cNvPr id="241" name="直線コネクタ 240"/>
        <xdr:cNvCxnSpPr/>
      </xdr:nvCxnSpPr>
      <xdr:spPr>
        <a:xfrm flipV="1">
          <a:off x="2908300" y="16215647"/>
          <a:ext cx="889000" cy="25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8527</xdr:rowOff>
    </xdr:from>
    <xdr:to>
      <xdr:col>15</xdr:col>
      <xdr:colOff>50800</xdr:colOff>
      <xdr:row>96</xdr:row>
      <xdr:rowOff>68137</xdr:rowOff>
    </xdr:to>
    <xdr:cxnSp macro="">
      <xdr:nvCxnSpPr>
        <xdr:cNvPr id="244" name="直線コネクタ 243"/>
        <xdr:cNvCxnSpPr/>
      </xdr:nvCxnSpPr>
      <xdr:spPr>
        <a:xfrm flipV="1">
          <a:off x="2019300" y="16467727"/>
          <a:ext cx="889000" cy="59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42246</xdr:rowOff>
    </xdr:from>
    <xdr:ext cx="599010" cy="259045"/>
    <xdr:sp macro="" textlink="">
      <xdr:nvSpPr>
        <xdr:cNvPr id="246" name="テキスト ボックス 245"/>
        <xdr:cNvSpPr txBox="1"/>
      </xdr:nvSpPr>
      <xdr:spPr>
        <a:xfrm>
          <a:off x="2608795" y="1667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68137</xdr:rowOff>
    </xdr:from>
    <xdr:to>
      <xdr:col>10</xdr:col>
      <xdr:colOff>114300</xdr:colOff>
      <xdr:row>96</xdr:row>
      <xdr:rowOff>130132</xdr:rowOff>
    </xdr:to>
    <xdr:cxnSp macro="">
      <xdr:nvCxnSpPr>
        <xdr:cNvPr id="247" name="直線コネクタ 246"/>
        <xdr:cNvCxnSpPr/>
      </xdr:nvCxnSpPr>
      <xdr:spPr>
        <a:xfrm flipV="1">
          <a:off x="1130300" y="16527337"/>
          <a:ext cx="889000" cy="6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93049</xdr:rowOff>
    </xdr:from>
    <xdr:ext cx="534377" cy="259045"/>
    <xdr:sp macro="" textlink="">
      <xdr:nvSpPr>
        <xdr:cNvPr id="249" name="テキスト ボックス 248"/>
        <xdr:cNvSpPr txBox="1"/>
      </xdr:nvSpPr>
      <xdr:spPr>
        <a:xfrm>
          <a:off x="1752111" y="167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146837</xdr:rowOff>
    </xdr:from>
    <xdr:ext cx="534377" cy="259045"/>
    <xdr:sp macro="" textlink="">
      <xdr:nvSpPr>
        <xdr:cNvPr id="251" name="テキスト ボックス 250"/>
        <xdr:cNvSpPr txBox="1"/>
      </xdr:nvSpPr>
      <xdr:spPr>
        <a:xfrm>
          <a:off x="863111" y="1677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24087</xdr:rowOff>
    </xdr:from>
    <xdr:to>
      <xdr:col>24</xdr:col>
      <xdr:colOff>114300</xdr:colOff>
      <xdr:row>95</xdr:row>
      <xdr:rowOff>125687</xdr:rowOff>
    </xdr:to>
    <xdr:sp macro="" textlink="">
      <xdr:nvSpPr>
        <xdr:cNvPr id="257" name="楕円 256"/>
        <xdr:cNvSpPr/>
      </xdr:nvSpPr>
      <xdr:spPr>
        <a:xfrm>
          <a:off x="4584700" y="163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46964</xdr:rowOff>
    </xdr:from>
    <xdr:ext cx="599010" cy="259045"/>
    <xdr:sp macro="" textlink="">
      <xdr:nvSpPr>
        <xdr:cNvPr id="258" name="扶助費該当値テキスト"/>
        <xdr:cNvSpPr txBox="1"/>
      </xdr:nvSpPr>
      <xdr:spPr>
        <a:xfrm>
          <a:off x="4686300" y="16163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48547</xdr:rowOff>
    </xdr:from>
    <xdr:to>
      <xdr:col>20</xdr:col>
      <xdr:colOff>38100</xdr:colOff>
      <xdr:row>94</xdr:row>
      <xdr:rowOff>150147</xdr:rowOff>
    </xdr:to>
    <xdr:sp macro="" textlink="">
      <xdr:nvSpPr>
        <xdr:cNvPr id="259" name="楕円 258"/>
        <xdr:cNvSpPr/>
      </xdr:nvSpPr>
      <xdr:spPr>
        <a:xfrm>
          <a:off x="3746500" y="1616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166674</xdr:rowOff>
    </xdr:from>
    <xdr:ext cx="599010" cy="259045"/>
    <xdr:sp macro="" textlink="">
      <xdr:nvSpPr>
        <xdr:cNvPr id="260" name="テキスト ボックス 259"/>
        <xdr:cNvSpPr txBox="1"/>
      </xdr:nvSpPr>
      <xdr:spPr>
        <a:xfrm>
          <a:off x="3497795" y="15940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129177</xdr:rowOff>
    </xdr:from>
    <xdr:to>
      <xdr:col>15</xdr:col>
      <xdr:colOff>101600</xdr:colOff>
      <xdr:row>96</xdr:row>
      <xdr:rowOff>59327</xdr:rowOff>
    </xdr:to>
    <xdr:sp macro="" textlink="">
      <xdr:nvSpPr>
        <xdr:cNvPr id="261" name="楕円 260"/>
        <xdr:cNvSpPr/>
      </xdr:nvSpPr>
      <xdr:spPr>
        <a:xfrm>
          <a:off x="2857500" y="1641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75854</xdr:rowOff>
    </xdr:from>
    <xdr:ext cx="599010" cy="259045"/>
    <xdr:sp macro="" textlink="">
      <xdr:nvSpPr>
        <xdr:cNvPr id="262" name="テキスト ボックス 261"/>
        <xdr:cNvSpPr txBox="1"/>
      </xdr:nvSpPr>
      <xdr:spPr>
        <a:xfrm>
          <a:off x="2608795" y="16192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17337</xdr:rowOff>
    </xdr:from>
    <xdr:to>
      <xdr:col>10</xdr:col>
      <xdr:colOff>165100</xdr:colOff>
      <xdr:row>96</xdr:row>
      <xdr:rowOff>118937</xdr:rowOff>
    </xdr:to>
    <xdr:sp macro="" textlink="">
      <xdr:nvSpPr>
        <xdr:cNvPr id="263" name="楕円 262"/>
        <xdr:cNvSpPr/>
      </xdr:nvSpPr>
      <xdr:spPr>
        <a:xfrm>
          <a:off x="1968500" y="164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135464</xdr:rowOff>
    </xdr:from>
    <xdr:ext cx="599010" cy="259045"/>
    <xdr:sp macro="" textlink="">
      <xdr:nvSpPr>
        <xdr:cNvPr id="264" name="テキスト ボックス 263"/>
        <xdr:cNvSpPr txBox="1"/>
      </xdr:nvSpPr>
      <xdr:spPr>
        <a:xfrm>
          <a:off x="1719795" y="1625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79332</xdr:rowOff>
    </xdr:from>
    <xdr:to>
      <xdr:col>6</xdr:col>
      <xdr:colOff>38100</xdr:colOff>
      <xdr:row>97</xdr:row>
      <xdr:rowOff>9482</xdr:rowOff>
    </xdr:to>
    <xdr:sp macro="" textlink="">
      <xdr:nvSpPr>
        <xdr:cNvPr id="265" name="楕円 264"/>
        <xdr:cNvSpPr/>
      </xdr:nvSpPr>
      <xdr:spPr>
        <a:xfrm>
          <a:off x="1079500" y="165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26009</xdr:rowOff>
    </xdr:from>
    <xdr:ext cx="599010" cy="259045"/>
    <xdr:sp macro="" textlink="">
      <xdr:nvSpPr>
        <xdr:cNvPr id="266" name="テキスト ボックス 265"/>
        <xdr:cNvSpPr txBox="1"/>
      </xdr:nvSpPr>
      <xdr:spPr>
        <a:xfrm>
          <a:off x="830795" y="1631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31941</xdr:rowOff>
    </xdr:from>
    <xdr:to>
      <xdr:col>55</xdr:col>
      <xdr:colOff>0</xdr:colOff>
      <xdr:row>38</xdr:row>
      <xdr:rowOff>113602</xdr:rowOff>
    </xdr:to>
    <xdr:cxnSp macro="">
      <xdr:nvCxnSpPr>
        <xdr:cNvPr id="296" name="直線コネクタ 295"/>
        <xdr:cNvCxnSpPr/>
      </xdr:nvCxnSpPr>
      <xdr:spPr>
        <a:xfrm flipV="1">
          <a:off x="9639300" y="6547041"/>
          <a:ext cx="838200" cy="8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16476</xdr:rowOff>
    </xdr:from>
    <xdr:ext cx="534377" cy="259045"/>
    <xdr:sp macro="" textlink="">
      <xdr:nvSpPr>
        <xdr:cNvPr id="297" name="補助費等平均値テキスト"/>
        <xdr:cNvSpPr txBox="1"/>
      </xdr:nvSpPr>
      <xdr:spPr>
        <a:xfrm>
          <a:off x="10528300" y="618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27978</xdr:rowOff>
    </xdr:from>
    <xdr:to>
      <xdr:col>50</xdr:col>
      <xdr:colOff>114300</xdr:colOff>
      <xdr:row>38</xdr:row>
      <xdr:rowOff>113602</xdr:rowOff>
    </xdr:to>
    <xdr:cxnSp macro="">
      <xdr:nvCxnSpPr>
        <xdr:cNvPr id="299" name="直線コネクタ 298"/>
        <xdr:cNvCxnSpPr/>
      </xdr:nvCxnSpPr>
      <xdr:spPr>
        <a:xfrm>
          <a:off x="8750300" y="5342928"/>
          <a:ext cx="889000" cy="128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6545</xdr:rowOff>
    </xdr:from>
    <xdr:ext cx="534377" cy="259045"/>
    <xdr:sp macro="" textlink="">
      <xdr:nvSpPr>
        <xdr:cNvPr id="301" name="テキスト ボックス 300"/>
        <xdr:cNvSpPr txBox="1"/>
      </xdr:nvSpPr>
      <xdr:spPr>
        <a:xfrm>
          <a:off x="9372111" y="617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27978</xdr:rowOff>
    </xdr:from>
    <xdr:to>
      <xdr:col>45</xdr:col>
      <xdr:colOff>177800</xdr:colOff>
      <xdr:row>38</xdr:row>
      <xdr:rowOff>114960</xdr:rowOff>
    </xdr:to>
    <xdr:cxnSp macro="">
      <xdr:nvCxnSpPr>
        <xdr:cNvPr id="302" name="直線コネクタ 301"/>
        <xdr:cNvCxnSpPr/>
      </xdr:nvCxnSpPr>
      <xdr:spPr>
        <a:xfrm flipV="1">
          <a:off x="7861300" y="5342928"/>
          <a:ext cx="889000" cy="128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114960</xdr:rowOff>
    </xdr:from>
    <xdr:to>
      <xdr:col>41</xdr:col>
      <xdr:colOff>50800</xdr:colOff>
      <xdr:row>39</xdr:row>
      <xdr:rowOff>34036</xdr:rowOff>
    </xdr:to>
    <xdr:cxnSp macro="">
      <xdr:nvCxnSpPr>
        <xdr:cNvPr id="305" name="直線コネクタ 304"/>
        <xdr:cNvCxnSpPr/>
      </xdr:nvCxnSpPr>
      <xdr:spPr>
        <a:xfrm flipV="1">
          <a:off x="6972300" y="6630060"/>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104208</xdr:rowOff>
    </xdr:from>
    <xdr:ext cx="534377" cy="259045"/>
    <xdr:sp macro="" textlink="">
      <xdr:nvSpPr>
        <xdr:cNvPr id="307" name="テキスト ボックス 306"/>
        <xdr:cNvSpPr txBox="1"/>
      </xdr:nvSpPr>
      <xdr:spPr>
        <a:xfrm>
          <a:off x="7594111" y="627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155782</xdr:rowOff>
    </xdr:from>
    <xdr:ext cx="534377" cy="259045"/>
    <xdr:sp macro="" textlink="">
      <xdr:nvSpPr>
        <xdr:cNvPr id="309" name="テキスト ボックス 308"/>
        <xdr:cNvSpPr txBox="1"/>
      </xdr:nvSpPr>
      <xdr:spPr>
        <a:xfrm>
          <a:off x="6705111" y="6327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152591</xdr:rowOff>
    </xdr:from>
    <xdr:to>
      <xdr:col>55</xdr:col>
      <xdr:colOff>50800</xdr:colOff>
      <xdr:row>38</xdr:row>
      <xdr:rowOff>82741</xdr:rowOff>
    </xdr:to>
    <xdr:sp macro="" textlink="">
      <xdr:nvSpPr>
        <xdr:cNvPr id="315" name="楕円 314"/>
        <xdr:cNvSpPr/>
      </xdr:nvSpPr>
      <xdr:spPr>
        <a:xfrm>
          <a:off x="10426700" y="64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131018</xdr:rowOff>
    </xdr:from>
    <xdr:ext cx="534377" cy="259045"/>
    <xdr:sp macro="" textlink="">
      <xdr:nvSpPr>
        <xdr:cNvPr id="316" name="補助費等該当値テキスト"/>
        <xdr:cNvSpPr txBox="1"/>
      </xdr:nvSpPr>
      <xdr:spPr>
        <a:xfrm>
          <a:off x="10528300" y="647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62802</xdr:rowOff>
    </xdr:from>
    <xdr:to>
      <xdr:col>50</xdr:col>
      <xdr:colOff>165100</xdr:colOff>
      <xdr:row>38</xdr:row>
      <xdr:rowOff>164402</xdr:rowOff>
    </xdr:to>
    <xdr:sp macro="" textlink="">
      <xdr:nvSpPr>
        <xdr:cNvPr id="317" name="楕円 316"/>
        <xdr:cNvSpPr/>
      </xdr:nvSpPr>
      <xdr:spPr>
        <a:xfrm>
          <a:off x="9588500" y="657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155529</xdr:rowOff>
    </xdr:from>
    <xdr:ext cx="534377" cy="259045"/>
    <xdr:sp macro="" textlink="">
      <xdr:nvSpPr>
        <xdr:cNvPr id="318" name="テキスト ボックス 317"/>
        <xdr:cNvSpPr txBox="1"/>
      </xdr:nvSpPr>
      <xdr:spPr>
        <a:xfrm>
          <a:off x="9372111" y="667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148628</xdr:rowOff>
    </xdr:from>
    <xdr:to>
      <xdr:col>46</xdr:col>
      <xdr:colOff>38100</xdr:colOff>
      <xdr:row>31</xdr:row>
      <xdr:rowOff>78778</xdr:rowOff>
    </xdr:to>
    <xdr:sp macro="" textlink="">
      <xdr:nvSpPr>
        <xdr:cNvPr id="319" name="楕円 318"/>
        <xdr:cNvSpPr/>
      </xdr:nvSpPr>
      <xdr:spPr>
        <a:xfrm>
          <a:off x="8699500" y="52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69905</xdr:rowOff>
    </xdr:from>
    <xdr:ext cx="599010" cy="259045"/>
    <xdr:sp macro="" textlink="">
      <xdr:nvSpPr>
        <xdr:cNvPr id="320" name="テキスト ボックス 319"/>
        <xdr:cNvSpPr txBox="1"/>
      </xdr:nvSpPr>
      <xdr:spPr>
        <a:xfrm>
          <a:off x="8450795" y="538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64160</xdr:rowOff>
    </xdr:from>
    <xdr:to>
      <xdr:col>41</xdr:col>
      <xdr:colOff>101600</xdr:colOff>
      <xdr:row>38</xdr:row>
      <xdr:rowOff>165760</xdr:rowOff>
    </xdr:to>
    <xdr:sp macro="" textlink="">
      <xdr:nvSpPr>
        <xdr:cNvPr id="321" name="楕円 320"/>
        <xdr:cNvSpPr/>
      </xdr:nvSpPr>
      <xdr:spPr>
        <a:xfrm>
          <a:off x="7810500" y="657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156887</xdr:rowOff>
    </xdr:from>
    <xdr:ext cx="534377" cy="259045"/>
    <xdr:sp macro="" textlink="">
      <xdr:nvSpPr>
        <xdr:cNvPr id="322" name="テキスト ボックス 321"/>
        <xdr:cNvSpPr txBox="1"/>
      </xdr:nvSpPr>
      <xdr:spPr>
        <a:xfrm>
          <a:off x="7594111" y="667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154686</xdr:rowOff>
    </xdr:from>
    <xdr:to>
      <xdr:col>36</xdr:col>
      <xdr:colOff>165100</xdr:colOff>
      <xdr:row>39</xdr:row>
      <xdr:rowOff>84836</xdr:rowOff>
    </xdr:to>
    <xdr:sp macro="" textlink="">
      <xdr:nvSpPr>
        <xdr:cNvPr id="323" name="楕円 322"/>
        <xdr:cNvSpPr/>
      </xdr:nvSpPr>
      <xdr:spPr>
        <a:xfrm>
          <a:off x="6921500" y="66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75963</xdr:rowOff>
    </xdr:from>
    <xdr:ext cx="534377" cy="259045"/>
    <xdr:sp macro="" textlink="">
      <xdr:nvSpPr>
        <xdr:cNvPr id="324" name="テキスト ボックス 323"/>
        <xdr:cNvSpPr txBox="1"/>
      </xdr:nvSpPr>
      <xdr:spPr>
        <a:xfrm>
          <a:off x="6705111" y="67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85232</xdr:rowOff>
    </xdr:from>
    <xdr:to>
      <xdr:col>55</xdr:col>
      <xdr:colOff>0</xdr:colOff>
      <xdr:row>57</xdr:row>
      <xdr:rowOff>102271</xdr:rowOff>
    </xdr:to>
    <xdr:cxnSp macro="">
      <xdr:nvCxnSpPr>
        <xdr:cNvPr id="353" name="直線コネクタ 352"/>
        <xdr:cNvCxnSpPr/>
      </xdr:nvCxnSpPr>
      <xdr:spPr>
        <a:xfrm flipV="1">
          <a:off x="9639300" y="9857882"/>
          <a:ext cx="8382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4" name="普通建設事業費平均値テキスト"/>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50744</xdr:rowOff>
    </xdr:from>
    <xdr:to>
      <xdr:col>50</xdr:col>
      <xdr:colOff>114300</xdr:colOff>
      <xdr:row>57</xdr:row>
      <xdr:rowOff>102271</xdr:rowOff>
    </xdr:to>
    <xdr:cxnSp macro="">
      <xdr:nvCxnSpPr>
        <xdr:cNvPr id="356" name="直線コネクタ 355"/>
        <xdr:cNvCxnSpPr/>
      </xdr:nvCxnSpPr>
      <xdr:spPr>
        <a:xfrm>
          <a:off x="8750300" y="9651944"/>
          <a:ext cx="889000" cy="22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8" name="テキスト ボックス 357"/>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50744</xdr:rowOff>
    </xdr:from>
    <xdr:to>
      <xdr:col>45</xdr:col>
      <xdr:colOff>177800</xdr:colOff>
      <xdr:row>57</xdr:row>
      <xdr:rowOff>29629</xdr:rowOff>
    </xdr:to>
    <xdr:cxnSp macro="">
      <xdr:nvCxnSpPr>
        <xdr:cNvPr id="359" name="直線コネクタ 358"/>
        <xdr:cNvCxnSpPr/>
      </xdr:nvCxnSpPr>
      <xdr:spPr>
        <a:xfrm flipV="1">
          <a:off x="7861300" y="9651944"/>
          <a:ext cx="889000" cy="15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82697</xdr:rowOff>
    </xdr:from>
    <xdr:ext cx="534377" cy="259045"/>
    <xdr:sp macro="" textlink="">
      <xdr:nvSpPr>
        <xdr:cNvPr id="361" name="テキスト ボックス 360"/>
        <xdr:cNvSpPr txBox="1"/>
      </xdr:nvSpPr>
      <xdr:spPr>
        <a:xfrm>
          <a:off x="8483111" y="985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22710</xdr:rowOff>
    </xdr:from>
    <xdr:to>
      <xdr:col>41</xdr:col>
      <xdr:colOff>50800</xdr:colOff>
      <xdr:row>57</xdr:row>
      <xdr:rowOff>29629</xdr:rowOff>
    </xdr:to>
    <xdr:cxnSp macro="">
      <xdr:nvCxnSpPr>
        <xdr:cNvPr id="362" name="直線コネクタ 361"/>
        <xdr:cNvCxnSpPr/>
      </xdr:nvCxnSpPr>
      <xdr:spPr>
        <a:xfrm>
          <a:off x="6972300" y="9623910"/>
          <a:ext cx="889000" cy="17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109740</xdr:rowOff>
    </xdr:from>
    <xdr:ext cx="534377" cy="259045"/>
    <xdr:sp macro="" textlink="">
      <xdr:nvSpPr>
        <xdr:cNvPr id="366" name="テキスト ボックス 365"/>
        <xdr:cNvSpPr txBox="1"/>
      </xdr:nvSpPr>
      <xdr:spPr>
        <a:xfrm>
          <a:off x="6705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34432</xdr:rowOff>
    </xdr:from>
    <xdr:to>
      <xdr:col>55</xdr:col>
      <xdr:colOff>50800</xdr:colOff>
      <xdr:row>57</xdr:row>
      <xdr:rowOff>136032</xdr:rowOff>
    </xdr:to>
    <xdr:sp macro="" textlink="">
      <xdr:nvSpPr>
        <xdr:cNvPr id="372" name="楕円 371"/>
        <xdr:cNvSpPr/>
      </xdr:nvSpPr>
      <xdr:spPr>
        <a:xfrm>
          <a:off x="10426700" y="980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12859</xdr:rowOff>
    </xdr:from>
    <xdr:ext cx="534377" cy="259045"/>
    <xdr:sp macro="" textlink="">
      <xdr:nvSpPr>
        <xdr:cNvPr id="373" name="普通建設事業費該当値テキスト"/>
        <xdr:cNvSpPr txBox="1"/>
      </xdr:nvSpPr>
      <xdr:spPr>
        <a:xfrm>
          <a:off x="10528300" y="978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51471</xdr:rowOff>
    </xdr:from>
    <xdr:to>
      <xdr:col>50</xdr:col>
      <xdr:colOff>165100</xdr:colOff>
      <xdr:row>57</xdr:row>
      <xdr:rowOff>153071</xdr:rowOff>
    </xdr:to>
    <xdr:sp macro="" textlink="">
      <xdr:nvSpPr>
        <xdr:cNvPr id="374" name="楕円 373"/>
        <xdr:cNvSpPr/>
      </xdr:nvSpPr>
      <xdr:spPr>
        <a:xfrm>
          <a:off x="9588500" y="982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144198</xdr:rowOff>
    </xdr:from>
    <xdr:ext cx="534377" cy="259045"/>
    <xdr:sp macro="" textlink="">
      <xdr:nvSpPr>
        <xdr:cNvPr id="375" name="テキスト ボックス 374"/>
        <xdr:cNvSpPr txBox="1"/>
      </xdr:nvSpPr>
      <xdr:spPr>
        <a:xfrm>
          <a:off x="9372111" y="991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171394</xdr:rowOff>
    </xdr:from>
    <xdr:to>
      <xdr:col>46</xdr:col>
      <xdr:colOff>38100</xdr:colOff>
      <xdr:row>56</xdr:row>
      <xdr:rowOff>101544</xdr:rowOff>
    </xdr:to>
    <xdr:sp macro="" textlink="">
      <xdr:nvSpPr>
        <xdr:cNvPr id="376" name="楕円 375"/>
        <xdr:cNvSpPr/>
      </xdr:nvSpPr>
      <xdr:spPr>
        <a:xfrm>
          <a:off x="8699500" y="960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118071</xdr:rowOff>
    </xdr:from>
    <xdr:ext cx="534377" cy="259045"/>
    <xdr:sp macro="" textlink="">
      <xdr:nvSpPr>
        <xdr:cNvPr id="377" name="テキスト ボックス 376"/>
        <xdr:cNvSpPr txBox="1"/>
      </xdr:nvSpPr>
      <xdr:spPr>
        <a:xfrm>
          <a:off x="8483111" y="937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150279</xdr:rowOff>
    </xdr:from>
    <xdr:to>
      <xdr:col>41</xdr:col>
      <xdr:colOff>101600</xdr:colOff>
      <xdr:row>57</xdr:row>
      <xdr:rowOff>80429</xdr:rowOff>
    </xdr:to>
    <xdr:sp macro="" textlink="">
      <xdr:nvSpPr>
        <xdr:cNvPr id="378" name="楕円 377"/>
        <xdr:cNvSpPr/>
      </xdr:nvSpPr>
      <xdr:spPr>
        <a:xfrm>
          <a:off x="7810500" y="975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96956</xdr:rowOff>
    </xdr:from>
    <xdr:ext cx="534377" cy="259045"/>
    <xdr:sp macro="" textlink="">
      <xdr:nvSpPr>
        <xdr:cNvPr id="379" name="テキスト ボックス 378"/>
        <xdr:cNvSpPr txBox="1"/>
      </xdr:nvSpPr>
      <xdr:spPr>
        <a:xfrm>
          <a:off x="7594111" y="952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143360</xdr:rowOff>
    </xdr:from>
    <xdr:to>
      <xdr:col>36</xdr:col>
      <xdr:colOff>165100</xdr:colOff>
      <xdr:row>56</xdr:row>
      <xdr:rowOff>73510</xdr:rowOff>
    </xdr:to>
    <xdr:sp macro="" textlink="">
      <xdr:nvSpPr>
        <xdr:cNvPr id="380" name="楕円 379"/>
        <xdr:cNvSpPr/>
      </xdr:nvSpPr>
      <xdr:spPr>
        <a:xfrm>
          <a:off x="6921500" y="95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90037</xdr:rowOff>
    </xdr:from>
    <xdr:ext cx="534377" cy="259045"/>
    <xdr:sp macro="" textlink="">
      <xdr:nvSpPr>
        <xdr:cNvPr id="381" name="テキスト ボックス 380"/>
        <xdr:cNvSpPr txBox="1"/>
      </xdr:nvSpPr>
      <xdr:spPr>
        <a:xfrm>
          <a:off x="6705111" y="93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939</xdr:rowOff>
    </xdr:from>
    <xdr:to>
      <xdr:col>55</xdr:col>
      <xdr:colOff>0</xdr:colOff>
      <xdr:row>78</xdr:row>
      <xdr:rowOff>34671</xdr:rowOff>
    </xdr:to>
    <xdr:cxnSp macro="">
      <xdr:nvCxnSpPr>
        <xdr:cNvPr id="410" name="直線コネクタ 409"/>
        <xdr:cNvCxnSpPr/>
      </xdr:nvCxnSpPr>
      <xdr:spPr>
        <a:xfrm flipV="1">
          <a:off x="9639300" y="13374039"/>
          <a:ext cx="838200" cy="33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1"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43765</xdr:rowOff>
    </xdr:from>
    <xdr:to>
      <xdr:col>50</xdr:col>
      <xdr:colOff>114300</xdr:colOff>
      <xdr:row>78</xdr:row>
      <xdr:rowOff>34671</xdr:rowOff>
    </xdr:to>
    <xdr:cxnSp macro="">
      <xdr:nvCxnSpPr>
        <xdr:cNvPr id="413" name="直線コネクタ 412"/>
        <xdr:cNvCxnSpPr/>
      </xdr:nvCxnSpPr>
      <xdr:spPr>
        <a:xfrm>
          <a:off x="8750300" y="13073965"/>
          <a:ext cx="889000" cy="33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5" name="テキスト ボックス 414"/>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43765</xdr:rowOff>
    </xdr:from>
    <xdr:to>
      <xdr:col>45</xdr:col>
      <xdr:colOff>177800</xdr:colOff>
      <xdr:row>77</xdr:row>
      <xdr:rowOff>118300</xdr:rowOff>
    </xdr:to>
    <xdr:cxnSp macro="">
      <xdr:nvCxnSpPr>
        <xdr:cNvPr id="416" name="直線コネクタ 415"/>
        <xdr:cNvCxnSpPr/>
      </xdr:nvCxnSpPr>
      <xdr:spPr>
        <a:xfrm flipV="1">
          <a:off x="7861300" y="13073965"/>
          <a:ext cx="889000" cy="24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120108</xdr:rowOff>
    </xdr:from>
    <xdr:ext cx="534377" cy="259045"/>
    <xdr:sp macro="" textlink="">
      <xdr:nvSpPr>
        <xdr:cNvPr id="418" name="テキスト ボックス 417"/>
        <xdr:cNvSpPr txBox="1"/>
      </xdr:nvSpPr>
      <xdr:spPr>
        <a:xfrm>
          <a:off x="8483111" y="1349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52845</xdr:rowOff>
    </xdr:from>
    <xdr:to>
      <xdr:col>41</xdr:col>
      <xdr:colOff>50800</xdr:colOff>
      <xdr:row>77</xdr:row>
      <xdr:rowOff>118300</xdr:rowOff>
    </xdr:to>
    <xdr:cxnSp macro="">
      <xdr:nvCxnSpPr>
        <xdr:cNvPr id="419" name="直線コネクタ 418"/>
        <xdr:cNvCxnSpPr/>
      </xdr:nvCxnSpPr>
      <xdr:spPr>
        <a:xfrm>
          <a:off x="6972300" y="13254495"/>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121589</xdr:rowOff>
    </xdr:from>
    <xdr:to>
      <xdr:col>55</xdr:col>
      <xdr:colOff>50800</xdr:colOff>
      <xdr:row>78</xdr:row>
      <xdr:rowOff>51739</xdr:rowOff>
    </xdr:to>
    <xdr:sp macro="" textlink="">
      <xdr:nvSpPr>
        <xdr:cNvPr id="429" name="楕円 428"/>
        <xdr:cNvSpPr/>
      </xdr:nvSpPr>
      <xdr:spPr>
        <a:xfrm>
          <a:off x="10426700" y="133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144466</xdr:rowOff>
    </xdr:from>
    <xdr:ext cx="534377" cy="259045"/>
    <xdr:sp macro="" textlink="">
      <xdr:nvSpPr>
        <xdr:cNvPr id="430" name="普通建設事業費 （ うち新規整備　）該当値テキスト"/>
        <xdr:cNvSpPr txBox="1"/>
      </xdr:nvSpPr>
      <xdr:spPr>
        <a:xfrm>
          <a:off x="10528300" y="131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155321</xdr:rowOff>
    </xdr:from>
    <xdr:to>
      <xdr:col>50</xdr:col>
      <xdr:colOff>165100</xdr:colOff>
      <xdr:row>78</xdr:row>
      <xdr:rowOff>85471</xdr:rowOff>
    </xdr:to>
    <xdr:sp macro="" textlink="">
      <xdr:nvSpPr>
        <xdr:cNvPr id="431" name="楕円 430"/>
        <xdr:cNvSpPr/>
      </xdr:nvSpPr>
      <xdr:spPr>
        <a:xfrm>
          <a:off x="9588500" y="13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101998</xdr:rowOff>
    </xdr:from>
    <xdr:ext cx="534377" cy="259045"/>
    <xdr:sp macro="" textlink="">
      <xdr:nvSpPr>
        <xdr:cNvPr id="432" name="テキスト ボックス 431"/>
        <xdr:cNvSpPr txBox="1"/>
      </xdr:nvSpPr>
      <xdr:spPr>
        <a:xfrm>
          <a:off x="9372111" y="131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164415</xdr:rowOff>
    </xdr:from>
    <xdr:to>
      <xdr:col>46</xdr:col>
      <xdr:colOff>38100</xdr:colOff>
      <xdr:row>76</xdr:row>
      <xdr:rowOff>94565</xdr:rowOff>
    </xdr:to>
    <xdr:sp macro="" textlink="">
      <xdr:nvSpPr>
        <xdr:cNvPr id="433" name="楕円 432"/>
        <xdr:cNvSpPr/>
      </xdr:nvSpPr>
      <xdr:spPr>
        <a:xfrm>
          <a:off x="8699500" y="130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111091</xdr:rowOff>
    </xdr:from>
    <xdr:ext cx="534377" cy="259045"/>
    <xdr:sp macro="" textlink="">
      <xdr:nvSpPr>
        <xdr:cNvPr id="434" name="テキスト ボックス 433"/>
        <xdr:cNvSpPr txBox="1"/>
      </xdr:nvSpPr>
      <xdr:spPr>
        <a:xfrm>
          <a:off x="8483111" y="1279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67500</xdr:rowOff>
    </xdr:from>
    <xdr:to>
      <xdr:col>41</xdr:col>
      <xdr:colOff>101600</xdr:colOff>
      <xdr:row>77</xdr:row>
      <xdr:rowOff>169100</xdr:rowOff>
    </xdr:to>
    <xdr:sp macro="" textlink="">
      <xdr:nvSpPr>
        <xdr:cNvPr id="435" name="楕円 434"/>
        <xdr:cNvSpPr/>
      </xdr:nvSpPr>
      <xdr:spPr>
        <a:xfrm>
          <a:off x="7810500" y="132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14177</xdr:rowOff>
    </xdr:from>
    <xdr:ext cx="534377" cy="259045"/>
    <xdr:sp macro="" textlink="">
      <xdr:nvSpPr>
        <xdr:cNvPr id="436" name="テキスト ボックス 435"/>
        <xdr:cNvSpPr txBox="1"/>
      </xdr:nvSpPr>
      <xdr:spPr>
        <a:xfrm>
          <a:off x="7594111" y="1304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2045</xdr:rowOff>
    </xdr:from>
    <xdr:to>
      <xdr:col>36</xdr:col>
      <xdr:colOff>165100</xdr:colOff>
      <xdr:row>77</xdr:row>
      <xdr:rowOff>103645</xdr:rowOff>
    </xdr:to>
    <xdr:sp macro="" textlink="">
      <xdr:nvSpPr>
        <xdr:cNvPr id="437" name="楕円 436"/>
        <xdr:cNvSpPr/>
      </xdr:nvSpPr>
      <xdr:spPr>
        <a:xfrm>
          <a:off x="6921500" y="1320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120172</xdr:rowOff>
    </xdr:from>
    <xdr:ext cx="534377" cy="259045"/>
    <xdr:sp macro="" textlink="">
      <xdr:nvSpPr>
        <xdr:cNvPr id="438" name="テキスト ボックス 437"/>
        <xdr:cNvSpPr txBox="1"/>
      </xdr:nvSpPr>
      <xdr:spPr>
        <a:xfrm>
          <a:off x="6705111" y="129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109792</xdr:rowOff>
    </xdr:from>
    <xdr:to>
      <xdr:col>55</xdr:col>
      <xdr:colOff>0</xdr:colOff>
      <xdr:row>98</xdr:row>
      <xdr:rowOff>119075</xdr:rowOff>
    </xdr:to>
    <xdr:cxnSp macro="">
      <xdr:nvCxnSpPr>
        <xdr:cNvPr id="467" name="直線コネクタ 466"/>
        <xdr:cNvCxnSpPr/>
      </xdr:nvCxnSpPr>
      <xdr:spPr>
        <a:xfrm>
          <a:off x="9639300" y="16911892"/>
          <a:ext cx="838200" cy="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25633</xdr:rowOff>
    </xdr:from>
    <xdr:ext cx="534377" cy="259045"/>
    <xdr:sp macro="" textlink="">
      <xdr:nvSpPr>
        <xdr:cNvPr id="468" name="普通建設事業費 （ うち更新整備　）平均値テキスト"/>
        <xdr:cNvSpPr txBox="1"/>
      </xdr:nvSpPr>
      <xdr:spPr>
        <a:xfrm>
          <a:off x="10528300" y="1648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45416</xdr:rowOff>
    </xdr:from>
    <xdr:to>
      <xdr:col>50</xdr:col>
      <xdr:colOff>114300</xdr:colOff>
      <xdr:row>98</xdr:row>
      <xdr:rowOff>109792</xdr:rowOff>
    </xdr:to>
    <xdr:cxnSp macro="">
      <xdr:nvCxnSpPr>
        <xdr:cNvPr id="470" name="直線コネクタ 469"/>
        <xdr:cNvCxnSpPr/>
      </xdr:nvCxnSpPr>
      <xdr:spPr>
        <a:xfrm>
          <a:off x="8750300" y="16847516"/>
          <a:ext cx="889000" cy="6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45416</xdr:rowOff>
    </xdr:from>
    <xdr:to>
      <xdr:col>45</xdr:col>
      <xdr:colOff>177800</xdr:colOff>
      <xdr:row>98</xdr:row>
      <xdr:rowOff>90043</xdr:rowOff>
    </xdr:to>
    <xdr:cxnSp macro="">
      <xdr:nvCxnSpPr>
        <xdr:cNvPr id="473" name="直線コネクタ 472"/>
        <xdr:cNvCxnSpPr/>
      </xdr:nvCxnSpPr>
      <xdr:spPr>
        <a:xfrm flipV="1">
          <a:off x="7861300" y="16847516"/>
          <a:ext cx="889000" cy="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116205</xdr:rowOff>
    </xdr:from>
    <xdr:to>
      <xdr:col>41</xdr:col>
      <xdr:colOff>50800</xdr:colOff>
      <xdr:row>98</xdr:row>
      <xdr:rowOff>90043</xdr:rowOff>
    </xdr:to>
    <xdr:cxnSp macro="">
      <xdr:nvCxnSpPr>
        <xdr:cNvPr id="476" name="直線コネクタ 475"/>
        <xdr:cNvCxnSpPr/>
      </xdr:nvCxnSpPr>
      <xdr:spPr>
        <a:xfrm>
          <a:off x="6972300" y="16746855"/>
          <a:ext cx="889000" cy="14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68275</xdr:rowOff>
    </xdr:from>
    <xdr:to>
      <xdr:col>55</xdr:col>
      <xdr:colOff>50800</xdr:colOff>
      <xdr:row>98</xdr:row>
      <xdr:rowOff>169875</xdr:rowOff>
    </xdr:to>
    <xdr:sp macro="" textlink="">
      <xdr:nvSpPr>
        <xdr:cNvPr id="486" name="楕円 485"/>
        <xdr:cNvSpPr/>
      </xdr:nvSpPr>
      <xdr:spPr>
        <a:xfrm>
          <a:off x="10426700" y="1687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154652</xdr:rowOff>
    </xdr:from>
    <xdr:ext cx="469744" cy="259045"/>
    <xdr:sp macro="" textlink="">
      <xdr:nvSpPr>
        <xdr:cNvPr id="487" name="普通建設事業費 （ うち更新整備　）該当値テキスト"/>
        <xdr:cNvSpPr txBox="1"/>
      </xdr:nvSpPr>
      <xdr:spPr>
        <a:xfrm>
          <a:off x="10528300" y="1678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58992</xdr:rowOff>
    </xdr:from>
    <xdr:to>
      <xdr:col>50</xdr:col>
      <xdr:colOff>165100</xdr:colOff>
      <xdr:row>98</xdr:row>
      <xdr:rowOff>160592</xdr:rowOff>
    </xdr:to>
    <xdr:sp macro="" textlink="">
      <xdr:nvSpPr>
        <xdr:cNvPr id="488" name="楕円 487"/>
        <xdr:cNvSpPr/>
      </xdr:nvSpPr>
      <xdr:spPr>
        <a:xfrm>
          <a:off x="9588500" y="1686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151719</xdr:rowOff>
    </xdr:from>
    <xdr:ext cx="469744" cy="259045"/>
    <xdr:sp macro="" textlink="">
      <xdr:nvSpPr>
        <xdr:cNvPr id="489" name="テキスト ボックス 488"/>
        <xdr:cNvSpPr txBox="1"/>
      </xdr:nvSpPr>
      <xdr:spPr>
        <a:xfrm>
          <a:off x="9404428" y="1695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166066</xdr:rowOff>
    </xdr:from>
    <xdr:to>
      <xdr:col>46</xdr:col>
      <xdr:colOff>38100</xdr:colOff>
      <xdr:row>98</xdr:row>
      <xdr:rowOff>96216</xdr:rowOff>
    </xdr:to>
    <xdr:sp macro="" textlink="">
      <xdr:nvSpPr>
        <xdr:cNvPr id="490" name="楕円 489"/>
        <xdr:cNvSpPr/>
      </xdr:nvSpPr>
      <xdr:spPr>
        <a:xfrm>
          <a:off x="8699500" y="1679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87343</xdr:rowOff>
    </xdr:from>
    <xdr:ext cx="534377" cy="259045"/>
    <xdr:sp macro="" textlink="">
      <xdr:nvSpPr>
        <xdr:cNvPr id="491" name="テキスト ボックス 490"/>
        <xdr:cNvSpPr txBox="1"/>
      </xdr:nvSpPr>
      <xdr:spPr>
        <a:xfrm>
          <a:off x="8483111" y="1688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39243</xdr:rowOff>
    </xdr:from>
    <xdr:to>
      <xdr:col>41</xdr:col>
      <xdr:colOff>101600</xdr:colOff>
      <xdr:row>98</xdr:row>
      <xdr:rowOff>140843</xdr:rowOff>
    </xdr:to>
    <xdr:sp macro="" textlink="">
      <xdr:nvSpPr>
        <xdr:cNvPr id="492" name="楕円 491"/>
        <xdr:cNvSpPr/>
      </xdr:nvSpPr>
      <xdr:spPr>
        <a:xfrm>
          <a:off x="7810500" y="1684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131970</xdr:rowOff>
    </xdr:from>
    <xdr:ext cx="469744" cy="259045"/>
    <xdr:sp macro="" textlink="">
      <xdr:nvSpPr>
        <xdr:cNvPr id="493" name="テキスト ボックス 492"/>
        <xdr:cNvSpPr txBox="1"/>
      </xdr:nvSpPr>
      <xdr:spPr>
        <a:xfrm>
          <a:off x="7626428" y="169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65405</xdr:rowOff>
    </xdr:from>
    <xdr:to>
      <xdr:col>36</xdr:col>
      <xdr:colOff>165100</xdr:colOff>
      <xdr:row>97</xdr:row>
      <xdr:rowOff>167005</xdr:rowOff>
    </xdr:to>
    <xdr:sp macro="" textlink="">
      <xdr:nvSpPr>
        <xdr:cNvPr id="494" name="楕円 493"/>
        <xdr:cNvSpPr/>
      </xdr:nvSpPr>
      <xdr:spPr>
        <a:xfrm>
          <a:off x="6921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158132</xdr:rowOff>
    </xdr:from>
    <xdr:ext cx="534377" cy="259045"/>
    <xdr:sp macro="" textlink="">
      <xdr:nvSpPr>
        <xdr:cNvPr id="495" name="テキスト ボックス 494"/>
        <xdr:cNvSpPr txBox="1"/>
      </xdr:nvSpPr>
      <xdr:spPr>
        <a:xfrm>
          <a:off x="6705111" y="1678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138054</xdr:rowOff>
    </xdr:from>
    <xdr:to>
      <xdr:col>85</xdr:col>
      <xdr:colOff>127000</xdr:colOff>
      <xdr:row>38</xdr:row>
      <xdr:rowOff>138557</xdr:rowOff>
    </xdr:to>
    <xdr:cxnSp macro="">
      <xdr:nvCxnSpPr>
        <xdr:cNvPr id="522" name="直線コネクタ 521"/>
        <xdr:cNvCxnSpPr/>
      </xdr:nvCxnSpPr>
      <xdr:spPr>
        <a:xfrm>
          <a:off x="15481300" y="665315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138054</xdr:rowOff>
    </xdr:from>
    <xdr:to>
      <xdr:col>81</xdr:col>
      <xdr:colOff>50800</xdr:colOff>
      <xdr:row>38</xdr:row>
      <xdr:rowOff>139700</xdr:rowOff>
    </xdr:to>
    <xdr:cxnSp macro="">
      <xdr:nvCxnSpPr>
        <xdr:cNvPr id="525" name="直線コネクタ 524"/>
        <xdr:cNvCxnSpPr/>
      </xdr:nvCxnSpPr>
      <xdr:spPr>
        <a:xfrm flipV="1">
          <a:off x="14592300" y="6653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107421</xdr:rowOff>
    </xdr:from>
    <xdr:to>
      <xdr:col>76</xdr:col>
      <xdr:colOff>114300</xdr:colOff>
      <xdr:row>38</xdr:row>
      <xdr:rowOff>139700</xdr:rowOff>
    </xdr:to>
    <xdr:cxnSp macro="">
      <xdr:nvCxnSpPr>
        <xdr:cNvPr id="528" name="直線コネクタ 527"/>
        <xdr:cNvCxnSpPr/>
      </xdr:nvCxnSpPr>
      <xdr:spPr>
        <a:xfrm>
          <a:off x="13703300" y="66225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107421</xdr:rowOff>
    </xdr:from>
    <xdr:to>
      <xdr:col>71</xdr:col>
      <xdr:colOff>177800</xdr:colOff>
      <xdr:row>38</xdr:row>
      <xdr:rowOff>125938</xdr:rowOff>
    </xdr:to>
    <xdr:cxnSp macro="">
      <xdr:nvCxnSpPr>
        <xdr:cNvPr id="531" name="直線コネクタ 530"/>
        <xdr:cNvCxnSpPr/>
      </xdr:nvCxnSpPr>
      <xdr:spPr>
        <a:xfrm flipV="1">
          <a:off x="12814300" y="662252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5" name="テキスト ボックス 534"/>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87757</xdr:rowOff>
    </xdr:from>
    <xdr:to>
      <xdr:col>85</xdr:col>
      <xdr:colOff>177800</xdr:colOff>
      <xdr:row>39</xdr:row>
      <xdr:rowOff>17907</xdr:rowOff>
    </xdr:to>
    <xdr:sp macro="" textlink="">
      <xdr:nvSpPr>
        <xdr:cNvPr id="541" name="楕円 540"/>
        <xdr:cNvSpPr/>
      </xdr:nvSpPr>
      <xdr:spPr>
        <a:xfrm>
          <a:off x="162687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13932" cy="259045"/>
    <xdr:sp macro="" textlink="">
      <xdr:nvSpPr>
        <xdr:cNvPr id="542" name="災害復旧事業費該当値テキスト"/>
        <xdr:cNvSpPr txBox="1"/>
      </xdr:nvSpPr>
      <xdr:spPr>
        <a:xfrm>
          <a:off x="16370300" y="653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87254</xdr:rowOff>
    </xdr:from>
    <xdr:to>
      <xdr:col>81</xdr:col>
      <xdr:colOff>101600</xdr:colOff>
      <xdr:row>39</xdr:row>
      <xdr:rowOff>17404</xdr:rowOff>
    </xdr:to>
    <xdr:sp macro="" textlink="">
      <xdr:nvSpPr>
        <xdr:cNvPr id="543" name="楕円 542"/>
        <xdr:cNvSpPr/>
      </xdr:nvSpPr>
      <xdr:spPr>
        <a:xfrm>
          <a:off x="15430500" y="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8531</xdr:rowOff>
    </xdr:from>
    <xdr:ext cx="313932" cy="259045"/>
    <xdr:sp macro="" textlink="">
      <xdr:nvSpPr>
        <xdr:cNvPr id="544" name="テキスト ボックス 543"/>
        <xdr:cNvSpPr txBox="1"/>
      </xdr:nvSpPr>
      <xdr:spPr>
        <a:xfrm>
          <a:off x="15324333" y="6695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56621</xdr:rowOff>
    </xdr:from>
    <xdr:to>
      <xdr:col>72</xdr:col>
      <xdr:colOff>38100</xdr:colOff>
      <xdr:row>38</xdr:row>
      <xdr:rowOff>158221</xdr:rowOff>
    </xdr:to>
    <xdr:sp macro="" textlink="">
      <xdr:nvSpPr>
        <xdr:cNvPr id="547" name="楕円 546"/>
        <xdr:cNvSpPr/>
      </xdr:nvSpPr>
      <xdr:spPr>
        <a:xfrm>
          <a:off x="13652500" y="657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149348</xdr:rowOff>
    </xdr:from>
    <xdr:ext cx="378565" cy="259045"/>
    <xdr:sp macro="" textlink="">
      <xdr:nvSpPr>
        <xdr:cNvPr id="548" name="テキスト ボックス 547"/>
        <xdr:cNvSpPr txBox="1"/>
      </xdr:nvSpPr>
      <xdr:spPr>
        <a:xfrm>
          <a:off x="13514017" y="666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75138</xdr:rowOff>
    </xdr:from>
    <xdr:to>
      <xdr:col>67</xdr:col>
      <xdr:colOff>101600</xdr:colOff>
      <xdr:row>39</xdr:row>
      <xdr:rowOff>5288</xdr:rowOff>
    </xdr:to>
    <xdr:sp macro="" textlink="">
      <xdr:nvSpPr>
        <xdr:cNvPr id="549" name="楕円 548"/>
        <xdr:cNvSpPr/>
      </xdr:nvSpPr>
      <xdr:spPr>
        <a:xfrm>
          <a:off x="12763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167865</xdr:rowOff>
    </xdr:from>
    <xdr:ext cx="378565" cy="259045"/>
    <xdr:sp macro="" textlink="">
      <xdr:nvSpPr>
        <xdr:cNvPr id="550" name="テキスト ボックス 549"/>
        <xdr:cNvSpPr txBox="1"/>
      </xdr:nvSpPr>
      <xdr:spPr>
        <a:xfrm>
          <a:off x="12625017" y="6682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105956</xdr:rowOff>
    </xdr:from>
    <xdr:to>
      <xdr:col>85</xdr:col>
      <xdr:colOff>127000</xdr:colOff>
      <xdr:row>77</xdr:row>
      <xdr:rowOff>113691</xdr:rowOff>
    </xdr:to>
    <xdr:cxnSp macro="">
      <xdr:nvCxnSpPr>
        <xdr:cNvPr id="628" name="直線コネクタ 627"/>
        <xdr:cNvCxnSpPr/>
      </xdr:nvCxnSpPr>
      <xdr:spPr>
        <a:xfrm>
          <a:off x="15481300" y="13307606"/>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105435</xdr:rowOff>
    </xdr:from>
    <xdr:to>
      <xdr:col>81</xdr:col>
      <xdr:colOff>50800</xdr:colOff>
      <xdr:row>77</xdr:row>
      <xdr:rowOff>105956</xdr:rowOff>
    </xdr:to>
    <xdr:cxnSp macro="">
      <xdr:nvCxnSpPr>
        <xdr:cNvPr id="631" name="直線コネクタ 630"/>
        <xdr:cNvCxnSpPr/>
      </xdr:nvCxnSpPr>
      <xdr:spPr>
        <a:xfrm>
          <a:off x="14592300" y="1330708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105435</xdr:rowOff>
    </xdr:from>
    <xdr:to>
      <xdr:col>76</xdr:col>
      <xdr:colOff>114300</xdr:colOff>
      <xdr:row>77</xdr:row>
      <xdr:rowOff>117881</xdr:rowOff>
    </xdr:to>
    <xdr:cxnSp macro="">
      <xdr:nvCxnSpPr>
        <xdr:cNvPr id="634" name="直線コネクタ 633"/>
        <xdr:cNvCxnSpPr/>
      </xdr:nvCxnSpPr>
      <xdr:spPr>
        <a:xfrm flipV="1">
          <a:off x="13703300" y="13307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107150</xdr:rowOff>
    </xdr:from>
    <xdr:to>
      <xdr:col>71</xdr:col>
      <xdr:colOff>177800</xdr:colOff>
      <xdr:row>77</xdr:row>
      <xdr:rowOff>117881</xdr:rowOff>
    </xdr:to>
    <xdr:cxnSp macro="">
      <xdr:nvCxnSpPr>
        <xdr:cNvPr id="637" name="直線コネクタ 636"/>
        <xdr:cNvCxnSpPr/>
      </xdr:nvCxnSpPr>
      <xdr:spPr>
        <a:xfrm>
          <a:off x="12814300" y="13308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62891</xdr:rowOff>
    </xdr:from>
    <xdr:to>
      <xdr:col>85</xdr:col>
      <xdr:colOff>177800</xdr:colOff>
      <xdr:row>77</xdr:row>
      <xdr:rowOff>164491</xdr:rowOff>
    </xdr:to>
    <xdr:sp macro="" textlink="">
      <xdr:nvSpPr>
        <xdr:cNvPr id="647" name="楕円 646"/>
        <xdr:cNvSpPr/>
      </xdr:nvSpPr>
      <xdr:spPr>
        <a:xfrm>
          <a:off x="16268700" y="132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41318</xdr:rowOff>
    </xdr:from>
    <xdr:ext cx="534377" cy="259045"/>
    <xdr:sp macro="" textlink="">
      <xdr:nvSpPr>
        <xdr:cNvPr id="648" name="公債費該当値テキスト"/>
        <xdr:cNvSpPr txBox="1"/>
      </xdr:nvSpPr>
      <xdr:spPr>
        <a:xfrm>
          <a:off x="16370300" y="1324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55156</xdr:rowOff>
    </xdr:from>
    <xdr:to>
      <xdr:col>81</xdr:col>
      <xdr:colOff>101600</xdr:colOff>
      <xdr:row>77</xdr:row>
      <xdr:rowOff>156756</xdr:rowOff>
    </xdr:to>
    <xdr:sp macro="" textlink="">
      <xdr:nvSpPr>
        <xdr:cNvPr id="649" name="楕円 648"/>
        <xdr:cNvSpPr/>
      </xdr:nvSpPr>
      <xdr:spPr>
        <a:xfrm>
          <a:off x="15430500" y="132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147883</xdr:rowOff>
    </xdr:from>
    <xdr:ext cx="534377" cy="259045"/>
    <xdr:sp macro="" textlink="">
      <xdr:nvSpPr>
        <xdr:cNvPr id="650" name="テキスト ボックス 649"/>
        <xdr:cNvSpPr txBox="1"/>
      </xdr:nvSpPr>
      <xdr:spPr>
        <a:xfrm>
          <a:off x="15214111" y="1334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54635</xdr:rowOff>
    </xdr:from>
    <xdr:to>
      <xdr:col>76</xdr:col>
      <xdr:colOff>165100</xdr:colOff>
      <xdr:row>77</xdr:row>
      <xdr:rowOff>156235</xdr:rowOff>
    </xdr:to>
    <xdr:sp macro="" textlink="">
      <xdr:nvSpPr>
        <xdr:cNvPr id="651" name="楕円 650"/>
        <xdr:cNvSpPr/>
      </xdr:nvSpPr>
      <xdr:spPr>
        <a:xfrm>
          <a:off x="14541500" y="132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147362</xdr:rowOff>
    </xdr:from>
    <xdr:ext cx="534377" cy="259045"/>
    <xdr:sp macro="" textlink="">
      <xdr:nvSpPr>
        <xdr:cNvPr id="652" name="テキスト ボックス 651"/>
        <xdr:cNvSpPr txBox="1"/>
      </xdr:nvSpPr>
      <xdr:spPr>
        <a:xfrm>
          <a:off x="14325111" y="1334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67081</xdr:rowOff>
    </xdr:from>
    <xdr:to>
      <xdr:col>72</xdr:col>
      <xdr:colOff>38100</xdr:colOff>
      <xdr:row>77</xdr:row>
      <xdr:rowOff>168681</xdr:rowOff>
    </xdr:to>
    <xdr:sp macro="" textlink="">
      <xdr:nvSpPr>
        <xdr:cNvPr id="653" name="楕円 652"/>
        <xdr:cNvSpPr/>
      </xdr:nvSpPr>
      <xdr:spPr>
        <a:xfrm>
          <a:off x="13652500" y="1326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159808</xdr:rowOff>
    </xdr:from>
    <xdr:ext cx="534377" cy="259045"/>
    <xdr:sp macro="" textlink="">
      <xdr:nvSpPr>
        <xdr:cNvPr id="654" name="テキスト ボックス 653"/>
        <xdr:cNvSpPr txBox="1"/>
      </xdr:nvSpPr>
      <xdr:spPr>
        <a:xfrm>
          <a:off x="13436111" y="13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56350</xdr:rowOff>
    </xdr:from>
    <xdr:to>
      <xdr:col>67</xdr:col>
      <xdr:colOff>101600</xdr:colOff>
      <xdr:row>77</xdr:row>
      <xdr:rowOff>157950</xdr:rowOff>
    </xdr:to>
    <xdr:sp macro="" textlink="">
      <xdr:nvSpPr>
        <xdr:cNvPr id="655" name="楕円 654"/>
        <xdr:cNvSpPr/>
      </xdr:nvSpPr>
      <xdr:spPr>
        <a:xfrm>
          <a:off x="12763500" y="132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149077</xdr:rowOff>
    </xdr:from>
    <xdr:ext cx="534377" cy="259045"/>
    <xdr:sp macro="" textlink="">
      <xdr:nvSpPr>
        <xdr:cNvPr id="656" name="テキスト ボックス 655"/>
        <xdr:cNvSpPr txBox="1"/>
      </xdr:nvSpPr>
      <xdr:spPr>
        <a:xfrm>
          <a:off x="12547111" y="133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102451</xdr:rowOff>
    </xdr:from>
    <xdr:to>
      <xdr:col>85</xdr:col>
      <xdr:colOff>127000</xdr:colOff>
      <xdr:row>99</xdr:row>
      <xdr:rowOff>7874</xdr:rowOff>
    </xdr:to>
    <xdr:cxnSp macro="">
      <xdr:nvCxnSpPr>
        <xdr:cNvPr id="685" name="直線コネクタ 684"/>
        <xdr:cNvCxnSpPr/>
      </xdr:nvCxnSpPr>
      <xdr:spPr>
        <a:xfrm flipV="1">
          <a:off x="15481300" y="16904551"/>
          <a:ext cx="838200" cy="7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7874</xdr:rowOff>
    </xdr:from>
    <xdr:to>
      <xdr:col>81</xdr:col>
      <xdr:colOff>50800</xdr:colOff>
      <xdr:row>99</xdr:row>
      <xdr:rowOff>22352</xdr:rowOff>
    </xdr:to>
    <xdr:cxnSp macro="">
      <xdr:nvCxnSpPr>
        <xdr:cNvPr id="688" name="直線コネクタ 687"/>
        <xdr:cNvCxnSpPr/>
      </xdr:nvCxnSpPr>
      <xdr:spPr>
        <a:xfrm flipV="1">
          <a:off x="14592300" y="1698142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14579</xdr:rowOff>
    </xdr:from>
    <xdr:to>
      <xdr:col>76</xdr:col>
      <xdr:colOff>114300</xdr:colOff>
      <xdr:row>99</xdr:row>
      <xdr:rowOff>22352</xdr:rowOff>
    </xdr:to>
    <xdr:cxnSp macro="">
      <xdr:nvCxnSpPr>
        <xdr:cNvPr id="691" name="直線コネクタ 690"/>
        <xdr:cNvCxnSpPr/>
      </xdr:nvCxnSpPr>
      <xdr:spPr>
        <a:xfrm>
          <a:off x="13703300" y="16988129"/>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14579</xdr:rowOff>
    </xdr:from>
    <xdr:to>
      <xdr:col>71</xdr:col>
      <xdr:colOff>177800</xdr:colOff>
      <xdr:row>99</xdr:row>
      <xdr:rowOff>21259</xdr:rowOff>
    </xdr:to>
    <xdr:cxnSp macro="">
      <xdr:nvCxnSpPr>
        <xdr:cNvPr id="694" name="直線コネクタ 693"/>
        <xdr:cNvCxnSpPr/>
      </xdr:nvCxnSpPr>
      <xdr:spPr>
        <a:xfrm flipV="1">
          <a:off x="12814300" y="16988129"/>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6" name="テキスト ボックス 695"/>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51651</xdr:rowOff>
    </xdr:from>
    <xdr:to>
      <xdr:col>85</xdr:col>
      <xdr:colOff>177800</xdr:colOff>
      <xdr:row>98</xdr:row>
      <xdr:rowOff>153251</xdr:rowOff>
    </xdr:to>
    <xdr:sp macro="" textlink="">
      <xdr:nvSpPr>
        <xdr:cNvPr id="704" name="楕円 703"/>
        <xdr:cNvSpPr/>
      </xdr:nvSpPr>
      <xdr:spPr>
        <a:xfrm>
          <a:off x="16268700" y="1685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138028</xdr:rowOff>
    </xdr:from>
    <xdr:ext cx="469744" cy="259045"/>
    <xdr:sp macro="" textlink="">
      <xdr:nvSpPr>
        <xdr:cNvPr id="705" name="積立金該当値テキスト"/>
        <xdr:cNvSpPr txBox="1"/>
      </xdr:nvSpPr>
      <xdr:spPr>
        <a:xfrm>
          <a:off x="16370300" y="1676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128524</xdr:rowOff>
    </xdr:from>
    <xdr:to>
      <xdr:col>81</xdr:col>
      <xdr:colOff>101600</xdr:colOff>
      <xdr:row>99</xdr:row>
      <xdr:rowOff>58674</xdr:rowOff>
    </xdr:to>
    <xdr:sp macro="" textlink="">
      <xdr:nvSpPr>
        <xdr:cNvPr id="706" name="楕円 705"/>
        <xdr:cNvSpPr/>
      </xdr:nvSpPr>
      <xdr:spPr>
        <a:xfrm>
          <a:off x="15430500" y="169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49801</xdr:rowOff>
    </xdr:from>
    <xdr:ext cx="469744" cy="259045"/>
    <xdr:sp macro="" textlink="">
      <xdr:nvSpPr>
        <xdr:cNvPr id="707" name="テキスト ボックス 706"/>
        <xdr:cNvSpPr txBox="1"/>
      </xdr:nvSpPr>
      <xdr:spPr>
        <a:xfrm>
          <a:off x="15246428" y="17023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143002</xdr:rowOff>
    </xdr:from>
    <xdr:to>
      <xdr:col>76</xdr:col>
      <xdr:colOff>165100</xdr:colOff>
      <xdr:row>99</xdr:row>
      <xdr:rowOff>73152</xdr:rowOff>
    </xdr:to>
    <xdr:sp macro="" textlink="">
      <xdr:nvSpPr>
        <xdr:cNvPr id="708" name="楕円 707"/>
        <xdr:cNvSpPr/>
      </xdr:nvSpPr>
      <xdr:spPr>
        <a:xfrm>
          <a:off x="14541500" y="1694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64279</xdr:rowOff>
    </xdr:from>
    <xdr:ext cx="469744" cy="259045"/>
    <xdr:sp macro="" textlink="">
      <xdr:nvSpPr>
        <xdr:cNvPr id="709" name="テキスト ボックス 708"/>
        <xdr:cNvSpPr txBox="1"/>
      </xdr:nvSpPr>
      <xdr:spPr>
        <a:xfrm>
          <a:off x="14357428" y="1703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135229</xdr:rowOff>
    </xdr:from>
    <xdr:to>
      <xdr:col>72</xdr:col>
      <xdr:colOff>38100</xdr:colOff>
      <xdr:row>99</xdr:row>
      <xdr:rowOff>65379</xdr:rowOff>
    </xdr:to>
    <xdr:sp macro="" textlink="">
      <xdr:nvSpPr>
        <xdr:cNvPr id="710" name="楕円 709"/>
        <xdr:cNvSpPr/>
      </xdr:nvSpPr>
      <xdr:spPr>
        <a:xfrm>
          <a:off x="13652500" y="1693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56506</xdr:rowOff>
    </xdr:from>
    <xdr:ext cx="469744" cy="259045"/>
    <xdr:sp macro="" textlink="">
      <xdr:nvSpPr>
        <xdr:cNvPr id="711" name="テキスト ボックス 710"/>
        <xdr:cNvSpPr txBox="1"/>
      </xdr:nvSpPr>
      <xdr:spPr>
        <a:xfrm>
          <a:off x="13468428" y="1703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141909</xdr:rowOff>
    </xdr:from>
    <xdr:to>
      <xdr:col>67</xdr:col>
      <xdr:colOff>101600</xdr:colOff>
      <xdr:row>99</xdr:row>
      <xdr:rowOff>72059</xdr:rowOff>
    </xdr:to>
    <xdr:sp macro="" textlink="">
      <xdr:nvSpPr>
        <xdr:cNvPr id="712" name="楕円 711"/>
        <xdr:cNvSpPr/>
      </xdr:nvSpPr>
      <xdr:spPr>
        <a:xfrm>
          <a:off x="12763500" y="1694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63186</xdr:rowOff>
    </xdr:from>
    <xdr:ext cx="469744" cy="259045"/>
    <xdr:sp macro="" textlink="">
      <xdr:nvSpPr>
        <xdr:cNvPr id="713" name="テキスト ボックス 712"/>
        <xdr:cNvSpPr txBox="1"/>
      </xdr:nvSpPr>
      <xdr:spPr>
        <a:xfrm>
          <a:off x="12579428" y="1703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4" name="直線コネクタ 74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7" name="直線コネクタ 74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9" name="テキスト ボックス 748"/>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2" name="テキスト ボックス 751"/>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5" name="テキスト ボックス 754"/>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15003</xdr:rowOff>
    </xdr:from>
    <xdr:ext cx="378565" cy="259045"/>
    <xdr:sp macro="" textlink="">
      <xdr:nvSpPr>
        <xdr:cNvPr id="757" name="テキスト ボックス 756"/>
        <xdr:cNvSpPr txBox="1"/>
      </xdr:nvSpPr>
      <xdr:spPr>
        <a:xfrm>
          <a:off x="18467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5" name="楕円 76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6" name="テキスト ボックス 76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7" name="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8" name="テキスト ボックス 76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9" name="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0" name="テキスト ボックス 76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1" name="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2" name="テキスト ボックス 77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153057</xdr:rowOff>
    </xdr:from>
    <xdr:to>
      <xdr:col>116</xdr:col>
      <xdr:colOff>63500</xdr:colOff>
      <xdr:row>78</xdr:row>
      <xdr:rowOff>78043</xdr:rowOff>
    </xdr:to>
    <xdr:cxnSp macro="">
      <xdr:nvCxnSpPr>
        <xdr:cNvPr id="861" name="直線コネクタ 860"/>
        <xdr:cNvCxnSpPr/>
      </xdr:nvCxnSpPr>
      <xdr:spPr>
        <a:xfrm flipV="1">
          <a:off x="21323300" y="13354707"/>
          <a:ext cx="838200" cy="9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78043</xdr:rowOff>
    </xdr:from>
    <xdr:to>
      <xdr:col>111</xdr:col>
      <xdr:colOff>177800</xdr:colOff>
      <xdr:row>78</xdr:row>
      <xdr:rowOff>122848</xdr:rowOff>
    </xdr:to>
    <xdr:cxnSp macro="">
      <xdr:nvCxnSpPr>
        <xdr:cNvPr id="864" name="直線コネクタ 863"/>
        <xdr:cNvCxnSpPr/>
      </xdr:nvCxnSpPr>
      <xdr:spPr>
        <a:xfrm flipV="1">
          <a:off x="20434300" y="13451143"/>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39312</xdr:rowOff>
    </xdr:from>
    <xdr:to>
      <xdr:col>107</xdr:col>
      <xdr:colOff>50800</xdr:colOff>
      <xdr:row>78</xdr:row>
      <xdr:rowOff>122848</xdr:rowOff>
    </xdr:to>
    <xdr:cxnSp macro="">
      <xdr:nvCxnSpPr>
        <xdr:cNvPr id="867" name="直線コネクタ 866"/>
        <xdr:cNvCxnSpPr/>
      </xdr:nvCxnSpPr>
      <xdr:spPr>
        <a:xfrm>
          <a:off x="19545300" y="13412412"/>
          <a:ext cx="889000" cy="8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108872</xdr:rowOff>
    </xdr:from>
    <xdr:to>
      <xdr:col>102</xdr:col>
      <xdr:colOff>114300</xdr:colOff>
      <xdr:row>78</xdr:row>
      <xdr:rowOff>39312</xdr:rowOff>
    </xdr:to>
    <xdr:cxnSp macro="">
      <xdr:nvCxnSpPr>
        <xdr:cNvPr id="870" name="直線コネクタ 869"/>
        <xdr:cNvCxnSpPr/>
      </xdr:nvCxnSpPr>
      <xdr:spPr>
        <a:xfrm>
          <a:off x="18656300" y="13310522"/>
          <a:ext cx="889000" cy="10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102257</xdr:rowOff>
    </xdr:from>
    <xdr:to>
      <xdr:col>116</xdr:col>
      <xdr:colOff>114300</xdr:colOff>
      <xdr:row>78</xdr:row>
      <xdr:rowOff>32407</xdr:rowOff>
    </xdr:to>
    <xdr:sp macro="" textlink="">
      <xdr:nvSpPr>
        <xdr:cNvPr id="880" name="楕円 879"/>
        <xdr:cNvSpPr/>
      </xdr:nvSpPr>
      <xdr:spPr>
        <a:xfrm>
          <a:off x="22110700" y="133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80684</xdr:rowOff>
    </xdr:from>
    <xdr:ext cx="534377" cy="259045"/>
    <xdr:sp macro="" textlink="">
      <xdr:nvSpPr>
        <xdr:cNvPr id="881" name="繰出金該当値テキスト"/>
        <xdr:cNvSpPr txBox="1"/>
      </xdr:nvSpPr>
      <xdr:spPr>
        <a:xfrm>
          <a:off x="22212300" y="132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27243</xdr:rowOff>
    </xdr:from>
    <xdr:to>
      <xdr:col>112</xdr:col>
      <xdr:colOff>38100</xdr:colOff>
      <xdr:row>78</xdr:row>
      <xdr:rowOff>128843</xdr:rowOff>
    </xdr:to>
    <xdr:sp macro="" textlink="">
      <xdr:nvSpPr>
        <xdr:cNvPr id="882" name="楕円 881"/>
        <xdr:cNvSpPr/>
      </xdr:nvSpPr>
      <xdr:spPr>
        <a:xfrm>
          <a:off x="21272500" y="134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119970</xdr:rowOff>
    </xdr:from>
    <xdr:ext cx="534377" cy="259045"/>
    <xdr:sp macro="" textlink="">
      <xdr:nvSpPr>
        <xdr:cNvPr id="883" name="テキスト ボックス 882"/>
        <xdr:cNvSpPr txBox="1"/>
      </xdr:nvSpPr>
      <xdr:spPr>
        <a:xfrm>
          <a:off x="21056111" y="1349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72048</xdr:rowOff>
    </xdr:from>
    <xdr:to>
      <xdr:col>107</xdr:col>
      <xdr:colOff>101600</xdr:colOff>
      <xdr:row>79</xdr:row>
      <xdr:rowOff>2198</xdr:rowOff>
    </xdr:to>
    <xdr:sp macro="" textlink="">
      <xdr:nvSpPr>
        <xdr:cNvPr id="884" name="楕円 883"/>
        <xdr:cNvSpPr/>
      </xdr:nvSpPr>
      <xdr:spPr>
        <a:xfrm>
          <a:off x="20383500" y="134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164775</xdr:rowOff>
    </xdr:from>
    <xdr:ext cx="534377" cy="259045"/>
    <xdr:sp macro="" textlink="">
      <xdr:nvSpPr>
        <xdr:cNvPr id="885" name="テキスト ボックス 884"/>
        <xdr:cNvSpPr txBox="1"/>
      </xdr:nvSpPr>
      <xdr:spPr>
        <a:xfrm>
          <a:off x="20167111" y="135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159962</xdr:rowOff>
    </xdr:from>
    <xdr:to>
      <xdr:col>102</xdr:col>
      <xdr:colOff>165100</xdr:colOff>
      <xdr:row>78</xdr:row>
      <xdr:rowOff>90112</xdr:rowOff>
    </xdr:to>
    <xdr:sp macro="" textlink="">
      <xdr:nvSpPr>
        <xdr:cNvPr id="886" name="楕円 885"/>
        <xdr:cNvSpPr/>
      </xdr:nvSpPr>
      <xdr:spPr>
        <a:xfrm>
          <a:off x="19494500" y="133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81239</xdr:rowOff>
    </xdr:from>
    <xdr:ext cx="534377" cy="259045"/>
    <xdr:sp macro="" textlink="">
      <xdr:nvSpPr>
        <xdr:cNvPr id="887" name="テキスト ボックス 886"/>
        <xdr:cNvSpPr txBox="1"/>
      </xdr:nvSpPr>
      <xdr:spPr>
        <a:xfrm>
          <a:off x="19278111" y="134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58072</xdr:rowOff>
    </xdr:from>
    <xdr:to>
      <xdr:col>98</xdr:col>
      <xdr:colOff>38100</xdr:colOff>
      <xdr:row>77</xdr:row>
      <xdr:rowOff>159672</xdr:rowOff>
    </xdr:to>
    <xdr:sp macro="" textlink="">
      <xdr:nvSpPr>
        <xdr:cNvPr id="888" name="楕円 887"/>
        <xdr:cNvSpPr/>
      </xdr:nvSpPr>
      <xdr:spPr>
        <a:xfrm>
          <a:off x="18605500" y="1325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150799</xdr:rowOff>
    </xdr:from>
    <xdr:ext cx="534377" cy="259045"/>
    <xdr:sp macro="" textlink="">
      <xdr:nvSpPr>
        <xdr:cNvPr id="889" name="テキスト ボックス 888"/>
        <xdr:cNvSpPr txBox="1"/>
      </xdr:nvSpPr>
      <xdr:spPr>
        <a:xfrm>
          <a:off x="18389111" y="1335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歳出決算総額は、住民一人当たり</a:t>
          </a:r>
          <a:r>
            <a:rPr kumimoji="1" lang="en-US" altLang="ja-JP" sz="1000">
              <a:latin typeface="ＭＳ Ｐゴシック" panose="020B0600070205080204" pitchFamily="50" charset="-128"/>
              <a:ea typeface="ＭＳ Ｐゴシック" panose="020B0600070205080204" pitchFamily="50" charset="-128"/>
            </a:rPr>
            <a:t>402,437</a:t>
          </a:r>
          <a:r>
            <a:rPr kumimoji="1" lang="ja-JP" altLang="en-US" sz="1000">
              <a:latin typeface="ＭＳ Ｐゴシック" panose="020B0600070205080204" pitchFamily="50" charset="-128"/>
              <a:ea typeface="ＭＳ Ｐゴシック" panose="020B0600070205080204" pitchFamily="50" charset="-128"/>
            </a:rPr>
            <a:t>円となり、前年度から</a:t>
          </a:r>
          <a:r>
            <a:rPr kumimoji="1" lang="en-US" altLang="ja-JP" sz="1000">
              <a:latin typeface="ＭＳ Ｐゴシック" panose="020B0600070205080204" pitchFamily="50" charset="-128"/>
              <a:ea typeface="ＭＳ Ｐゴシック" panose="020B0600070205080204" pitchFamily="50" charset="-128"/>
            </a:rPr>
            <a:t>2,055</a:t>
          </a:r>
          <a:r>
            <a:rPr kumimoji="1" lang="ja-JP" altLang="en-US" sz="1000">
              <a:latin typeface="ＭＳ Ｐゴシック" panose="020B0600070205080204" pitchFamily="50" charset="-128"/>
              <a:ea typeface="ＭＳ Ｐゴシック" panose="020B0600070205080204" pitchFamily="50" charset="-128"/>
            </a:rPr>
            <a:t>円の増となった。（令和３年度住民一人当たり</a:t>
          </a:r>
          <a:r>
            <a:rPr kumimoji="1" lang="en-US" altLang="ja-JP" sz="1000">
              <a:latin typeface="ＭＳ Ｐゴシック" panose="020B0600070205080204" pitchFamily="50" charset="-128"/>
              <a:ea typeface="ＭＳ Ｐゴシック" panose="020B0600070205080204" pitchFamily="50" charset="-128"/>
            </a:rPr>
            <a:t>400,382</a:t>
          </a:r>
          <a:r>
            <a:rPr kumimoji="1" lang="ja-JP" altLang="en-US" sz="1000">
              <a:latin typeface="ＭＳ Ｐゴシック" panose="020B0600070205080204" pitchFamily="50" charset="-128"/>
              <a:ea typeface="ＭＳ Ｐゴシック" panose="020B0600070205080204" pitchFamily="50" charset="-128"/>
            </a:rPr>
            <a:t>円）</a:t>
          </a:r>
        </a:p>
        <a:p>
          <a:r>
            <a:rPr kumimoji="1" lang="ja-JP" altLang="en-US" sz="1000">
              <a:latin typeface="ＭＳ Ｐゴシック" panose="020B0600070205080204" pitchFamily="50" charset="-128"/>
              <a:ea typeface="ＭＳ Ｐゴシック" panose="020B0600070205080204" pitchFamily="50" charset="-128"/>
            </a:rPr>
            <a:t>主な増要因として、前年度と比較し、積立金が公共施設整備基金積立金や都市計画事業資金積立基金積立金の増等により増となったこと、補助費等が令和３年度新型コロナウイルスワクチン接種事業関係国庫負担金・国庫補助金返還金や商工会補助金の増等により増となったこと、普通建設事業費が南山東部地区土地区画整理事業補助金や稲城榎戸地区土地区画整理事業業務委託料の増等により増となったこと、繰出金が国民健康保険事業特別会計繰出金や介護保険特別会計繰出金の増等により増となったことが挙げられる。一方、主な減要因として、前年度と比較して、扶助費が子育て世帯臨時特別給付金や住民税非課税世帯臨時特別給付金の減等により減となったこと、物件費がキャッシュレス決済ポイント還元事業業務委託料等の減等により減となったこと、公債費が平成</a:t>
          </a:r>
          <a:r>
            <a:rPr kumimoji="1" lang="en-US" altLang="ja-JP" sz="1000">
              <a:latin typeface="ＭＳ Ｐゴシック" panose="020B0600070205080204" pitchFamily="50" charset="-128"/>
              <a:ea typeface="ＭＳ Ｐゴシック" panose="020B0600070205080204" pitchFamily="50" charset="-128"/>
            </a:rPr>
            <a:t>13</a:t>
          </a:r>
          <a:r>
            <a:rPr kumimoji="1" lang="ja-JP" altLang="en-US" sz="1000">
              <a:latin typeface="ＭＳ Ｐゴシック" panose="020B0600070205080204" pitchFamily="50" charset="-128"/>
              <a:ea typeface="ＭＳ Ｐゴシック" panose="020B0600070205080204" pitchFamily="50" charset="-128"/>
            </a:rPr>
            <a:t>年度に起債した長峰小学校、若葉台小学校、第六中学校校舎買取事業債償還が令和３年度で終了したことによる減等が挙げられる。当市の傾向については、新型コロナウイルス感染症等の特殊要因の影響もあり、単純な比較はできないが、人件費は類似団体平均をやや下回る傾向であるものの、その反面、指定管理者制度等をはじめとして外部委託を積極的に活用するなど物件費は類似団体平均をやや上回る傾向にあり、また、扶助費については子育て世代である比較的若い年齢層が多いことによる児童福祉費や障害福祉をはじめとする社会福祉費が増傾向にあり、類似団体平均を上回る傾向である。今後についても、適正な人員配置、外部委託の推進とその委託料の適正化、事務事業の見直し等により、経費の削減に努める。</a:t>
          </a:r>
        </a:p>
        <a:p>
          <a:r>
            <a:rPr kumimoji="1" lang="ja-JP" altLang="en-US" sz="1000">
              <a:latin typeface="ＭＳ Ｐゴシック" panose="020B0600070205080204" pitchFamily="50" charset="-128"/>
              <a:ea typeface="ＭＳ Ｐゴシック" panose="020B0600070205080204" pitchFamily="50" charset="-128"/>
            </a:rPr>
            <a:t>公共施設等の管理の観点では、土地区画整理事業をはじめとする都市基盤整備を進めており、普通建設事業費（新規整備）は類似団体を上回る傾向であるが、維持補修費や普通建設事業（更新整備）は類似団体平均を下回る傾向にあり、公共施設等の老朽化が進む中、公共施設等総合管理計画も踏まえながら、今後も計画的に効率・効果的な修繕や改修等を行う必要がある。</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東京都稲城市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93,421
91,775
17.97
40,064,136
37,596,084
2,215,871
18,922,456
20,677,240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3.5
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136957</xdr:rowOff>
    </xdr:from>
    <xdr:to>
      <xdr:col>24</xdr:col>
      <xdr:colOff>63500</xdr:colOff>
      <xdr:row>35</xdr:row>
      <xdr:rowOff>115925</xdr:rowOff>
    </xdr:to>
    <xdr:cxnSp macro="">
      <xdr:nvCxnSpPr>
        <xdr:cNvPr id="59" name="直線コネクタ 58"/>
        <xdr:cNvCxnSpPr/>
      </xdr:nvCxnSpPr>
      <xdr:spPr>
        <a:xfrm>
          <a:off x="3797300" y="5966257"/>
          <a:ext cx="838200" cy="1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136957</xdr:rowOff>
    </xdr:from>
    <xdr:to>
      <xdr:col>19</xdr:col>
      <xdr:colOff>177800</xdr:colOff>
      <xdr:row>35</xdr:row>
      <xdr:rowOff>42316</xdr:rowOff>
    </xdr:to>
    <xdr:cxnSp macro="">
      <xdr:nvCxnSpPr>
        <xdr:cNvPr id="62" name="直線コネクタ 61"/>
        <xdr:cNvCxnSpPr/>
      </xdr:nvCxnSpPr>
      <xdr:spPr>
        <a:xfrm flipV="1">
          <a:off x="2908300" y="5966257"/>
          <a:ext cx="8890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32715</xdr:rowOff>
    </xdr:from>
    <xdr:to>
      <xdr:col>15</xdr:col>
      <xdr:colOff>50800</xdr:colOff>
      <xdr:row>35</xdr:row>
      <xdr:rowOff>42316</xdr:rowOff>
    </xdr:to>
    <xdr:cxnSp macro="">
      <xdr:nvCxnSpPr>
        <xdr:cNvPr id="65" name="直線コネクタ 64"/>
        <xdr:cNvCxnSpPr/>
      </xdr:nvCxnSpPr>
      <xdr:spPr>
        <a:xfrm>
          <a:off x="2019300" y="603346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154331</xdr:rowOff>
    </xdr:from>
    <xdr:to>
      <xdr:col>10</xdr:col>
      <xdr:colOff>114300</xdr:colOff>
      <xdr:row>35</xdr:row>
      <xdr:rowOff>32715</xdr:rowOff>
    </xdr:to>
    <xdr:cxnSp macro="">
      <xdr:nvCxnSpPr>
        <xdr:cNvPr id="68" name="直線コネクタ 67"/>
        <xdr:cNvCxnSpPr/>
      </xdr:nvCxnSpPr>
      <xdr:spPr>
        <a:xfrm>
          <a:off x="1130300" y="5983631"/>
          <a:ext cx="889000" cy="4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65125</xdr:rowOff>
    </xdr:from>
    <xdr:to>
      <xdr:col>24</xdr:col>
      <xdr:colOff>114300</xdr:colOff>
      <xdr:row>35</xdr:row>
      <xdr:rowOff>166725</xdr:rowOff>
    </xdr:to>
    <xdr:sp macro="" textlink="">
      <xdr:nvSpPr>
        <xdr:cNvPr id="78" name="楕円 77"/>
        <xdr:cNvSpPr/>
      </xdr:nvSpPr>
      <xdr:spPr>
        <a:xfrm>
          <a:off x="4584700" y="60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43552</xdr:rowOff>
    </xdr:from>
    <xdr:ext cx="469744" cy="259045"/>
    <xdr:sp macro="" textlink="">
      <xdr:nvSpPr>
        <xdr:cNvPr id="79" name="議会費該当値テキスト"/>
        <xdr:cNvSpPr txBox="1"/>
      </xdr:nvSpPr>
      <xdr:spPr>
        <a:xfrm>
          <a:off x="4686300" y="60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86157</xdr:rowOff>
    </xdr:from>
    <xdr:to>
      <xdr:col>20</xdr:col>
      <xdr:colOff>38100</xdr:colOff>
      <xdr:row>35</xdr:row>
      <xdr:rowOff>16307</xdr:rowOff>
    </xdr:to>
    <xdr:sp macro="" textlink="">
      <xdr:nvSpPr>
        <xdr:cNvPr id="80" name="楕円 79"/>
        <xdr:cNvSpPr/>
      </xdr:nvSpPr>
      <xdr:spPr>
        <a:xfrm>
          <a:off x="3746500" y="5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32834</xdr:rowOff>
    </xdr:from>
    <xdr:ext cx="469744" cy="259045"/>
    <xdr:sp macro="" textlink="">
      <xdr:nvSpPr>
        <xdr:cNvPr id="81" name="テキスト ボックス 80"/>
        <xdr:cNvSpPr txBox="1"/>
      </xdr:nvSpPr>
      <xdr:spPr>
        <a:xfrm>
          <a:off x="3562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162966</xdr:rowOff>
    </xdr:from>
    <xdr:to>
      <xdr:col>15</xdr:col>
      <xdr:colOff>101600</xdr:colOff>
      <xdr:row>35</xdr:row>
      <xdr:rowOff>93116</xdr:rowOff>
    </xdr:to>
    <xdr:sp macro="" textlink="">
      <xdr:nvSpPr>
        <xdr:cNvPr id="82" name="楕円 81"/>
        <xdr:cNvSpPr/>
      </xdr:nvSpPr>
      <xdr:spPr>
        <a:xfrm>
          <a:off x="2857500" y="59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109643</xdr:rowOff>
    </xdr:from>
    <xdr:ext cx="469744" cy="259045"/>
    <xdr:sp macro="" textlink="">
      <xdr:nvSpPr>
        <xdr:cNvPr id="83" name="テキスト ボックス 82"/>
        <xdr:cNvSpPr txBox="1"/>
      </xdr:nvSpPr>
      <xdr:spPr>
        <a:xfrm>
          <a:off x="2673428" y="576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153365</xdr:rowOff>
    </xdr:from>
    <xdr:to>
      <xdr:col>10</xdr:col>
      <xdr:colOff>165100</xdr:colOff>
      <xdr:row>35</xdr:row>
      <xdr:rowOff>83515</xdr:rowOff>
    </xdr:to>
    <xdr:sp macro="" textlink="">
      <xdr:nvSpPr>
        <xdr:cNvPr id="84" name="楕円 83"/>
        <xdr:cNvSpPr/>
      </xdr:nvSpPr>
      <xdr:spPr>
        <a:xfrm>
          <a:off x="1968500" y="59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100042</xdr:rowOff>
    </xdr:from>
    <xdr:ext cx="469744" cy="259045"/>
    <xdr:sp macro="" textlink="">
      <xdr:nvSpPr>
        <xdr:cNvPr id="85" name="テキスト ボックス 84"/>
        <xdr:cNvSpPr txBox="1"/>
      </xdr:nvSpPr>
      <xdr:spPr>
        <a:xfrm>
          <a:off x="1784428" y="575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103531</xdr:rowOff>
    </xdr:from>
    <xdr:to>
      <xdr:col>6</xdr:col>
      <xdr:colOff>38100</xdr:colOff>
      <xdr:row>35</xdr:row>
      <xdr:rowOff>33681</xdr:rowOff>
    </xdr:to>
    <xdr:sp macro="" textlink="">
      <xdr:nvSpPr>
        <xdr:cNvPr id="86" name="楕円 85"/>
        <xdr:cNvSpPr/>
      </xdr:nvSpPr>
      <xdr:spPr>
        <a:xfrm>
          <a:off x="1079500" y="593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50208</xdr:rowOff>
    </xdr:from>
    <xdr:ext cx="469744" cy="259045"/>
    <xdr:sp macro="" textlink="">
      <xdr:nvSpPr>
        <xdr:cNvPr id="87" name="テキスト ボックス 86"/>
        <xdr:cNvSpPr txBox="1"/>
      </xdr:nvSpPr>
      <xdr:spPr>
        <a:xfrm>
          <a:off x="895428" y="570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91237</xdr:rowOff>
    </xdr:from>
    <xdr:to>
      <xdr:col>24</xdr:col>
      <xdr:colOff>63500</xdr:colOff>
      <xdr:row>57</xdr:row>
      <xdr:rowOff>130221</xdr:rowOff>
    </xdr:to>
    <xdr:cxnSp macro="">
      <xdr:nvCxnSpPr>
        <xdr:cNvPr id="116" name="直線コネクタ 115"/>
        <xdr:cNvCxnSpPr/>
      </xdr:nvCxnSpPr>
      <xdr:spPr>
        <a:xfrm flipV="1">
          <a:off x="3797300" y="9863887"/>
          <a:ext cx="838200" cy="3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14701</xdr:rowOff>
    </xdr:from>
    <xdr:to>
      <xdr:col>19</xdr:col>
      <xdr:colOff>177800</xdr:colOff>
      <xdr:row>57</xdr:row>
      <xdr:rowOff>130221</xdr:rowOff>
    </xdr:to>
    <xdr:cxnSp macro="">
      <xdr:nvCxnSpPr>
        <xdr:cNvPr id="119" name="直線コネクタ 118"/>
        <xdr:cNvCxnSpPr/>
      </xdr:nvCxnSpPr>
      <xdr:spPr>
        <a:xfrm>
          <a:off x="2908300" y="9101551"/>
          <a:ext cx="889000" cy="80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14701</xdr:rowOff>
    </xdr:from>
    <xdr:to>
      <xdr:col>15</xdr:col>
      <xdr:colOff>50800</xdr:colOff>
      <xdr:row>57</xdr:row>
      <xdr:rowOff>139662</xdr:rowOff>
    </xdr:to>
    <xdr:cxnSp macro="">
      <xdr:nvCxnSpPr>
        <xdr:cNvPr id="122" name="直線コネクタ 121"/>
        <xdr:cNvCxnSpPr/>
      </xdr:nvCxnSpPr>
      <xdr:spPr>
        <a:xfrm flipV="1">
          <a:off x="2019300" y="9101551"/>
          <a:ext cx="889000" cy="8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139662</xdr:rowOff>
    </xdr:from>
    <xdr:to>
      <xdr:col>10</xdr:col>
      <xdr:colOff>114300</xdr:colOff>
      <xdr:row>57</xdr:row>
      <xdr:rowOff>165067</xdr:rowOff>
    </xdr:to>
    <xdr:cxnSp macro="">
      <xdr:nvCxnSpPr>
        <xdr:cNvPr id="125" name="直線コネクタ 124"/>
        <xdr:cNvCxnSpPr/>
      </xdr:nvCxnSpPr>
      <xdr:spPr>
        <a:xfrm flipV="1">
          <a:off x="1130300" y="9912312"/>
          <a:ext cx="889000" cy="2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40437</xdr:rowOff>
    </xdr:from>
    <xdr:to>
      <xdr:col>24</xdr:col>
      <xdr:colOff>114300</xdr:colOff>
      <xdr:row>57</xdr:row>
      <xdr:rowOff>142037</xdr:rowOff>
    </xdr:to>
    <xdr:sp macro="" textlink="">
      <xdr:nvSpPr>
        <xdr:cNvPr id="135" name="楕円 134"/>
        <xdr:cNvSpPr/>
      </xdr:nvSpPr>
      <xdr:spPr>
        <a:xfrm>
          <a:off x="4584700" y="98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126814</xdr:rowOff>
    </xdr:from>
    <xdr:ext cx="534377" cy="259045"/>
    <xdr:sp macro="" textlink="">
      <xdr:nvSpPr>
        <xdr:cNvPr id="136" name="総務費該当値テキスト"/>
        <xdr:cNvSpPr txBox="1"/>
      </xdr:nvSpPr>
      <xdr:spPr>
        <a:xfrm>
          <a:off x="4686300" y="972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79421</xdr:rowOff>
    </xdr:from>
    <xdr:to>
      <xdr:col>20</xdr:col>
      <xdr:colOff>38100</xdr:colOff>
      <xdr:row>58</xdr:row>
      <xdr:rowOff>9571</xdr:rowOff>
    </xdr:to>
    <xdr:sp macro="" textlink="">
      <xdr:nvSpPr>
        <xdr:cNvPr id="137" name="楕円 136"/>
        <xdr:cNvSpPr/>
      </xdr:nvSpPr>
      <xdr:spPr>
        <a:xfrm>
          <a:off x="3746500" y="985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698</xdr:rowOff>
    </xdr:from>
    <xdr:ext cx="534377" cy="259045"/>
    <xdr:sp macro="" textlink="">
      <xdr:nvSpPr>
        <xdr:cNvPr id="138" name="テキスト ボックス 137"/>
        <xdr:cNvSpPr txBox="1"/>
      </xdr:nvSpPr>
      <xdr:spPr>
        <a:xfrm>
          <a:off x="3530111" y="994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135351</xdr:rowOff>
    </xdr:from>
    <xdr:to>
      <xdr:col>15</xdr:col>
      <xdr:colOff>101600</xdr:colOff>
      <xdr:row>53</xdr:row>
      <xdr:rowOff>65501</xdr:rowOff>
    </xdr:to>
    <xdr:sp macro="" textlink="">
      <xdr:nvSpPr>
        <xdr:cNvPr id="139" name="楕円 138"/>
        <xdr:cNvSpPr/>
      </xdr:nvSpPr>
      <xdr:spPr>
        <a:xfrm>
          <a:off x="2857500" y="90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56628</xdr:rowOff>
    </xdr:from>
    <xdr:ext cx="599010" cy="259045"/>
    <xdr:sp macro="" textlink="">
      <xdr:nvSpPr>
        <xdr:cNvPr id="140" name="テキスト ボックス 139"/>
        <xdr:cNvSpPr txBox="1"/>
      </xdr:nvSpPr>
      <xdr:spPr>
        <a:xfrm>
          <a:off x="2608795" y="9143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88862</xdr:rowOff>
    </xdr:from>
    <xdr:to>
      <xdr:col>10</xdr:col>
      <xdr:colOff>165100</xdr:colOff>
      <xdr:row>58</xdr:row>
      <xdr:rowOff>19012</xdr:rowOff>
    </xdr:to>
    <xdr:sp macro="" textlink="">
      <xdr:nvSpPr>
        <xdr:cNvPr id="141" name="楕円 140"/>
        <xdr:cNvSpPr/>
      </xdr:nvSpPr>
      <xdr:spPr>
        <a:xfrm>
          <a:off x="1968500" y="98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10139</xdr:rowOff>
    </xdr:from>
    <xdr:ext cx="534377" cy="259045"/>
    <xdr:sp macro="" textlink="">
      <xdr:nvSpPr>
        <xdr:cNvPr id="142" name="テキスト ボックス 141"/>
        <xdr:cNvSpPr txBox="1"/>
      </xdr:nvSpPr>
      <xdr:spPr>
        <a:xfrm>
          <a:off x="1752111" y="995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114267</xdr:rowOff>
    </xdr:from>
    <xdr:to>
      <xdr:col>6</xdr:col>
      <xdr:colOff>38100</xdr:colOff>
      <xdr:row>58</xdr:row>
      <xdr:rowOff>44417</xdr:rowOff>
    </xdr:to>
    <xdr:sp macro="" textlink="">
      <xdr:nvSpPr>
        <xdr:cNvPr id="143" name="楕円 142"/>
        <xdr:cNvSpPr/>
      </xdr:nvSpPr>
      <xdr:spPr>
        <a:xfrm>
          <a:off x="1079500" y="98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35544</xdr:rowOff>
    </xdr:from>
    <xdr:ext cx="534377" cy="259045"/>
    <xdr:sp macro="" textlink="">
      <xdr:nvSpPr>
        <xdr:cNvPr id="144" name="テキスト ボックス 143"/>
        <xdr:cNvSpPr txBox="1"/>
      </xdr:nvSpPr>
      <xdr:spPr>
        <a:xfrm>
          <a:off x="863111" y="997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67005</xdr:rowOff>
    </xdr:from>
    <xdr:to>
      <xdr:col>24</xdr:col>
      <xdr:colOff>63500</xdr:colOff>
      <xdr:row>75</xdr:row>
      <xdr:rowOff>122067</xdr:rowOff>
    </xdr:to>
    <xdr:cxnSp macro="">
      <xdr:nvCxnSpPr>
        <xdr:cNvPr id="174" name="直線コネクタ 173"/>
        <xdr:cNvCxnSpPr/>
      </xdr:nvCxnSpPr>
      <xdr:spPr>
        <a:xfrm>
          <a:off x="3797300" y="12925755"/>
          <a:ext cx="838200" cy="5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67005</xdr:rowOff>
    </xdr:from>
    <xdr:to>
      <xdr:col>19</xdr:col>
      <xdr:colOff>177800</xdr:colOff>
      <xdr:row>76</xdr:row>
      <xdr:rowOff>68529</xdr:rowOff>
    </xdr:to>
    <xdr:cxnSp macro="">
      <xdr:nvCxnSpPr>
        <xdr:cNvPr id="177" name="直線コネクタ 176"/>
        <xdr:cNvCxnSpPr/>
      </xdr:nvCxnSpPr>
      <xdr:spPr>
        <a:xfrm flipV="1">
          <a:off x="2908300" y="12925755"/>
          <a:ext cx="889000" cy="17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68529</xdr:rowOff>
    </xdr:from>
    <xdr:to>
      <xdr:col>15</xdr:col>
      <xdr:colOff>50800</xdr:colOff>
      <xdr:row>76</xdr:row>
      <xdr:rowOff>69292</xdr:rowOff>
    </xdr:to>
    <xdr:cxnSp macro="">
      <xdr:nvCxnSpPr>
        <xdr:cNvPr id="180" name="直線コネクタ 179"/>
        <xdr:cNvCxnSpPr/>
      </xdr:nvCxnSpPr>
      <xdr:spPr>
        <a:xfrm flipV="1">
          <a:off x="2019300" y="13098729"/>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69292</xdr:rowOff>
    </xdr:from>
    <xdr:to>
      <xdr:col>10</xdr:col>
      <xdr:colOff>114300</xdr:colOff>
      <xdr:row>76</xdr:row>
      <xdr:rowOff>133536</xdr:rowOff>
    </xdr:to>
    <xdr:cxnSp macro="">
      <xdr:nvCxnSpPr>
        <xdr:cNvPr id="183" name="直線コネクタ 182"/>
        <xdr:cNvCxnSpPr/>
      </xdr:nvCxnSpPr>
      <xdr:spPr>
        <a:xfrm flipV="1">
          <a:off x="1130300" y="13099492"/>
          <a:ext cx="889000" cy="6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68942</xdr:rowOff>
    </xdr:from>
    <xdr:ext cx="599010" cy="259045"/>
    <xdr:sp macro="" textlink="">
      <xdr:nvSpPr>
        <xdr:cNvPr id="187" name="テキスト ボックス 186"/>
        <xdr:cNvSpPr txBox="1"/>
      </xdr:nvSpPr>
      <xdr:spPr>
        <a:xfrm>
          <a:off x="830795" y="13270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71267</xdr:rowOff>
    </xdr:from>
    <xdr:to>
      <xdr:col>24</xdr:col>
      <xdr:colOff>114300</xdr:colOff>
      <xdr:row>76</xdr:row>
      <xdr:rowOff>1417</xdr:rowOff>
    </xdr:to>
    <xdr:sp macro="" textlink="">
      <xdr:nvSpPr>
        <xdr:cNvPr id="193" name="楕円 192"/>
        <xdr:cNvSpPr/>
      </xdr:nvSpPr>
      <xdr:spPr>
        <a:xfrm>
          <a:off x="4584700" y="1293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94144</xdr:rowOff>
    </xdr:from>
    <xdr:ext cx="599010" cy="259045"/>
    <xdr:sp macro="" textlink="">
      <xdr:nvSpPr>
        <xdr:cNvPr id="194" name="民生費該当値テキスト"/>
        <xdr:cNvSpPr txBox="1"/>
      </xdr:nvSpPr>
      <xdr:spPr>
        <a:xfrm>
          <a:off x="4686300" y="127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16205</xdr:rowOff>
    </xdr:from>
    <xdr:to>
      <xdr:col>20</xdr:col>
      <xdr:colOff>38100</xdr:colOff>
      <xdr:row>75</xdr:row>
      <xdr:rowOff>117805</xdr:rowOff>
    </xdr:to>
    <xdr:sp macro="" textlink="">
      <xdr:nvSpPr>
        <xdr:cNvPr id="195" name="楕円 194"/>
        <xdr:cNvSpPr/>
      </xdr:nvSpPr>
      <xdr:spPr>
        <a:xfrm>
          <a:off x="3746500" y="128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108932</xdr:rowOff>
    </xdr:from>
    <xdr:ext cx="599010" cy="259045"/>
    <xdr:sp macro="" textlink="">
      <xdr:nvSpPr>
        <xdr:cNvPr id="196" name="テキスト ボックス 195"/>
        <xdr:cNvSpPr txBox="1"/>
      </xdr:nvSpPr>
      <xdr:spPr>
        <a:xfrm>
          <a:off x="3497795" y="1296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17729</xdr:rowOff>
    </xdr:from>
    <xdr:to>
      <xdr:col>15</xdr:col>
      <xdr:colOff>101600</xdr:colOff>
      <xdr:row>76</xdr:row>
      <xdr:rowOff>119329</xdr:rowOff>
    </xdr:to>
    <xdr:sp macro="" textlink="">
      <xdr:nvSpPr>
        <xdr:cNvPr id="197" name="楕円 196"/>
        <xdr:cNvSpPr/>
      </xdr:nvSpPr>
      <xdr:spPr>
        <a:xfrm>
          <a:off x="28575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135856</xdr:rowOff>
    </xdr:from>
    <xdr:ext cx="599010" cy="259045"/>
    <xdr:sp macro="" textlink="">
      <xdr:nvSpPr>
        <xdr:cNvPr id="198" name="テキスト ボックス 197"/>
        <xdr:cNvSpPr txBox="1"/>
      </xdr:nvSpPr>
      <xdr:spPr>
        <a:xfrm>
          <a:off x="2608795" y="12823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18492</xdr:rowOff>
    </xdr:from>
    <xdr:to>
      <xdr:col>10</xdr:col>
      <xdr:colOff>165100</xdr:colOff>
      <xdr:row>76</xdr:row>
      <xdr:rowOff>120092</xdr:rowOff>
    </xdr:to>
    <xdr:sp macro="" textlink="">
      <xdr:nvSpPr>
        <xdr:cNvPr id="199" name="楕円 198"/>
        <xdr:cNvSpPr/>
      </xdr:nvSpPr>
      <xdr:spPr>
        <a:xfrm>
          <a:off x="1968500" y="1304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136618</xdr:rowOff>
    </xdr:from>
    <xdr:ext cx="599010" cy="259045"/>
    <xdr:sp macro="" textlink="">
      <xdr:nvSpPr>
        <xdr:cNvPr id="200" name="テキスト ボックス 199"/>
        <xdr:cNvSpPr txBox="1"/>
      </xdr:nvSpPr>
      <xdr:spPr>
        <a:xfrm>
          <a:off x="1719795" y="1282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82736</xdr:rowOff>
    </xdr:from>
    <xdr:to>
      <xdr:col>6</xdr:col>
      <xdr:colOff>38100</xdr:colOff>
      <xdr:row>77</xdr:row>
      <xdr:rowOff>12886</xdr:rowOff>
    </xdr:to>
    <xdr:sp macro="" textlink="">
      <xdr:nvSpPr>
        <xdr:cNvPr id="201" name="楕円 200"/>
        <xdr:cNvSpPr/>
      </xdr:nvSpPr>
      <xdr:spPr>
        <a:xfrm>
          <a:off x="1079500" y="131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29412</xdr:rowOff>
    </xdr:from>
    <xdr:ext cx="599010" cy="259045"/>
    <xdr:sp macro="" textlink="">
      <xdr:nvSpPr>
        <xdr:cNvPr id="202" name="テキスト ボックス 201"/>
        <xdr:cNvSpPr txBox="1"/>
      </xdr:nvSpPr>
      <xdr:spPr>
        <a:xfrm>
          <a:off x="830795" y="1288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131394</xdr:rowOff>
    </xdr:from>
    <xdr:to>
      <xdr:col>24</xdr:col>
      <xdr:colOff>63500</xdr:colOff>
      <xdr:row>98</xdr:row>
      <xdr:rowOff>160612</xdr:rowOff>
    </xdr:to>
    <xdr:cxnSp macro="">
      <xdr:nvCxnSpPr>
        <xdr:cNvPr id="234" name="直線コネクタ 233"/>
        <xdr:cNvCxnSpPr/>
      </xdr:nvCxnSpPr>
      <xdr:spPr>
        <a:xfrm flipV="1">
          <a:off x="3797300" y="16933494"/>
          <a:ext cx="838200" cy="2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160612</xdr:rowOff>
    </xdr:from>
    <xdr:to>
      <xdr:col>19</xdr:col>
      <xdr:colOff>177800</xdr:colOff>
      <xdr:row>99</xdr:row>
      <xdr:rowOff>53191</xdr:rowOff>
    </xdr:to>
    <xdr:cxnSp macro="">
      <xdr:nvCxnSpPr>
        <xdr:cNvPr id="237" name="直線コネクタ 236"/>
        <xdr:cNvCxnSpPr/>
      </xdr:nvCxnSpPr>
      <xdr:spPr>
        <a:xfrm flipV="1">
          <a:off x="2908300" y="16962712"/>
          <a:ext cx="889000" cy="6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53191</xdr:rowOff>
    </xdr:from>
    <xdr:to>
      <xdr:col>15</xdr:col>
      <xdr:colOff>50800</xdr:colOff>
      <xdr:row>99</xdr:row>
      <xdr:rowOff>83094</xdr:rowOff>
    </xdr:to>
    <xdr:cxnSp macro="">
      <xdr:nvCxnSpPr>
        <xdr:cNvPr id="240" name="直線コネクタ 239"/>
        <xdr:cNvCxnSpPr/>
      </xdr:nvCxnSpPr>
      <xdr:spPr>
        <a:xfrm flipV="1">
          <a:off x="2019300" y="17026741"/>
          <a:ext cx="889000" cy="2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81624</xdr:rowOff>
    </xdr:from>
    <xdr:to>
      <xdr:col>10</xdr:col>
      <xdr:colOff>114300</xdr:colOff>
      <xdr:row>99</xdr:row>
      <xdr:rowOff>83094</xdr:rowOff>
    </xdr:to>
    <xdr:cxnSp macro="">
      <xdr:nvCxnSpPr>
        <xdr:cNvPr id="243" name="直線コネクタ 242"/>
        <xdr:cNvCxnSpPr/>
      </xdr:nvCxnSpPr>
      <xdr:spPr>
        <a:xfrm>
          <a:off x="1130300" y="17055174"/>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126371</xdr:rowOff>
    </xdr:from>
    <xdr:ext cx="534377" cy="259045"/>
    <xdr:sp macro="" textlink="">
      <xdr:nvSpPr>
        <xdr:cNvPr id="247" name="テキスト ボックス 246"/>
        <xdr:cNvSpPr txBox="1"/>
      </xdr:nvSpPr>
      <xdr:spPr>
        <a:xfrm>
          <a:off x="863111" y="1709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80594</xdr:rowOff>
    </xdr:from>
    <xdr:to>
      <xdr:col>24</xdr:col>
      <xdr:colOff>114300</xdr:colOff>
      <xdr:row>99</xdr:row>
      <xdr:rowOff>10744</xdr:rowOff>
    </xdr:to>
    <xdr:sp macro="" textlink="">
      <xdr:nvSpPr>
        <xdr:cNvPr id="253" name="楕円 252"/>
        <xdr:cNvSpPr/>
      </xdr:nvSpPr>
      <xdr:spPr>
        <a:xfrm>
          <a:off x="4584700" y="168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59021</xdr:rowOff>
    </xdr:from>
    <xdr:ext cx="534377" cy="259045"/>
    <xdr:sp macro="" textlink="">
      <xdr:nvSpPr>
        <xdr:cNvPr id="254" name="衛生費該当値テキスト"/>
        <xdr:cNvSpPr txBox="1"/>
      </xdr:nvSpPr>
      <xdr:spPr>
        <a:xfrm>
          <a:off x="4686300" y="1686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109812</xdr:rowOff>
    </xdr:from>
    <xdr:to>
      <xdr:col>20</xdr:col>
      <xdr:colOff>38100</xdr:colOff>
      <xdr:row>99</xdr:row>
      <xdr:rowOff>39962</xdr:rowOff>
    </xdr:to>
    <xdr:sp macro="" textlink="">
      <xdr:nvSpPr>
        <xdr:cNvPr id="255" name="楕円 254"/>
        <xdr:cNvSpPr/>
      </xdr:nvSpPr>
      <xdr:spPr>
        <a:xfrm>
          <a:off x="3746500" y="169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31089</xdr:rowOff>
    </xdr:from>
    <xdr:ext cx="534377" cy="259045"/>
    <xdr:sp macro="" textlink="">
      <xdr:nvSpPr>
        <xdr:cNvPr id="256" name="テキスト ボックス 255"/>
        <xdr:cNvSpPr txBox="1"/>
      </xdr:nvSpPr>
      <xdr:spPr>
        <a:xfrm>
          <a:off x="3530111" y="1700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2391</xdr:rowOff>
    </xdr:from>
    <xdr:to>
      <xdr:col>15</xdr:col>
      <xdr:colOff>101600</xdr:colOff>
      <xdr:row>99</xdr:row>
      <xdr:rowOff>103991</xdr:rowOff>
    </xdr:to>
    <xdr:sp macro="" textlink="">
      <xdr:nvSpPr>
        <xdr:cNvPr id="257" name="楕円 256"/>
        <xdr:cNvSpPr/>
      </xdr:nvSpPr>
      <xdr:spPr>
        <a:xfrm>
          <a:off x="2857500" y="1697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95118</xdr:rowOff>
    </xdr:from>
    <xdr:ext cx="534377" cy="259045"/>
    <xdr:sp macro="" textlink="">
      <xdr:nvSpPr>
        <xdr:cNvPr id="258" name="テキスト ボックス 257"/>
        <xdr:cNvSpPr txBox="1"/>
      </xdr:nvSpPr>
      <xdr:spPr>
        <a:xfrm>
          <a:off x="2641111" y="1706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32294</xdr:rowOff>
    </xdr:from>
    <xdr:to>
      <xdr:col>10</xdr:col>
      <xdr:colOff>165100</xdr:colOff>
      <xdr:row>99</xdr:row>
      <xdr:rowOff>133894</xdr:rowOff>
    </xdr:to>
    <xdr:sp macro="" textlink="">
      <xdr:nvSpPr>
        <xdr:cNvPr id="259" name="楕円 258"/>
        <xdr:cNvSpPr/>
      </xdr:nvSpPr>
      <xdr:spPr>
        <a:xfrm>
          <a:off x="1968500" y="1700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125021</xdr:rowOff>
    </xdr:from>
    <xdr:ext cx="534377" cy="259045"/>
    <xdr:sp macro="" textlink="">
      <xdr:nvSpPr>
        <xdr:cNvPr id="260" name="テキスト ボックス 259"/>
        <xdr:cNvSpPr txBox="1"/>
      </xdr:nvSpPr>
      <xdr:spPr>
        <a:xfrm>
          <a:off x="1752111" y="1709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30824</xdr:rowOff>
    </xdr:from>
    <xdr:to>
      <xdr:col>6</xdr:col>
      <xdr:colOff>38100</xdr:colOff>
      <xdr:row>99</xdr:row>
      <xdr:rowOff>132424</xdr:rowOff>
    </xdr:to>
    <xdr:sp macro="" textlink="">
      <xdr:nvSpPr>
        <xdr:cNvPr id="261" name="楕円 260"/>
        <xdr:cNvSpPr/>
      </xdr:nvSpPr>
      <xdr:spPr>
        <a:xfrm>
          <a:off x="1079500" y="170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148951</xdr:rowOff>
    </xdr:from>
    <xdr:ext cx="534377" cy="259045"/>
    <xdr:sp macro="" textlink="">
      <xdr:nvSpPr>
        <xdr:cNvPr id="262" name="テキスト ボックス 261"/>
        <xdr:cNvSpPr txBox="1"/>
      </xdr:nvSpPr>
      <xdr:spPr>
        <a:xfrm>
          <a:off x="863111" y="1677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163703</xdr:rowOff>
    </xdr:from>
    <xdr:to>
      <xdr:col>55</xdr:col>
      <xdr:colOff>0</xdr:colOff>
      <xdr:row>37</xdr:row>
      <xdr:rowOff>10541</xdr:rowOff>
    </xdr:to>
    <xdr:cxnSp macro="">
      <xdr:nvCxnSpPr>
        <xdr:cNvPr id="291" name="直線コネクタ 290"/>
        <xdr:cNvCxnSpPr/>
      </xdr:nvCxnSpPr>
      <xdr:spPr>
        <a:xfrm flipV="1">
          <a:off x="9639300" y="6335903"/>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10541</xdr:rowOff>
    </xdr:from>
    <xdr:to>
      <xdr:col>50</xdr:col>
      <xdr:colOff>114300</xdr:colOff>
      <xdr:row>37</xdr:row>
      <xdr:rowOff>14732</xdr:rowOff>
    </xdr:to>
    <xdr:cxnSp macro="">
      <xdr:nvCxnSpPr>
        <xdr:cNvPr id="294" name="直線コネクタ 293"/>
        <xdr:cNvCxnSpPr/>
      </xdr:nvCxnSpPr>
      <xdr:spPr>
        <a:xfrm flipV="1">
          <a:off x="8750300" y="635419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127889</xdr:rowOff>
    </xdr:from>
    <xdr:to>
      <xdr:col>45</xdr:col>
      <xdr:colOff>177800</xdr:colOff>
      <xdr:row>37</xdr:row>
      <xdr:rowOff>14732</xdr:rowOff>
    </xdr:to>
    <xdr:cxnSp macro="">
      <xdr:nvCxnSpPr>
        <xdr:cNvPr id="297" name="直線コネクタ 296"/>
        <xdr:cNvCxnSpPr/>
      </xdr:nvCxnSpPr>
      <xdr:spPr>
        <a:xfrm>
          <a:off x="7861300" y="630008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127889</xdr:rowOff>
    </xdr:from>
    <xdr:to>
      <xdr:col>41</xdr:col>
      <xdr:colOff>50800</xdr:colOff>
      <xdr:row>36</xdr:row>
      <xdr:rowOff>149987</xdr:rowOff>
    </xdr:to>
    <xdr:cxnSp macro="">
      <xdr:nvCxnSpPr>
        <xdr:cNvPr id="300" name="直線コネクタ 299"/>
        <xdr:cNvCxnSpPr/>
      </xdr:nvCxnSpPr>
      <xdr:spPr>
        <a:xfrm flipV="1">
          <a:off x="6972300" y="630008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112903</xdr:rowOff>
    </xdr:from>
    <xdr:to>
      <xdr:col>55</xdr:col>
      <xdr:colOff>50800</xdr:colOff>
      <xdr:row>37</xdr:row>
      <xdr:rowOff>43053</xdr:rowOff>
    </xdr:to>
    <xdr:sp macro="" textlink="">
      <xdr:nvSpPr>
        <xdr:cNvPr id="310" name="楕円 309"/>
        <xdr:cNvSpPr/>
      </xdr:nvSpPr>
      <xdr:spPr>
        <a:xfrm>
          <a:off x="10426700" y="628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135780</xdr:rowOff>
    </xdr:from>
    <xdr:ext cx="469744" cy="259045"/>
    <xdr:sp macro="" textlink="">
      <xdr:nvSpPr>
        <xdr:cNvPr id="311" name="労働費該当値テキスト"/>
        <xdr:cNvSpPr txBox="1"/>
      </xdr:nvSpPr>
      <xdr:spPr>
        <a:xfrm>
          <a:off x="10528300" y="6136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131191</xdr:rowOff>
    </xdr:from>
    <xdr:to>
      <xdr:col>50</xdr:col>
      <xdr:colOff>165100</xdr:colOff>
      <xdr:row>37</xdr:row>
      <xdr:rowOff>61341</xdr:rowOff>
    </xdr:to>
    <xdr:sp macro="" textlink="">
      <xdr:nvSpPr>
        <xdr:cNvPr id="312" name="楕円 311"/>
        <xdr:cNvSpPr/>
      </xdr:nvSpPr>
      <xdr:spPr>
        <a:xfrm>
          <a:off x="9588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77868</xdr:rowOff>
    </xdr:from>
    <xdr:ext cx="378565" cy="259045"/>
    <xdr:sp macro="" textlink="">
      <xdr:nvSpPr>
        <xdr:cNvPr id="313" name="テキスト ボックス 312"/>
        <xdr:cNvSpPr txBox="1"/>
      </xdr:nvSpPr>
      <xdr:spPr>
        <a:xfrm>
          <a:off x="9450017" y="6078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135382</xdr:rowOff>
    </xdr:from>
    <xdr:to>
      <xdr:col>46</xdr:col>
      <xdr:colOff>38100</xdr:colOff>
      <xdr:row>37</xdr:row>
      <xdr:rowOff>65532</xdr:rowOff>
    </xdr:to>
    <xdr:sp macro="" textlink="">
      <xdr:nvSpPr>
        <xdr:cNvPr id="314" name="楕円 313"/>
        <xdr:cNvSpPr/>
      </xdr:nvSpPr>
      <xdr:spPr>
        <a:xfrm>
          <a:off x="8699500" y="630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82059</xdr:rowOff>
    </xdr:from>
    <xdr:ext cx="378565" cy="259045"/>
    <xdr:sp macro="" textlink="">
      <xdr:nvSpPr>
        <xdr:cNvPr id="315" name="テキスト ボックス 314"/>
        <xdr:cNvSpPr txBox="1"/>
      </xdr:nvSpPr>
      <xdr:spPr>
        <a:xfrm>
          <a:off x="8561017" y="6082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77089</xdr:rowOff>
    </xdr:from>
    <xdr:to>
      <xdr:col>41</xdr:col>
      <xdr:colOff>101600</xdr:colOff>
      <xdr:row>37</xdr:row>
      <xdr:rowOff>7239</xdr:rowOff>
    </xdr:to>
    <xdr:sp macro="" textlink="">
      <xdr:nvSpPr>
        <xdr:cNvPr id="316" name="楕円 315"/>
        <xdr:cNvSpPr/>
      </xdr:nvSpPr>
      <xdr:spPr>
        <a:xfrm>
          <a:off x="7810500" y="624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23766</xdr:rowOff>
    </xdr:from>
    <xdr:ext cx="469744" cy="259045"/>
    <xdr:sp macro="" textlink="">
      <xdr:nvSpPr>
        <xdr:cNvPr id="317" name="テキスト ボックス 316"/>
        <xdr:cNvSpPr txBox="1"/>
      </xdr:nvSpPr>
      <xdr:spPr>
        <a:xfrm>
          <a:off x="7626428" y="602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99187</xdr:rowOff>
    </xdr:from>
    <xdr:to>
      <xdr:col>36</xdr:col>
      <xdr:colOff>165100</xdr:colOff>
      <xdr:row>37</xdr:row>
      <xdr:rowOff>29337</xdr:rowOff>
    </xdr:to>
    <xdr:sp macro="" textlink="">
      <xdr:nvSpPr>
        <xdr:cNvPr id="318" name="楕円 317"/>
        <xdr:cNvSpPr/>
      </xdr:nvSpPr>
      <xdr:spPr>
        <a:xfrm>
          <a:off x="6921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45864</xdr:rowOff>
    </xdr:from>
    <xdr:ext cx="469744" cy="259045"/>
    <xdr:sp macro="" textlink="">
      <xdr:nvSpPr>
        <xdr:cNvPr id="319" name="テキスト ボックス 318"/>
        <xdr:cNvSpPr txBox="1"/>
      </xdr:nvSpPr>
      <xdr:spPr>
        <a:xfrm>
          <a:off x="6737428" y="604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26657</xdr:rowOff>
    </xdr:from>
    <xdr:to>
      <xdr:col>55</xdr:col>
      <xdr:colOff>0</xdr:colOff>
      <xdr:row>59</xdr:row>
      <xdr:rowOff>32277</xdr:rowOff>
    </xdr:to>
    <xdr:cxnSp macro="">
      <xdr:nvCxnSpPr>
        <xdr:cNvPr id="348" name="直線コネクタ 347"/>
        <xdr:cNvCxnSpPr/>
      </xdr:nvCxnSpPr>
      <xdr:spPr>
        <a:xfrm flipV="1">
          <a:off x="9639300" y="10142207"/>
          <a:ext cx="8382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22961</xdr:rowOff>
    </xdr:from>
    <xdr:to>
      <xdr:col>50</xdr:col>
      <xdr:colOff>114300</xdr:colOff>
      <xdr:row>59</xdr:row>
      <xdr:rowOff>32277</xdr:rowOff>
    </xdr:to>
    <xdr:cxnSp macro="">
      <xdr:nvCxnSpPr>
        <xdr:cNvPr id="351" name="直線コネクタ 350"/>
        <xdr:cNvCxnSpPr/>
      </xdr:nvCxnSpPr>
      <xdr:spPr>
        <a:xfrm>
          <a:off x="8750300" y="10138511"/>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22961</xdr:rowOff>
    </xdr:from>
    <xdr:to>
      <xdr:col>45</xdr:col>
      <xdr:colOff>177800</xdr:colOff>
      <xdr:row>59</xdr:row>
      <xdr:rowOff>29972</xdr:rowOff>
    </xdr:to>
    <xdr:cxnSp macro="">
      <xdr:nvCxnSpPr>
        <xdr:cNvPr id="354" name="直線コネクタ 353"/>
        <xdr:cNvCxnSpPr/>
      </xdr:nvCxnSpPr>
      <xdr:spPr>
        <a:xfrm flipV="1">
          <a:off x="7861300" y="10138511"/>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29972</xdr:rowOff>
    </xdr:from>
    <xdr:to>
      <xdr:col>41</xdr:col>
      <xdr:colOff>50800</xdr:colOff>
      <xdr:row>59</xdr:row>
      <xdr:rowOff>31686</xdr:rowOff>
    </xdr:to>
    <xdr:cxnSp macro="">
      <xdr:nvCxnSpPr>
        <xdr:cNvPr id="357" name="直線コネクタ 356"/>
        <xdr:cNvCxnSpPr/>
      </xdr:nvCxnSpPr>
      <xdr:spPr>
        <a:xfrm flipV="1">
          <a:off x="6972300" y="10145522"/>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147307</xdr:rowOff>
    </xdr:from>
    <xdr:to>
      <xdr:col>55</xdr:col>
      <xdr:colOff>50800</xdr:colOff>
      <xdr:row>59</xdr:row>
      <xdr:rowOff>77457</xdr:rowOff>
    </xdr:to>
    <xdr:sp macro="" textlink="">
      <xdr:nvSpPr>
        <xdr:cNvPr id="367" name="楕円 366"/>
        <xdr:cNvSpPr/>
      </xdr:nvSpPr>
      <xdr:spPr>
        <a:xfrm>
          <a:off x="10426700" y="1009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62234</xdr:rowOff>
    </xdr:from>
    <xdr:ext cx="378565" cy="259045"/>
    <xdr:sp macro="" textlink="">
      <xdr:nvSpPr>
        <xdr:cNvPr id="368" name="農林水産業費該当値テキスト"/>
        <xdr:cNvSpPr txBox="1"/>
      </xdr:nvSpPr>
      <xdr:spPr>
        <a:xfrm>
          <a:off x="10528300" y="10006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152927</xdr:rowOff>
    </xdr:from>
    <xdr:to>
      <xdr:col>50</xdr:col>
      <xdr:colOff>165100</xdr:colOff>
      <xdr:row>59</xdr:row>
      <xdr:rowOff>83077</xdr:rowOff>
    </xdr:to>
    <xdr:sp macro="" textlink="">
      <xdr:nvSpPr>
        <xdr:cNvPr id="369" name="楕円 368"/>
        <xdr:cNvSpPr/>
      </xdr:nvSpPr>
      <xdr:spPr>
        <a:xfrm>
          <a:off x="9588500" y="1009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74204</xdr:rowOff>
    </xdr:from>
    <xdr:ext cx="378565" cy="259045"/>
    <xdr:sp macro="" textlink="">
      <xdr:nvSpPr>
        <xdr:cNvPr id="370" name="テキスト ボックス 369"/>
        <xdr:cNvSpPr txBox="1"/>
      </xdr:nvSpPr>
      <xdr:spPr>
        <a:xfrm>
          <a:off x="9450017" y="10189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143611</xdr:rowOff>
    </xdr:from>
    <xdr:to>
      <xdr:col>46</xdr:col>
      <xdr:colOff>38100</xdr:colOff>
      <xdr:row>59</xdr:row>
      <xdr:rowOff>73761</xdr:rowOff>
    </xdr:to>
    <xdr:sp macro="" textlink="">
      <xdr:nvSpPr>
        <xdr:cNvPr id="371" name="楕円 370"/>
        <xdr:cNvSpPr/>
      </xdr:nvSpPr>
      <xdr:spPr>
        <a:xfrm>
          <a:off x="8699500" y="100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64888</xdr:rowOff>
    </xdr:from>
    <xdr:ext cx="469744" cy="259045"/>
    <xdr:sp macro="" textlink="">
      <xdr:nvSpPr>
        <xdr:cNvPr id="372" name="テキスト ボックス 371"/>
        <xdr:cNvSpPr txBox="1"/>
      </xdr:nvSpPr>
      <xdr:spPr>
        <a:xfrm>
          <a:off x="8515428" y="1018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150622</xdr:rowOff>
    </xdr:from>
    <xdr:to>
      <xdr:col>41</xdr:col>
      <xdr:colOff>101600</xdr:colOff>
      <xdr:row>59</xdr:row>
      <xdr:rowOff>80772</xdr:rowOff>
    </xdr:to>
    <xdr:sp macro="" textlink="">
      <xdr:nvSpPr>
        <xdr:cNvPr id="373" name="楕円 372"/>
        <xdr:cNvSpPr/>
      </xdr:nvSpPr>
      <xdr:spPr>
        <a:xfrm>
          <a:off x="7810500" y="1009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71899</xdr:rowOff>
    </xdr:from>
    <xdr:ext cx="378565" cy="259045"/>
    <xdr:sp macro="" textlink="">
      <xdr:nvSpPr>
        <xdr:cNvPr id="374" name="テキスト ボックス 373"/>
        <xdr:cNvSpPr txBox="1"/>
      </xdr:nvSpPr>
      <xdr:spPr>
        <a:xfrm>
          <a:off x="7672017" y="10187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152336</xdr:rowOff>
    </xdr:from>
    <xdr:to>
      <xdr:col>36</xdr:col>
      <xdr:colOff>165100</xdr:colOff>
      <xdr:row>59</xdr:row>
      <xdr:rowOff>82486</xdr:rowOff>
    </xdr:to>
    <xdr:sp macro="" textlink="">
      <xdr:nvSpPr>
        <xdr:cNvPr id="375" name="楕円 374"/>
        <xdr:cNvSpPr/>
      </xdr:nvSpPr>
      <xdr:spPr>
        <a:xfrm>
          <a:off x="6921500" y="1009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73613</xdr:rowOff>
    </xdr:from>
    <xdr:ext cx="378565" cy="259045"/>
    <xdr:sp macro="" textlink="">
      <xdr:nvSpPr>
        <xdr:cNvPr id="376" name="テキスト ボックス 375"/>
        <xdr:cNvSpPr txBox="1"/>
      </xdr:nvSpPr>
      <xdr:spPr>
        <a:xfrm>
          <a:off x="6783017" y="10189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5321</xdr:rowOff>
    </xdr:from>
    <xdr:to>
      <xdr:col>55</xdr:col>
      <xdr:colOff>0</xdr:colOff>
      <xdr:row>78</xdr:row>
      <xdr:rowOff>9550</xdr:rowOff>
    </xdr:to>
    <xdr:cxnSp macro="">
      <xdr:nvCxnSpPr>
        <xdr:cNvPr id="405" name="直線コネクタ 404"/>
        <xdr:cNvCxnSpPr/>
      </xdr:nvCxnSpPr>
      <xdr:spPr>
        <a:xfrm>
          <a:off x="9639300" y="13378421"/>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5321</xdr:rowOff>
    </xdr:from>
    <xdr:to>
      <xdr:col>50</xdr:col>
      <xdr:colOff>114300</xdr:colOff>
      <xdr:row>78</xdr:row>
      <xdr:rowOff>19265</xdr:rowOff>
    </xdr:to>
    <xdr:cxnSp macro="">
      <xdr:nvCxnSpPr>
        <xdr:cNvPr id="408" name="直線コネクタ 407"/>
        <xdr:cNvCxnSpPr/>
      </xdr:nvCxnSpPr>
      <xdr:spPr>
        <a:xfrm flipV="1">
          <a:off x="8750300" y="13378421"/>
          <a:ext cx="8890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19265</xdr:rowOff>
    </xdr:from>
    <xdr:to>
      <xdr:col>45</xdr:col>
      <xdr:colOff>177800</xdr:colOff>
      <xdr:row>78</xdr:row>
      <xdr:rowOff>62548</xdr:rowOff>
    </xdr:to>
    <xdr:cxnSp macro="">
      <xdr:nvCxnSpPr>
        <xdr:cNvPr id="411" name="直線コネクタ 410"/>
        <xdr:cNvCxnSpPr/>
      </xdr:nvCxnSpPr>
      <xdr:spPr>
        <a:xfrm flipV="1">
          <a:off x="7861300" y="13392365"/>
          <a:ext cx="889000" cy="43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62548</xdr:rowOff>
    </xdr:from>
    <xdr:to>
      <xdr:col>41</xdr:col>
      <xdr:colOff>50800</xdr:colOff>
      <xdr:row>78</xdr:row>
      <xdr:rowOff>108686</xdr:rowOff>
    </xdr:to>
    <xdr:cxnSp macro="">
      <xdr:nvCxnSpPr>
        <xdr:cNvPr id="414" name="直線コネクタ 413"/>
        <xdr:cNvCxnSpPr/>
      </xdr:nvCxnSpPr>
      <xdr:spPr>
        <a:xfrm flipV="1">
          <a:off x="6972300" y="13435648"/>
          <a:ext cx="889000" cy="4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130200</xdr:rowOff>
    </xdr:from>
    <xdr:to>
      <xdr:col>55</xdr:col>
      <xdr:colOff>50800</xdr:colOff>
      <xdr:row>78</xdr:row>
      <xdr:rowOff>60350</xdr:rowOff>
    </xdr:to>
    <xdr:sp macro="" textlink="">
      <xdr:nvSpPr>
        <xdr:cNvPr id="424" name="楕円 423"/>
        <xdr:cNvSpPr/>
      </xdr:nvSpPr>
      <xdr:spPr>
        <a:xfrm>
          <a:off x="10426700" y="133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108627</xdr:rowOff>
    </xdr:from>
    <xdr:ext cx="469744" cy="259045"/>
    <xdr:sp macro="" textlink="">
      <xdr:nvSpPr>
        <xdr:cNvPr id="425" name="商工費該当値テキスト"/>
        <xdr:cNvSpPr txBox="1"/>
      </xdr:nvSpPr>
      <xdr:spPr>
        <a:xfrm>
          <a:off x="10528300" y="1331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125971</xdr:rowOff>
    </xdr:from>
    <xdr:to>
      <xdr:col>50</xdr:col>
      <xdr:colOff>165100</xdr:colOff>
      <xdr:row>78</xdr:row>
      <xdr:rowOff>56121</xdr:rowOff>
    </xdr:to>
    <xdr:sp macro="" textlink="">
      <xdr:nvSpPr>
        <xdr:cNvPr id="426" name="楕円 425"/>
        <xdr:cNvSpPr/>
      </xdr:nvSpPr>
      <xdr:spPr>
        <a:xfrm>
          <a:off x="9588500" y="133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47248</xdr:rowOff>
    </xdr:from>
    <xdr:ext cx="469744" cy="259045"/>
    <xdr:sp macro="" textlink="">
      <xdr:nvSpPr>
        <xdr:cNvPr id="427" name="テキスト ボックス 426"/>
        <xdr:cNvSpPr txBox="1"/>
      </xdr:nvSpPr>
      <xdr:spPr>
        <a:xfrm>
          <a:off x="9404428" y="1342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139915</xdr:rowOff>
    </xdr:from>
    <xdr:to>
      <xdr:col>46</xdr:col>
      <xdr:colOff>38100</xdr:colOff>
      <xdr:row>78</xdr:row>
      <xdr:rowOff>70065</xdr:rowOff>
    </xdr:to>
    <xdr:sp macro="" textlink="">
      <xdr:nvSpPr>
        <xdr:cNvPr id="428" name="楕円 427"/>
        <xdr:cNvSpPr/>
      </xdr:nvSpPr>
      <xdr:spPr>
        <a:xfrm>
          <a:off x="8699500" y="1334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61192</xdr:rowOff>
    </xdr:from>
    <xdr:ext cx="469744" cy="259045"/>
    <xdr:sp macro="" textlink="">
      <xdr:nvSpPr>
        <xdr:cNvPr id="429" name="テキスト ボックス 428"/>
        <xdr:cNvSpPr txBox="1"/>
      </xdr:nvSpPr>
      <xdr:spPr>
        <a:xfrm>
          <a:off x="8515428" y="1343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11748</xdr:rowOff>
    </xdr:from>
    <xdr:to>
      <xdr:col>41</xdr:col>
      <xdr:colOff>101600</xdr:colOff>
      <xdr:row>78</xdr:row>
      <xdr:rowOff>113348</xdr:rowOff>
    </xdr:to>
    <xdr:sp macro="" textlink="">
      <xdr:nvSpPr>
        <xdr:cNvPr id="430" name="楕円 429"/>
        <xdr:cNvSpPr/>
      </xdr:nvSpPr>
      <xdr:spPr>
        <a:xfrm>
          <a:off x="7810500" y="1338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104475</xdr:rowOff>
    </xdr:from>
    <xdr:ext cx="469744" cy="259045"/>
    <xdr:sp macro="" textlink="">
      <xdr:nvSpPr>
        <xdr:cNvPr id="431" name="テキスト ボックス 430"/>
        <xdr:cNvSpPr txBox="1"/>
      </xdr:nvSpPr>
      <xdr:spPr>
        <a:xfrm>
          <a:off x="7626428" y="13477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57886</xdr:rowOff>
    </xdr:from>
    <xdr:to>
      <xdr:col>36</xdr:col>
      <xdr:colOff>165100</xdr:colOff>
      <xdr:row>78</xdr:row>
      <xdr:rowOff>159486</xdr:rowOff>
    </xdr:to>
    <xdr:sp macro="" textlink="">
      <xdr:nvSpPr>
        <xdr:cNvPr id="432" name="楕円 431"/>
        <xdr:cNvSpPr/>
      </xdr:nvSpPr>
      <xdr:spPr>
        <a:xfrm>
          <a:off x="6921500" y="134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150613</xdr:rowOff>
    </xdr:from>
    <xdr:ext cx="469744" cy="259045"/>
    <xdr:sp macro="" textlink="">
      <xdr:nvSpPr>
        <xdr:cNvPr id="433" name="テキスト ボックス 432"/>
        <xdr:cNvSpPr txBox="1"/>
      </xdr:nvSpPr>
      <xdr:spPr>
        <a:xfrm>
          <a:off x="6737428" y="1352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95008</xdr:rowOff>
    </xdr:from>
    <xdr:to>
      <xdr:col>55</xdr:col>
      <xdr:colOff>0</xdr:colOff>
      <xdr:row>98</xdr:row>
      <xdr:rowOff>13937</xdr:rowOff>
    </xdr:to>
    <xdr:cxnSp macro="">
      <xdr:nvCxnSpPr>
        <xdr:cNvPr id="465" name="直線コネクタ 464"/>
        <xdr:cNvCxnSpPr/>
      </xdr:nvCxnSpPr>
      <xdr:spPr>
        <a:xfrm flipV="1">
          <a:off x="9639300" y="16725658"/>
          <a:ext cx="838200" cy="9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6"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13937</xdr:rowOff>
    </xdr:from>
    <xdr:to>
      <xdr:col>50</xdr:col>
      <xdr:colOff>114300</xdr:colOff>
      <xdr:row>98</xdr:row>
      <xdr:rowOff>77081</xdr:rowOff>
    </xdr:to>
    <xdr:cxnSp macro="">
      <xdr:nvCxnSpPr>
        <xdr:cNvPr id="468" name="直線コネクタ 467"/>
        <xdr:cNvCxnSpPr/>
      </xdr:nvCxnSpPr>
      <xdr:spPr>
        <a:xfrm flipV="1">
          <a:off x="8750300" y="16816037"/>
          <a:ext cx="889000" cy="6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23113</xdr:rowOff>
    </xdr:from>
    <xdr:to>
      <xdr:col>45</xdr:col>
      <xdr:colOff>177800</xdr:colOff>
      <xdr:row>98</xdr:row>
      <xdr:rowOff>77081</xdr:rowOff>
    </xdr:to>
    <xdr:cxnSp macro="">
      <xdr:nvCxnSpPr>
        <xdr:cNvPr id="471" name="直線コネクタ 470"/>
        <xdr:cNvCxnSpPr/>
      </xdr:nvCxnSpPr>
      <xdr:spPr>
        <a:xfrm>
          <a:off x="7861300" y="16825213"/>
          <a:ext cx="889000" cy="5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37205</xdr:rowOff>
    </xdr:from>
    <xdr:to>
      <xdr:col>41</xdr:col>
      <xdr:colOff>50800</xdr:colOff>
      <xdr:row>98</xdr:row>
      <xdr:rowOff>23113</xdr:rowOff>
    </xdr:to>
    <xdr:cxnSp macro="">
      <xdr:nvCxnSpPr>
        <xdr:cNvPr id="474" name="直線コネクタ 473"/>
        <xdr:cNvCxnSpPr/>
      </xdr:nvCxnSpPr>
      <xdr:spPr>
        <a:xfrm>
          <a:off x="6972300" y="16667855"/>
          <a:ext cx="889000" cy="15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19876</xdr:rowOff>
    </xdr:from>
    <xdr:ext cx="534377" cy="259045"/>
    <xdr:sp macro="" textlink="">
      <xdr:nvSpPr>
        <xdr:cNvPr id="478" name="テキスト ボックス 477"/>
        <xdr:cNvSpPr txBox="1"/>
      </xdr:nvSpPr>
      <xdr:spPr>
        <a:xfrm>
          <a:off x="6705111" y="1682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44208</xdr:rowOff>
    </xdr:from>
    <xdr:to>
      <xdr:col>55</xdr:col>
      <xdr:colOff>50800</xdr:colOff>
      <xdr:row>97</xdr:row>
      <xdr:rowOff>145808</xdr:rowOff>
    </xdr:to>
    <xdr:sp macro="" textlink="">
      <xdr:nvSpPr>
        <xdr:cNvPr id="484" name="楕円 483"/>
        <xdr:cNvSpPr/>
      </xdr:nvSpPr>
      <xdr:spPr>
        <a:xfrm>
          <a:off x="10426700" y="166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67085</xdr:rowOff>
    </xdr:from>
    <xdr:ext cx="534377" cy="259045"/>
    <xdr:sp macro="" textlink="">
      <xdr:nvSpPr>
        <xdr:cNvPr id="485" name="土木費該当値テキスト"/>
        <xdr:cNvSpPr txBox="1"/>
      </xdr:nvSpPr>
      <xdr:spPr>
        <a:xfrm>
          <a:off x="10528300" y="1652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134587</xdr:rowOff>
    </xdr:from>
    <xdr:to>
      <xdr:col>50</xdr:col>
      <xdr:colOff>165100</xdr:colOff>
      <xdr:row>98</xdr:row>
      <xdr:rowOff>64737</xdr:rowOff>
    </xdr:to>
    <xdr:sp macro="" textlink="">
      <xdr:nvSpPr>
        <xdr:cNvPr id="486" name="楕円 485"/>
        <xdr:cNvSpPr/>
      </xdr:nvSpPr>
      <xdr:spPr>
        <a:xfrm>
          <a:off x="9588500" y="1676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55864</xdr:rowOff>
    </xdr:from>
    <xdr:ext cx="534377" cy="259045"/>
    <xdr:sp macro="" textlink="">
      <xdr:nvSpPr>
        <xdr:cNvPr id="487" name="テキスト ボックス 486"/>
        <xdr:cNvSpPr txBox="1"/>
      </xdr:nvSpPr>
      <xdr:spPr>
        <a:xfrm>
          <a:off x="9372111" y="168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26281</xdr:rowOff>
    </xdr:from>
    <xdr:to>
      <xdr:col>46</xdr:col>
      <xdr:colOff>38100</xdr:colOff>
      <xdr:row>98</xdr:row>
      <xdr:rowOff>127881</xdr:rowOff>
    </xdr:to>
    <xdr:sp macro="" textlink="">
      <xdr:nvSpPr>
        <xdr:cNvPr id="488" name="楕円 487"/>
        <xdr:cNvSpPr/>
      </xdr:nvSpPr>
      <xdr:spPr>
        <a:xfrm>
          <a:off x="8699500" y="1682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119008</xdr:rowOff>
    </xdr:from>
    <xdr:ext cx="534377" cy="259045"/>
    <xdr:sp macro="" textlink="">
      <xdr:nvSpPr>
        <xdr:cNvPr id="489" name="テキスト ボックス 488"/>
        <xdr:cNvSpPr txBox="1"/>
      </xdr:nvSpPr>
      <xdr:spPr>
        <a:xfrm>
          <a:off x="8483111" y="169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143763</xdr:rowOff>
    </xdr:from>
    <xdr:to>
      <xdr:col>41</xdr:col>
      <xdr:colOff>101600</xdr:colOff>
      <xdr:row>98</xdr:row>
      <xdr:rowOff>73913</xdr:rowOff>
    </xdr:to>
    <xdr:sp macro="" textlink="">
      <xdr:nvSpPr>
        <xdr:cNvPr id="490" name="楕円 489"/>
        <xdr:cNvSpPr/>
      </xdr:nvSpPr>
      <xdr:spPr>
        <a:xfrm>
          <a:off x="7810500" y="167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65040</xdr:rowOff>
    </xdr:from>
    <xdr:ext cx="534377" cy="259045"/>
    <xdr:sp macro="" textlink="">
      <xdr:nvSpPr>
        <xdr:cNvPr id="491" name="テキスト ボックス 490"/>
        <xdr:cNvSpPr txBox="1"/>
      </xdr:nvSpPr>
      <xdr:spPr>
        <a:xfrm>
          <a:off x="7594111" y="1686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157855</xdr:rowOff>
    </xdr:from>
    <xdr:to>
      <xdr:col>36</xdr:col>
      <xdr:colOff>165100</xdr:colOff>
      <xdr:row>97</xdr:row>
      <xdr:rowOff>88005</xdr:rowOff>
    </xdr:to>
    <xdr:sp macro="" textlink="">
      <xdr:nvSpPr>
        <xdr:cNvPr id="492" name="楕円 491"/>
        <xdr:cNvSpPr/>
      </xdr:nvSpPr>
      <xdr:spPr>
        <a:xfrm>
          <a:off x="6921500" y="1661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104532</xdr:rowOff>
    </xdr:from>
    <xdr:ext cx="534377" cy="259045"/>
    <xdr:sp macro="" textlink="">
      <xdr:nvSpPr>
        <xdr:cNvPr id="493" name="テキスト ボックス 492"/>
        <xdr:cNvSpPr txBox="1"/>
      </xdr:nvSpPr>
      <xdr:spPr>
        <a:xfrm>
          <a:off x="6705111" y="163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13330</xdr:rowOff>
    </xdr:from>
    <xdr:to>
      <xdr:col>85</xdr:col>
      <xdr:colOff>127000</xdr:colOff>
      <xdr:row>38</xdr:row>
      <xdr:rowOff>56901</xdr:rowOff>
    </xdr:to>
    <xdr:cxnSp macro="">
      <xdr:nvCxnSpPr>
        <xdr:cNvPr id="521" name="直線コネクタ 520"/>
        <xdr:cNvCxnSpPr/>
      </xdr:nvCxnSpPr>
      <xdr:spPr>
        <a:xfrm>
          <a:off x="15481300" y="6528430"/>
          <a:ext cx="838200" cy="4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13330</xdr:rowOff>
    </xdr:from>
    <xdr:to>
      <xdr:col>81</xdr:col>
      <xdr:colOff>50800</xdr:colOff>
      <xdr:row>38</xdr:row>
      <xdr:rowOff>55575</xdr:rowOff>
    </xdr:to>
    <xdr:cxnSp macro="">
      <xdr:nvCxnSpPr>
        <xdr:cNvPr id="524" name="直線コネクタ 523"/>
        <xdr:cNvCxnSpPr/>
      </xdr:nvCxnSpPr>
      <xdr:spPr>
        <a:xfrm flipV="1">
          <a:off x="14592300" y="6528430"/>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5329</xdr:rowOff>
    </xdr:from>
    <xdr:to>
      <xdr:col>76</xdr:col>
      <xdr:colOff>114300</xdr:colOff>
      <xdr:row>38</xdr:row>
      <xdr:rowOff>55575</xdr:rowOff>
    </xdr:to>
    <xdr:cxnSp macro="">
      <xdr:nvCxnSpPr>
        <xdr:cNvPr id="527" name="直線コネクタ 526"/>
        <xdr:cNvCxnSpPr/>
      </xdr:nvCxnSpPr>
      <xdr:spPr>
        <a:xfrm>
          <a:off x="13703300" y="6520429"/>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5329</xdr:rowOff>
    </xdr:from>
    <xdr:to>
      <xdr:col>71</xdr:col>
      <xdr:colOff>177800</xdr:colOff>
      <xdr:row>38</xdr:row>
      <xdr:rowOff>58364</xdr:rowOff>
    </xdr:to>
    <xdr:cxnSp macro="">
      <xdr:nvCxnSpPr>
        <xdr:cNvPr id="530" name="直線コネクタ 529"/>
        <xdr:cNvCxnSpPr/>
      </xdr:nvCxnSpPr>
      <xdr:spPr>
        <a:xfrm flipV="1">
          <a:off x="12814300" y="6520429"/>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6101</xdr:rowOff>
    </xdr:from>
    <xdr:to>
      <xdr:col>85</xdr:col>
      <xdr:colOff>177800</xdr:colOff>
      <xdr:row>38</xdr:row>
      <xdr:rowOff>107701</xdr:rowOff>
    </xdr:to>
    <xdr:sp macro="" textlink="">
      <xdr:nvSpPr>
        <xdr:cNvPr id="540" name="楕円 539"/>
        <xdr:cNvSpPr/>
      </xdr:nvSpPr>
      <xdr:spPr>
        <a:xfrm>
          <a:off x="16268700" y="65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92478</xdr:rowOff>
    </xdr:from>
    <xdr:ext cx="534377" cy="259045"/>
    <xdr:sp macro="" textlink="">
      <xdr:nvSpPr>
        <xdr:cNvPr id="541" name="消防費該当値テキスト"/>
        <xdr:cNvSpPr txBox="1"/>
      </xdr:nvSpPr>
      <xdr:spPr>
        <a:xfrm>
          <a:off x="16370300" y="64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133980</xdr:rowOff>
    </xdr:from>
    <xdr:to>
      <xdr:col>81</xdr:col>
      <xdr:colOff>101600</xdr:colOff>
      <xdr:row>38</xdr:row>
      <xdr:rowOff>64129</xdr:rowOff>
    </xdr:to>
    <xdr:sp macro="" textlink="">
      <xdr:nvSpPr>
        <xdr:cNvPr id="542" name="楕円 541"/>
        <xdr:cNvSpPr/>
      </xdr:nvSpPr>
      <xdr:spPr>
        <a:xfrm>
          <a:off x="15430500" y="6477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55257</xdr:rowOff>
    </xdr:from>
    <xdr:ext cx="534377" cy="259045"/>
    <xdr:sp macro="" textlink="">
      <xdr:nvSpPr>
        <xdr:cNvPr id="543" name="テキスト ボックス 542"/>
        <xdr:cNvSpPr txBox="1"/>
      </xdr:nvSpPr>
      <xdr:spPr>
        <a:xfrm>
          <a:off x="15214111" y="65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4775</xdr:rowOff>
    </xdr:from>
    <xdr:to>
      <xdr:col>76</xdr:col>
      <xdr:colOff>165100</xdr:colOff>
      <xdr:row>38</xdr:row>
      <xdr:rowOff>106375</xdr:rowOff>
    </xdr:to>
    <xdr:sp macro="" textlink="">
      <xdr:nvSpPr>
        <xdr:cNvPr id="544" name="楕円 543"/>
        <xdr:cNvSpPr/>
      </xdr:nvSpPr>
      <xdr:spPr>
        <a:xfrm>
          <a:off x="14541500" y="65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97502</xdr:rowOff>
    </xdr:from>
    <xdr:ext cx="534377" cy="259045"/>
    <xdr:sp macro="" textlink="">
      <xdr:nvSpPr>
        <xdr:cNvPr id="545" name="テキスト ボックス 544"/>
        <xdr:cNvSpPr txBox="1"/>
      </xdr:nvSpPr>
      <xdr:spPr>
        <a:xfrm>
          <a:off x="14325111" y="661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125979</xdr:rowOff>
    </xdr:from>
    <xdr:to>
      <xdr:col>72</xdr:col>
      <xdr:colOff>38100</xdr:colOff>
      <xdr:row>38</xdr:row>
      <xdr:rowOff>56128</xdr:rowOff>
    </xdr:to>
    <xdr:sp macro="" textlink="">
      <xdr:nvSpPr>
        <xdr:cNvPr id="546" name="楕円 545"/>
        <xdr:cNvSpPr/>
      </xdr:nvSpPr>
      <xdr:spPr>
        <a:xfrm>
          <a:off x="13652500" y="64696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47256</xdr:rowOff>
    </xdr:from>
    <xdr:ext cx="534377" cy="259045"/>
    <xdr:sp macro="" textlink="">
      <xdr:nvSpPr>
        <xdr:cNvPr id="547" name="テキスト ボックス 546"/>
        <xdr:cNvSpPr txBox="1"/>
      </xdr:nvSpPr>
      <xdr:spPr>
        <a:xfrm>
          <a:off x="13436111" y="656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7564</xdr:rowOff>
    </xdr:from>
    <xdr:to>
      <xdr:col>67</xdr:col>
      <xdr:colOff>101600</xdr:colOff>
      <xdr:row>38</xdr:row>
      <xdr:rowOff>109164</xdr:rowOff>
    </xdr:to>
    <xdr:sp macro="" textlink="">
      <xdr:nvSpPr>
        <xdr:cNvPr id="548" name="楕円 547"/>
        <xdr:cNvSpPr/>
      </xdr:nvSpPr>
      <xdr:spPr>
        <a:xfrm>
          <a:off x="12763500" y="652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100291</xdr:rowOff>
    </xdr:from>
    <xdr:ext cx="534377" cy="259045"/>
    <xdr:sp macro="" textlink="">
      <xdr:nvSpPr>
        <xdr:cNvPr id="549" name="テキスト ボックス 548"/>
        <xdr:cNvSpPr txBox="1"/>
      </xdr:nvSpPr>
      <xdr:spPr>
        <a:xfrm>
          <a:off x="12547111" y="661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2521</xdr:rowOff>
    </xdr:from>
    <xdr:to>
      <xdr:col>85</xdr:col>
      <xdr:colOff>127000</xdr:colOff>
      <xdr:row>55</xdr:row>
      <xdr:rowOff>48013</xdr:rowOff>
    </xdr:to>
    <xdr:cxnSp macro="">
      <xdr:nvCxnSpPr>
        <xdr:cNvPr id="579" name="直線コネクタ 578"/>
        <xdr:cNvCxnSpPr/>
      </xdr:nvCxnSpPr>
      <xdr:spPr>
        <a:xfrm>
          <a:off x="15481300" y="9432271"/>
          <a:ext cx="8382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80"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90894</xdr:rowOff>
    </xdr:from>
    <xdr:to>
      <xdr:col>81</xdr:col>
      <xdr:colOff>50800</xdr:colOff>
      <xdr:row>55</xdr:row>
      <xdr:rowOff>2521</xdr:rowOff>
    </xdr:to>
    <xdr:cxnSp macro="">
      <xdr:nvCxnSpPr>
        <xdr:cNvPr id="582" name="直線コネクタ 581"/>
        <xdr:cNvCxnSpPr/>
      </xdr:nvCxnSpPr>
      <xdr:spPr>
        <a:xfrm>
          <a:off x="14592300" y="9006294"/>
          <a:ext cx="889000" cy="42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4" name="テキスト ボックス 583"/>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90894</xdr:rowOff>
    </xdr:from>
    <xdr:to>
      <xdr:col>76</xdr:col>
      <xdr:colOff>114300</xdr:colOff>
      <xdr:row>55</xdr:row>
      <xdr:rowOff>99809</xdr:rowOff>
    </xdr:to>
    <xdr:cxnSp macro="">
      <xdr:nvCxnSpPr>
        <xdr:cNvPr id="585" name="直線コネクタ 584"/>
        <xdr:cNvCxnSpPr/>
      </xdr:nvCxnSpPr>
      <xdr:spPr>
        <a:xfrm flipV="1">
          <a:off x="13703300" y="9006294"/>
          <a:ext cx="889000" cy="52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148461</xdr:rowOff>
    </xdr:from>
    <xdr:ext cx="534377" cy="259045"/>
    <xdr:sp macro="" textlink="">
      <xdr:nvSpPr>
        <xdr:cNvPr id="587" name="テキスト ボックス 586"/>
        <xdr:cNvSpPr txBox="1"/>
      </xdr:nvSpPr>
      <xdr:spPr>
        <a:xfrm>
          <a:off x="14325111" y="95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152940</xdr:rowOff>
    </xdr:from>
    <xdr:to>
      <xdr:col>71</xdr:col>
      <xdr:colOff>177800</xdr:colOff>
      <xdr:row>55</xdr:row>
      <xdr:rowOff>99809</xdr:rowOff>
    </xdr:to>
    <xdr:cxnSp macro="">
      <xdr:nvCxnSpPr>
        <xdr:cNvPr id="588" name="直線コネクタ 587"/>
        <xdr:cNvCxnSpPr/>
      </xdr:nvCxnSpPr>
      <xdr:spPr>
        <a:xfrm>
          <a:off x="12814300" y="9239790"/>
          <a:ext cx="889000" cy="28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168663</xdr:rowOff>
    </xdr:from>
    <xdr:to>
      <xdr:col>85</xdr:col>
      <xdr:colOff>177800</xdr:colOff>
      <xdr:row>55</xdr:row>
      <xdr:rowOff>98813</xdr:rowOff>
    </xdr:to>
    <xdr:sp macro="" textlink="">
      <xdr:nvSpPr>
        <xdr:cNvPr id="598" name="楕円 597"/>
        <xdr:cNvSpPr/>
      </xdr:nvSpPr>
      <xdr:spPr>
        <a:xfrm>
          <a:off x="16268700" y="94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20090</xdr:rowOff>
    </xdr:from>
    <xdr:ext cx="534377" cy="259045"/>
    <xdr:sp macro="" textlink="">
      <xdr:nvSpPr>
        <xdr:cNvPr id="599" name="教育費該当値テキスト"/>
        <xdr:cNvSpPr txBox="1"/>
      </xdr:nvSpPr>
      <xdr:spPr>
        <a:xfrm>
          <a:off x="16370300" y="927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123171</xdr:rowOff>
    </xdr:from>
    <xdr:to>
      <xdr:col>81</xdr:col>
      <xdr:colOff>101600</xdr:colOff>
      <xdr:row>55</xdr:row>
      <xdr:rowOff>53321</xdr:rowOff>
    </xdr:to>
    <xdr:sp macro="" textlink="">
      <xdr:nvSpPr>
        <xdr:cNvPr id="600" name="楕円 599"/>
        <xdr:cNvSpPr/>
      </xdr:nvSpPr>
      <xdr:spPr>
        <a:xfrm>
          <a:off x="15430500" y="938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69848</xdr:rowOff>
    </xdr:from>
    <xdr:ext cx="534377" cy="259045"/>
    <xdr:sp macro="" textlink="">
      <xdr:nvSpPr>
        <xdr:cNvPr id="601" name="テキスト ボックス 600"/>
        <xdr:cNvSpPr txBox="1"/>
      </xdr:nvSpPr>
      <xdr:spPr>
        <a:xfrm>
          <a:off x="15214111" y="915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40094</xdr:rowOff>
    </xdr:from>
    <xdr:to>
      <xdr:col>76</xdr:col>
      <xdr:colOff>165100</xdr:colOff>
      <xdr:row>52</xdr:row>
      <xdr:rowOff>141694</xdr:rowOff>
    </xdr:to>
    <xdr:sp macro="" textlink="">
      <xdr:nvSpPr>
        <xdr:cNvPr id="602" name="楕円 601"/>
        <xdr:cNvSpPr/>
      </xdr:nvSpPr>
      <xdr:spPr>
        <a:xfrm>
          <a:off x="14541500" y="89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158221</xdr:rowOff>
    </xdr:from>
    <xdr:ext cx="534377" cy="259045"/>
    <xdr:sp macro="" textlink="">
      <xdr:nvSpPr>
        <xdr:cNvPr id="603" name="テキスト ボックス 602"/>
        <xdr:cNvSpPr txBox="1"/>
      </xdr:nvSpPr>
      <xdr:spPr>
        <a:xfrm>
          <a:off x="14325111" y="873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49009</xdr:rowOff>
    </xdr:from>
    <xdr:to>
      <xdr:col>72</xdr:col>
      <xdr:colOff>38100</xdr:colOff>
      <xdr:row>55</xdr:row>
      <xdr:rowOff>150609</xdr:rowOff>
    </xdr:to>
    <xdr:sp macro="" textlink="">
      <xdr:nvSpPr>
        <xdr:cNvPr id="604" name="楕円 603"/>
        <xdr:cNvSpPr/>
      </xdr:nvSpPr>
      <xdr:spPr>
        <a:xfrm>
          <a:off x="13652500" y="947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167136</xdr:rowOff>
    </xdr:from>
    <xdr:ext cx="534377" cy="259045"/>
    <xdr:sp macro="" textlink="">
      <xdr:nvSpPr>
        <xdr:cNvPr id="605" name="テキスト ボックス 604"/>
        <xdr:cNvSpPr txBox="1"/>
      </xdr:nvSpPr>
      <xdr:spPr>
        <a:xfrm>
          <a:off x="13436111" y="925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102140</xdr:rowOff>
    </xdr:from>
    <xdr:to>
      <xdr:col>67</xdr:col>
      <xdr:colOff>101600</xdr:colOff>
      <xdr:row>54</xdr:row>
      <xdr:rowOff>32290</xdr:rowOff>
    </xdr:to>
    <xdr:sp macro="" textlink="">
      <xdr:nvSpPr>
        <xdr:cNvPr id="606" name="楕円 605"/>
        <xdr:cNvSpPr/>
      </xdr:nvSpPr>
      <xdr:spPr>
        <a:xfrm>
          <a:off x="12763500" y="91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48817</xdr:rowOff>
    </xdr:from>
    <xdr:ext cx="534377" cy="259045"/>
    <xdr:sp macro="" textlink="">
      <xdr:nvSpPr>
        <xdr:cNvPr id="607" name="テキスト ボックス 606"/>
        <xdr:cNvSpPr txBox="1"/>
      </xdr:nvSpPr>
      <xdr:spPr>
        <a:xfrm>
          <a:off x="12547111" y="896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138054</xdr:rowOff>
    </xdr:from>
    <xdr:to>
      <xdr:col>85</xdr:col>
      <xdr:colOff>127000</xdr:colOff>
      <xdr:row>78</xdr:row>
      <xdr:rowOff>138557</xdr:rowOff>
    </xdr:to>
    <xdr:cxnSp macro="">
      <xdr:nvCxnSpPr>
        <xdr:cNvPr id="634" name="直線コネクタ 633"/>
        <xdr:cNvCxnSpPr/>
      </xdr:nvCxnSpPr>
      <xdr:spPr>
        <a:xfrm>
          <a:off x="15481300" y="13511154"/>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138054</xdr:rowOff>
    </xdr:from>
    <xdr:to>
      <xdr:col>81</xdr:col>
      <xdr:colOff>50800</xdr:colOff>
      <xdr:row>78</xdr:row>
      <xdr:rowOff>139700</xdr:rowOff>
    </xdr:to>
    <xdr:cxnSp macro="">
      <xdr:nvCxnSpPr>
        <xdr:cNvPr id="637" name="直線コネクタ 636"/>
        <xdr:cNvCxnSpPr/>
      </xdr:nvCxnSpPr>
      <xdr:spPr>
        <a:xfrm flipV="1">
          <a:off x="14592300" y="13511154"/>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107421</xdr:rowOff>
    </xdr:from>
    <xdr:to>
      <xdr:col>76</xdr:col>
      <xdr:colOff>114300</xdr:colOff>
      <xdr:row>78</xdr:row>
      <xdr:rowOff>139700</xdr:rowOff>
    </xdr:to>
    <xdr:cxnSp macro="">
      <xdr:nvCxnSpPr>
        <xdr:cNvPr id="640" name="直線コネクタ 639"/>
        <xdr:cNvCxnSpPr/>
      </xdr:nvCxnSpPr>
      <xdr:spPr>
        <a:xfrm>
          <a:off x="13703300" y="13480521"/>
          <a:ext cx="889000" cy="3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107421</xdr:rowOff>
    </xdr:from>
    <xdr:to>
      <xdr:col>71</xdr:col>
      <xdr:colOff>177800</xdr:colOff>
      <xdr:row>78</xdr:row>
      <xdr:rowOff>125938</xdr:rowOff>
    </xdr:to>
    <xdr:cxnSp macro="">
      <xdr:nvCxnSpPr>
        <xdr:cNvPr id="643" name="直線コネクタ 642"/>
        <xdr:cNvCxnSpPr/>
      </xdr:nvCxnSpPr>
      <xdr:spPr>
        <a:xfrm flipV="1">
          <a:off x="12814300" y="13480521"/>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87757</xdr:rowOff>
    </xdr:from>
    <xdr:to>
      <xdr:col>85</xdr:col>
      <xdr:colOff>177800</xdr:colOff>
      <xdr:row>79</xdr:row>
      <xdr:rowOff>17907</xdr:rowOff>
    </xdr:to>
    <xdr:sp macro="" textlink="">
      <xdr:nvSpPr>
        <xdr:cNvPr id="653" name="楕円 652"/>
        <xdr:cNvSpPr/>
      </xdr:nvSpPr>
      <xdr:spPr>
        <a:xfrm>
          <a:off x="162687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313932" cy="259045"/>
    <xdr:sp macro="" textlink="">
      <xdr:nvSpPr>
        <xdr:cNvPr id="654" name="災害復旧費該当値テキスト"/>
        <xdr:cNvSpPr txBox="1"/>
      </xdr:nvSpPr>
      <xdr:spPr>
        <a:xfrm>
          <a:off x="16370300" y="13393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87254</xdr:rowOff>
    </xdr:from>
    <xdr:to>
      <xdr:col>81</xdr:col>
      <xdr:colOff>101600</xdr:colOff>
      <xdr:row>79</xdr:row>
      <xdr:rowOff>17404</xdr:rowOff>
    </xdr:to>
    <xdr:sp macro="" textlink="">
      <xdr:nvSpPr>
        <xdr:cNvPr id="655" name="楕円 654"/>
        <xdr:cNvSpPr/>
      </xdr:nvSpPr>
      <xdr:spPr>
        <a:xfrm>
          <a:off x="15430500" y="1346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8531</xdr:rowOff>
    </xdr:from>
    <xdr:ext cx="313932" cy="259045"/>
    <xdr:sp macro="" textlink="">
      <xdr:nvSpPr>
        <xdr:cNvPr id="656" name="テキスト ボックス 655"/>
        <xdr:cNvSpPr txBox="1"/>
      </xdr:nvSpPr>
      <xdr:spPr>
        <a:xfrm>
          <a:off x="15324333" y="135530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56621</xdr:rowOff>
    </xdr:from>
    <xdr:to>
      <xdr:col>72</xdr:col>
      <xdr:colOff>38100</xdr:colOff>
      <xdr:row>78</xdr:row>
      <xdr:rowOff>158221</xdr:rowOff>
    </xdr:to>
    <xdr:sp macro="" textlink="">
      <xdr:nvSpPr>
        <xdr:cNvPr id="659" name="楕円 658"/>
        <xdr:cNvSpPr/>
      </xdr:nvSpPr>
      <xdr:spPr>
        <a:xfrm>
          <a:off x="13652500" y="1342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149348</xdr:rowOff>
    </xdr:from>
    <xdr:ext cx="378565" cy="259045"/>
    <xdr:sp macro="" textlink="">
      <xdr:nvSpPr>
        <xdr:cNvPr id="660" name="テキスト ボックス 659"/>
        <xdr:cNvSpPr txBox="1"/>
      </xdr:nvSpPr>
      <xdr:spPr>
        <a:xfrm>
          <a:off x="13514017" y="13522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75138</xdr:rowOff>
    </xdr:from>
    <xdr:to>
      <xdr:col>67</xdr:col>
      <xdr:colOff>101600</xdr:colOff>
      <xdr:row>79</xdr:row>
      <xdr:rowOff>5288</xdr:rowOff>
    </xdr:to>
    <xdr:sp macro="" textlink="">
      <xdr:nvSpPr>
        <xdr:cNvPr id="661" name="楕円 660"/>
        <xdr:cNvSpPr/>
      </xdr:nvSpPr>
      <xdr:spPr>
        <a:xfrm>
          <a:off x="12763500" y="134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167865</xdr:rowOff>
    </xdr:from>
    <xdr:ext cx="378565" cy="259045"/>
    <xdr:sp macro="" textlink="">
      <xdr:nvSpPr>
        <xdr:cNvPr id="662" name="テキスト ボックス 661"/>
        <xdr:cNvSpPr txBox="1"/>
      </xdr:nvSpPr>
      <xdr:spPr>
        <a:xfrm>
          <a:off x="12625017" y="13540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105956</xdr:rowOff>
    </xdr:from>
    <xdr:to>
      <xdr:col>85</xdr:col>
      <xdr:colOff>127000</xdr:colOff>
      <xdr:row>97</xdr:row>
      <xdr:rowOff>113691</xdr:rowOff>
    </xdr:to>
    <xdr:cxnSp macro="">
      <xdr:nvCxnSpPr>
        <xdr:cNvPr id="691" name="直線コネクタ 690"/>
        <xdr:cNvCxnSpPr/>
      </xdr:nvCxnSpPr>
      <xdr:spPr>
        <a:xfrm>
          <a:off x="15481300" y="16736606"/>
          <a:ext cx="838200" cy="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105435</xdr:rowOff>
    </xdr:from>
    <xdr:to>
      <xdr:col>81</xdr:col>
      <xdr:colOff>50800</xdr:colOff>
      <xdr:row>97</xdr:row>
      <xdr:rowOff>105956</xdr:rowOff>
    </xdr:to>
    <xdr:cxnSp macro="">
      <xdr:nvCxnSpPr>
        <xdr:cNvPr id="694" name="直線コネクタ 693"/>
        <xdr:cNvCxnSpPr/>
      </xdr:nvCxnSpPr>
      <xdr:spPr>
        <a:xfrm>
          <a:off x="14592300" y="16736085"/>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105435</xdr:rowOff>
    </xdr:from>
    <xdr:to>
      <xdr:col>76</xdr:col>
      <xdr:colOff>114300</xdr:colOff>
      <xdr:row>97</xdr:row>
      <xdr:rowOff>117881</xdr:rowOff>
    </xdr:to>
    <xdr:cxnSp macro="">
      <xdr:nvCxnSpPr>
        <xdr:cNvPr id="697" name="直線コネクタ 696"/>
        <xdr:cNvCxnSpPr/>
      </xdr:nvCxnSpPr>
      <xdr:spPr>
        <a:xfrm flipV="1">
          <a:off x="13703300" y="16736085"/>
          <a:ext cx="8890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107150</xdr:rowOff>
    </xdr:from>
    <xdr:to>
      <xdr:col>71</xdr:col>
      <xdr:colOff>177800</xdr:colOff>
      <xdr:row>97</xdr:row>
      <xdr:rowOff>117881</xdr:rowOff>
    </xdr:to>
    <xdr:cxnSp macro="">
      <xdr:nvCxnSpPr>
        <xdr:cNvPr id="700" name="直線コネクタ 699"/>
        <xdr:cNvCxnSpPr/>
      </xdr:nvCxnSpPr>
      <xdr:spPr>
        <a:xfrm>
          <a:off x="12814300" y="16737800"/>
          <a:ext cx="889000" cy="1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62891</xdr:rowOff>
    </xdr:from>
    <xdr:to>
      <xdr:col>85</xdr:col>
      <xdr:colOff>177800</xdr:colOff>
      <xdr:row>97</xdr:row>
      <xdr:rowOff>164491</xdr:rowOff>
    </xdr:to>
    <xdr:sp macro="" textlink="">
      <xdr:nvSpPr>
        <xdr:cNvPr id="710" name="楕円 709"/>
        <xdr:cNvSpPr/>
      </xdr:nvSpPr>
      <xdr:spPr>
        <a:xfrm>
          <a:off x="16268700" y="1669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41318</xdr:rowOff>
    </xdr:from>
    <xdr:ext cx="534377" cy="259045"/>
    <xdr:sp macro="" textlink="">
      <xdr:nvSpPr>
        <xdr:cNvPr id="711" name="公債費該当値テキスト"/>
        <xdr:cNvSpPr txBox="1"/>
      </xdr:nvSpPr>
      <xdr:spPr>
        <a:xfrm>
          <a:off x="16370300" y="166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55156</xdr:rowOff>
    </xdr:from>
    <xdr:to>
      <xdr:col>81</xdr:col>
      <xdr:colOff>101600</xdr:colOff>
      <xdr:row>97</xdr:row>
      <xdr:rowOff>156756</xdr:rowOff>
    </xdr:to>
    <xdr:sp macro="" textlink="">
      <xdr:nvSpPr>
        <xdr:cNvPr id="712" name="楕円 711"/>
        <xdr:cNvSpPr/>
      </xdr:nvSpPr>
      <xdr:spPr>
        <a:xfrm>
          <a:off x="15430500" y="166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147883</xdr:rowOff>
    </xdr:from>
    <xdr:ext cx="534377" cy="259045"/>
    <xdr:sp macro="" textlink="">
      <xdr:nvSpPr>
        <xdr:cNvPr id="713" name="テキスト ボックス 712"/>
        <xdr:cNvSpPr txBox="1"/>
      </xdr:nvSpPr>
      <xdr:spPr>
        <a:xfrm>
          <a:off x="15214111" y="1677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54635</xdr:rowOff>
    </xdr:from>
    <xdr:to>
      <xdr:col>76</xdr:col>
      <xdr:colOff>165100</xdr:colOff>
      <xdr:row>97</xdr:row>
      <xdr:rowOff>156235</xdr:rowOff>
    </xdr:to>
    <xdr:sp macro="" textlink="">
      <xdr:nvSpPr>
        <xdr:cNvPr id="714" name="楕円 713"/>
        <xdr:cNvSpPr/>
      </xdr:nvSpPr>
      <xdr:spPr>
        <a:xfrm>
          <a:off x="14541500" y="166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147362</xdr:rowOff>
    </xdr:from>
    <xdr:ext cx="534377" cy="259045"/>
    <xdr:sp macro="" textlink="">
      <xdr:nvSpPr>
        <xdr:cNvPr id="715" name="テキスト ボックス 714"/>
        <xdr:cNvSpPr txBox="1"/>
      </xdr:nvSpPr>
      <xdr:spPr>
        <a:xfrm>
          <a:off x="14325111" y="167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67081</xdr:rowOff>
    </xdr:from>
    <xdr:to>
      <xdr:col>72</xdr:col>
      <xdr:colOff>38100</xdr:colOff>
      <xdr:row>97</xdr:row>
      <xdr:rowOff>168681</xdr:rowOff>
    </xdr:to>
    <xdr:sp macro="" textlink="">
      <xdr:nvSpPr>
        <xdr:cNvPr id="716" name="楕円 715"/>
        <xdr:cNvSpPr/>
      </xdr:nvSpPr>
      <xdr:spPr>
        <a:xfrm>
          <a:off x="13652500" y="1669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159808</xdr:rowOff>
    </xdr:from>
    <xdr:ext cx="534377" cy="259045"/>
    <xdr:sp macro="" textlink="">
      <xdr:nvSpPr>
        <xdr:cNvPr id="717" name="テキスト ボックス 716"/>
        <xdr:cNvSpPr txBox="1"/>
      </xdr:nvSpPr>
      <xdr:spPr>
        <a:xfrm>
          <a:off x="13436111" y="167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56350</xdr:rowOff>
    </xdr:from>
    <xdr:to>
      <xdr:col>67</xdr:col>
      <xdr:colOff>101600</xdr:colOff>
      <xdr:row>97</xdr:row>
      <xdr:rowOff>157950</xdr:rowOff>
    </xdr:to>
    <xdr:sp macro="" textlink="">
      <xdr:nvSpPr>
        <xdr:cNvPr id="718" name="楕円 717"/>
        <xdr:cNvSpPr/>
      </xdr:nvSpPr>
      <xdr:spPr>
        <a:xfrm>
          <a:off x="12763500" y="166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149077</xdr:rowOff>
    </xdr:from>
    <xdr:ext cx="534377" cy="259045"/>
    <xdr:sp macro="" textlink="">
      <xdr:nvSpPr>
        <xdr:cNvPr id="719" name="テキスト ボックス 718"/>
        <xdr:cNvSpPr txBox="1"/>
      </xdr:nvSpPr>
      <xdr:spPr>
        <a:xfrm>
          <a:off x="12547111" y="167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の比較としては、総務費が公共施設整備基金積立金や都市計画事業資金積立基金積立金の増等により増となったこと、衛生費が令和３年度新型コロナウイルスワクチン接種事業関係国庫負担金・国庫補助金返還金の増等により増となったこと、土木費が南山東部地区土地区画整理事業補助金や稲城榎戸地区土地区画整理事業業務委託料の増等により増となったことが挙げられる。一方で、民生費が子育て世帯臨時特別給付金や住民税非課税世帯等臨時特別給付金の減等により減となったこと、消防費が梯子車特別点検委託料や災害対策備蓄資機材事業の消耗品費の減等により減となったこと、教育費が旧第一調理場解体工事請負費や稲城第二中学校土地購入費の減等により減となった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との比較については、当市の傾向として、教育費は多摩ニュータウン地区における学校買取費等により類似団体平均を上回る傾向であり、買取費の償還が進んできたものの、学校施設の老朽化が進んでいることや、一部地域では児童数が増加傾向にあり、普通教室改修や増築等が必要となっていることなどから、今後も高い水準での推移が想定される。また、労働費も類似団体平均を上回る傾向であるが、これはシルバー人材センターへの委託を積極的に活用するなど、高齢者等の就労促進を行っている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財政調整基金残高は、積立額が取崩額を上回り、前年度から増となった。</a:t>
          </a:r>
        </a:p>
        <a:p>
          <a:r>
            <a:rPr kumimoji="1" lang="ja-JP" altLang="en-US" sz="1400">
              <a:latin typeface="ＭＳ ゴシック" pitchFamily="49" charset="-128"/>
              <a:ea typeface="ＭＳ ゴシック" pitchFamily="49" charset="-128"/>
            </a:rPr>
            <a:t>実質単年度収支は、令和４年度は歳入・歳出ともに増となったが、投資的経費の増等により、歳出の増が上回ったため、標準財政規模比で前年度より減となった。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今後も事業費の平準化等による歳出抑制と歳入確保に努める。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東京都稲城市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は、新型コロナウイルス感染症の影響を受けながらも一般診療の回復に努めた結果、入院収益及び外来収益は増となり、医業収益が増となった。光熱水費や材料費等の高騰により経費が嵩んだが、新型コロナウイルス感染症関係の東京都からの補助金等もあり、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一般会計等及び全公営企業会計等において実質赤字は発生しなかったが、今後も全会計を通じて健全な財政運営を維持できるよう歳入確保と歳出抑制に努める。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40064136</v>
      </c>
      <c r="BO4" s="449"/>
      <c r="BP4" s="449"/>
      <c r="BQ4" s="449"/>
      <c r="BR4" s="449"/>
      <c r="BS4" s="449"/>
      <c r="BT4" s="449"/>
      <c r="BU4" s="450"/>
      <c r="BV4" s="448">
        <v>39607171</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11.7</v>
      </c>
      <c r="CU4" s="589"/>
      <c r="CV4" s="589"/>
      <c r="CW4" s="589"/>
      <c r="CX4" s="589"/>
      <c r="CY4" s="589"/>
      <c r="CZ4" s="589"/>
      <c r="DA4" s="590"/>
      <c r="DB4" s="588">
        <v>11.4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37596084</v>
      </c>
      <c r="BO5" s="420"/>
      <c r="BP5" s="420"/>
      <c r="BQ5" s="420"/>
      <c r="BR5" s="420"/>
      <c r="BS5" s="420"/>
      <c r="BT5" s="420"/>
      <c r="BU5" s="421"/>
      <c r="BV5" s="419">
        <v>37238365</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90.1</v>
      </c>
      <c r="CU5" s="417"/>
      <c r="CV5" s="417"/>
      <c r="CW5" s="417"/>
      <c r="CX5" s="417"/>
      <c r="CY5" s="417"/>
      <c r="CZ5" s="417"/>
      <c r="DA5" s="418"/>
      <c r="DB5" s="416">
        <v>88.2</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2468052</v>
      </c>
      <c r="BO6" s="420"/>
      <c r="BP6" s="420"/>
      <c r="BQ6" s="420"/>
      <c r="BR6" s="420"/>
      <c r="BS6" s="420"/>
      <c r="BT6" s="420"/>
      <c r="BU6" s="421"/>
      <c r="BV6" s="419">
        <v>2368806</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90.1</v>
      </c>
      <c r="CU6" s="563"/>
      <c r="CV6" s="563"/>
      <c r="CW6" s="563"/>
      <c r="CX6" s="563"/>
      <c r="CY6" s="563"/>
      <c r="CZ6" s="563"/>
      <c r="DA6" s="564"/>
      <c r="DB6" s="562">
        <v>88.2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252181</v>
      </c>
      <c r="BO7" s="420"/>
      <c r="BP7" s="420"/>
      <c r="BQ7" s="420"/>
      <c r="BR7" s="420"/>
      <c r="BS7" s="420"/>
      <c r="BT7" s="420"/>
      <c r="BU7" s="421"/>
      <c r="BV7" s="419">
        <v>182759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18922456</v>
      </c>
      <c r="CU7" s="420"/>
      <c r="CV7" s="420"/>
      <c r="CW7" s="420"/>
      <c r="CX7" s="420"/>
      <c r="CY7" s="420"/>
      <c r="CZ7" s="420"/>
      <c r="DA7" s="421"/>
      <c r="DB7" s="419">
        <v>19195254</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2215871</v>
      </c>
      <c r="BO8" s="420"/>
      <c r="BP8" s="420"/>
      <c r="BQ8" s="420"/>
      <c r="BR8" s="420"/>
      <c r="BS8" s="420"/>
      <c r="BT8" s="420"/>
      <c r="BU8" s="421"/>
      <c r="BV8" s="419">
        <v>2186047</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0.94</v>
      </c>
      <c r="CU8" s="523"/>
      <c r="CV8" s="523"/>
      <c r="CW8" s="523"/>
      <c r="CX8" s="523"/>
      <c r="CY8" s="523"/>
      <c r="CZ8" s="523"/>
      <c r="DA8" s="524"/>
      <c r="DB8" s="522">
        <v>0.94</v>
      </c>
      <c r="DC8" s="523"/>
      <c r="DD8" s="523"/>
      <c r="DE8" s="523"/>
      <c r="DF8" s="523"/>
      <c r="DG8" s="523"/>
      <c r="DH8" s="523"/>
      <c r="DI8" s="524"/>
    </row>
    <row r="9" spans="1:119" ht="18.75" customHeight="1" thickBot="1" x14ac:dyDescent="0.25">
      <c r="A9" s="181"/>
      <c r="B9" s="551" t="s">
        <v>115</v>
      </c>
      <c r="C9" s="552"/>
      <c r="D9" s="552"/>
      <c r="E9" s="552"/>
      <c r="F9" s="552"/>
      <c r="G9" s="552"/>
      <c r="H9" s="552"/>
      <c r="I9" s="552"/>
      <c r="J9" s="552"/>
      <c r="K9" s="470"/>
      <c r="L9" s="553" t="s">
        <v>116</v>
      </c>
      <c r="M9" s="554"/>
      <c r="N9" s="554"/>
      <c r="O9" s="554"/>
      <c r="P9" s="554"/>
      <c r="Q9" s="555"/>
      <c r="R9" s="556">
        <v>93151</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112</v>
      </c>
      <c r="AV9" s="478"/>
      <c r="AW9" s="478"/>
      <c r="AX9" s="478"/>
      <c r="AY9" s="433" t="s">
        <v>119</v>
      </c>
      <c r="AZ9" s="434"/>
      <c r="BA9" s="434"/>
      <c r="BB9" s="434"/>
      <c r="BC9" s="434"/>
      <c r="BD9" s="434"/>
      <c r="BE9" s="434"/>
      <c r="BF9" s="434"/>
      <c r="BG9" s="434"/>
      <c r="BH9" s="434"/>
      <c r="BI9" s="434"/>
      <c r="BJ9" s="434"/>
      <c r="BK9" s="434"/>
      <c r="BL9" s="434"/>
      <c r="BM9" s="435"/>
      <c r="BN9" s="419">
        <v>29824</v>
      </c>
      <c r="BO9" s="420"/>
      <c r="BP9" s="420"/>
      <c r="BQ9" s="420"/>
      <c r="BR9" s="420"/>
      <c r="BS9" s="420"/>
      <c r="BT9" s="420"/>
      <c r="BU9" s="421"/>
      <c r="BV9" s="419">
        <v>1246689</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7.9</v>
      </c>
      <c r="CU9" s="417"/>
      <c r="CV9" s="417"/>
      <c r="CW9" s="417"/>
      <c r="CX9" s="417"/>
      <c r="CY9" s="417"/>
      <c r="CZ9" s="417"/>
      <c r="DA9" s="418"/>
      <c r="DB9" s="416">
        <v>8.6999999999999993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87636</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167787</v>
      </c>
      <c r="BO10" s="420"/>
      <c r="BP10" s="420"/>
      <c r="BQ10" s="420"/>
      <c r="BR10" s="420"/>
      <c r="BS10" s="420"/>
      <c r="BT10" s="420"/>
      <c r="BU10" s="421"/>
      <c r="BV10" s="419">
        <v>176599</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93421</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138</v>
      </c>
      <c r="AV12" s="478"/>
      <c r="AW12" s="478"/>
      <c r="AX12" s="478"/>
      <c r="AY12" s="433" t="s">
        <v>139</v>
      </c>
      <c r="AZ12" s="434"/>
      <c r="BA12" s="434"/>
      <c r="BB12" s="434"/>
      <c r="BC12" s="434"/>
      <c r="BD12" s="434"/>
      <c r="BE12" s="434"/>
      <c r="BF12" s="434"/>
      <c r="BG12" s="434"/>
      <c r="BH12" s="434"/>
      <c r="BI12" s="434"/>
      <c r="BJ12" s="434"/>
      <c r="BK12" s="434"/>
      <c r="BL12" s="434"/>
      <c r="BM12" s="435"/>
      <c r="BN12" s="419">
        <v>3702</v>
      </c>
      <c r="BO12" s="420"/>
      <c r="BP12" s="420"/>
      <c r="BQ12" s="420"/>
      <c r="BR12" s="420"/>
      <c r="BS12" s="420"/>
      <c r="BT12" s="420"/>
      <c r="BU12" s="421"/>
      <c r="BV12" s="419">
        <v>2627</v>
      </c>
      <c r="BW12" s="420"/>
      <c r="BX12" s="420"/>
      <c r="BY12" s="420"/>
      <c r="BZ12" s="420"/>
      <c r="CA12" s="420"/>
      <c r="CB12" s="420"/>
      <c r="CC12" s="421"/>
      <c r="CD12" s="459" t="s">
        <v>140</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91775</v>
      </c>
      <c r="S13" s="507"/>
      <c r="T13" s="507"/>
      <c r="U13" s="507"/>
      <c r="V13" s="508"/>
      <c r="W13" s="509" t="s">
        <v>142</v>
      </c>
      <c r="X13" s="405"/>
      <c r="Y13" s="405"/>
      <c r="Z13" s="405"/>
      <c r="AA13" s="405"/>
      <c r="AB13" s="406"/>
      <c r="AC13" s="372">
        <v>434</v>
      </c>
      <c r="AD13" s="373"/>
      <c r="AE13" s="373"/>
      <c r="AF13" s="373"/>
      <c r="AG13" s="374"/>
      <c r="AH13" s="372">
        <v>483</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193909</v>
      </c>
      <c r="BO13" s="420"/>
      <c r="BP13" s="420"/>
      <c r="BQ13" s="420"/>
      <c r="BR13" s="420"/>
      <c r="BS13" s="420"/>
      <c r="BT13" s="420"/>
      <c r="BU13" s="421"/>
      <c r="BV13" s="419">
        <v>1420661</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3.5</v>
      </c>
      <c r="CU13" s="417"/>
      <c r="CV13" s="417"/>
      <c r="CW13" s="417"/>
      <c r="CX13" s="417"/>
      <c r="CY13" s="417"/>
      <c r="CZ13" s="417"/>
      <c r="DA13" s="418"/>
      <c r="DB13" s="416">
        <v>3.1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93007</v>
      </c>
      <c r="S14" s="507"/>
      <c r="T14" s="507"/>
      <c r="U14" s="507"/>
      <c r="V14" s="508"/>
      <c r="W14" s="510"/>
      <c r="X14" s="408"/>
      <c r="Y14" s="408"/>
      <c r="Z14" s="408"/>
      <c r="AA14" s="408"/>
      <c r="AB14" s="409"/>
      <c r="AC14" s="499">
        <v>1.1000000000000001</v>
      </c>
      <c r="AD14" s="500"/>
      <c r="AE14" s="500"/>
      <c r="AF14" s="500"/>
      <c r="AG14" s="501"/>
      <c r="AH14" s="499">
        <v>1.3</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v>9.4</v>
      </c>
      <c r="CU14" s="517"/>
      <c r="CV14" s="517"/>
      <c r="CW14" s="517"/>
      <c r="CX14" s="517"/>
      <c r="CY14" s="517"/>
      <c r="CZ14" s="517"/>
      <c r="DA14" s="518"/>
      <c r="DB14" s="516">
        <v>19.5</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91501</v>
      </c>
      <c r="S15" s="507"/>
      <c r="T15" s="507"/>
      <c r="U15" s="507"/>
      <c r="V15" s="508"/>
      <c r="W15" s="509" t="s">
        <v>150</v>
      </c>
      <c r="X15" s="405"/>
      <c r="Y15" s="405"/>
      <c r="Z15" s="405"/>
      <c r="AA15" s="405"/>
      <c r="AB15" s="406"/>
      <c r="AC15" s="372">
        <v>6890</v>
      </c>
      <c r="AD15" s="373"/>
      <c r="AE15" s="373"/>
      <c r="AF15" s="373"/>
      <c r="AG15" s="374"/>
      <c r="AH15" s="372">
        <v>7363</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13841388</v>
      </c>
      <c r="BO15" s="449"/>
      <c r="BP15" s="449"/>
      <c r="BQ15" s="449"/>
      <c r="BR15" s="449"/>
      <c r="BS15" s="449"/>
      <c r="BT15" s="449"/>
      <c r="BU15" s="450"/>
      <c r="BV15" s="448">
        <v>12982711</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17.100000000000001</v>
      </c>
      <c r="AD16" s="500"/>
      <c r="AE16" s="500"/>
      <c r="AF16" s="500"/>
      <c r="AG16" s="501"/>
      <c r="AH16" s="499">
        <v>19.600000000000001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14785633</v>
      </c>
      <c r="BO16" s="420"/>
      <c r="BP16" s="420"/>
      <c r="BQ16" s="420"/>
      <c r="BR16" s="420"/>
      <c r="BS16" s="420"/>
      <c r="BT16" s="420"/>
      <c r="BU16" s="421"/>
      <c r="BV16" s="419">
        <v>14248901</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32857</v>
      </c>
      <c r="AD17" s="373"/>
      <c r="AE17" s="373"/>
      <c r="AF17" s="373"/>
      <c r="AG17" s="374"/>
      <c r="AH17" s="372">
        <v>29788</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17826824</v>
      </c>
      <c r="BO17" s="420"/>
      <c r="BP17" s="420"/>
      <c r="BQ17" s="420"/>
      <c r="BR17" s="420"/>
      <c r="BS17" s="420"/>
      <c r="BT17" s="420"/>
      <c r="BU17" s="421"/>
      <c r="BV17" s="419">
        <v>16666235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17.97</v>
      </c>
      <c r="M18" s="472"/>
      <c r="N18" s="472"/>
      <c r="O18" s="472"/>
      <c r="P18" s="472"/>
      <c r="Q18" s="472"/>
      <c r="R18" s="473"/>
      <c r="S18" s="473"/>
      <c r="T18" s="473"/>
      <c r="U18" s="473"/>
      <c r="V18" s="474"/>
      <c r="W18" s="490"/>
      <c r="X18" s="491"/>
      <c r="Y18" s="491"/>
      <c r="Z18" s="491"/>
      <c r="AA18" s="491"/>
      <c r="AB18" s="515"/>
      <c r="AC18" s="389">
        <v>81.8</v>
      </c>
      <c r="AD18" s="390"/>
      <c r="AE18" s="390"/>
      <c r="AF18" s="390"/>
      <c r="AG18" s="475"/>
      <c r="AH18" s="389">
        <v>79.2</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17456766</v>
      </c>
      <c r="BO18" s="420"/>
      <c r="BP18" s="420"/>
      <c r="BQ18" s="420"/>
      <c r="BR18" s="420"/>
      <c r="BS18" s="420"/>
      <c r="BT18" s="420"/>
      <c r="BU18" s="421"/>
      <c r="BV18" s="419">
        <v>16860979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5184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25127375</v>
      </c>
      <c r="BO19" s="420"/>
      <c r="BP19" s="420"/>
      <c r="BQ19" s="420"/>
      <c r="BR19" s="420"/>
      <c r="BS19" s="420"/>
      <c r="BT19" s="420"/>
      <c r="BU19" s="421"/>
      <c r="BV19" s="419">
        <v>23166664</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39906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20677240</v>
      </c>
      <c r="BO22" s="449"/>
      <c r="BP22" s="449"/>
      <c r="BQ22" s="449"/>
      <c r="BR22" s="449"/>
      <c r="BS22" s="449"/>
      <c r="BT22" s="449"/>
      <c r="BU22" s="450"/>
      <c r="BV22" s="448">
        <v>22531597</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14120935</v>
      </c>
      <c r="BO23" s="420"/>
      <c r="BP23" s="420"/>
      <c r="BQ23" s="420"/>
      <c r="BR23" s="420"/>
      <c r="BS23" s="420"/>
      <c r="BT23" s="420"/>
      <c r="BU23" s="421"/>
      <c r="BV23" s="419">
        <v>15434718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8970</v>
      </c>
      <c r="R24" s="373"/>
      <c r="S24" s="373"/>
      <c r="T24" s="373"/>
      <c r="U24" s="373"/>
      <c r="V24" s="374"/>
      <c r="W24" s="462"/>
      <c r="X24" s="399"/>
      <c r="Y24" s="400"/>
      <c r="Z24" s="375" t="s">
        <v>175</v>
      </c>
      <c r="AA24" s="376"/>
      <c r="AB24" s="376"/>
      <c r="AC24" s="376"/>
      <c r="AD24" s="376"/>
      <c r="AE24" s="376"/>
      <c r="AF24" s="376"/>
      <c r="AG24" s="377"/>
      <c r="AH24" s="372">
        <v>512</v>
      </c>
      <c r="AI24" s="373"/>
      <c r="AJ24" s="373"/>
      <c r="AK24" s="373"/>
      <c r="AL24" s="374"/>
      <c r="AM24" s="372">
        <v>1596416</v>
      </c>
      <c r="AN24" s="373"/>
      <c r="AO24" s="373"/>
      <c r="AP24" s="373"/>
      <c r="AQ24" s="373"/>
      <c r="AR24" s="374"/>
      <c r="AS24" s="372">
        <v>3118</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12478099</v>
      </c>
      <c r="BO24" s="420"/>
      <c r="BP24" s="420"/>
      <c r="BQ24" s="420"/>
      <c r="BR24" s="420"/>
      <c r="BS24" s="420"/>
      <c r="BT24" s="420"/>
      <c r="BU24" s="421"/>
      <c r="BV24" s="419">
        <v>13498478</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7770</v>
      </c>
      <c r="R25" s="373"/>
      <c r="S25" s="373"/>
      <c r="T25" s="373"/>
      <c r="U25" s="373"/>
      <c r="V25" s="374"/>
      <c r="W25" s="462"/>
      <c r="X25" s="399"/>
      <c r="Y25" s="400"/>
      <c r="Z25" s="375" t="s">
        <v>178</v>
      </c>
      <c r="AA25" s="376"/>
      <c r="AB25" s="376"/>
      <c r="AC25" s="376"/>
      <c r="AD25" s="376"/>
      <c r="AE25" s="376"/>
      <c r="AF25" s="376"/>
      <c r="AG25" s="377"/>
      <c r="AH25" s="372">
        <v>109</v>
      </c>
      <c r="AI25" s="373"/>
      <c r="AJ25" s="373"/>
      <c r="AK25" s="373"/>
      <c r="AL25" s="374"/>
      <c r="AM25" s="372">
        <v>319697</v>
      </c>
      <c r="AN25" s="373"/>
      <c r="AO25" s="373"/>
      <c r="AP25" s="373"/>
      <c r="AQ25" s="373"/>
      <c r="AR25" s="374"/>
      <c r="AS25" s="372">
        <v>2933</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7236222</v>
      </c>
      <c r="BO25" s="449"/>
      <c r="BP25" s="449"/>
      <c r="BQ25" s="449"/>
      <c r="BR25" s="449"/>
      <c r="BS25" s="449"/>
      <c r="BT25" s="449"/>
      <c r="BU25" s="450"/>
      <c r="BV25" s="448">
        <v>9027646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7300</v>
      </c>
      <c r="R26" s="373"/>
      <c r="S26" s="373"/>
      <c r="T26" s="373"/>
      <c r="U26" s="373"/>
      <c r="V26" s="374"/>
      <c r="W26" s="462"/>
      <c r="X26" s="399"/>
      <c r="Y26" s="400"/>
      <c r="Z26" s="375" t="s">
        <v>181</v>
      </c>
      <c r="AA26" s="430"/>
      <c r="AB26" s="430"/>
      <c r="AC26" s="430"/>
      <c r="AD26" s="430"/>
      <c r="AE26" s="430"/>
      <c r="AF26" s="430"/>
      <c r="AG26" s="431"/>
      <c r="AH26" s="372">
        <v>8</v>
      </c>
      <c r="AI26" s="373"/>
      <c r="AJ26" s="373"/>
      <c r="AK26" s="373"/>
      <c r="AL26" s="374"/>
      <c r="AM26" s="372">
        <v>24080</v>
      </c>
      <c r="AN26" s="373"/>
      <c r="AO26" s="373"/>
      <c r="AP26" s="373"/>
      <c r="AQ26" s="373"/>
      <c r="AR26" s="374"/>
      <c r="AS26" s="372">
        <v>3010</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v>20000</v>
      </c>
      <c r="BO26" s="420"/>
      <c r="BP26" s="420"/>
      <c r="BQ26" s="420"/>
      <c r="BR26" s="420"/>
      <c r="BS26" s="420"/>
      <c r="BT26" s="420"/>
      <c r="BU26" s="421"/>
      <c r="BV26" s="419">
        <v>20000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5230</v>
      </c>
      <c r="R27" s="373"/>
      <c r="S27" s="373"/>
      <c r="T27" s="373"/>
      <c r="U27" s="373"/>
      <c r="V27" s="374"/>
      <c r="W27" s="462"/>
      <c r="X27" s="399"/>
      <c r="Y27" s="400"/>
      <c r="Z27" s="375" t="s">
        <v>184</v>
      </c>
      <c r="AA27" s="376"/>
      <c r="AB27" s="376"/>
      <c r="AC27" s="376"/>
      <c r="AD27" s="376"/>
      <c r="AE27" s="376"/>
      <c r="AF27" s="376"/>
      <c r="AG27" s="377"/>
      <c r="AH27" s="372">
        <v>2</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187</v>
      </c>
      <c r="BO27" s="454"/>
      <c r="BP27" s="454"/>
      <c r="BQ27" s="454"/>
      <c r="BR27" s="454"/>
      <c r="BS27" s="454"/>
      <c r="BT27" s="454"/>
      <c r="BU27" s="455"/>
      <c r="BV27" s="453" t="s">
        <v>187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188</v>
      </c>
      <c r="F28" s="376"/>
      <c r="G28" s="376"/>
      <c r="H28" s="376"/>
      <c r="I28" s="376"/>
      <c r="J28" s="376"/>
      <c r="K28" s="377"/>
      <c r="L28" s="372">
        <v>1</v>
      </c>
      <c r="M28" s="373"/>
      <c r="N28" s="373"/>
      <c r="O28" s="373"/>
      <c r="P28" s="374"/>
      <c r="Q28" s="372">
        <v>4770</v>
      </c>
      <c r="R28" s="373"/>
      <c r="S28" s="373"/>
      <c r="T28" s="373"/>
      <c r="U28" s="373"/>
      <c r="V28" s="374"/>
      <c r="W28" s="462"/>
      <c r="X28" s="399"/>
      <c r="Y28" s="400"/>
      <c r="Z28" s="375" t="s">
        <v>189</v>
      </c>
      <c r="AA28" s="376"/>
      <c r="AB28" s="376"/>
      <c r="AC28" s="376"/>
      <c r="AD28" s="376"/>
      <c r="AE28" s="376"/>
      <c r="AF28" s="376"/>
      <c r="AG28" s="377"/>
      <c r="AH28" s="372" t="s">
        <v>187</v>
      </c>
      <c r="AI28" s="373"/>
      <c r="AJ28" s="373"/>
      <c r="AK28" s="373"/>
      <c r="AL28" s="374"/>
      <c r="AM28" s="372" t="s">
        <v>187</v>
      </c>
      <c r="AN28" s="373"/>
      <c r="AO28" s="373"/>
      <c r="AP28" s="373"/>
      <c r="AQ28" s="373"/>
      <c r="AR28" s="374"/>
      <c r="AS28" s="372" t="s">
        <v>187</v>
      </c>
      <c r="AT28" s="373"/>
      <c r="AU28" s="373"/>
      <c r="AV28" s="373"/>
      <c r="AW28" s="373"/>
      <c r="AX28" s="432"/>
      <c r="AY28" s="436" t="s">
        <v>190</v>
      </c>
      <c r="AZ28" s="437"/>
      <c r="BA28" s="437"/>
      <c r="BB28" s="438"/>
      <c r="BC28" s="445" t="s">
        <v>50</v>
      </c>
      <c r="BD28" s="446"/>
      <c r="BE28" s="446"/>
      <c r="BF28" s="446"/>
      <c r="BG28" s="446"/>
      <c r="BH28" s="446"/>
      <c r="BI28" s="446"/>
      <c r="BJ28" s="446"/>
      <c r="BK28" s="446"/>
      <c r="BL28" s="446"/>
      <c r="BM28" s="447"/>
      <c r="BN28" s="448">
        <v>3151405</v>
      </c>
      <c r="BO28" s="449"/>
      <c r="BP28" s="449"/>
      <c r="BQ28" s="449"/>
      <c r="BR28" s="449"/>
      <c r="BS28" s="449"/>
      <c r="BT28" s="449"/>
      <c r="BU28" s="450"/>
      <c r="BV28" s="448">
        <v>2987320</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191</v>
      </c>
      <c r="F29" s="376"/>
      <c r="G29" s="376"/>
      <c r="H29" s="376"/>
      <c r="I29" s="376"/>
      <c r="J29" s="376"/>
      <c r="K29" s="377"/>
      <c r="L29" s="372">
        <v>20</v>
      </c>
      <c r="M29" s="373"/>
      <c r="N29" s="373"/>
      <c r="O29" s="373"/>
      <c r="P29" s="374"/>
      <c r="Q29" s="372">
        <v>4450</v>
      </c>
      <c r="R29" s="373"/>
      <c r="S29" s="373"/>
      <c r="T29" s="373"/>
      <c r="U29" s="373"/>
      <c r="V29" s="374"/>
      <c r="W29" s="463"/>
      <c r="X29" s="464"/>
      <c r="Y29" s="465"/>
      <c r="Z29" s="375" t="s">
        <v>192</v>
      </c>
      <c r="AA29" s="376"/>
      <c r="AB29" s="376"/>
      <c r="AC29" s="376"/>
      <c r="AD29" s="376"/>
      <c r="AE29" s="376"/>
      <c r="AF29" s="376"/>
      <c r="AG29" s="377"/>
      <c r="AH29" s="372">
        <v>514</v>
      </c>
      <c r="AI29" s="373"/>
      <c r="AJ29" s="373"/>
      <c r="AK29" s="373"/>
      <c r="AL29" s="374"/>
      <c r="AM29" s="372">
        <v>1605582</v>
      </c>
      <c r="AN29" s="373"/>
      <c r="AO29" s="373"/>
      <c r="AP29" s="373"/>
      <c r="AQ29" s="373"/>
      <c r="AR29" s="374"/>
      <c r="AS29" s="372">
        <v>3124</v>
      </c>
      <c r="AT29" s="373"/>
      <c r="AU29" s="373"/>
      <c r="AV29" s="373"/>
      <c r="AW29" s="373"/>
      <c r="AX29" s="432"/>
      <c r="AY29" s="439"/>
      <c r="AZ29" s="440"/>
      <c r="BA29" s="440"/>
      <c r="BB29" s="441"/>
      <c r="BC29" s="433" t="s">
        <v>193</v>
      </c>
      <c r="BD29" s="434"/>
      <c r="BE29" s="434"/>
      <c r="BF29" s="434"/>
      <c r="BG29" s="434"/>
      <c r="BH29" s="434"/>
      <c r="BI29" s="434"/>
      <c r="BJ29" s="434"/>
      <c r="BK29" s="434"/>
      <c r="BL29" s="434"/>
      <c r="BM29" s="435"/>
      <c r="BN29" s="419" t="s">
        <v>187</v>
      </c>
      <c r="BO29" s="420"/>
      <c r="BP29" s="420"/>
      <c r="BQ29" s="420"/>
      <c r="BR29" s="420"/>
      <c r="BS29" s="420"/>
      <c r="BT29" s="420"/>
      <c r="BU29" s="421"/>
      <c r="BV29" s="419" t="s">
        <v>187</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194</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3362220</v>
      </c>
      <c r="BO30" s="454"/>
      <c r="BP30" s="454"/>
      <c r="BQ30" s="454"/>
      <c r="BR30" s="454"/>
      <c r="BS30" s="454"/>
      <c r="BT30" s="454"/>
      <c r="BU30" s="455"/>
      <c r="BV30" s="453">
        <v>2695490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195</v>
      </c>
      <c r="D32" s="378"/>
      <c r="E32" s="378"/>
      <c r="F32" s="378"/>
      <c r="G32" s="378"/>
      <c r="H32" s="378"/>
      <c r="I32" s="378"/>
      <c r="J32" s="378"/>
      <c r="K32" s="378"/>
      <c r="L32" s="378"/>
      <c r="M32" s="378"/>
      <c r="N32" s="378"/>
      <c r="O32" s="378"/>
      <c r="P32" s="378"/>
      <c r="Q32" s="378"/>
      <c r="R32" s="378"/>
      <c r="S32" s="378"/>
      <c r="U32" s="379" t="s">
        <v>196</v>
      </c>
      <c r="V32" s="379"/>
      <c r="W32" s="379"/>
      <c r="X32" s="379"/>
      <c r="Y32" s="379"/>
      <c r="Z32" s="379"/>
      <c r="AA32" s="379"/>
      <c r="AB32" s="379"/>
      <c r="AC32" s="379"/>
      <c r="AD32" s="379"/>
      <c r="AE32" s="379"/>
      <c r="AF32" s="379"/>
      <c r="AG32" s="379"/>
      <c r="AH32" s="379"/>
      <c r="AI32" s="379"/>
      <c r="AJ32" s="379"/>
      <c r="AK32" s="379"/>
      <c r="AM32" s="379" t="s">
        <v>197</v>
      </c>
      <c r="AN32" s="379"/>
      <c r="AO32" s="379"/>
      <c r="AP32" s="379"/>
      <c r="AQ32" s="379"/>
      <c r="AR32" s="379"/>
      <c r="AS32" s="379"/>
      <c r="AT32" s="379"/>
      <c r="AU32" s="379"/>
      <c r="AV32" s="379"/>
      <c r="AW32" s="379"/>
      <c r="AX32" s="379"/>
      <c r="AY32" s="379"/>
      <c r="AZ32" s="379"/>
      <c r="BA32" s="379"/>
      <c r="BB32" s="379"/>
      <c r="BC32" s="379"/>
      <c r="BE32" s="379" t="s">
        <v>198</v>
      </c>
      <c r="BF32" s="379"/>
      <c r="BG32" s="379"/>
      <c r="BH32" s="379"/>
      <c r="BI32" s="379"/>
      <c r="BJ32" s="379"/>
      <c r="BK32" s="379"/>
      <c r="BL32" s="379"/>
      <c r="BM32" s="379"/>
      <c r="BN32" s="379"/>
      <c r="BO32" s="379"/>
      <c r="BP32" s="379"/>
      <c r="BQ32" s="379"/>
      <c r="BR32" s="379"/>
      <c r="BS32" s="379"/>
      <c r="BT32" s="379"/>
      <c r="BU32" s="379"/>
      <c r="BW32" s="379" t="s">
        <v>199</v>
      </c>
      <c r="BX32" s="379"/>
      <c r="BY32" s="379"/>
      <c r="BZ32" s="379"/>
      <c r="CA32" s="379"/>
      <c r="CB32" s="379"/>
      <c r="CC32" s="379"/>
      <c r="CD32" s="379"/>
      <c r="CE32" s="379"/>
      <c r="CF32" s="379"/>
      <c r="CG32" s="379"/>
      <c r="CH32" s="379"/>
      <c r="CI32" s="379"/>
      <c r="CJ32" s="379"/>
      <c r="CK32" s="379"/>
      <c r="CL32" s="379"/>
      <c r="CM32" s="379"/>
      <c r="CO32" s="379" t="s">
        <v>200</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201</v>
      </c>
      <c r="D33" s="371"/>
      <c r="E33" s="370" t="s">
        <v>202</v>
      </c>
      <c r="F33" s="370"/>
      <c r="G33" s="370"/>
      <c r="H33" s="370"/>
      <c r="I33" s="370"/>
      <c r="J33" s="370"/>
      <c r="K33" s="370"/>
      <c r="L33" s="370"/>
      <c r="M33" s="370"/>
      <c r="N33" s="370"/>
      <c r="O33" s="370"/>
      <c r="P33" s="370"/>
      <c r="Q33" s="370"/>
      <c r="R33" s="370"/>
      <c r="S33" s="370"/>
      <c r="T33" s="206"/>
      <c r="U33" s="371" t="s">
        <v>201</v>
      </c>
      <c r="V33" s="371"/>
      <c r="W33" s="370" t="s">
        <v>203</v>
      </c>
      <c r="X33" s="370"/>
      <c r="Y33" s="370"/>
      <c r="Z33" s="370"/>
      <c r="AA33" s="370"/>
      <c r="AB33" s="370"/>
      <c r="AC33" s="370"/>
      <c r="AD33" s="370"/>
      <c r="AE33" s="370"/>
      <c r="AF33" s="370"/>
      <c r="AG33" s="370"/>
      <c r="AH33" s="370"/>
      <c r="AI33" s="370"/>
      <c r="AJ33" s="370"/>
      <c r="AK33" s="370"/>
      <c r="AL33" s="206"/>
      <c r="AM33" s="371" t="s">
        <v>201</v>
      </c>
      <c r="AN33" s="371"/>
      <c r="AO33" s="370" t="s">
        <v>203</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201</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病院事業会計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東京たま広域資源循環組合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いなぎグリーンウェルネス財団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土地区画整理事業特別会計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南多摩斎場組合</v>
      </c>
      <c r="BZ35" s="368"/>
      <c r="CA35" s="368"/>
      <c r="CB35" s="368"/>
      <c r="CC35" s="368"/>
      <c r="CD35" s="368"/>
      <c r="CE35" s="368"/>
      <c r="CF35" s="368"/>
      <c r="CG35" s="368"/>
      <c r="CH35" s="368"/>
      <c r="CI35" s="368"/>
      <c r="CJ35" s="368"/>
      <c r="CK35" s="368"/>
      <c r="CL35" s="368"/>
      <c r="CM35" s="368"/>
      <c r="CN35" s="181"/>
      <c r="CO35" s="367">
        <f t="shared" ref="CO35:CO43" si="3">IF(CQ35="","",CO34+1)</f>
        <v>19</v>
      </c>
      <c r="CP35" s="367"/>
      <c r="CQ35" s="368" t="str">
        <f>IF('各会計、関係団体の財政状況及び健全化判断比率'!BS8="","",'各会計、関係団体の財政状況及び健全化判断比率'!BS8)</f>
        <v>稲城市土地開発公社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〇</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多摩川衛生組合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東京都市町村議会議員公務災害補償等組合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東京都三市収益事業組合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東京市町村総合事務組合（一般会計）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東京市町村総合事務組合（交通災害共済事業特別会計）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東京都市町村職員退職手当組合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東京都後期高齢者医療広域連合（一般会計）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東京都後期高齢者医療広域連合（後期高齢者医療特別会計）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CZKPSW3UKRNJ8y+4dQRbxdk4BfvI+W4mts4O7Zg6eiwC0gz63vOXuB1AYS5k7P+i2jDATTObBd+GB+NOvjR9lg==" saltValue="GQl3zUrqxP7zwSplwG453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2">
      <c r="A34" s="22"/>
      <c r="B34" s="31"/>
      <c r="C34" s="1151" t="s">
        <v>565</v>
      </c>
      <c r="D34" s="1151"/>
      <c r="E34" s="1152"/>
      <c r="F34" s="32">
        <v>4.55</v>
      </c>
      <c r="G34" s="33">
        <v>5.54</v>
      </c>
      <c r="H34" s="33">
        <v>5.16</v>
      </c>
      <c r="I34" s="33">
        <v>11.38</v>
      </c>
      <c r="J34" s="34">
        <v>11.7</v>
      </c>
      <c r="K34" s="22"/>
      <c r="L34" s="22"/>
      <c r="M34" s="22"/>
      <c r="N34" s="22"/>
      <c r="O34" s="22"/>
      <c r="P34" s="22"/>
    </row>
    <row r="35" spans="1:16" ht="39" customHeight="1" x14ac:dyDescent="0.2">
      <c r="A35" s="22"/>
      <c r="B35" s="35"/>
      <c r="C35" s="1145" t="s">
        <v>566</v>
      </c>
      <c r="D35" s="1146"/>
      <c r="E35" s="1147"/>
      <c r="F35" s="36">
        <v>6.75</v>
      </c>
      <c r="G35" s="37">
        <v>5.63</v>
      </c>
      <c r="H35" s="37">
        <v>8.15</v>
      </c>
      <c r="I35" s="37">
        <v>10.87</v>
      </c>
      <c r="J35" s="38">
        <v>11.45</v>
      </c>
      <c r="K35" s="22"/>
      <c r="L35" s="22"/>
      <c r="M35" s="22"/>
      <c r="N35" s="22"/>
      <c r="O35" s="22"/>
      <c r="P35" s="22"/>
    </row>
    <row r="36" spans="1:16" ht="39" customHeight="1" x14ac:dyDescent="0.2">
      <c r="A36" s="22"/>
      <c r="B36" s="35"/>
      <c r="C36" s="1145" t="s">
        <v>567</v>
      </c>
      <c r="D36" s="1146"/>
      <c r="E36" s="1147"/>
      <c r="F36" s="36" t="s">
        <v>518</v>
      </c>
      <c r="G36" s="37">
        <v>0.17</v>
      </c>
      <c r="H36" s="37">
        <v>0.71</v>
      </c>
      <c r="I36" s="37">
        <v>1.1499999999999999</v>
      </c>
      <c r="J36" s="38">
        <v>1.77</v>
      </c>
      <c r="K36" s="22"/>
      <c r="L36" s="22"/>
      <c r="M36" s="22"/>
      <c r="N36" s="22"/>
      <c r="O36" s="22"/>
      <c r="P36" s="22"/>
    </row>
    <row r="37" spans="1:16" ht="39" customHeight="1" x14ac:dyDescent="0.2">
      <c r="A37" s="22"/>
      <c r="B37" s="35"/>
      <c r="C37" s="1145" t="s">
        <v>568</v>
      </c>
      <c r="D37" s="1146"/>
      <c r="E37" s="1147"/>
      <c r="F37" s="36">
        <v>0.77</v>
      </c>
      <c r="G37" s="37">
        <v>1.07</v>
      </c>
      <c r="H37" s="37">
        <v>1.19</v>
      </c>
      <c r="I37" s="37">
        <v>0.68</v>
      </c>
      <c r="J37" s="38">
        <v>0.65</v>
      </c>
      <c r="K37" s="22"/>
      <c r="L37" s="22"/>
      <c r="M37" s="22"/>
      <c r="N37" s="22"/>
      <c r="O37" s="22"/>
      <c r="P37" s="22"/>
    </row>
    <row r="38" spans="1:16" ht="39" customHeight="1" x14ac:dyDescent="0.2">
      <c r="A38" s="22"/>
      <c r="B38" s="35"/>
      <c r="C38" s="1145" t="s">
        <v>569</v>
      </c>
      <c r="D38" s="1146"/>
      <c r="E38" s="1147"/>
      <c r="F38" s="36">
        <v>0</v>
      </c>
      <c r="G38" s="37">
        <v>0</v>
      </c>
      <c r="H38" s="37">
        <v>0</v>
      </c>
      <c r="I38" s="37">
        <v>0</v>
      </c>
      <c r="J38" s="38">
        <v>0</v>
      </c>
      <c r="K38" s="22"/>
      <c r="L38" s="22"/>
      <c r="M38" s="22"/>
      <c r="N38" s="22"/>
      <c r="O38" s="22"/>
      <c r="P38" s="22"/>
    </row>
    <row r="39" spans="1:16" ht="39" customHeight="1" x14ac:dyDescent="0.2">
      <c r="A39" s="22"/>
      <c r="B39" s="35"/>
      <c r="C39" s="1145" t="s">
        <v>570</v>
      </c>
      <c r="D39" s="1146"/>
      <c r="E39" s="1147"/>
      <c r="F39" s="36">
        <v>0</v>
      </c>
      <c r="G39" s="37">
        <v>0</v>
      </c>
      <c r="H39" s="37">
        <v>0</v>
      </c>
      <c r="I39" s="37">
        <v>0</v>
      </c>
      <c r="J39" s="38">
        <v>0</v>
      </c>
      <c r="K39" s="22"/>
      <c r="L39" s="22"/>
      <c r="M39" s="22"/>
      <c r="N39" s="22"/>
      <c r="O39" s="22"/>
      <c r="P39" s="22"/>
    </row>
    <row r="40" spans="1:16" ht="39" customHeight="1" x14ac:dyDescent="0.2">
      <c r="A40" s="22"/>
      <c r="B40" s="35"/>
      <c r="C40" s="1145" t="s">
        <v>571</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572</v>
      </c>
      <c r="D42" s="1146"/>
      <c r="E42" s="1147"/>
      <c r="F42" s="36" t="s">
        <v>518</v>
      </c>
      <c r="G42" s="37" t="s">
        <v>518</v>
      </c>
      <c r="H42" s="37" t="s">
        <v>518</v>
      </c>
      <c r="I42" s="37" t="s">
        <v>518</v>
      </c>
      <c r="J42" s="38" t="s">
        <v>518</v>
      </c>
      <c r="K42" s="22"/>
      <c r="L42" s="22"/>
      <c r="M42" s="22"/>
      <c r="N42" s="22"/>
      <c r="O42" s="22"/>
      <c r="P42" s="22"/>
    </row>
    <row r="43" spans="1:16" ht="39" customHeight="1" thickBot="1" x14ac:dyDescent="0.25">
      <c r="A43" s="22"/>
      <c r="B43" s="40"/>
      <c r="C43" s="1148" t="s">
        <v>573</v>
      </c>
      <c r="D43" s="1149"/>
      <c r="E43" s="1150"/>
      <c r="F43" s="41">
        <v>0.63</v>
      </c>
      <c r="G43" s="42" t="s">
        <v>518</v>
      </c>
      <c r="H43" s="42" t="s">
        <v>518</v>
      </c>
      <c r="I43" s="42" t="s">
        <v>518</v>
      </c>
      <c r="J43" s="43" t="s">
        <v>518</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oH3VbXLk+tA5zjaWSRXMHSSClf1K1KiryDMqRI0IElIK29/fyz4kwP1aup4/ydM+vS9zdiogigw+91joQTpC/g==" saltValue="sO3/jmuZiytU0j/7RdFYz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1999</v>
      </c>
      <c r="L45" s="60">
        <v>1942</v>
      </c>
      <c r="M45" s="60">
        <v>2048</v>
      </c>
      <c r="N45" s="60">
        <v>2061</v>
      </c>
      <c r="O45" s="61">
        <v>2013</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518</v>
      </c>
      <c r="L46" s="64" t="s">
        <v>518</v>
      </c>
      <c r="M46" s="64" t="s">
        <v>518</v>
      </c>
      <c r="N46" s="64" t="s">
        <v>518</v>
      </c>
      <c r="O46" s="65" t="s">
        <v>518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518</v>
      </c>
      <c r="L47" s="64" t="s">
        <v>518</v>
      </c>
      <c r="M47" s="64" t="s">
        <v>518</v>
      </c>
      <c r="N47" s="64" t="s">
        <v>518</v>
      </c>
      <c r="O47" s="65" t="s">
        <v>518</v>
      </c>
      <c r="P47" s="48"/>
      <c r="Q47" s="48"/>
      <c r="R47" s="48"/>
      <c r="S47" s="48"/>
      <c r="T47" s="48"/>
      <c r="U47" s="48"/>
    </row>
    <row r="48" spans="1:21" ht="30.75" customHeight="1" x14ac:dyDescent="0.2">
      <c r="A48" s="48"/>
      <c r="B48" s="1178"/>
      <c r="C48" s="1179"/>
      <c r="D48" s="62"/>
      <c r="E48" s="1155" t="s">
        <v>15</v>
      </c>
      <c r="F48" s="1155"/>
      <c r="G48" s="1155"/>
      <c r="H48" s="1155"/>
      <c r="I48" s="1155"/>
      <c r="J48" s="1156"/>
      <c r="K48" s="63">
        <v>303</v>
      </c>
      <c r="L48" s="64">
        <v>363</v>
      </c>
      <c r="M48" s="64">
        <v>319</v>
      </c>
      <c r="N48" s="64">
        <v>176</v>
      </c>
      <c r="O48" s="65">
        <v>177</v>
      </c>
      <c r="P48" s="48"/>
      <c r="Q48" s="48"/>
      <c r="R48" s="48"/>
      <c r="S48" s="48"/>
      <c r="T48" s="48"/>
      <c r="U48" s="48"/>
    </row>
    <row r="49" spans="1:21" ht="30.75" customHeight="1" x14ac:dyDescent="0.2">
      <c r="A49" s="48"/>
      <c r="B49" s="1178"/>
      <c r="C49" s="1179"/>
      <c r="D49" s="62"/>
      <c r="E49" s="1155" t="s">
        <v>16</v>
      </c>
      <c r="F49" s="1155"/>
      <c r="G49" s="1155"/>
      <c r="H49" s="1155"/>
      <c r="I49" s="1155"/>
      <c r="J49" s="1156"/>
      <c r="K49" s="63">
        <v>21</v>
      </c>
      <c r="L49" s="64">
        <v>29</v>
      </c>
      <c r="M49" s="64">
        <v>13</v>
      </c>
      <c r="N49" s="64">
        <v>8</v>
      </c>
      <c r="O49" s="65">
        <v>9</v>
      </c>
      <c r="P49" s="48"/>
      <c r="Q49" s="48"/>
      <c r="R49" s="48"/>
      <c r="S49" s="48"/>
      <c r="T49" s="48"/>
      <c r="U49" s="48"/>
    </row>
    <row r="50" spans="1:21" ht="30.75" customHeight="1" x14ac:dyDescent="0.2">
      <c r="A50" s="48"/>
      <c r="B50" s="1178"/>
      <c r="C50" s="1179"/>
      <c r="D50" s="62"/>
      <c r="E50" s="1155" t="s">
        <v>17</v>
      </c>
      <c r="F50" s="1155"/>
      <c r="G50" s="1155"/>
      <c r="H50" s="1155"/>
      <c r="I50" s="1155"/>
      <c r="J50" s="1156"/>
      <c r="K50" s="63">
        <v>548</v>
      </c>
      <c r="L50" s="64">
        <v>421</v>
      </c>
      <c r="M50" s="64">
        <v>416</v>
      </c>
      <c r="N50" s="64">
        <v>416</v>
      </c>
      <c r="O50" s="65">
        <v>376</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518</v>
      </c>
      <c r="L51" s="64" t="s">
        <v>518</v>
      </c>
      <c r="M51" s="64" t="s">
        <v>518</v>
      </c>
      <c r="N51" s="64" t="s">
        <v>518</v>
      </c>
      <c r="O51" s="65" t="s">
        <v>518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2394</v>
      </c>
      <c r="L52" s="64">
        <v>2344</v>
      </c>
      <c r="M52" s="64">
        <v>2236</v>
      </c>
      <c r="N52" s="64">
        <v>2065</v>
      </c>
      <c r="O52" s="65">
        <v>1927</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477</v>
      </c>
      <c r="L53" s="69">
        <v>411</v>
      </c>
      <c r="M53" s="69">
        <v>560</v>
      </c>
      <c r="N53" s="69">
        <v>596</v>
      </c>
      <c r="O53" s="70">
        <v>648</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BcF+nM3bsNygSo7088A6wbWKNX8sku4Rz8dOXdAcMXB7sUNlYe8nEYjOM0Z/IIP8G+mZF1eFihK1c3PWOEW61g==" saltValue="4wBCqGclopASkfOV1rRAy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559</v>
      </c>
      <c r="J40" s="103" t="s">
        <v>560</v>
      </c>
      <c r="K40" s="103" t="s">
        <v>561</v>
      </c>
      <c r="L40" s="103" t="s">
        <v>562</v>
      </c>
      <c r="M40" s="104" t="s">
        <v>563</v>
      </c>
    </row>
    <row r="41" spans="2:13" ht="27.75" customHeight="1" x14ac:dyDescent="0.2">
      <c r="B41" s="1196" t="s">
        <v>32</v>
      </c>
      <c r="C41" s="1197"/>
      <c r="D41" s="105"/>
      <c r="E41" s="1198" t="s">
        <v>33</v>
      </c>
      <c r="F41" s="1198"/>
      <c r="G41" s="1198"/>
      <c r="H41" s="1199"/>
      <c r="I41" s="355">
        <v>24123</v>
      </c>
      <c r="J41" s="356">
        <v>24026</v>
      </c>
      <c r="K41" s="356">
        <v>24455</v>
      </c>
      <c r="L41" s="356">
        <v>22532</v>
      </c>
      <c r="M41" s="357">
        <v>20677</v>
      </c>
    </row>
    <row r="42" spans="2:13" ht="27.75" customHeight="1" x14ac:dyDescent="0.2">
      <c r="B42" s="1186"/>
      <c r="C42" s="1187"/>
      <c r="D42" s="106"/>
      <c r="E42" s="1190" t="s">
        <v>34</v>
      </c>
      <c r="F42" s="1190"/>
      <c r="G42" s="1190"/>
      <c r="H42" s="1191"/>
      <c r="I42" s="358">
        <v>6122</v>
      </c>
      <c r="J42" s="359">
        <v>5354</v>
      </c>
      <c r="K42" s="359">
        <v>4570</v>
      </c>
      <c r="L42" s="359">
        <v>3656</v>
      </c>
      <c r="M42" s="360">
        <v>2930</v>
      </c>
    </row>
    <row r="43" spans="2:13" ht="27.75" customHeight="1" x14ac:dyDescent="0.2">
      <c r="B43" s="1186"/>
      <c r="C43" s="1187"/>
      <c r="D43" s="106"/>
      <c r="E43" s="1190" t="s">
        <v>35</v>
      </c>
      <c r="F43" s="1190"/>
      <c r="G43" s="1190"/>
      <c r="H43" s="1191"/>
      <c r="I43" s="358">
        <v>2660</v>
      </c>
      <c r="J43" s="359">
        <v>2462</v>
      </c>
      <c r="K43" s="359">
        <v>2253</v>
      </c>
      <c r="L43" s="359">
        <v>1866</v>
      </c>
      <c r="M43" s="360">
        <v>1417</v>
      </c>
    </row>
    <row r="44" spans="2:13" ht="27.75" customHeight="1" x14ac:dyDescent="0.2">
      <c r="B44" s="1186"/>
      <c r="C44" s="1187"/>
      <c r="D44" s="106"/>
      <c r="E44" s="1190" t="s">
        <v>36</v>
      </c>
      <c r="F44" s="1190"/>
      <c r="G44" s="1190"/>
      <c r="H44" s="1191"/>
      <c r="I44" s="358">
        <v>227</v>
      </c>
      <c r="J44" s="359">
        <v>199</v>
      </c>
      <c r="K44" s="359">
        <v>175</v>
      </c>
      <c r="L44" s="359">
        <v>160</v>
      </c>
      <c r="M44" s="360">
        <v>143</v>
      </c>
    </row>
    <row r="45" spans="2:13" ht="27.75" customHeight="1" x14ac:dyDescent="0.2">
      <c r="B45" s="1186"/>
      <c r="C45" s="1187"/>
      <c r="D45" s="106"/>
      <c r="E45" s="1190" t="s">
        <v>37</v>
      </c>
      <c r="F45" s="1190"/>
      <c r="G45" s="1190"/>
      <c r="H45" s="1191"/>
      <c r="I45" s="358">
        <v>2305</v>
      </c>
      <c r="J45" s="359">
        <v>2316</v>
      </c>
      <c r="K45" s="359">
        <v>2316</v>
      </c>
      <c r="L45" s="359">
        <v>2324</v>
      </c>
      <c r="M45" s="360">
        <v>2268</v>
      </c>
    </row>
    <row r="46" spans="2:13" ht="27.75" customHeight="1" x14ac:dyDescent="0.2">
      <c r="B46" s="1186"/>
      <c r="C46" s="1187"/>
      <c r="D46" s="107"/>
      <c r="E46" s="1190" t="s">
        <v>38</v>
      </c>
      <c r="F46" s="1190"/>
      <c r="G46" s="1190"/>
      <c r="H46" s="1191"/>
      <c r="I46" s="358" t="s">
        <v>518</v>
      </c>
      <c r="J46" s="359" t="s">
        <v>518</v>
      </c>
      <c r="K46" s="359" t="s">
        <v>518</v>
      </c>
      <c r="L46" s="359" t="s">
        <v>518</v>
      </c>
      <c r="M46" s="360" t="s">
        <v>518</v>
      </c>
    </row>
    <row r="47" spans="2:13" ht="27.75" customHeight="1" x14ac:dyDescent="0.2">
      <c r="B47" s="1186"/>
      <c r="C47" s="1187"/>
      <c r="D47" s="108"/>
      <c r="E47" s="1200" t="s">
        <v>39</v>
      </c>
      <c r="F47" s="1201"/>
      <c r="G47" s="1201"/>
      <c r="H47" s="1202"/>
      <c r="I47" s="358" t="s">
        <v>518</v>
      </c>
      <c r="J47" s="359" t="s">
        <v>518</v>
      </c>
      <c r="K47" s="359" t="s">
        <v>518</v>
      </c>
      <c r="L47" s="359" t="s">
        <v>518</v>
      </c>
      <c r="M47" s="360" t="s">
        <v>518</v>
      </c>
    </row>
    <row r="48" spans="2:13" ht="27.75" customHeight="1" x14ac:dyDescent="0.2">
      <c r="B48" s="1186"/>
      <c r="C48" s="1187"/>
      <c r="D48" s="106"/>
      <c r="E48" s="1190" t="s">
        <v>40</v>
      </c>
      <c r="F48" s="1190"/>
      <c r="G48" s="1190"/>
      <c r="H48" s="1191"/>
      <c r="I48" s="358" t="s">
        <v>518</v>
      </c>
      <c r="J48" s="359" t="s">
        <v>518</v>
      </c>
      <c r="K48" s="359" t="s">
        <v>518</v>
      </c>
      <c r="L48" s="359" t="s">
        <v>518</v>
      </c>
      <c r="M48" s="360" t="s">
        <v>518</v>
      </c>
    </row>
    <row r="49" spans="2:13" ht="27.75" customHeight="1" x14ac:dyDescent="0.2">
      <c r="B49" s="1188"/>
      <c r="C49" s="1189"/>
      <c r="D49" s="106"/>
      <c r="E49" s="1190" t="s">
        <v>41</v>
      </c>
      <c r="F49" s="1190"/>
      <c r="G49" s="1190"/>
      <c r="H49" s="1191"/>
      <c r="I49" s="358" t="s">
        <v>518</v>
      </c>
      <c r="J49" s="359" t="s">
        <v>518</v>
      </c>
      <c r="K49" s="359" t="s">
        <v>518</v>
      </c>
      <c r="L49" s="359" t="s">
        <v>518</v>
      </c>
      <c r="M49" s="360" t="s">
        <v>518</v>
      </c>
    </row>
    <row r="50" spans="2:13" ht="27.75" customHeight="1" x14ac:dyDescent="0.2">
      <c r="B50" s="1184" t="s">
        <v>42</v>
      </c>
      <c r="C50" s="1185"/>
      <c r="D50" s="109"/>
      <c r="E50" s="1190" t="s">
        <v>43</v>
      </c>
      <c r="F50" s="1190"/>
      <c r="G50" s="1190"/>
      <c r="H50" s="1191"/>
      <c r="I50" s="358">
        <v>6266</v>
      </c>
      <c r="J50" s="359">
        <v>6563</v>
      </c>
      <c r="K50" s="359">
        <v>6666</v>
      </c>
      <c r="L50" s="359">
        <v>7025</v>
      </c>
      <c r="M50" s="360">
        <v>7916</v>
      </c>
    </row>
    <row r="51" spans="2:13" ht="27.75" customHeight="1" x14ac:dyDescent="0.2">
      <c r="B51" s="1186"/>
      <c r="C51" s="1187"/>
      <c r="D51" s="106"/>
      <c r="E51" s="1190" t="s">
        <v>44</v>
      </c>
      <c r="F51" s="1190"/>
      <c r="G51" s="1190"/>
      <c r="H51" s="1191"/>
      <c r="I51" s="358">
        <v>5267</v>
      </c>
      <c r="J51" s="359">
        <v>5123</v>
      </c>
      <c r="K51" s="359">
        <v>4712</v>
      </c>
      <c r="L51" s="359">
        <v>3974</v>
      </c>
      <c r="M51" s="360">
        <v>3073</v>
      </c>
    </row>
    <row r="52" spans="2:13" ht="27.75" customHeight="1" x14ac:dyDescent="0.2">
      <c r="B52" s="1188"/>
      <c r="C52" s="1189"/>
      <c r="D52" s="106"/>
      <c r="E52" s="1190" t="s">
        <v>45</v>
      </c>
      <c r="F52" s="1190"/>
      <c r="G52" s="1190"/>
      <c r="H52" s="1191"/>
      <c r="I52" s="358">
        <v>18627</v>
      </c>
      <c r="J52" s="359">
        <v>17496</v>
      </c>
      <c r="K52" s="359">
        <v>16700</v>
      </c>
      <c r="L52" s="359">
        <v>16115</v>
      </c>
      <c r="M52" s="360">
        <v>14820</v>
      </c>
    </row>
    <row r="53" spans="2:13" ht="27.75" customHeight="1" thickBot="1" x14ac:dyDescent="0.25">
      <c r="B53" s="1192" t="s">
        <v>46</v>
      </c>
      <c r="C53" s="1193"/>
      <c r="D53" s="110"/>
      <c r="E53" s="1194" t="s">
        <v>47</v>
      </c>
      <c r="F53" s="1194"/>
      <c r="G53" s="1194"/>
      <c r="H53" s="1195"/>
      <c r="I53" s="361">
        <v>5279</v>
      </c>
      <c r="J53" s="362">
        <v>5175</v>
      </c>
      <c r="K53" s="362">
        <v>5692</v>
      </c>
      <c r="L53" s="362">
        <v>3422</v>
      </c>
      <c r="M53" s="363">
        <v>1627</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IuSOpRNQwpypHSgtXRaVZvQQR5KfPjR0aDnPQIjlh/yw8z1fSbz05GFm7aZtlTiJ5ldr3awt6itz4ZHrPzYwtA==" saltValue="XLZjeV8ku2+fFgvO4tAD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561</v>
      </c>
      <c r="G54" s="119" t="s">
        <v>562</v>
      </c>
      <c r="H54" s="120" t="s">
        <v>563</v>
      </c>
    </row>
    <row r="55" spans="2:8" ht="52.5" customHeight="1" x14ac:dyDescent="0.2">
      <c r="B55" s="121"/>
      <c r="C55" s="1211" t="s">
        <v>50</v>
      </c>
      <c r="D55" s="1211"/>
      <c r="E55" s="1212"/>
      <c r="F55" s="122">
        <v>2813</v>
      </c>
      <c r="G55" s="122">
        <v>2987</v>
      </c>
      <c r="H55" s="123">
        <v>3151</v>
      </c>
    </row>
    <row r="56" spans="2:8" ht="52.5" customHeight="1" x14ac:dyDescent="0.2">
      <c r="B56" s="124"/>
      <c r="C56" s="1213" t="s">
        <v>51</v>
      </c>
      <c r="D56" s="1213"/>
      <c r="E56" s="1214"/>
      <c r="F56" s="125" t="s">
        <v>518</v>
      </c>
      <c r="G56" s="125" t="s">
        <v>518</v>
      </c>
      <c r="H56" s="126" t="s">
        <v>518</v>
      </c>
    </row>
    <row r="57" spans="2:8" ht="53.25" customHeight="1" x14ac:dyDescent="0.2">
      <c r="B57" s="124"/>
      <c r="C57" s="1215" t="s">
        <v>52</v>
      </c>
      <c r="D57" s="1215"/>
      <c r="E57" s="1216"/>
      <c r="F57" s="127">
        <v>2732</v>
      </c>
      <c r="G57" s="127">
        <v>2695</v>
      </c>
      <c r="H57" s="128">
        <v>3362</v>
      </c>
    </row>
    <row r="58" spans="2:8" ht="45.75" customHeight="1" x14ac:dyDescent="0.2">
      <c r="B58" s="129"/>
      <c r="C58" s="1203" t="s">
        <v>596</v>
      </c>
      <c r="D58" s="1204"/>
      <c r="E58" s="1205"/>
      <c r="F58" s="130">
        <v>1437</v>
      </c>
      <c r="G58" s="130">
        <v>1447</v>
      </c>
      <c r="H58" s="131">
        <v>2003</v>
      </c>
    </row>
    <row r="59" spans="2:8" ht="45.75" customHeight="1" x14ac:dyDescent="0.2">
      <c r="B59" s="129"/>
      <c r="C59" s="1203" t="s">
        <v>597</v>
      </c>
      <c r="D59" s="1204"/>
      <c r="E59" s="1205"/>
      <c r="F59" s="130">
        <v>1001</v>
      </c>
      <c r="G59" s="130">
        <v>1001</v>
      </c>
      <c r="H59" s="131">
        <v>1001</v>
      </c>
    </row>
    <row r="60" spans="2:8" ht="45.75" customHeight="1" x14ac:dyDescent="0.2">
      <c r="B60" s="129"/>
      <c r="C60" s="1203" t="s">
        <v>600</v>
      </c>
      <c r="D60" s="1204"/>
      <c r="E60" s="1205"/>
      <c r="F60" s="130">
        <v>15</v>
      </c>
      <c r="G60" s="130">
        <v>95</v>
      </c>
      <c r="H60" s="131">
        <v>175</v>
      </c>
    </row>
    <row r="61" spans="2:8" ht="45.75" customHeight="1" x14ac:dyDescent="0.2">
      <c r="B61" s="129"/>
      <c r="C61" s="1203" t="s">
        <v>599</v>
      </c>
      <c r="D61" s="1204"/>
      <c r="E61" s="1205"/>
      <c r="F61" s="130">
        <v>115</v>
      </c>
      <c r="G61" s="130">
        <v>115</v>
      </c>
      <c r="H61" s="131">
        <v>115</v>
      </c>
    </row>
    <row r="62" spans="2:8" ht="45.75" customHeight="1" thickBot="1" x14ac:dyDescent="0.25">
      <c r="B62" s="132"/>
      <c r="C62" s="1206" t="s">
        <v>598</v>
      </c>
      <c r="D62" s="1207"/>
      <c r="E62" s="1208"/>
      <c r="F62" s="133">
        <v>37</v>
      </c>
      <c r="G62" s="133">
        <v>37</v>
      </c>
      <c r="H62" s="134">
        <v>37</v>
      </c>
    </row>
    <row r="63" spans="2:8" ht="52.5" customHeight="1" thickBot="1" x14ac:dyDescent="0.25">
      <c r="B63" s="135"/>
      <c r="C63" s="1209" t="s">
        <v>53</v>
      </c>
      <c r="D63" s="1209"/>
      <c r="E63" s="1210"/>
      <c r="F63" s="136">
        <v>5545</v>
      </c>
      <c r="G63" s="136">
        <v>5683</v>
      </c>
      <c r="H63" s="137">
        <v>6514</v>
      </c>
    </row>
    <row r="64" spans="2:8" ht="13.2" x14ac:dyDescent="0.2"/>
  </sheetData>
  <sheetProtection algorithmName="SHA-512" hashValue="zkln6Tb+s/tkjY49IQPUSe9gAl5EKE5Lx5rNqsGPuTF5M2u7+xDnDTgOJa2Iuw5r/ZX0joY1gQunK+IkyUxOew==" saltValue="vDRl6au8DfiZG6fL2/uQ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556</v>
      </c>
      <c r="G2" s="151"/>
      <c r="H2" s="152"/>
    </row>
    <row r="3" spans="1:8" x14ac:dyDescent="0.2">
      <c r="A3" s="148" t="s">
        <v>549</v>
      </c>
      <c r="B3" s="153"/>
      <c r="C3" s="154"/>
      <c r="D3" s="155">
        <v>70353</v>
      </c>
      <c r="E3" s="156"/>
      <c r="F3" s="157">
        <v>41934</v>
      </c>
      <c r="G3" s="158"/>
      <c r="H3" s="159"/>
    </row>
    <row r="4" spans="1:8" x14ac:dyDescent="0.2">
      <c r="A4" s="160"/>
      <c r="B4" s="161"/>
      <c r="C4" s="162"/>
      <c r="D4" s="163">
        <v>59244</v>
      </c>
      <c r="E4" s="164"/>
      <c r="F4" s="165">
        <v>23352</v>
      </c>
      <c r="G4" s="166"/>
      <c r="H4" s="167"/>
    </row>
    <row r="5" spans="1:8" x14ac:dyDescent="0.2">
      <c r="A5" s="148" t="s">
        <v>551</v>
      </c>
      <c r="B5" s="153"/>
      <c r="C5" s="154"/>
      <c r="D5" s="155">
        <v>46945</v>
      </c>
      <c r="E5" s="156"/>
      <c r="F5" s="157">
        <v>45588</v>
      </c>
      <c r="G5" s="158"/>
      <c r="H5" s="159"/>
    </row>
    <row r="6" spans="1:8" x14ac:dyDescent="0.2">
      <c r="A6" s="160"/>
      <c r="B6" s="161"/>
      <c r="C6" s="162"/>
      <c r="D6" s="163">
        <v>40310</v>
      </c>
      <c r="E6" s="164"/>
      <c r="F6" s="165">
        <v>24150</v>
      </c>
      <c r="G6" s="166"/>
      <c r="H6" s="167"/>
    </row>
    <row r="7" spans="1:8" x14ac:dyDescent="0.2">
      <c r="A7" s="148" t="s">
        <v>552</v>
      </c>
      <c r="B7" s="153"/>
      <c r="C7" s="154"/>
      <c r="D7" s="155">
        <v>66674</v>
      </c>
      <c r="E7" s="156"/>
      <c r="F7" s="157">
        <v>45483</v>
      </c>
      <c r="G7" s="158"/>
      <c r="H7" s="159"/>
    </row>
    <row r="8" spans="1:8" x14ac:dyDescent="0.2">
      <c r="A8" s="160"/>
      <c r="B8" s="161"/>
      <c r="C8" s="162"/>
      <c r="D8" s="163">
        <v>59904</v>
      </c>
      <c r="E8" s="164"/>
      <c r="F8" s="165">
        <v>24241</v>
      </c>
      <c r="G8" s="166"/>
      <c r="H8" s="167"/>
    </row>
    <row r="9" spans="1:8" x14ac:dyDescent="0.2">
      <c r="A9" s="148" t="s">
        <v>553</v>
      </c>
      <c r="B9" s="153"/>
      <c r="C9" s="154"/>
      <c r="D9" s="155">
        <v>37412</v>
      </c>
      <c r="E9" s="156"/>
      <c r="F9" s="157">
        <v>45945</v>
      </c>
      <c r="G9" s="158"/>
      <c r="H9" s="159"/>
    </row>
    <row r="10" spans="1:8" x14ac:dyDescent="0.2">
      <c r="A10" s="160"/>
      <c r="B10" s="161"/>
      <c r="C10" s="162"/>
      <c r="D10" s="163">
        <v>33943</v>
      </c>
      <c r="E10" s="164"/>
      <c r="F10" s="165">
        <v>25180</v>
      </c>
      <c r="G10" s="166"/>
      <c r="H10" s="167"/>
    </row>
    <row r="11" spans="1:8" x14ac:dyDescent="0.2">
      <c r="A11" s="148" t="s">
        <v>554</v>
      </c>
      <c r="B11" s="153"/>
      <c r="C11" s="154"/>
      <c r="D11" s="155">
        <v>39648</v>
      </c>
      <c r="E11" s="156"/>
      <c r="F11" s="157">
        <v>44475</v>
      </c>
      <c r="G11" s="158"/>
      <c r="H11" s="159"/>
    </row>
    <row r="12" spans="1:8" x14ac:dyDescent="0.2">
      <c r="A12" s="160"/>
      <c r="B12" s="161"/>
      <c r="C12" s="168"/>
      <c r="D12" s="163">
        <v>28652</v>
      </c>
      <c r="E12" s="164"/>
      <c r="F12" s="165">
        <v>24780</v>
      </c>
      <c r="G12" s="166"/>
      <c r="H12" s="167"/>
    </row>
    <row r="13" spans="1:8" x14ac:dyDescent="0.2">
      <c r="A13" s="148"/>
      <c r="B13" s="153"/>
      <c r="C13" s="169"/>
      <c r="D13" s="170">
        <v>52206</v>
      </c>
      <c r="E13" s="171"/>
      <c r="F13" s="172">
        <v>44685</v>
      </c>
      <c r="G13" s="173"/>
      <c r="H13" s="159"/>
    </row>
    <row r="14" spans="1:8" x14ac:dyDescent="0.2">
      <c r="A14" s="160"/>
      <c r="B14" s="161"/>
      <c r="C14" s="162"/>
      <c r="D14" s="163">
        <v>44411</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4.5599999999999996</v>
      </c>
      <c r="C19" s="174">
        <f>ROUND(VALUE(SUBSTITUTE(実質収支比率等に係る経年分析!G$48,"▲","-")),2)</f>
        <v>5.54</v>
      </c>
      <c r="D19" s="174">
        <f>ROUND(VALUE(SUBSTITUTE(実質収支比率等に係る経年分析!H$48,"▲","-")),2)</f>
        <v>5.16</v>
      </c>
      <c r="E19" s="174">
        <f>ROUND(VALUE(SUBSTITUTE(実質収支比率等に係る経年分析!I$48,"▲","-")),2)</f>
        <v>11.39</v>
      </c>
      <c r="F19" s="174">
        <f>ROUND(VALUE(SUBSTITUTE(実質収支比率等に係る経年分析!J$48,"▲","-")),2)</f>
        <v>11.71</v>
      </c>
    </row>
    <row r="20" spans="1:11" x14ac:dyDescent="0.2">
      <c r="A20" s="174" t="s">
        <v>57</v>
      </c>
      <c r="B20" s="174">
        <f>ROUND(VALUE(SUBSTITUTE(実質収支比率等に係る経年分析!F$47,"▲","-")),2)</f>
        <v>15.62</v>
      </c>
      <c r="C20" s="174">
        <f>ROUND(VALUE(SUBSTITUTE(実質収支比率等に係る経年分析!G$47,"▲","-")),2)</f>
        <v>16.02</v>
      </c>
      <c r="D20" s="174">
        <f>ROUND(VALUE(SUBSTITUTE(実質収支比率等に係る経年分析!H$47,"▲","-")),2)</f>
        <v>15.47</v>
      </c>
      <c r="E20" s="174">
        <f>ROUND(VALUE(SUBSTITUTE(実質収支比率等に係る経年分析!I$47,"▲","-")),2)</f>
        <v>15.56</v>
      </c>
      <c r="F20" s="174">
        <f>ROUND(VALUE(SUBSTITUTE(実質収支比率等に係る経年分析!J$47,"▲","-")),2)</f>
        <v>16.649999999999999</v>
      </c>
    </row>
    <row r="21" spans="1:11" x14ac:dyDescent="0.2">
      <c r="A21" s="174" t="s">
        <v>58</v>
      </c>
      <c r="B21" s="174">
        <f>IF(ISNUMBER(VALUE(SUBSTITUTE(実質収支比率等に係る経年分析!F$49,"▲","-"))),ROUND(VALUE(SUBSTITUTE(実質収支比率等に係る経年分析!F$49,"▲","-")),2),NA())</f>
        <v>0.95</v>
      </c>
      <c r="C21" s="174">
        <f>IF(ISNUMBER(VALUE(SUBSTITUTE(実質収支比率等に係る経年分析!G$49,"▲","-"))),ROUND(VALUE(SUBSTITUTE(実質収支比率等に係る経年分析!G$49,"▲","-")),2),NA())</f>
        <v>1.43</v>
      </c>
      <c r="D21" s="174">
        <f>IF(ISNUMBER(VALUE(SUBSTITUTE(実質収支比率等に係る経年分析!H$49,"▲","-"))),ROUND(VALUE(SUBSTITUTE(実質収支比率等に係る経年分析!H$49,"▲","-")),2),NA())</f>
        <v>-0.2</v>
      </c>
      <c r="E21" s="174">
        <f>IF(ISNUMBER(VALUE(SUBSTITUTE(実質収支比率等に係る経年分析!I$49,"▲","-"))),ROUND(VALUE(SUBSTITUTE(実質収支比率等に係る経年分析!I$49,"▲","-")),2),NA())</f>
        <v>7.4</v>
      </c>
      <c r="F21" s="174">
        <f>IF(ISNUMBER(VALUE(SUBSTITUTE(実質収支比率等に係る経年分析!J$49,"▲","-"))),ROUND(VALUE(SUBSTITUTE(実質収支比率等に係る経年分析!J$49,"▲","-")),2),NA())</f>
        <v>1.02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0.63</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1.19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0.68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0.65</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0.17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1.1499999999999999</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1.77</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6.75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8.15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10.87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11.45</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4.55</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5.54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11.38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11.7</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2394</v>
      </c>
      <c r="E42" s="176"/>
      <c r="F42" s="176"/>
      <c r="G42" s="176">
        <f>'実質公債費比率（分子）の構造'!L$52</f>
        <v>2344</v>
      </c>
      <c r="H42" s="176"/>
      <c r="I42" s="176"/>
      <c r="J42" s="176">
        <f>'実質公債費比率（分子）の構造'!M$52</f>
        <v>2236</v>
      </c>
      <c r="K42" s="176"/>
      <c r="L42" s="176"/>
      <c r="M42" s="176">
        <f>'実質公債費比率（分子）の構造'!N$52</f>
        <v>2065</v>
      </c>
      <c r="N42" s="176"/>
      <c r="O42" s="176"/>
      <c r="P42" s="176">
        <f>'実質公債費比率（分子）の構造'!O$52</f>
        <v>1927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548</v>
      </c>
      <c r="C44" s="176"/>
      <c r="D44" s="176"/>
      <c r="E44" s="176">
        <f>'実質公債費比率（分子）の構造'!L$50</f>
        <v>421</v>
      </c>
      <c r="F44" s="176"/>
      <c r="G44" s="176"/>
      <c r="H44" s="176">
        <f>'実質公債費比率（分子）の構造'!M$50</f>
        <v>416</v>
      </c>
      <c r="I44" s="176"/>
      <c r="J44" s="176"/>
      <c r="K44" s="176">
        <f>'実質公債費比率（分子）の構造'!N$50</f>
        <v>416</v>
      </c>
      <c r="L44" s="176"/>
      <c r="M44" s="176"/>
      <c r="N44" s="176">
        <f>'実質公債費比率（分子）の構造'!O$50</f>
        <v>376</v>
      </c>
      <c r="O44" s="176"/>
      <c r="P44" s="176"/>
    </row>
    <row r="45" spans="1:16" x14ac:dyDescent="0.2">
      <c r="A45" s="176" t="s">
        <v>68</v>
      </c>
      <c r="B45" s="176">
        <f>'実質公債費比率（分子）の構造'!K$49</f>
        <v>21</v>
      </c>
      <c r="C45" s="176"/>
      <c r="D45" s="176"/>
      <c r="E45" s="176">
        <f>'実質公債費比率（分子）の構造'!L$49</f>
        <v>29</v>
      </c>
      <c r="F45" s="176"/>
      <c r="G45" s="176"/>
      <c r="H45" s="176">
        <f>'実質公債費比率（分子）の構造'!M$49</f>
        <v>13</v>
      </c>
      <c r="I45" s="176"/>
      <c r="J45" s="176"/>
      <c r="K45" s="176">
        <f>'実質公債費比率（分子）の構造'!N$49</f>
        <v>8</v>
      </c>
      <c r="L45" s="176"/>
      <c r="M45" s="176"/>
      <c r="N45" s="176">
        <f>'実質公債費比率（分子）の構造'!O$49</f>
        <v>9</v>
      </c>
      <c r="O45" s="176"/>
      <c r="P45" s="176"/>
    </row>
    <row r="46" spans="1:16" x14ac:dyDescent="0.2">
      <c r="A46" s="176" t="s">
        <v>69</v>
      </c>
      <c r="B46" s="176">
        <f>'実質公債費比率（分子）の構造'!K$48</f>
        <v>303</v>
      </c>
      <c r="C46" s="176"/>
      <c r="D46" s="176"/>
      <c r="E46" s="176">
        <f>'実質公債費比率（分子）の構造'!L$48</f>
        <v>363</v>
      </c>
      <c r="F46" s="176"/>
      <c r="G46" s="176"/>
      <c r="H46" s="176">
        <f>'実質公債費比率（分子）の構造'!M$48</f>
        <v>319</v>
      </c>
      <c r="I46" s="176"/>
      <c r="J46" s="176"/>
      <c r="K46" s="176">
        <f>'実質公債費比率（分子）の構造'!N$48</f>
        <v>176</v>
      </c>
      <c r="L46" s="176"/>
      <c r="M46" s="176"/>
      <c r="N46" s="176">
        <f>'実質公債費比率（分子）の構造'!O$48</f>
        <v>177</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1999</v>
      </c>
      <c r="C49" s="176"/>
      <c r="D49" s="176"/>
      <c r="E49" s="176">
        <f>'実質公債費比率（分子）の構造'!L$45</f>
        <v>1942</v>
      </c>
      <c r="F49" s="176"/>
      <c r="G49" s="176"/>
      <c r="H49" s="176">
        <f>'実質公債費比率（分子）の構造'!M$45</f>
        <v>2048</v>
      </c>
      <c r="I49" s="176"/>
      <c r="J49" s="176"/>
      <c r="K49" s="176">
        <f>'実質公債費比率（分子）の構造'!N$45</f>
        <v>2061</v>
      </c>
      <c r="L49" s="176"/>
      <c r="M49" s="176"/>
      <c r="N49" s="176">
        <f>'実質公債費比率（分子）の構造'!O$45</f>
        <v>2013</v>
      </c>
      <c r="O49" s="176"/>
      <c r="P49" s="176"/>
    </row>
    <row r="50" spans="1:16" x14ac:dyDescent="0.2">
      <c r="A50" s="176" t="s">
        <v>73</v>
      </c>
      <c r="B50" s="176" t="e">
        <f>NA()</f>
        <v>#N/A</v>
      </c>
      <c r="C50" s="176">
        <f>IF(ISNUMBER('実質公債費比率（分子）の構造'!K$53),'実質公債費比率（分子）の構造'!K$53,NA())</f>
        <v>477</v>
      </c>
      <c r="D50" s="176" t="e">
        <f>NA()</f>
        <v>#N/A</v>
      </c>
      <c r="E50" s="176" t="e">
        <f>NA()</f>
        <v>#N/A</v>
      </c>
      <c r="F50" s="176">
        <f>IF(ISNUMBER('実質公債費比率（分子）の構造'!L$53),'実質公債費比率（分子）の構造'!L$53,NA())</f>
        <v>411</v>
      </c>
      <c r="G50" s="176" t="e">
        <f>NA()</f>
        <v>#N/A</v>
      </c>
      <c r="H50" s="176" t="e">
        <f>NA()</f>
        <v>#N/A</v>
      </c>
      <c r="I50" s="176">
        <f>IF(ISNUMBER('実質公債費比率（分子）の構造'!M$53),'実質公債費比率（分子）の構造'!M$53,NA())</f>
        <v>560</v>
      </c>
      <c r="J50" s="176" t="e">
        <f>NA()</f>
        <v>#N/A</v>
      </c>
      <c r="K50" s="176" t="e">
        <f>NA()</f>
        <v>#N/A</v>
      </c>
      <c r="L50" s="176">
        <f>IF(ISNUMBER('実質公債費比率（分子）の構造'!N$53),'実質公債費比率（分子）の構造'!N$53,NA())</f>
        <v>596</v>
      </c>
      <c r="M50" s="176" t="e">
        <f>NA()</f>
        <v>#N/A</v>
      </c>
      <c r="N50" s="176" t="e">
        <f>NA()</f>
        <v>#N/A</v>
      </c>
      <c r="O50" s="176">
        <f>IF(ISNUMBER('実質公債費比率（分子）の構造'!O$53),'実質公債費比率（分子）の構造'!O$53,NA())</f>
        <v>648</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18627</v>
      </c>
      <c r="E56" s="175"/>
      <c r="F56" s="175"/>
      <c r="G56" s="175">
        <f>'将来負担比率（分子）の構造'!J$52</f>
        <v>17496</v>
      </c>
      <c r="H56" s="175"/>
      <c r="I56" s="175"/>
      <c r="J56" s="175">
        <f>'将来負担比率（分子）の構造'!K$52</f>
        <v>16700</v>
      </c>
      <c r="K56" s="175"/>
      <c r="L56" s="175"/>
      <c r="M56" s="175">
        <f>'将来負担比率（分子）の構造'!L$52</f>
        <v>16115</v>
      </c>
      <c r="N56" s="175"/>
      <c r="O56" s="175"/>
      <c r="P56" s="175">
        <f>'将来負担比率（分子）の構造'!M$52</f>
        <v>14820</v>
      </c>
    </row>
    <row r="57" spans="1:16" x14ac:dyDescent="0.2">
      <c r="A57" s="175" t="s">
        <v>44</v>
      </c>
      <c r="B57" s="175"/>
      <c r="C57" s="175"/>
      <c r="D57" s="175">
        <f>'将来負担比率（分子）の構造'!I$51</f>
        <v>5267</v>
      </c>
      <c r="E57" s="175"/>
      <c r="F57" s="175"/>
      <c r="G57" s="175">
        <f>'将来負担比率（分子）の構造'!J$51</f>
        <v>5123</v>
      </c>
      <c r="H57" s="175"/>
      <c r="I57" s="175"/>
      <c r="J57" s="175">
        <f>'将来負担比率（分子）の構造'!K$51</f>
        <v>4712</v>
      </c>
      <c r="K57" s="175"/>
      <c r="L57" s="175"/>
      <c r="M57" s="175">
        <f>'将来負担比率（分子）の構造'!L$51</f>
        <v>3974</v>
      </c>
      <c r="N57" s="175"/>
      <c r="O57" s="175"/>
      <c r="P57" s="175">
        <f>'将来負担比率（分子）の構造'!M$51</f>
        <v>3073</v>
      </c>
    </row>
    <row r="58" spans="1:16" x14ac:dyDescent="0.2">
      <c r="A58" s="175" t="s">
        <v>43</v>
      </c>
      <c r="B58" s="175"/>
      <c r="C58" s="175"/>
      <c r="D58" s="175">
        <f>'将来負担比率（分子）の構造'!I$50</f>
        <v>6266</v>
      </c>
      <c r="E58" s="175"/>
      <c r="F58" s="175"/>
      <c r="G58" s="175">
        <f>'将来負担比率（分子）の構造'!J$50</f>
        <v>6563</v>
      </c>
      <c r="H58" s="175"/>
      <c r="I58" s="175"/>
      <c r="J58" s="175">
        <f>'将来負担比率（分子）の構造'!K$50</f>
        <v>6666</v>
      </c>
      <c r="K58" s="175"/>
      <c r="L58" s="175"/>
      <c r="M58" s="175">
        <f>'将来負担比率（分子）の構造'!L$50</f>
        <v>7025</v>
      </c>
      <c r="N58" s="175"/>
      <c r="O58" s="175"/>
      <c r="P58" s="175">
        <f>'将来負担比率（分子）の構造'!M$50</f>
        <v>7916</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2305</v>
      </c>
      <c r="C62" s="175"/>
      <c r="D62" s="175"/>
      <c r="E62" s="175">
        <f>'将来負担比率（分子）の構造'!J$45</f>
        <v>2316</v>
      </c>
      <c r="F62" s="175"/>
      <c r="G62" s="175"/>
      <c r="H62" s="175">
        <f>'将来負担比率（分子）の構造'!K$45</f>
        <v>2316</v>
      </c>
      <c r="I62" s="175"/>
      <c r="J62" s="175"/>
      <c r="K62" s="175">
        <f>'将来負担比率（分子）の構造'!L$45</f>
        <v>2324</v>
      </c>
      <c r="L62" s="175"/>
      <c r="M62" s="175"/>
      <c r="N62" s="175">
        <f>'将来負担比率（分子）の構造'!M$45</f>
        <v>2268</v>
      </c>
      <c r="O62" s="175"/>
      <c r="P62" s="175"/>
    </row>
    <row r="63" spans="1:16" x14ac:dyDescent="0.2">
      <c r="A63" s="175" t="s">
        <v>36</v>
      </c>
      <c r="B63" s="175">
        <f>'将来負担比率（分子）の構造'!I$44</f>
        <v>227</v>
      </c>
      <c r="C63" s="175"/>
      <c r="D63" s="175"/>
      <c r="E63" s="175">
        <f>'将来負担比率（分子）の構造'!J$44</f>
        <v>199</v>
      </c>
      <c r="F63" s="175"/>
      <c r="G63" s="175"/>
      <c r="H63" s="175">
        <f>'将来負担比率（分子）の構造'!K$44</f>
        <v>175</v>
      </c>
      <c r="I63" s="175"/>
      <c r="J63" s="175"/>
      <c r="K63" s="175">
        <f>'将来負担比率（分子）の構造'!L$44</f>
        <v>160</v>
      </c>
      <c r="L63" s="175"/>
      <c r="M63" s="175"/>
      <c r="N63" s="175">
        <f>'将来負担比率（分子）の構造'!M$44</f>
        <v>143</v>
      </c>
      <c r="O63" s="175"/>
      <c r="P63" s="175"/>
    </row>
    <row r="64" spans="1:16" x14ac:dyDescent="0.2">
      <c r="A64" s="175" t="s">
        <v>35</v>
      </c>
      <c r="B64" s="175">
        <f>'将来負担比率（分子）の構造'!I$43</f>
        <v>2660</v>
      </c>
      <c r="C64" s="175"/>
      <c r="D64" s="175"/>
      <c r="E64" s="175">
        <f>'将来負担比率（分子）の構造'!J$43</f>
        <v>2462</v>
      </c>
      <c r="F64" s="175"/>
      <c r="G64" s="175"/>
      <c r="H64" s="175">
        <f>'将来負担比率（分子）の構造'!K$43</f>
        <v>2253</v>
      </c>
      <c r="I64" s="175"/>
      <c r="J64" s="175"/>
      <c r="K64" s="175">
        <f>'将来負担比率（分子）の構造'!L$43</f>
        <v>1866</v>
      </c>
      <c r="L64" s="175"/>
      <c r="M64" s="175"/>
      <c r="N64" s="175">
        <f>'将来負担比率（分子）の構造'!M$43</f>
        <v>1417</v>
      </c>
      <c r="O64" s="175"/>
      <c r="P64" s="175"/>
    </row>
    <row r="65" spans="1:16" x14ac:dyDescent="0.2">
      <c r="A65" s="175" t="s">
        <v>34</v>
      </c>
      <c r="B65" s="175">
        <f>'将来負担比率（分子）の構造'!I$42</f>
        <v>6122</v>
      </c>
      <c r="C65" s="175"/>
      <c r="D65" s="175"/>
      <c r="E65" s="175">
        <f>'将来負担比率（分子）の構造'!J$42</f>
        <v>5354</v>
      </c>
      <c r="F65" s="175"/>
      <c r="G65" s="175"/>
      <c r="H65" s="175">
        <f>'将来負担比率（分子）の構造'!K$42</f>
        <v>4570</v>
      </c>
      <c r="I65" s="175"/>
      <c r="J65" s="175"/>
      <c r="K65" s="175">
        <f>'将来負担比率（分子）の構造'!L$42</f>
        <v>3656</v>
      </c>
      <c r="L65" s="175"/>
      <c r="M65" s="175"/>
      <c r="N65" s="175">
        <f>'将来負担比率（分子）の構造'!M$42</f>
        <v>2930</v>
      </c>
      <c r="O65" s="175"/>
      <c r="P65" s="175"/>
    </row>
    <row r="66" spans="1:16" x14ac:dyDescent="0.2">
      <c r="A66" s="175" t="s">
        <v>33</v>
      </c>
      <c r="B66" s="175">
        <f>'将来負担比率（分子）の構造'!I$41</f>
        <v>24123</v>
      </c>
      <c r="C66" s="175"/>
      <c r="D66" s="175"/>
      <c r="E66" s="175">
        <f>'将来負担比率（分子）の構造'!J$41</f>
        <v>24026</v>
      </c>
      <c r="F66" s="175"/>
      <c r="G66" s="175"/>
      <c r="H66" s="175">
        <f>'将来負担比率（分子）の構造'!K$41</f>
        <v>24455</v>
      </c>
      <c r="I66" s="175"/>
      <c r="J66" s="175"/>
      <c r="K66" s="175">
        <f>'将来負担比率（分子）の構造'!L$41</f>
        <v>22532</v>
      </c>
      <c r="L66" s="175"/>
      <c r="M66" s="175"/>
      <c r="N66" s="175">
        <f>'将来負担比率（分子）の構造'!M$41</f>
        <v>20677</v>
      </c>
      <c r="O66" s="175"/>
      <c r="P66" s="175"/>
    </row>
    <row r="67" spans="1:16" x14ac:dyDescent="0.2">
      <c r="A67" s="175" t="s">
        <v>77</v>
      </c>
      <c r="B67" s="175" t="e">
        <f>NA()</f>
        <v>#N/A</v>
      </c>
      <c r="C67" s="175">
        <f>IF(ISNUMBER('将来負担比率（分子）の構造'!I$53), IF('将来負担比率（分子）の構造'!I$53 &lt; 0, 0, '将来負担比率（分子）の構造'!I$53), NA())</f>
        <v>5279</v>
      </c>
      <c r="D67" s="175" t="e">
        <f>NA()</f>
        <v>#N/A</v>
      </c>
      <c r="E67" s="175" t="e">
        <f>NA()</f>
        <v>#N/A</v>
      </c>
      <c r="F67" s="175">
        <f>IF(ISNUMBER('将来負担比率（分子）の構造'!J$53), IF('将来負担比率（分子）の構造'!J$53 &lt; 0, 0, '将来負担比率（分子）の構造'!J$53), NA())</f>
        <v>5175</v>
      </c>
      <c r="G67" s="175" t="e">
        <f>NA()</f>
        <v>#N/A</v>
      </c>
      <c r="H67" s="175" t="e">
        <f>NA()</f>
        <v>#N/A</v>
      </c>
      <c r="I67" s="175">
        <f>IF(ISNUMBER('将来負担比率（分子）の構造'!K$53), IF('将来負担比率（分子）の構造'!K$53 &lt; 0, 0, '将来負担比率（分子）の構造'!K$53), NA())</f>
        <v>5692</v>
      </c>
      <c r="J67" s="175" t="e">
        <f>NA()</f>
        <v>#N/A</v>
      </c>
      <c r="K67" s="175" t="e">
        <f>NA()</f>
        <v>#N/A</v>
      </c>
      <c r="L67" s="175">
        <f>IF(ISNUMBER('将来負担比率（分子）の構造'!L$53), IF('将来負担比率（分子）の構造'!L$53 &lt; 0, 0, '将来負担比率（分子）の構造'!L$53), NA())</f>
        <v>3422</v>
      </c>
      <c r="M67" s="175" t="e">
        <f>NA()</f>
        <v>#N/A</v>
      </c>
      <c r="N67" s="175" t="e">
        <f>NA()</f>
        <v>#N/A</v>
      </c>
      <c r="O67" s="175">
        <f>IF(ISNUMBER('将来負担比率（分子）の構造'!M$53), IF('将来負担比率（分子）の構造'!M$53 &lt; 0, 0, '将来負担比率（分子）の構造'!M$53), NA())</f>
        <v>1627</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2813</v>
      </c>
      <c r="C72" s="179">
        <f>基金残高に係る経年分析!G55</f>
        <v>2987</v>
      </c>
      <c r="D72" s="179">
        <f>基金残高に係る経年分析!H55</f>
        <v>3151</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2732</v>
      </c>
      <c r="C74" s="179">
        <f>基金残高に係る経年分析!G57</f>
        <v>2695</v>
      </c>
      <c r="D74" s="179">
        <f>基金残高に係る経年分析!H57</f>
        <v>3362</v>
      </c>
    </row>
  </sheetData>
  <sheetProtection algorithmName="SHA-512" hashValue="yKoWTSu9YnUo91yscdUgHyV63X8BUUT3ZMAMDRAmwIUu5/GePNrbQ68979DlL+anqw7lYWi4q110hh0FgzBecg==" saltValue="6uAvMZhXV4guEzDxE9Cdb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231</v>
      </c>
      <c r="C5" s="680"/>
      <c r="D5" s="680"/>
      <c r="E5" s="680"/>
      <c r="F5" s="680"/>
      <c r="G5" s="680"/>
      <c r="H5" s="680"/>
      <c r="I5" s="680"/>
      <c r="J5" s="680"/>
      <c r="K5" s="680"/>
      <c r="L5" s="680"/>
      <c r="M5" s="680"/>
      <c r="N5" s="680"/>
      <c r="O5" s="680"/>
      <c r="P5" s="680"/>
      <c r="Q5" s="681"/>
      <c r="R5" s="676">
        <v>16440149</v>
      </c>
      <c r="S5" s="677"/>
      <c r="T5" s="677"/>
      <c r="U5" s="677"/>
      <c r="V5" s="677"/>
      <c r="W5" s="677"/>
      <c r="X5" s="677"/>
      <c r="Y5" s="702"/>
      <c r="Z5" s="715">
        <v>41</v>
      </c>
      <c r="AA5" s="715"/>
      <c r="AB5" s="715"/>
      <c r="AC5" s="715"/>
      <c r="AD5" s="716">
        <v>15093262</v>
      </c>
      <c r="AE5" s="716"/>
      <c r="AF5" s="716"/>
      <c r="AG5" s="716"/>
      <c r="AH5" s="716"/>
      <c r="AI5" s="716"/>
      <c r="AJ5" s="716"/>
      <c r="AK5" s="716"/>
      <c r="AL5" s="703">
        <v>77.900000000000006</v>
      </c>
      <c r="AM5" s="685"/>
      <c r="AN5" s="685"/>
      <c r="AO5" s="704"/>
      <c r="AP5" s="679" t="s">
        <v>232</v>
      </c>
      <c r="AQ5" s="680"/>
      <c r="AR5" s="680"/>
      <c r="AS5" s="680"/>
      <c r="AT5" s="680"/>
      <c r="AU5" s="680"/>
      <c r="AV5" s="680"/>
      <c r="AW5" s="680"/>
      <c r="AX5" s="680"/>
      <c r="AY5" s="680"/>
      <c r="AZ5" s="680"/>
      <c r="BA5" s="680"/>
      <c r="BB5" s="680"/>
      <c r="BC5" s="680"/>
      <c r="BD5" s="680"/>
      <c r="BE5" s="680"/>
      <c r="BF5" s="681"/>
      <c r="BG5" s="621">
        <v>15093262</v>
      </c>
      <c r="BH5" s="622"/>
      <c r="BI5" s="622"/>
      <c r="BJ5" s="622"/>
      <c r="BK5" s="622"/>
      <c r="BL5" s="622"/>
      <c r="BM5" s="622"/>
      <c r="BN5" s="623"/>
      <c r="BO5" s="659">
        <v>91.8</v>
      </c>
      <c r="BP5" s="659"/>
      <c r="BQ5" s="659"/>
      <c r="BR5" s="659"/>
      <c r="BS5" s="660">
        <v>49977</v>
      </c>
      <c r="BT5" s="660"/>
      <c r="BU5" s="660"/>
      <c r="BV5" s="660"/>
      <c r="BW5" s="660"/>
      <c r="BX5" s="660"/>
      <c r="BY5" s="660"/>
      <c r="BZ5" s="660"/>
      <c r="CA5" s="660"/>
      <c r="CB5" s="700"/>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2">
      <c r="B6" s="618" t="s">
        <v>236</v>
      </c>
      <c r="C6" s="619"/>
      <c r="D6" s="619"/>
      <c r="E6" s="619"/>
      <c r="F6" s="619"/>
      <c r="G6" s="619"/>
      <c r="H6" s="619"/>
      <c r="I6" s="619"/>
      <c r="J6" s="619"/>
      <c r="K6" s="619"/>
      <c r="L6" s="619"/>
      <c r="M6" s="619"/>
      <c r="N6" s="619"/>
      <c r="O6" s="619"/>
      <c r="P6" s="619"/>
      <c r="Q6" s="620"/>
      <c r="R6" s="621">
        <v>166438</v>
      </c>
      <c r="S6" s="622"/>
      <c r="T6" s="622"/>
      <c r="U6" s="622"/>
      <c r="V6" s="622"/>
      <c r="W6" s="622"/>
      <c r="X6" s="622"/>
      <c r="Y6" s="623"/>
      <c r="Z6" s="659">
        <v>0.4</v>
      </c>
      <c r="AA6" s="659"/>
      <c r="AB6" s="659"/>
      <c r="AC6" s="659"/>
      <c r="AD6" s="660">
        <v>166438</v>
      </c>
      <c r="AE6" s="660"/>
      <c r="AF6" s="660"/>
      <c r="AG6" s="660"/>
      <c r="AH6" s="660"/>
      <c r="AI6" s="660"/>
      <c r="AJ6" s="660"/>
      <c r="AK6" s="660"/>
      <c r="AL6" s="624">
        <v>0.9</v>
      </c>
      <c r="AM6" s="625"/>
      <c r="AN6" s="625"/>
      <c r="AO6" s="661"/>
      <c r="AP6" s="618" t="s">
        <v>237</v>
      </c>
      <c r="AQ6" s="619"/>
      <c r="AR6" s="619"/>
      <c r="AS6" s="619"/>
      <c r="AT6" s="619"/>
      <c r="AU6" s="619"/>
      <c r="AV6" s="619"/>
      <c r="AW6" s="619"/>
      <c r="AX6" s="619"/>
      <c r="AY6" s="619"/>
      <c r="AZ6" s="619"/>
      <c r="BA6" s="619"/>
      <c r="BB6" s="619"/>
      <c r="BC6" s="619"/>
      <c r="BD6" s="619"/>
      <c r="BE6" s="619"/>
      <c r="BF6" s="620"/>
      <c r="BG6" s="621">
        <v>15093262</v>
      </c>
      <c r="BH6" s="622"/>
      <c r="BI6" s="622"/>
      <c r="BJ6" s="622"/>
      <c r="BK6" s="622"/>
      <c r="BL6" s="622"/>
      <c r="BM6" s="622"/>
      <c r="BN6" s="623"/>
      <c r="BO6" s="659">
        <v>91.8</v>
      </c>
      <c r="BP6" s="659"/>
      <c r="BQ6" s="659"/>
      <c r="BR6" s="659"/>
      <c r="BS6" s="660">
        <v>49977</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296829</v>
      </c>
      <c r="CS6" s="622"/>
      <c r="CT6" s="622"/>
      <c r="CU6" s="622"/>
      <c r="CV6" s="622"/>
      <c r="CW6" s="622"/>
      <c r="CX6" s="622"/>
      <c r="CY6" s="623"/>
      <c r="CZ6" s="703">
        <v>0.8</v>
      </c>
      <c r="DA6" s="685"/>
      <c r="DB6" s="685"/>
      <c r="DC6" s="705"/>
      <c r="DD6" s="627" t="s">
        <v>239</v>
      </c>
      <c r="DE6" s="622"/>
      <c r="DF6" s="622"/>
      <c r="DG6" s="622"/>
      <c r="DH6" s="622"/>
      <c r="DI6" s="622"/>
      <c r="DJ6" s="622"/>
      <c r="DK6" s="622"/>
      <c r="DL6" s="622"/>
      <c r="DM6" s="622"/>
      <c r="DN6" s="622"/>
      <c r="DO6" s="622"/>
      <c r="DP6" s="623"/>
      <c r="DQ6" s="627">
        <v>296209</v>
      </c>
      <c r="DR6" s="622"/>
      <c r="DS6" s="622"/>
      <c r="DT6" s="622"/>
      <c r="DU6" s="622"/>
      <c r="DV6" s="622"/>
      <c r="DW6" s="622"/>
      <c r="DX6" s="622"/>
      <c r="DY6" s="622"/>
      <c r="DZ6" s="622"/>
      <c r="EA6" s="622"/>
      <c r="EB6" s="622"/>
      <c r="EC6" s="658"/>
    </row>
    <row r="7" spans="2:143" ht="11.25" customHeight="1" x14ac:dyDescent="0.2">
      <c r="B7" s="618" t="s">
        <v>240</v>
      </c>
      <c r="C7" s="619"/>
      <c r="D7" s="619"/>
      <c r="E7" s="619"/>
      <c r="F7" s="619"/>
      <c r="G7" s="619"/>
      <c r="H7" s="619"/>
      <c r="I7" s="619"/>
      <c r="J7" s="619"/>
      <c r="K7" s="619"/>
      <c r="L7" s="619"/>
      <c r="M7" s="619"/>
      <c r="N7" s="619"/>
      <c r="O7" s="619"/>
      <c r="P7" s="619"/>
      <c r="Q7" s="620"/>
      <c r="R7" s="621">
        <v>26727</v>
      </c>
      <c r="S7" s="622"/>
      <c r="T7" s="622"/>
      <c r="U7" s="622"/>
      <c r="V7" s="622"/>
      <c r="W7" s="622"/>
      <c r="X7" s="622"/>
      <c r="Y7" s="623"/>
      <c r="Z7" s="659">
        <v>0.1</v>
      </c>
      <c r="AA7" s="659"/>
      <c r="AB7" s="659"/>
      <c r="AC7" s="659"/>
      <c r="AD7" s="660">
        <v>26727</v>
      </c>
      <c r="AE7" s="660"/>
      <c r="AF7" s="660"/>
      <c r="AG7" s="660"/>
      <c r="AH7" s="660"/>
      <c r="AI7" s="660"/>
      <c r="AJ7" s="660"/>
      <c r="AK7" s="660"/>
      <c r="AL7" s="624">
        <v>0.1</v>
      </c>
      <c r="AM7" s="625"/>
      <c r="AN7" s="625"/>
      <c r="AO7" s="661"/>
      <c r="AP7" s="618" t="s">
        <v>241</v>
      </c>
      <c r="AQ7" s="619"/>
      <c r="AR7" s="619"/>
      <c r="AS7" s="619"/>
      <c r="AT7" s="619"/>
      <c r="AU7" s="619"/>
      <c r="AV7" s="619"/>
      <c r="AW7" s="619"/>
      <c r="AX7" s="619"/>
      <c r="AY7" s="619"/>
      <c r="AZ7" s="619"/>
      <c r="BA7" s="619"/>
      <c r="BB7" s="619"/>
      <c r="BC7" s="619"/>
      <c r="BD7" s="619"/>
      <c r="BE7" s="619"/>
      <c r="BF7" s="620"/>
      <c r="BG7" s="621">
        <v>8018569</v>
      </c>
      <c r="BH7" s="622"/>
      <c r="BI7" s="622"/>
      <c r="BJ7" s="622"/>
      <c r="BK7" s="622"/>
      <c r="BL7" s="622"/>
      <c r="BM7" s="622"/>
      <c r="BN7" s="623"/>
      <c r="BO7" s="659">
        <v>48.8</v>
      </c>
      <c r="BP7" s="659"/>
      <c r="BQ7" s="659"/>
      <c r="BR7" s="659"/>
      <c r="BS7" s="660">
        <v>49977</v>
      </c>
      <c r="BT7" s="660"/>
      <c r="BU7" s="660"/>
      <c r="BV7" s="660"/>
      <c r="BW7" s="660"/>
      <c r="BX7" s="660"/>
      <c r="BY7" s="660"/>
      <c r="BZ7" s="660"/>
      <c r="CA7" s="660"/>
      <c r="CB7" s="700"/>
      <c r="CD7" s="618" t="s">
        <v>242</v>
      </c>
      <c r="CE7" s="619"/>
      <c r="CF7" s="619"/>
      <c r="CG7" s="619"/>
      <c r="CH7" s="619"/>
      <c r="CI7" s="619"/>
      <c r="CJ7" s="619"/>
      <c r="CK7" s="619"/>
      <c r="CL7" s="619"/>
      <c r="CM7" s="619"/>
      <c r="CN7" s="619"/>
      <c r="CO7" s="619"/>
      <c r="CP7" s="619"/>
      <c r="CQ7" s="620"/>
      <c r="CR7" s="621">
        <v>3630377</v>
      </c>
      <c r="CS7" s="622"/>
      <c r="CT7" s="622"/>
      <c r="CU7" s="622"/>
      <c r="CV7" s="622"/>
      <c r="CW7" s="622"/>
      <c r="CX7" s="622"/>
      <c r="CY7" s="623"/>
      <c r="CZ7" s="659">
        <v>9.6999999999999993</v>
      </c>
      <c r="DA7" s="659"/>
      <c r="DB7" s="659"/>
      <c r="DC7" s="659"/>
      <c r="DD7" s="627">
        <v>1301</v>
      </c>
      <c r="DE7" s="622"/>
      <c r="DF7" s="622"/>
      <c r="DG7" s="622"/>
      <c r="DH7" s="622"/>
      <c r="DI7" s="622"/>
      <c r="DJ7" s="622"/>
      <c r="DK7" s="622"/>
      <c r="DL7" s="622"/>
      <c r="DM7" s="622"/>
      <c r="DN7" s="622"/>
      <c r="DO7" s="622"/>
      <c r="DP7" s="623"/>
      <c r="DQ7" s="627">
        <v>3240440</v>
      </c>
      <c r="DR7" s="622"/>
      <c r="DS7" s="622"/>
      <c r="DT7" s="622"/>
      <c r="DU7" s="622"/>
      <c r="DV7" s="622"/>
      <c r="DW7" s="622"/>
      <c r="DX7" s="622"/>
      <c r="DY7" s="622"/>
      <c r="DZ7" s="622"/>
      <c r="EA7" s="622"/>
      <c r="EB7" s="622"/>
      <c r="EC7" s="658"/>
    </row>
    <row r="8" spans="2:143" ht="11.25" customHeight="1" x14ac:dyDescent="0.2">
      <c r="B8" s="618" t="s">
        <v>243</v>
      </c>
      <c r="C8" s="619"/>
      <c r="D8" s="619"/>
      <c r="E8" s="619"/>
      <c r="F8" s="619"/>
      <c r="G8" s="619"/>
      <c r="H8" s="619"/>
      <c r="I8" s="619"/>
      <c r="J8" s="619"/>
      <c r="K8" s="619"/>
      <c r="L8" s="619"/>
      <c r="M8" s="619"/>
      <c r="N8" s="619"/>
      <c r="O8" s="619"/>
      <c r="P8" s="619"/>
      <c r="Q8" s="620"/>
      <c r="R8" s="621">
        <v>142263</v>
      </c>
      <c r="S8" s="622"/>
      <c r="T8" s="622"/>
      <c r="U8" s="622"/>
      <c r="V8" s="622"/>
      <c r="W8" s="622"/>
      <c r="X8" s="622"/>
      <c r="Y8" s="623"/>
      <c r="Z8" s="659">
        <v>0.4</v>
      </c>
      <c r="AA8" s="659"/>
      <c r="AB8" s="659"/>
      <c r="AC8" s="659"/>
      <c r="AD8" s="660">
        <v>142263</v>
      </c>
      <c r="AE8" s="660"/>
      <c r="AF8" s="660"/>
      <c r="AG8" s="660"/>
      <c r="AH8" s="660"/>
      <c r="AI8" s="660"/>
      <c r="AJ8" s="660"/>
      <c r="AK8" s="660"/>
      <c r="AL8" s="624">
        <v>0.7</v>
      </c>
      <c r="AM8" s="625"/>
      <c r="AN8" s="625"/>
      <c r="AO8" s="661"/>
      <c r="AP8" s="618" t="s">
        <v>244</v>
      </c>
      <c r="AQ8" s="619"/>
      <c r="AR8" s="619"/>
      <c r="AS8" s="619"/>
      <c r="AT8" s="619"/>
      <c r="AU8" s="619"/>
      <c r="AV8" s="619"/>
      <c r="AW8" s="619"/>
      <c r="AX8" s="619"/>
      <c r="AY8" s="619"/>
      <c r="AZ8" s="619"/>
      <c r="BA8" s="619"/>
      <c r="BB8" s="619"/>
      <c r="BC8" s="619"/>
      <c r="BD8" s="619"/>
      <c r="BE8" s="619"/>
      <c r="BF8" s="620"/>
      <c r="BG8" s="621">
        <v>170122</v>
      </c>
      <c r="BH8" s="622"/>
      <c r="BI8" s="622"/>
      <c r="BJ8" s="622"/>
      <c r="BK8" s="622"/>
      <c r="BL8" s="622"/>
      <c r="BM8" s="622"/>
      <c r="BN8" s="623"/>
      <c r="BO8" s="659">
        <v>1</v>
      </c>
      <c r="BP8" s="659"/>
      <c r="BQ8" s="659"/>
      <c r="BR8" s="659"/>
      <c r="BS8" s="660" t="s">
        <v>239</v>
      </c>
      <c r="BT8" s="660"/>
      <c r="BU8" s="660"/>
      <c r="BV8" s="660"/>
      <c r="BW8" s="660"/>
      <c r="BX8" s="660"/>
      <c r="BY8" s="660"/>
      <c r="BZ8" s="660"/>
      <c r="CA8" s="660"/>
      <c r="CB8" s="700"/>
      <c r="CD8" s="618" t="s">
        <v>245</v>
      </c>
      <c r="CE8" s="619"/>
      <c r="CF8" s="619"/>
      <c r="CG8" s="619"/>
      <c r="CH8" s="619"/>
      <c r="CI8" s="619"/>
      <c r="CJ8" s="619"/>
      <c r="CK8" s="619"/>
      <c r="CL8" s="619"/>
      <c r="CM8" s="619"/>
      <c r="CN8" s="619"/>
      <c r="CO8" s="619"/>
      <c r="CP8" s="619"/>
      <c r="CQ8" s="620"/>
      <c r="CR8" s="621">
        <v>16798449</v>
      </c>
      <c r="CS8" s="622"/>
      <c r="CT8" s="622"/>
      <c r="CU8" s="622"/>
      <c r="CV8" s="622"/>
      <c r="CW8" s="622"/>
      <c r="CX8" s="622"/>
      <c r="CY8" s="623"/>
      <c r="CZ8" s="659">
        <v>44.7</v>
      </c>
      <c r="DA8" s="659"/>
      <c r="DB8" s="659"/>
      <c r="DC8" s="659"/>
      <c r="DD8" s="627">
        <v>78202</v>
      </c>
      <c r="DE8" s="622"/>
      <c r="DF8" s="622"/>
      <c r="DG8" s="622"/>
      <c r="DH8" s="622"/>
      <c r="DI8" s="622"/>
      <c r="DJ8" s="622"/>
      <c r="DK8" s="622"/>
      <c r="DL8" s="622"/>
      <c r="DM8" s="622"/>
      <c r="DN8" s="622"/>
      <c r="DO8" s="622"/>
      <c r="DP8" s="623"/>
      <c r="DQ8" s="627">
        <v>7098564</v>
      </c>
      <c r="DR8" s="622"/>
      <c r="DS8" s="622"/>
      <c r="DT8" s="622"/>
      <c r="DU8" s="622"/>
      <c r="DV8" s="622"/>
      <c r="DW8" s="622"/>
      <c r="DX8" s="622"/>
      <c r="DY8" s="622"/>
      <c r="DZ8" s="622"/>
      <c r="EA8" s="622"/>
      <c r="EB8" s="622"/>
      <c r="EC8" s="658"/>
    </row>
    <row r="9" spans="2:143" ht="11.25" customHeight="1" x14ac:dyDescent="0.2">
      <c r="B9" s="618" t="s">
        <v>246</v>
      </c>
      <c r="C9" s="619"/>
      <c r="D9" s="619"/>
      <c r="E9" s="619"/>
      <c r="F9" s="619"/>
      <c r="G9" s="619"/>
      <c r="H9" s="619"/>
      <c r="I9" s="619"/>
      <c r="J9" s="619"/>
      <c r="K9" s="619"/>
      <c r="L9" s="619"/>
      <c r="M9" s="619"/>
      <c r="N9" s="619"/>
      <c r="O9" s="619"/>
      <c r="P9" s="619"/>
      <c r="Q9" s="620"/>
      <c r="R9" s="621">
        <v>109272</v>
      </c>
      <c r="S9" s="622"/>
      <c r="T9" s="622"/>
      <c r="U9" s="622"/>
      <c r="V9" s="622"/>
      <c r="W9" s="622"/>
      <c r="X9" s="622"/>
      <c r="Y9" s="623"/>
      <c r="Z9" s="659">
        <v>0.3</v>
      </c>
      <c r="AA9" s="659"/>
      <c r="AB9" s="659"/>
      <c r="AC9" s="659"/>
      <c r="AD9" s="660">
        <v>109272</v>
      </c>
      <c r="AE9" s="660"/>
      <c r="AF9" s="660"/>
      <c r="AG9" s="660"/>
      <c r="AH9" s="660"/>
      <c r="AI9" s="660"/>
      <c r="AJ9" s="660"/>
      <c r="AK9" s="660"/>
      <c r="AL9" s="624">
        <v>0.6</v>
      </c>
      <c r="AM9" s="625"/>
      <c r="AN9" s="625"/>
      <c r="AO9" s="661"/>
      <c r="AP9" s="618" t="s">
        <v>247</v>
      </c>
      <c r="AQ9" s="619"/>
      <c r="AR9" s="619"/>
      <c r="AS9" s="619"/>
      <c r="AT9" s="619"/>
      <c r="AU9" s="619"/>
      <c r="AV9" s="619"/>
      <c r="AW9" s="619"/>
      <c r="AX9" s="619"/>
      <c r="AY9" s="619"/>
      <c r="AZ9" s="619"/>
      <c r="BA9" s="619"/>
      <c r="BB9" s="619"/>
      <c r="BC9" s="619"/>
      <c r="BD9" s="619"/>
      <c r="BE9" s="619"/>
      <c r="BF9" s="620"/>
      <c r="BG9" s="621">
        <v>7363803</v>
      </c>
      <c r="BH9" s="622"/>
      <c r="BI9" s="622"/>
      <c r="BJ9" s="622"/>
      <c r="BK9" s="622"/>
      <c r="BL9" s="622"/>
      <c r="BM9" s="622"/>
      <c r="BN9" s="623"/>
      <c r="BO9" s="659">
        <v>44.8</v>
      </c>
      <c r="BP9" s="659"/>
      <c r="BQ9" s="659"/>
      <c r="BR9" s="659"/>
      <c r="BS9" s="660" t="s">
        <v>239</v>
      </c>
      <c r="BT9" s="660"/>
      <c r="BU9" s="660"/>
      <c r="BV9" s="660"/>
      <c r="BW9" s="660"/>
      <c r="BX9" s="660"/>
      <c r="BY9" s="660"/>
      <c r="BZ9" s="660"/>
      <c r="CA9" s="660"/>
      <c r="CB9" s="700"/>
      <c r="CD9" s="618" t="s">
        <v>248</v>
      </c>
      <c r="CE9" s="619"/>
      <c r="CF9" s="619"/>
      <c r="CG9" s="619"/>
      <c r="CH9" s="619"/>
      <c r="CI9" s="619"/>
      <c r="CJ9" s="619"/>
      <c r="CK9" s="619"/>
      <c r="CL9" s="619"/>
      <c r="CM9" s="619"/>
      <c r="CN9" s="619"/>
      <c r="CO9" s="619"/>
      <c r="CP9" s="619"/>
      <c r="CQ9" s="620"/>
      <c r="CR9" s="621">
        <v>3994949</v>
      </c>
      <c r="CS9" s="622"/>
      <c r="CT9" s="622"/>
      <c r="CU9" s="622"/>
      <c r="CV9" s="622"/>
      <c r="CW9" s="622"/>
      <c r="CX9" s="622"/>
      <c r="CY9" s="623"/>
      <c r="CZ9" s="659">
        <v>10.6</v>
      </c>
      <c r="DA9" s="659"/>
      <c r="DB9" s="659"/>
      <c r="DC9" s="659"/>
      <c r="DD9" s="627">
        <v>996</v>
      </c>
      <c r="DE9" s="622"/>
      <c r="DF9" s="622"/>
      <c r="DG9" s="622"/>
      <c r="DH9" s="622"/>
      <c r="DI9" s="622"/>
      <c r="DJ9" s="622"/>
      <c r="DK9" s="622"/>
      <c r="DL9" s="622"/>
      <c r="DM9" s="622"/>
      <c r="DN9" s="622"/>
      <c r="DO9" s="622"/>
      <c r="DP9" s="623"/>
      <c r="DQ9" s="627">
        <v>2048318</v>
      </c>
      <c r="DR9" s="622"/>
      <c r="DS9" s="622"/>
      <c r="DT9" s="622"/>
      <c r="DU9" s="622"/>
      <c r="DV9" s="622"/>
      <c r="DW9" s="622"/>
      <c r="DX9" s="622"/>
      <c r="DY9" s="622"/>
      <c r="DZ9" s="622"/>
      <c r="EA9" s="622"/>
      <c r="EB9" s="622"/>
      <c r="EC9" s="658"/>
    </row>
    <row r="10" spans="2:143" ht="11.25" customHeight="1" x14ac:dyDescent="0.2">
      <c r="B10" s="618" t="s">
        <v>249</v>
      </c>
      <c r="C10" s="619"/>
      <c r="D10" s="619"/>
      <c r="E10" s="619"/>
      <c r="F10" s="619"/>
      <c r="G10" s="619"/>
      <c r="H10" s="619"/>
      <c r="I10" s="619"/>
      <c r="J10" s="619"/>
      <c r="K10" s="619"/>
      <c r="L10" s="619"/>
      <c r="M10" s="619"/>
      <c r="N10" s="619"/>
      <c r="O10" s="619"/>
      <c r="P10" s="619"/>
      <c r="Q10" s="620"/>
      <c r="R10" s="621" t="s">
        <v>239</v>
      </c>
      <c r="S10" s="622"/>
      <c r="T10" s="622"/>
      <c r="U10" s="622"/>
      <c r="V10" s="622"/>
      <c r="W10" s="622"/>
      <c r="X10" s="622"/>
      <c r="Y10" s="623"/>
      <c r="Z10" s="659" t="s">
        <v>239</v>
      </c>
      <c r="AA10" s="659"/>
      <c r="AB10" s="659"/>
      <c r="AC10" s="659"/>
      <c r="AD10" s="660" t="s">
        <v>239</v>
      </c>
      <c r="AE10" s="660"/>
      <c r="AF10" s="660"/>
      <c r="AG10" s="660"/>
      <c r="AH10" s="660"/>
      <c r="AI10" s="660"/>
      <c r="AJ10" s="660"/>
      <c r="AK10" s="660"/>
      <c r="AL10" s="624" t="s">
        <v>239</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208280</v>
      </c>
      <c r="BH10" s="622"/>
      <c r="BI10" s="622"/>
      <c r="BJ10" s="622"/>
      <c r="BK10" s="622"/>
      <c r="BL10" s="622"/>
      <c r="BM10" s="622"/>
      <c r="BN10" s="623"/>
      <c r="BO10" s="659">
        <v>1.3</v>
      </c>
      <c r="BP10" s="659"/>
      <c r="BQ10" s="659"/>
      <c r="BR10" s="659"/>
      <c r="BS10" s="660" t="s">
        <v>239</v>
      </c>
      <c r="BT10" s="660"/>
      <c r="BU10" s="660"/>
      <c r="BV10" s="660"/>
      <c r="BW10" s="660"/>
      <c r="BX10" s="660"/>
      <c r="BY10" s="660"/>
      <c r="BZ10" s="660"/>
      <c r="CA10" s="660"/>
      <c r="CB10" s="700"/>
      <c r="CD10" s="618" t="s">
        <v>251</v>
      </c>
      <c r="CE10" s="619"/>
      <c r="CF10" s="619"/>
      <c r="CG10" s="619"/>
      <c r="CH10" s="619"/>
      <c r="CI10" s="619"/>
      <c r="CJ10" s="619"/>
      <c r="CK10" s="619"/>
      <c r="CL10" s="619"/>
      <c r="CM10" s="619"/>
      <c r="CN10" s="619"/>
      <c r="CO10" s="619"/>
      <c r="CP10" s="619"/>
      <c r="CQ10" s="620"/>
      <c r="CR10" s="621">
        <v>96921</v>
      </c>
      <c r="CS10" s="622"/>
      <c r="CT10" s="622"/>
      <c r="CU10" s="622"/>
      <c r="CV10" s="622"/>
      <c r="CW10" s="622"/>
      <c r="CX10" s="622"/>
      <c r="CY10" s="623"/>
      <c r="CZ10" s="659">
        <v>0.3</v>
      </c>
      <c r="DA10" s="659"/>
      <c r="DB10" s="659"/>
      <c r="DC10" s="659"/>
      <c r="DD10" s="627" t="s">
        <v>239</v>
      </c>
      <c r="DE10" s="622"/>
      <c r="DF10" s="622"/>
      <c r="DG10" s="622"/>
      <c r="DH10" s="622"/>
      <c r="DI10" s="622"/>
      <c r="DJ10" s="622"/>
      <c r="DK10" s="622"/>
      <c r="DL10" s="622"/>
      <c r="DM10" s="622"/>
      <c r="DN10" s="622"/>
      <c r="DO10" s="622"/>
      <c r="DP10" s="623"/>
      <c r="DQ10" s="627">
        <v>80603</v>
      </c>
      <c r="DR10" s="622"/>
      <c r="DS10" s="622"/>
      <c r="DT10" s="622"/>
      <c r="DU10" s="622"/>
      <c r="DV10" s="622"/>
      <c r="DW10" s="622"/>
      <c r="DX10" s="622"/>
      <c r="DY10" s="622"/>
      <c r="DZ10" s="622"/>
      <c r="EA10" s="622"/>
      <c r="EB10" s="622"/>
      <c r="EC10" s="658"/>
    </row>
    <row r="11" spans="2:143" ht="11.25" customHeight="1" x14ac:dyDescent="0.2">
      <c r="B11" s="618" t="s">
        <v>252</v>
      </c>
      <c r="C11" s="619"/>
      <c r="D11" s="619"/>
      <c r="E11" s="619"/>
      <c r="F11" s="619"/>
      <c r="G11" s="619"/>
      <c r="H11" s="619"/>
      <c r="I11" s="619"/>
      <c r="J11" s="619"/>
      <c r="K11" s="619"/>
      <c r="L11" s="619"/>
      <c r="M11" s="619"/>
      <c r="N11" s="619"/>
      <c r="O11" s="619"/>
      <c r="P11" s="619"/>
      <c r="Q11" s="620"/>
      <c r="R11" s="621">
        <v>2132168</v>
      </c>
      <c r="S11" s="622"/>
      <c r="T11" s="622"/>
      <c r="U11" s="622"/>
      <c r="V11" s="622"/>
      <c r="W11" s="622"/>
      <c r="X11" s="622"/>
      <c r="Y11" s="623"/>
      <c r="Z11" s="624">
        <v>5.3</v>
      </c>
      <c r="AA11" s="625"/>
      <c r="AB11" s="625"/>
      <c r="AC11" s="626"/>
      <c r="AD11" s="627">
        <v>2132168</v>
      </c>
      <c r="AE11" s="622"/>
      <c r="AF11" s="622"/>
      <c r="AG11" s="622"/>
      <c r="AH11" s="622"/>
      <c r="AI11" s="622"/>
      <c r="AJ11" s="622"/>
      <c r="AK11" s="623"/>
      <c r="AL11" s="624">
        <v>11</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276364</v>
      </c>
      <c r="BH11" s="622"/>
      <c r="BI11" s="622"/>
      <c r="BJ11" s="622"/>
      <c r="BK11" s="622"/>
      <c r="BL11" s="622"/>
      <c r="BM11" s="622"/>
      <c r="BN11" s="623"/>
      <c r="BO11" s="659">
        <v>1.7</v>
      </c>
      <c r="BP11" s="659"/>
      <c r="BQ11" s="659"/>
      <c r="BR11" s="659"/>
      <c r="BS11" s="660">
        <v>49977</v>
      </c>
      <c r="BT11" s="660"/>
      <c r="BU11" s="660"/>
      <c r="BV11" s="660"/>
      <c r="BW11" s="660"/>
      <c r="BX11" s="660"/>
      <c r="BY11" s="660"/>
      <c r="BZ11" s="660"/>
      <c r="CA11" s="660"/>
      <c r="CB11" s="700"/>
      <c r="CD11" s="618" t="s">
        <v>254</v>
      </c>
      <c r="CE11" s="619"/>
      <c r="CF11" s="619"/>
      <c r="CG11" s="619"/>
      <c r="CH11" s="619"/>
      <c r="CI11" s="619"/>
      <c r="CJ11" s="619"/>
      <c r="CK11" s="619"/>
      <c r="CL11" s="619"/>
      <c r="CM11" s="619"/>
      <c r="CN11" s="619"/>
      <c r="CO11" s="619"/>
      <c r="CP11" s="619"/>
      <c r="CQ11" s="620"/>
      <c r="CR11" s="621">
        <v>87243</v>
      </c>
      <c r="CS11" s="622"/>
      <c r="CT11" s="622"/>
      <c r="CU11" s="622"/>
      <c r="CV11" s="622"/>
      <c r="CW11" s="622"/>
      <c r="CX11" s="622"/>
      <c r="CY11" s="623"/>
      <c r="CZ11" s="659">
        <v>0.2</v>
      </c>
      <c r="DA11" s="659"/>
      <c r="DB11" s="659"/>
      <c r="DC11" s="659"/>
      <c r="DD11" s="627">
        <v>2537</v>
      </c>
      <c r="DE11" s="622"/>
      <c r="DF11" s="622"/>
      <c r="DG11" s="622"/>
      <c r="DH11" s="622"/>
      <c r="DI11" s="622"/>
      <c r="DJ11" s="622"/>
      <c r="DK11" s="622"/>
      <c r="DL11" s="622"/>
      <c r="DM11" s="622"/>
      <c r="DN11" s="622"/>
      <c r="DO11" s="622"/>
      <c r="DP11" s="623"/>
      <c r="DQ11" s="627">
        <v>70962</v>
      </c>
      <c r="DR11" s="622"/>
      <c r="DS11" s="622"/>
      <c r="DT11" s="622"/>
      <c r="DU11" s="622"/>
      <c r="DV11" s="622"/>
      <c r="DW11" s="622"/>
      <c r="DX11" s="622"/>
      <c r="DY11" s="622"/>
      <c r="DZ11" s="622"/>
      <c r="EA11" s="622"/>
      <c r="EB11" s="622"/>
      <c r="EC11" s="658"/>
    </row>
    <row r="12" spans="2:143" ht="11.25" customHeight="1" x14ac:dyDescent="0.2">
      <c r="B12" s="618" t="s">
        <v>255</v>
      </c>
      <c r="C12" s="619"/>
      <c r="D12" s="619"/>
      <c r="E12" s="619"/>
      <c r="F12" s="619"/>
      <c r="G12" s="619"/>
      <c r="H12" s="619"/>
      <c r="I12" s="619"/>
      <c r="J12" s="619"/>
      <c r="K12" s="619"/>
      <c r="L12" s="619"/>
      <c r="M12" s="619"/>
      <c r="N12" s="619"/>
      <c r="O12" s="619"/>
      <c r="P12" s="619"/>
      <c r="Q12" s="620"/>
      <c r="R12" s="621">
        <v>78574</v>
      </c>
      <c r="S12" s="622"/>
      <c r="T12" s="622"/>
      <c r="U12" s="622"/>
      <c r="V12" s="622"/>
      <c r="W12" s="622"/>
      <c r="X12" s="622"/>
      <c r="Y12" s="623"/>
      <c r="Z12" s="659">
        <v>0.2</v>
      </c>
      <c r="AA12" s="659"/>
      <c r="AB12" s="659"/>
      <c r="AC12" s="659"/>
      <c r="AD12" s="660">
        <v>78574</v>
      </c>
      <c r="AE12" s="660"/>
      <c r="AF12" s="660"/>
      <c r="AG12" s="660"/>
      <c r="AH12" s="660"/>
      <c r="AI12" s="660"/>
      <c r="AJ12" s="660"/>
      <c r="AK12" s="660"/>
      <c r="AL12" s="624">
        <v>0.4</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6515680</v>
      </c>
      <c r="BH12" s="622"/>
      <c r="BI12" s="622"/>
      <c r="BJ12" s="622"/>
      <c r="BK12" s="622"/>
      <c r="BL12" s="622"/>
      <c r="BM12" s="622"/>
      <c r="BN12" s="623"/>
      <c r="BO12" s="659">
        <v>39.6</v>
      </c>
      <c r="BP12" s="659"/>
      <c r="BQ12" s="659"/>
      <c r="BR12" s="659"/>
      <c r="BS12" s="660" t="s">
        <v>239</v>
      </c>
      <c r="BT12" s="660"/>
      <c r="BU12" s="660"/>
      <c r="BV12" s="660"/>
      <c r="BW12" s="660"/>
      <c r="BX12" s="660"/>
      <c r="BY12" s="660"/>
      <c r="BZ12" s="660"/>
      <c r="CA12" s="660"/>
      <c r="CB12" s="700"/>
      <c r="CD12" s="618" t="s">
        <v>257</v>
      </c>
      <c r="CE12" s="619"/>
      <c r="CF12" s="619"/>
      <c r="CG12" s="619"/>
      <c r="CH12" s="619"/>
      <c r="CI12" s="619"/>
      <c r="CJ12" s="619"/>
      <c r="CK12" s="619"/>
      <c r="CL12" s="619"/>
      <c r="CM12" s="619"/>
      <c r="CN12" s="619"/>
      <c r="CO12" s="619"/>
      <c r="CP12" s="619"/>
      <c r="CQ12" s="620"/>
      <c r="CR12" s="621">
        <v>506011</v>
      </c>
      <c r="CS12" s="622"/>
      <c r="CT12" s="622"/>
      <c r="CU12" s="622"/>
      <c r="CV12" s="622"/>
      <c r="CW12" s="622"/>
      <c r="CX12" s="622"/>
      <c r="CY12" s="623"/>
      <c r="CZ12" s="659">
        <v>1.3</v>
      </c>
      <c r="DA12" s="659"/>
      <c r="DB12" s="659"/>
      <c r="DC12" s="659"/>
      <c r="DD12" s="627" t="s">
        <v>239</v>
      </c>
      <c r="DE12" s="622"/>
      <c r="DF12" s="622"/>
      <c r="DG12" s="622"/>
      <c r="DH12" s="622"/>
      <c r="DI12" s="622"/>
      <c r="DJ12" s="622"/>
      <c r="DK12" s="622"/>
      <c r="DL12" s="622"/>
      <c r="DM12" s="622"/>
      <c r="DN12" s="622"/>
      <c r="DO12" s="622"/>
      <c r="DP12" s="623"/>
      <c r="DQ12" s="627">
        <v>449353</v>
      </c>
      <c r="DR12" s="622"/>
      <c r="DS12" s="622"/>
      <c r="DT12" s="622"/>
      <c r="DU12" s="622"/>
      <c r="DV12" s="622"/>
      <c r="DW12" s="622"/>
      <c r="DX12" s="622"/>
      <c r="DY12" s="622"/>
      <c r="DZ12" s="622"/>
      <c r="EA12" s="622"/>
      <c r="EB12" s="622"/>
      <c r="EC12" s="658"/>
    </row>
    <row r="13" spans="2:143" ht="11.25" customHeight="1" x14ac:dyDescent="0.2">
      <c r="B13" s="618" t="s">
        <v>258</v>
      </c>
      <c r="C13" s="619"/>
      <c r="D13" s="619"/>
      <c r="E13" s="619"/>
      <c r="F13" s="619"/>
      <c r="G13" s="619"/>
      <c r="H13" s="619"/>
      <c r="I13" s="619"/>
      <c r="J13" s="619"/>
      <c r="K13" s="619"/>
      <c r="L13" s="619"/>
      <c r="M13" s="619"/>
      <c r="N13" s="619"/>
      <c r="O13" s="619"/>
      <c r="P13" s="619"/>
      <c r="Q13" s="620"/>
      <c r="R13" s="621" t="s">
        <v>239</v>
      </c>
      <c r="S13" s="622"/>
      <c r="T13" s="622"/>
      <c r="U13" s="622"/>
      <c r="V13" s="622"/>
      <c r="W13" s="622"/>
      <c r="X13" s="622"/>
      <c r="Y13" s="623"/>
      <c r="Z13" s="659" t="s">
        <v>239</v>
      </c>
      <c r="AA13" s="659"/>
      <c r="AB13" s="659"/>
      <c r="AC13" s="659"/>
      <c r="AD13" s="660" t="s">
        <v>239</v>
      </c>
      <c r="AE13" s="660"/>
      <c r="AF13" s="660"/>
      <c r="AG13" s="660"/>
      <c r="AH13" s="660"/>
      <c r="AI13" s="660"/>
      <c r="AJ13" s="660"/>
      <c r="AK13" s="660"/>
      <c r="AL13" s="624" t="s">
        <v>239</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6440316</v>
      </c>
      <c r="BH13" s="622"/>
      <c r="BI13" s="622"/>
      <c r="BJ13" s="622"/>
      <c r="BK13" s="622"/>
      <c r="BL13" s="622"/>
      <c r="BM13" s="622"/>
      <c r="BN13" s="623"/>
      <c r="BO13" s="659">
        <v>39.200000000000003</v>
      </c>
      <c r="BP13" s="659"/>
      <c r="BQ13" s="659"/>
      <c r="BR13" s="659"/>
      <c r="BS13" s="660" t="s">
        <v>239</v>
      </c>
      <c r="BT13" s="660"/>
      <c r="BU13" s="660"/>
      <c r="BV13" s="660"/>
      <c r="BW13" s="660"/>
      <c r="BX13" s="660"/>
      <c r="BY13" s="660"/>
      <c r="BZ13" s="660"/>
      <c r="CA13" s="660"/>
      <c r="CB13" s="700"/>
      <c r="CD13" s="618" t="s">
        <v>260</v>
      </c>
      <c r="CE13" s="619"/>
      <c r="CF13" s="619"/>
      <c r="CG13" s="619"/>
      <c r="CH13" s="619"/>
      <c r="CI13" s="619"/>
      <c r="CJ13" s="619"/>
      <c r="CK13" s="619"/>
      <c r="CL13" s="619"/>
      <c r="CM13" s="619"/>
      <c r="CN13" s="619"/>
      <c r="CO13" s="619"/>
      <c r="CP13" s="619"/>
      <c r="CQ13" s="620"/>
      <c r="CR13" s="621">
        <v>3852396</v>
      </c>
      <c r="CS13" s="622"/>
      <c r="CT13" s="622"/>
      <c r="CU13" s="622"/>
      <c r="CV13" s="622"/>
      <c r="CW13" s="622"/>
      <c r="CX13" s="622"/>
      <c r="CY13" s="623"/>
      <c r="CZ13" s="659">
        <v>10.199999999999999</v>
      </c>
      <c r="DA13" s="659"/>
      <c r="DB13" s="659"/>
      <c r="DC13" s="659"/>
      <c r="DD13" s="627">
        <v>2519611</v>
      </c>
      <c r="DE13" s="622"/>
      <c r="DF13" s="622"/>
      <c r="DG13" s="622"/>
      <c r="DH13" s="622"/>
      <c r="DI13" s="622"/>
      <c r="DJ13" s="622"/>
      <c r="DK13" s="622"/>
      <c r="DL13" s="622"/>
      <c r="DM13" s="622"/>
      <c r="DN13" s="622"/>
      <c r="DO13" s="622"/>
      <c r="DP13" s="623"/>
      <c r="DQ13" s="627">
        <v>2657934</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v>8</v>
      </c>
      <c r="S14" s="622"/>
      <c r="T14" s="622"/>
      <c r="U14" s="622"/>
      <c r="V14" s="622"/>
      <c r="W14" s="622"/>
      <c r="X14" s="622"/>
      <c r="Y14" s="623"/>
      <c r="Z14" s="659">
        <v>0</v>
      </c>
      <c r="AA14" s="659"/>
      <c r="AB14" s="659"/>
      <c r="AC14" s="659"/>
      <c r="AD14" s="660">
        <v>8</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86416</v>
      </c>
      <c r="BH14" s="622"/>
      <c r="BI14" s="622"/>
      <c r="BJ14" s="622"/>
      <c r="BK14" s="622"/>
      <c r="BL14" s="622"/>
      <c r="BM14" s="622"/>
      <c r="BN14" s="623"/>
      <c r="BO14" s="659">
        <v>0.5</v>
      </c>
      <c r="BP14" s="659"/>
      <c r="BQ14" s="659"/>
      <c r="BR14" s="659"/>
      <c r="BS14" s="660" t="s">
        <v>239</v>
      </c>
      <c r="BT14" s="660"/>
      <c r="BU14" s="660"/>
      <c r="BV14" s="660"/>
      <c r="BW14" s="660"/>
      <c r="BX14" s="660"/>
      <c r="BY14" s="660"/>
      <c r="BZ14" s="660"/>
      <c r="CA14" s="660"/>
      <c r="CB14" s="700"/>
      <c r="CD14" s="618" t="s">
        <v>263</v>
      </c>
      <c r="CE14" s="619"/>
      <c r="CF14" s="619"/>
      <c r="CG14" s="619"/>
      <c r="CH14" s="619"/>
      <c r="CI14" s="619"/>
      <c r="CJ14" s="619"/>
      <c r="CK14" s="619"/>
      <c r="CL14" s="619"/>
      <c r="CM14" s="619"/>
      <c r="CN14" s="619"/>
      <c r="CO14" s="619"/>
      <c r="CP14" s="619"/>
      <c r="CQ14" s="620"/>
      <c r="CR14" s="621">
        <v>1103379</v>
      </c>
      <c r="CS14" s="622"/>
      <c r="CT14" s="622"/>
      <c r="CU14" s="622"/>
      <c r="CV14" s="622"/>
      <c r="CW14" s="622"/>
      <c r="CX14" s="622"/>
      <c r="CY14" s="623"/>
      <c r="CZ14" s="659">
        <v>2.9</v>
      </c>
      <c r="DA14" s="659"/>
      <c r="DB14" s="659"/>
      <c r="DC14" s="659"/>
      <c r="DD14" s="627">
        <v>5775</v>
      </c>
      <c r="DE14" s="622"/>
      <c r="DF14" s="622"/>
      <c r="DG14" s="622"/>
      <c r="DH14" s="622"/>
      <c r="DI14" s="622"/>
      <c r="DJ14" s="622"/>
      <c r="DK14" s="622"/>
      <c r="DL14" s="622"/>
      <c r="DM14" s="622"/>
      <c r="DN14" s="622"/>
      <c r="DO14" s="622"/>
      <c r="DP14" s="623"/>
      <c r="DQ14" s="627">
        <v>1033156</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239</v>
      </c>
      <c r="S15" s="622"/>
      <c r="T15" s="622"/>
      <c r="U15" s="622"/>
      <c r="V15" s="622"/>
      <c r="W15" s="622"/>
      <c r="X15" s="622"/>
      <c r="Y15" s="623"/>
      <c r="Z15" s="659" t="s">
        <v>239</v>
      </c>
      <c r="AA15" s="659"/>
      <c r="AB15" s="659"/>
      <c r="AC15" s="659"/>
      <c r="AD15" s="660" t="s">
        <v>239</v>
      </c>
      <c r="AE15" s="660"/>
      <c r="AF15" s="660"/>
      <c r="AG15" s="660"/>
      <c r="AH15" s="660"/>
      <c r="AI15" s="660"/>
      <c r="AJ15" s="660"/>
      <c r="AK15" s="660"/>
      <c r="AL15" s="624" t="s">
        <v>239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472597</v>
      </c>
      <c r="BH15" s="622"/>
      <c r="BI15" s="622"/>
      <c r="BJ15" s="622"/>
      <c r="BK15" s="622"/>
      <c r="BL15" s="622"/>
      <c r="BM15" s="622"/>
      <c r="BN15" s="623"/>
      <c r="BO15" s="659">
        <v>2.9</v>
      </c>
      <c r="BP15" s="659"/>
      <c r="BQ15" s="659"/>
      <c r="BR15" s="659"/>
      <c r="BS15" s="660" t="s">
        <v>239</v>
      </c>
      <c r="BT15" s="660"/>
      <c r="BU15" s="660"/>
      <c r="BV15" s="660"/>
      <c r="BW15" s="660"/>
      <c r="BX15" s="660"/>
      <c r="BY15" s="660"/>
      <c r="BZ15" s="660"/>
      <c r="CA15" s="660"/>
      <c r="CB15" s="700"/>
      <c r="CD15" s="618" t="s">
        <v>266</v>
      </c>
      <c r="CE15" s="619"/>
      <c r="CF15" s="619"/>
      <c r="CG15" s="619"/>
      <c r="CH15" s="619"/>
      <c r="CI15" s="619"/>
      <c r="CJ15" s="619"/>
      <c r="CK15" s="619"/>
      <c r="CL15" s="619"/>
      <c r="CM15" s="619"/>
      <c r="CN15" s="619"/>
      <c r="CO15" s="619"/>
      <c r="CP15" s="619"/>
      <c r="CQ15" s="620"/>
      <c r="CR15" s="621">
        <v>5214148</v>
      </c>
      <c r="CS15" s="622"/>
      <c r="CT15" s="622"/>
      <c r="CU15" s="622"/>
      <c r="CV15" s="622"/>
      <c r="CW15" s="622"/>
      <c r="CX15" s="622"/>
      <c r="CY15" s="623"/>
      <c r="CZ15" s="659">
        <v>13.9</v>
      </c>
      <c r="DA15" s="659"/>
      <c r="DB15" s="659"/>
      <c r="DC15" s="659"/>
      <c r="DD15" s="627">
        <v>1095558</v>
      </c>
      <c r="DE15" s="622"/>
      <c r="DF15" s="622"/>
      <c r="DG15" s="622"/>
      <c r="DH15" s="622"/>
      <c r="DI15" s="622"/>
      <c r="DJ15" s="622"/>
      <c r="DK15" s="622"/>
      <c r="DL15" s="622"/>
      <c r="DM15" s="622"/>
      <c r="DN15" s="622"/>
      <c r="DO15" s="622"/>
      <c r="DP15" s="623"/>
      <c r="DQ15" s="627">
        <v>3684253</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42944</v>
      </c>
      <c r="S16" s="622"/>
      <c r="T16" s="622"/>
      <c r="U16" s="622"/>
      <c r="V16" s="622"/>
      <c r="W16" s="622"/>
      <c r="X16" s="622"/>
      <c r="Y16" s="623"/>
      <c r="Z16" s="659">
        <v>0.1</v>
      </c>
      <c r="AA16" s="659"/>
      <c r="AB16" s="659"/>
      <c r="AC16" s="659"/>
      <c r="AD16" s="660">
        <v>42944</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239</v>
      </c>
      <c r="BP16" s="659"/>
      <c r="BQ16" s="659"/>
      <c r="BR16" s="659"/>
      <c r="BS16" s="660" t="s">
        <v>239</v>
      </c>
      <c r="BT16" s="660"/>
      <c r="BU16" s="660"/>
      <c r="BV16" s="660"/>
      <c r="BW16" s="660"/>
      <c r="BX16" s="660"/>
      <c r="BY16" s="660"/>
      <c r="BZ16" s="660"/>
      <c r="CA16" s="660"/>
      <c r="CB16" s="700"/>
      <c r="CD16" s="618" t="s">
        <v>269</v>
      </c>
      <c r="CE16" s="619"/>
      <c r="CF16" s="619"/>
      <c r="CG16" s="619"/>
      <c r="CH16" s="619"/>
      <c r="CI16" s="619"/>
      <c r="CJ16" s="619"/>
      <c r="CK16" s="619"/>
      <c r="CL16" s="619"/>
      <c r="CM16" s="619"/>
      <c r="CN16" s="619"/>
      <c r="CO16" s="619"/>
      <c r="CP16" s="619"/>
      <c r="CQ16" s="620"/>
      <c r="CR16" s="621">
        <v>2341</v>
      </c>
      <c r="CS16" s="622"/>
      <c r="CT16" s="622"/>
      <c r="CU16" s="622"/>
      <c r="CV16" s="622"/>
      <c r="CW16" s="622"/>
      <c r="CX16" s="622"/>
      <c r="CY16" s="623"/>
      <c r="CZ16" s="659">
        <v>0</v>
      </c>
      <c r="DA16" s="659"/>
      <c r="DB16" s="659"/>
      <c r="DC16" s="659"/>
      <c r="DD16" s="627" t="s">
        <v>239</v>
      </c>
      <c r="DE16" s="622"/>
      <c r="DF16" s="622"/>
      <c r="DG16" s="622"/>
      <c r="DH16" s="622"/>
      <c r="DI16" s="622"/>
      <c r="DJ16" s="622"/>
      <c r="DK16" s="622"/>
      <c r="DL16" s="622"/>
      <c r="DM16" s="622"/>
      <c r="DN16" s="622"/>
      <c r="DO16" s="622"/>
      <c r="DP16" s="623"/>
      <c r="DQ16" s="627">
        <v>2341</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197169</v>
      </c>
      <c r="S17" s="622"/>
      <c r="T17" s="622"/>
      <c r="U17" s="622"/>
      <c r="V17" s="622"/>
      <c r="W17" s="622"/>
      <c r="X17" s="622"/>
      <c r="Y17" s="623"/>
      <c r="Z17" s="659">
        <v>0.5</v>
      </c>
      <c r="AA17" s="659"/>
      <c r="AB17" s="659"/>
      <c r="AC17" s="659"/>
      <c r="AD17" s="660">
        <v>197169</v>
      </c>
      <c r="AE17" s="660"/>
      <c r="AF17" s="660"/>
      <c r="AG17" s="660"/>
      <c r="AH17" s="660"/>
      <c r="AI17" s="660"/>
      <c r="AJ17" s="660"/>
      <c r="AK17" s="660"/>
      <c r="AL17" s="624">
        <v>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239</v>
      </c>
      <c r="BH17" s="622"/>
      <c r="BI17" s="622"/>
      <c r="BJ17" s="622"/>
      <c r="BK17" s="622"/>
      <c r="BL17" s="622"/>
      <c r="BM17" s="622"/>
      <c r="BN17" s="623"/>
      <c r="BO17" s="659" t="s">
        <v>239</v>
      </c>
      <c r="BP17" s="659"/>
      <c r="BQ17" s="659"/>
      <c r="BR17" s="659"/>
      <c r="BS17" s="660" t="s">
        <v>239</v>
      </c>
      <c r="BT17" s="660"/>
      <c r="BU17" s="660"/>
      <c r="BV17" s="660"/>
      <c r="BW17" s="660"/>
      <c r="BX17" s="660"/>
      <c r="BY17" s="660"/>
      <c r="BZ17" s="660"/>
      <c r="CA17" s="660"/>
      <c r="CB17" s="700"/>
      <c r="CD17" s="618" t="s">
        <v>272</v>
      </c>
      <c r="CE17" s="619"/>
      <c r="CF17" s="619"/>
      <c r="CG17" s="619"/>
      <c r="CH17" s="619"/>
      <c r="CI17" s="619"/>
      <c r="CJ17" s="619"/>
      <c r="CK17" s="619"/>
      <c r="CL17" s="619"/>
      <c r="CM17" s="619"/>
      <c r="CN17" s="619"/>
      <c r="CO17" s="619"/>
      <c r="CP17" s="619"/>
      <c r="CQ17" s="620"/>
      <c r="CR17" s="621">
        <v>2013041</v>
      </c>
      <c r="CS17" s="622"/>
      <c r="CT17" s="622"/>
      <c r="CU17" s="622"/>
      <c r="CV17" s="622"/>
      <c r="CW17" s="622"/>
      <c r="CX17" s="622"/>
      <c r="CY17" s="623"/>
      <c r="CZ17" s="659">
        <v>5.4</v>
      </c>
      <c r="DA17" s="659"/>
      <c r="DB17" s="659"/>
      <c r="DC17" s="659"/>
      <c r="DD17" s="627" t="s">
        <v>239</v>
      </c>
      <c r="DE17" s="622"/>
      <c r="DF17" s="622"/>
      <c r="DG17" s="622"/>
      <c r="DH17" s="622"/>
      <c r="DI17" s="622"/>
      <c r="DJ17" s="622"/>
      <c r="DK17" s="622"/>
      <c r="DL17" s="622"/>
      <c r="DM17" s="622"/>
      <c r="DN17" s="622"/>
      <c r="DO17" s="622"/>
      <c r="DP17" s="623"/>
      <c r="DQ17" s="627">
        <v>1997190</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124852</v>
      </c>
      <c r="S18" s="622"/>
      <c r="T18" s="622"/>
      <c r="U18" s="622"/>
      <c r="V18" s="622"/>
      <c r="W18" s="622"/>
      <c r="X18" s="622"/>
      <c r="Y18" s="623"/>
      <c r="Z18" s="659">
        <v>0.3</v>
      </c>
      <c r="AA18" s="659"/>
      <c r="AB18" s="659"/>
      <c r="AC18" s="659"/>
      <c r="AD18" s="660">
        <v>124852</v>
      </c>
      <c r="AE18" s="660"/>
      <c r="AF18" s="660"/>
      <c r="AG18" s="660"/>
      <c r="AH18" s="660"/>
      <c r="AI18" s="660"/>
      <c r="AJ18" s="660"/>
      <c r="AK18" s="660"/>
      <c r="AL18" s="624">
        <v>0.6</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239</v>
      </c>
      <c r="BH18" s="622"/>
      <c r="BI18" s="622"/>
      <c r="BJ18" s="622"/>
      <c r="BK18" s="622"/>
      <c r="BL18" s="622"/>
      <c r="BM18" s="622"/>
      <c r="BN18" s="623"/>
      <c r="BO18" s="659" t="s">
        <v>239</v>
      </c>
      <c r="BP18" s="659"/>
      <c r="BQ18" s="659"/>
      <c r="BR18" s="659"/>
      <c r="BS18" s="660" t="s">
        <v>239</v>
      </c>
      <c r="BT18" s="660"/>
      <c r="BU18" s="660"/>
      <c r="BV18" s="660"/>
      <c r="BW18" s="660"/>
      <c r="BX18" s="660"/>
      <c r="BY18" s="660"/>
      <c r="BZ18" s="660"/>
      <c r="CA18" s="660"/>
      <c r="CB18" s="700"/>
      <c r="CD18" s="618" t="s">
        <v>275</v>
      </c>
      <c r="CE18" s="619"/>
      <c r="CF18" s="619"/>
      <c r="CG18" s="619"/>
      <c r="CH18" s="619"/>
      <c r="CI18" s="619"/>
      <c r="CJ18" s="619"/>
      <c r="CK18" s="619"/>
      <c r="CL18" s="619"/>
      <c r="CM18" s="619"/>
      <c r="CN18" s="619"/>
      <c r="CO18" s="619"/>
      <c r="CP18" s="619"/>
      <c r="CQ18" s="620"/>
      <c r="CR18" s="621" t="s">
        <v>239</v>
      </c>
      <c r="CS18" s="622"/>
      <c r="CT18" s="622"/>
      <c r="CU18" s="622"/>
      <c r="CV18" s="622"/>
      <c r="CW18" s="622"/>
      <c r="CX18" s="622"/>
      <c r="CY18" s="623"/>
      <c r="CZ18" s="659" t="s">
        <v>239</v>
      </c>
      <c r="DA18" s="659"/>
      <c r="DB18" s="659"/>
      <c r="DC18" s="659"/>
      <c r="DD18" s="627" t="s">
        <v>239</v>
      </c>
      <c r="DE18" s="622"/>
      <c r="DF18" s="622"/>
      <c r="DG18" s="622"/>
      <c r="DH18" s="622"/>
      <c r="DI18" s="622"/>
      <c r="DJ18" s="622"/>
      <c r="DK18" s="622"/>
      <c r="DL18" s="622"/>
      <c r="DM18" s="622"/>
      <c r="DN18" s="622"/>
      <c r="DO18" s="622"/>
      <c r="DP18" s="623"/>
      <c r="DQ18" s="627" t="s">
        <v>187</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123914</v>
      </c>
      <c r="S19" s="622"/>
      <c r="T19" s="622"/>
      <c r="U19" s="622"/>
      <c r="V19" s="622"/>
      <c r="W19" s="622"/>
      <c r="X19" s="622"/>
      <c r="Y19" s="623"/>
      <c r="Z19" s="659">
        <v>0.3</v>
      </c>
      <c r="AA19" s="659"/>
      <c r="AB19" s="659"/>
      <c r="AC19" s="659"/>
      <c r="AD19" s="660">
        <v>123914</v>
      </c>
      <c r="AE19" s="660"/>
      <c r="AF19" s="660"/>
      <c r="AG19" s="660"/>
      <c r="AH19" s="660"/>
      <c r="AI19" s="660"/>
      <c r="AJ19" s="660"/>
      <c r="AK19" s="660"/>
      <c r="AL19" s="624">
        <v>0.6</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1346887</v>
      </c>
      <c r="BH19" s="622"/>
      <c r="BI19" s="622"/>
      <c r="BJ19" s="622"/>
      <c r="BK19" s="622"/>
      <c r="BL19" s="622"/>
      <c r="BM19" s="622"/>
      <c r="BN19" s="623"/>
      <c r="BO19" s="659">
        <v>8.1999999999999993</v>
      </c>
      <c r="BP19" s="659"/>
      <c r="BQ19" s="659"/>
      <c r="BR19" s="659"/>
      <c r="BS19" s="660" t="s">
        <v>239</v>
      </c>
      <c r="BT19" s="660"/>
      <c r="BU19" s="660"/>
      <c r="BV19" s="660"/>
      <c r="BW19" s="660"/>
      <c r="BX19" s="660"/>
      <c r="BY19" s="660"/>
      <c r="BZ19" s="660"/>
      <c r="CA19" s="660"/>
      <c r="CB19" s="700"/>
      <c r="CD19" s="618" t="s">
        <v>278</v>
      </c>
      <c r="CE19" s="619"/>
      <c r="CF19" s="619"/>
      <c r="CG19" s="619"/>
      <c r="CH19" s="619"/>
      <c r="CI19" s="619"/>
      <c r="CJ19" s="619"/>
      <c r="CK19" s="619"/>
      <c r="CL19" s="619"/>
      <c r="CM19" s="619"/>
      <c r="CN19" s="619"/>
      <c r="CO19" s="619"/>
      <c r="CP19" s="619"/>
      <c r="CQ19" s="620"/>
      <c r="CR19" s="621" t="s">
        <v>239</v>
      </c>
      <c r="CS19" s="622"/>
      <c r="CT19" s="622"/>
      <c r="CU19" s="622"/>
      <c r="CV19" s="622"/>
      <c r="CW19" s="622"/>
      <c r="CX19" s="622"/>
      <c r="CY19" s="623"/>
      <c r="CZ19" s="659" t="s">
        <v>239</v>
      </c>
      <c r="DA19" s="659"/>
      <c r="DB19" s="659"/>
      <c r="DC19" s="659"/>
      <c r="DD19" s="627" t="s">
        <v>239</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2">
      <c r="B20" s="688" t="s">
        <v>279</v>
      </c>
      <c r="C20" s="689"/>
      <c r="D20" s="689"/>
      <c r="E20" s="689"/>
      <c r="F20" s="689"/>
      <c r="G20" s="689"/>
      <c r="H20" s="689"/>
      <c r="I20" s="689"/>
      <c r="J20" s="689"/>
      <c r="K20" s="689"/>
      <c r="L20" s="689"/>
      <c r="M20" s="689"/>
      <c r="N20" s="689"/>
      <c r="O20" s="689"/>
      <c r="P20" s="689"/>
      <c r="Q20" s="690"/>
      <c r="R20" s="621">
        <v>938</v>
      </c>
      <c r="S20" s="622"/>
      <c r="T20" s="622"/>
      <c r="U20" s="622"/>
      <c r="V20" s="622"/>
      <c r="W20" s="622"/>
      <c r="X20" s="622"/>
      <c r="Y20" s="623"/>
      <c r="Z20" s="659">
        <v>0</v>
      </c>
      <c r="AA20" s="659"/>
      <c r="AB20" s="659"/>
      <c r="AC20" s="659"/>
      <c r="AD20" s="660">
        <v>938</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1346887</v>
      </c>
      <c r="BH20" s="622"/>
      <c r="BI20" s="622"/>
      <c r="BJ20" s="622"/>
      <c r="BK20" s="622"/>
      <c r="BL20" s="622"/>
      <c r="BM20" s="622"/>
      <c r="BN20" s="623"/>
      <c r="BO20" s="659">
        <v>8.1999999999999993</v>
      </c>
      <c r="BP20" s="659"/>
      <c r="BQ20" s="659"/>
      <c r="BR20" s="659"/>
      <c r="BS20" s="660" t="s">
        <v>239</v>
      </c>
      <c r="BT20" s="660"/>
      <c r="BU20" s="660"/>
      <c r="BV20" s="660"/>
      <c r="BW20" s="660"/>
      <c r="BX20" s="660"/>
      <c r="BY20" s="660"/>
      <c r="BZ20" s="660"/>
      <c r="CA20" s="660"/>
      <c r="CB20" s="700"/>
      <c r="CD20" s="618" t="s">
        <v>281</v>
      </c>
      <c r="CE20" s="619"/>
      <c r="CF20" s="619"/>
      <c r="CG20" s="619"/>
      <c r="CH20" s="619"/>
      <c r="CI20" s="619"/>
      <c r="CJ20" s="619"/>
      <c r="CK20" s="619"/>
      <c r="CL20" s="619"/>
      <c r="CM20" s="619"/>
      <c r="CN20" s="619"/>
      <c r="CO20" s="619"/>
      <c r="CP20" s="619"/>
      <c r="CQ20" s="620"/>
      <c r="CR20" s="621">
        <v>37596084</v>
      </c>
      <c r="CS20" s="622"/>
      <c r="CT20" s="622"/>
      <c r="CU20" s="622"/>
      <c r="CV20" s="622"/>
      <c r="CW20" s="622"/>
      <c r="CX20" s="622"/>
      <c r="CY20" s="623"/>
      <c r="CZ20" s="659">
        <v>100</v>
      </c>
      <c r="DA20" s="659"/>
      <c r="DB20" s="659"/>
      <c r="DC20" s="659"/>
      <c r="DD20" s="627">
        <v>3703980</v>
      </c>
      <c r="DE20" s="622"/>
      <c r="DF20" s="622"/>
      <c r="DG20" s="622"/>
      <c r="DH20" s="622"/>
      <c r="DI20" s="622"/>
      <c r="DJ20" s="622"/>
      <c r="DK20" s="622"/>
      <c r="DL20" s="622"/>
      <c r="DM20" s="622"/>
      <c r="DN20" s="622"/>
      <c r="DO20" s="622"/>
      <c r="DP20" s="623"/>
      <c r="DQ20" s="627">
        <v>22659323</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1084224</v>
      </c>
      <c r="S21" s="622"/>
      <c r="T21" s="622"/>
      <c r="U21" s="622"/>
      <c r="V21" s="622"/>
      <c r="W21" s="622"/>
      <c r="X21" s="622"/>
      <c r="Y21" s="623"/>
      <c r="Z21" s="659">
        <v>2.7</v>
      </c>
      <c r="AA21" s="659"/>
      <c r="AB21" s="659"/>
      <c r="AC21" s="659"/>
      <c r="AD21" s="660">
        <v>891449</v>
      </c>
      <c r="AE21" s="660"/>
      <c r="AF21" s="660"/>
      <c r="AG21" s="660"/>
      <c r="AH21" s="660"/>
      <c r="AI21" s="660"/>
      <c r="AJ21" s="660"/>
      <c r="AK21" s="660"/>
      <c r="AL21" s="624">
        <v>4.5999999999999996</v>
      </c>
      <c r="AM21" s="625"/>
      <c r="AN21" s="625"/>
      <c r="AO21" s="661"/>
      <c r="AP21" s="618" t="s">
        <v>283</v>
      </c>
      <c r="AQ21" s="698"/>
      <c r="AR21" s="698"/>
      <c r="AS21" s="698"/>
      <c r="AT21" s="698"/>
      <c r="AU21" s="698"/>
      <c r="AV21" s="698"/>
      <c r="AW21" s="698"/>
      <c r="AX21" s="698"/>
      <c r="AY21" s="698"/>
      <c r="AZ21" s="698"/>
      <c r="BA21" s="698"/>
      <c r="BB21" s="698"/>
      <c r="BC21" s="698"/>
      <c r="BD21" s="698"/>
      <c r="BE21" s="698"/>
      <c r="BF21" s="699"/>
      <c r="BG21" s="621" t="s">
        <v>239</v>
      </c>
      <c r="BH21" s="622"/>
      <c r="BI21" s="622"/>
      <c r="BJ21" s="622"/>
      <c r="BK21" s="622"/>
      <c r="BL21" s="622"/>
      <c r="BM21" s="622"/>
      <c r="BN21" s="623"/>
      <c r="BO21" s="659" t="s">
        <v>239</v>
      </c>
      <c r="BP21" s="659"/>
      <c r="BQ21" s="659"/>
      <c r="BR21" s="659"/>
      <c r="BS21" s="660" t="s">
        <v>239</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891449</v>
      </c>
      <c r="S22" s="622"/>
      <c r="T22" s="622"/>
      <c r="U22" s="622"/>
      <c r="V22" s="622"/>
      <c r="W22" s="622"/>
      <c r="X22" s="622"/>
      <c r="Y22" s="623"/>
      <c r="Z22" s="659">
        <v>2.2000000000000002</v>
      </c>
      <c r="AA22" s="659"/>
      <c r="AB22" s="659"/>
      <c r="AC22" s="659"/>
      <c r="AD22" s="660">
        <v>891449</v>
      </c>
      <c r="AE22" s="660"/>
      <c r="AF22" s="660"/>
      <c r="AG22" s="660"/>
      <c r="AH22" s="660"/>
      <c r="AI22" s="660"/>
      <c r="AJ22" s="660"/>
      <c r="AK22" s="660"/>
      <c r="AL22" s="624">
        <v>4.5999999999999996</v>
      </c>
      <c r="AM22" s="625"/>
      <c r="AN22" s="625"/>
      <c r="AO22" s="661"/>
      <c r="AP22" s="618" t="s">
        <v>285</v>
      </c>
      <c r="AQ22" s="698"/>
      <c r="AR22" s="698"/>
      <c r="AS22" s="698"/>
      <c r="AT22" s="698"/>
      <c r="AU22" s="698"/>
      <c r="AV22" s="698"/>
      <c r="AW22" s="698"/>
      <c r="AX22" s="698"/>
      <c r="AY22" s="698"/>
      <c r="AZ22" s="698"/>
      <c r="BA22" s="698"/>
      <c r="BB22" s="698"/>
      <c r="BC22" s="698"/>
      <c r="BD22" s="698"/>
      <c r="BE22" s="698"/>
      <c r="BF22" s="699"/>
      <c r="BG22" s="621" t="s">
        <v>239</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700"/>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287</v>
      </c>
      <c r="C23" s="619"/>
      <c r="D23" s="619"/>
      <c r="E23" s="619"/>
      <c r="F23" s="619"/>
      <c r="G23" s="619"/>
      <c r="H23" s="619"/>
      <c r="I23" s="619"/>
      <c r="J23" s="619"/>
      <c r="K23" s="619"/>
      <c r="L23" s="619"/>
      <c r="M23" s="619"/>
      <c r="N23" s="619"/>
      <c r="O23" s="619"/>
      <c r="P23" s="619"/>
      <c r="Q23" s="620"/>
      <c r="R23" s="621">
        <v>192775</v>
      </c>
      <c r="S23" s="622"/>
      <c r="T23" s="622"/>
      <c r="U23" s="622"/>
      <c r="V23" s="622"/>
      <c r="W23" s="622"/>
      <c r="X23" s="622"/>
      <c r="Y23" s="623"/>
      <c r="Z23" s="659">
        <v>0.5</v>
      </c>
      <c r="AA23" s="659"/>
      <c r="AB23" s="659"/>
      <c r="AC23" s="659"/>
      <c r="AD23" s="660" t="s">
        <v>239</v>
      </c>
      <c r="AE23" s="660"/>
      <c r="AF23" s="660"/>
      <c r="AG23" s="660"/>
      <c r="AH23" s="660"/>
      <c r="AI23" s="660"/>
      <c r="AJ23" s="660"/>
      <c r="AK23" s="660"/>
      <c r="AL23" s="624" t="s">
        <v>239</v>
      </c>
      <c r="AM23" s="625"/>
      <c r="AN23" s="625"/>
      <c r="AO23" s="661"/>
      <c r="AP23" s="618" t="s">
        <v>288</v>
      </c>
      <c r="AQ23" s="698"/>
      <c r="AR23" s="698"/>
      <c r="AS23" s="698"/>
      <c r="AT23" s="698"/>
      <c r="AU23" s="698"/>
      <c r="AV23" s="698"/>
      <c r="AW23" s="698"/>
      <c r="AX23" s="698"/>
      <c r="AY23" s="698"/>
      <c r="AZ23" s="698"/>
      <c r="BA23" s="698"/>
      <c r="BB23" s="698"/>
      <c r="BC23" s="698"/>
      <c r="BD23" s="698"/>
      <c r="BE23" s="698"/>
      <c r="BF23" s="699"/>
      <c r="BG23" s="621">
        <v>1346887</v>
      </c>
      <c r="BH23" s="622"/>
      <c r="BI23" s="622"/>
      <c r="BJ23" s="622"/>
      <c r="BK23" s="622"/>
      <c r="BL23" s="622"/>
      <c r="BM23" s="622"/>
      <c r="BN23" s="623"/>
      <c r="BO23" s="659">
        <v>8.1999999999999993</v>
      </c>
      <c r="BP23" s="659"/>
      <c r="BQ23" s="659"/>
      <c r="BR23" s="659"/>
      <c r="BS23" s="660" t="s">
        <v>239</v>
      </c>
      <c r="BT23" s="660"/>
      <c r="BU23" s="660"/>
      <c r="BV23" s="660"/>
      <c r="BW23" s="660"/>
      <c r="BX23" s="660"/>
      <c r="BY23" s="660"/>
      <c r="BZ23" s="660"/>
      <c r="CA23" s="660"/>
      <c r="CB23" s="700"/>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x14ac:dyDescent="0.2">
      <c r="B24" s="618" t="s">
        <v>294</v>
      </c>
      <c r="C24" s="619"/>
      <c r="D24" s="619"/>
      <c r="E24" s="619"/>
      <c r="F24" s="619"/>
      <c r="G24" s="619"/>
      <c r="H24" s="619"/>
      <c r="I24" s="619"/>
      <c r="J24" s="619"/>
      <c r="K24" s="619"/>
      <c r="L24" s="619"/>
      <c r="M24" s="619"/>
      <c r="N24" s="619"/>
      <c r="O24" s="619"/>
      <c r="P24" s="619"/>
      <c r="Q24" s="620"/>
      <c r="R24" s="621" t="s">
        <v>239</v>
      </c>
      <c r="S24" s="622"/>
      <c r="T24" s="622"/>
      <c r="U24" s="622"/>
      <c r="V24" s="622"/>
      <c r="W24" s="622"/>
      <c r="X24" s="622"/>
      <c r="Y24" s="623"/>
      <c r="Z24" s="659" t="s">
        <v>239</v>
      </c>
      <c r="AA24" s="659"/>
      <c r="AB24" s="659"/>
      <c r="AC24" s="659"/>
      <c r="AD24" s="660" t="s">
        <v>239</v>
      </c>
      <c r="AE24" s="660"/>
      <c r="AF24" s="660"/>
      <c r="AG24" s="660"/>
      <c r="AH24" s="660"/>
      <c r="AI24" s="660"/>
      <c r="AJ24" s="660"/>
      <c r="AK24" s="660"/>
      <c r="AL24" s="624" t="s">
        <v>239</v>
      </c>
      <c r="AM24" s="625"/>
      <c r="AN24" s="625"/>
      <c r="AO24" s="661"/>
      <c r="AP24" s="618" t="s">
        <v>295</v>
      </c>
      <c r="AQ24" s="698"/>
      <c r="AR24" s="698"/>
      <c r="AS24" s="698"/>
      <c r="AT24" s="698"/>
      <c r="AU24" s="698"/>
      <c r="AV24" s="698"/>
      <c r="AW24" s="698"/>
      <c r="AX24" s="698"/>
      <c r="AY24" s="698"/>
      <c r="AZ24" s="698"/>
      <c r="BA24" s="698"/>
      <c r="BB24" s="698"/>
      <c r="BC24" s="698"/>
      <c r="BD24" s="698"/>
      <c r="BE24" s="698"/>
      <c r="BF24" s="699"/>
      <c r="BG24" s="621" t="s">
        <v>239</v>
      </c>
      <c r="BH24" s="622"/>
      <c r="BI24" s="622"/>
      <c r="BJ24" s="622"/>
      <c r="BK24" s="622"/>
      <c r="BL24" s="622"/>
      <c r="BM24" s="622"/>
      <c r="BN24" s="623"/>
      <c r="BO24" s="659" t="s">
        <v>239</v>
      </c>
      <c r="BP24" s="659"/>
      <c r="BQ24" s="659"/>
      <c r="BR24" s="659"/>
      <c r="BS24" s="660" t="s">
        <v>239</v>
      </c>
      <c r="BT24" s="660"/>
      <c r="BU24" s="660"/>
      <c r="BV24" s="660"/>
      <c r="BW24" s="660"/>
      <c r="BX24" s="660"/>
      <c r="BY24" s="660"/>
      <c r="BZ24" s="660"/>
      <c r="CA24" s="660"/>
      <c r="CB24" s="700"/>
      <c r="CD24" s="679" t="s">
        <v>296</v>
      </c>
      <c r="CE24" s="680"/>
      <c r="CF24" s="680"/>
      <c r="CG24" s="680"/>
      <c r="CH24" s="680"/>
      <c r="CI24" s="680"/>
      <c r="CJ24" s="680"/>
      <c r="CK24" s="680"/>
      <c r="CL24" s="680"/>
      <c r="CM24" s="680"/>
      <c r="CN24" s="680"/>
      <c r="CO24" s="680"/>
      <c r="CP24" s="680"/>
      <c r="CQ24" s="681"/>
      <c r="CR24" s="676">
        <v>19303018</v>
      </c>
      <c r="CS24" s="677"/>
      <c r="CT24" s="677"/>
      <c r="CU24" s="677"/>
      <c r="CV24" s="677"/>
      <c r="CW24" s="677"/>
      <c r="CX24" s="677"/>
      <c r="CY24" s="702"/>
      <c r="CZ24" s="703">
        <v>51.3</v>
      </c>
      <c r="DA24" s="685"/>
      <c r="DB24" s="685"/>
      <c r="DC24" s="705"/>
      <c r="DD24" s="701">
        <v>10149148</v>
      </c>
      <c r="DE24" s="677"/>
      <c r="DF24" s="677"/>
      <c r="DG24" s="677"/>
      <c r="DH24" s="677"/>
      <c r="DI24" s="677"/>
      <c r="DJ24" s="677"/>
      <c r="DK24" s="702"/>
      <c r="DL24" s="701">
        <v>9999110</v>
      </c>
      <c r="DM24" s="677"/>
      <c r="DN24" s="677"/>
      <c r="DO24" s="677"/>
      <c r="DP24" s="677"/>
      <c r="DQ24" s="677"/>
      <c r="DR24" s="677"/>
      <c r="DS24" s="677"/>
      <c r="DT24" s="677"/>
      <c r="DU24" s="677"/>
      <c r="DV24" s="702"/>
      <c r="DW24" s="703">
        <v>51.6</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20544788</v>
      </c>
      <c r="S25" s="622"/>
      <c r="T25" s="622"/>
      <c r="U25" s="622"/>
      <c r="V25" s="622"/>
      <c r="W25" s="622"/>
      <c r="X25" s="622"/>
      <c r="Y25" s="623"/>
      <c r="Z25" s="659">
        <v>51.3</v>
      </c>
      <c r="AA25" s="659"/>
      <c r="AB25" s="659"/>
      <c r="AC25" s="659"/>
      <c r="AD25" s="660">
        <v>19005126</v>
      </c>
      <c r="AE25" s="660"/>
      <c r="AF25" s="660"/>
      <c r="AG25" s="660"/>
      <c r="AH25" s="660"/>
      <c r="AI25" s="660"/>
      <c r="AJ25" s="660"/>
      <c r="AK25" s="660"/>
      <c r="AL25" s="624">
        <v>98.1</v>
      </c>
      <c r="AM25" s="625"/>
      <c r="AN25" s="625"/>
      <c r="AO25" s="661"/>
      <c r="AP25" s="618" t="s">
        <v>298</v>
      </c>
      <c r="AQ25" s="698"/>
      <c r="AR25" s="698"/>
      <c r="AS25" s="698"/>
      <c r="AT25" s="698"/>
      <c r="AU25" s="698"/>
      <c r="AV25" s="698"/>
      <c r="AW25" s="698"/>
      <c r="AX25" s="698"/>
      <c r="AY25" s="698"/>
      <c r="AZ25" s="698"/>
      <c r="BA25" s="698"/>
      <c r="BB25" s="698"/>
      <c r="BC25" s="698"/>
      <c r="BD25" s="698"/>
      <c r="BE25" s="698"/>
      <c r="BF25" s="699"/>
      <c r="BG25" s="621" t="s">
        <v>239</v>
      </c>
      <c r="BH25" s="622"/>
      <c r="BI25" s="622"/>
      <c r="BJ25" s="622"/>
      <c r="BK25" s="622"/>
      <c r="BL25" s="622"/>
      <c r="BM25" s="622"/>
      <c r="BN25" s="623"/>
      <c r="BO25" s="659" t="s">
        <v>239</v>
      </c>
      <c r="BP25" s="659"/>
      <c r="BQ25" s="659"/>
      <c r="BR25" s="659"/>
      <c r="BS25" s="660" t="s">
        <v>239</v>
      </c>
      <c r="BT25" s="660"/>
      <c r="BU25" s="660"/>
      <c r="BV25" s="660"/>
      <c r="BW25" s="660"/>
      <c r="BX25" s="660"/>
      <c r="BY25" s="660"/>
      <c r="BZ25" s="660"/>
      <c r="CA25" s="660"/>
      <c r="CB25" s="700"/>
      <c r="CD25" s="618" t="s">
        <v>299</v>
      </c>
      <c r="CE25" s="619"/>
      <c r="CF25" s="619"/>
      <c r="CG25" s="619"/>
      <c r="CH25" s="619"/>
      <c r="CI25" s="619"/>
      <c r="CJ25" s="619"/>
      <c r="CK25" s="619"/>
      <c r="CL25" s="619"/>
      <c r="CM25" s="619"/>
      <c r="CN25" s="619"/>
      <c r="CO25" s="619"/>
      <c r="CP25" s="619"/>
      <c r="CQ25" s="620"/>
      <c r="CR25" s="621">
        <v>5593335</v>
      </c>
      <c r="CS25" s="634"/>
      <c r="CT25" s="634"/>
      <c r="CU25" s="634"/>
      <c r="CV25" s="634"/>
      <c r="CW25" s="634"/>
      <c r="CX25" s="634"/>
      <c r="CY25" s="635"/>
      <c r="CZ25" s="624">
        <v>14.9</v>
      </c>
      <c r="DA25" s="636"/>
      <c r="DB25" s="636"/>
      <c r="DC25" s="637"/>
      <c r="DD25" s="627">
        <v>5127478</v>
      </c>
      <c r="DE25" s="634"/>
      <c r="DF25" s="634"/>
      <c r="DG25" s="634"/>
      <c r="DH25" s="634"/>
      <c r="DI25" s="634"/>
      <c r="DJ25" s="634"/>
      <c r="DK25" s="635"/>
      <c r="DL25" s="627">
        <v>5023206</v>
      </c>
      <c r="DM25" s="634"/>
      <c r="DN25" s="634"/>
      <c r="DO25" s="634"/>
      <c r="DP25" s="634"/>
      <c r="DQ25" s="634"/>
      <c r="DR25" s="634"/>
      <c r="DS25" s="634"/>
      <c r="DT25" s="634"/>
      <c r="DU25" s="634"/>
      <c r="DV25" s="635"/>
      <c r="DW25" s="624">
        <v>25.9</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10125</v>
      </c>
      <c r="S26" s="622"/>
      <c r="T26" s="622"/>
      <c r="U26" s="622"/>
      <c r="V26" s="622"/>
      <c r="W26" s="622"/>
      <c r="X26" s="622"/>
      <c r="Y26" s="623"/>
      <c r="Z26" s="659">
        <v>0</v>
      </c>
      <c r="AA26" s="659"/>
      <c r="AB26" s="659"/>
      <c r="AC26" s="659"/>
      <c r="AD26" s="660">
        <v>10125</v>
      </c>
      <c r="AE26" s="660"/>
      <c r="AF26" s="660"/>
      <c r="AG26" s="660"/>
      <c r="AH26" s="660"/>
      <c r="AI26" s="660"/>
      <c r="AJ26" s="660"/>
      <c r="AK26" s="660"/>
      <c r="AL26" s="624">
        <v>0.1</v>
      </c>
      <c r="AM26" s="625"/>
      <c r="AN26" s="625"/>
      <c r="AO26" s="661"/>
      <c r="AP26" s="618" t="s">
        <v>301</v>
      </c>
      <c r="AQ26" s="698"/>
      <c r="AR26" s="698"/>
      <c r="AS26" s="698"/>
      <c r="AT26" s="698"/>
      <c r="AU26" s="698"/>
      <c r="AV26" s="698"/>
      <c r="AW26" s="698"/>
      <c r="AX26" s="698"/>
      <c r="AY26" s="698"/>
      <c r="AZ26" s="698"/>
      <c r="BA26" s="698"/>
      <c r="BB26" s="698"/>
      <c r="BC26" s="698"/>
      <c r="BD26" s="698"/>
      <c r="BE26" s="698"/>
      <c r="BF26" s="699"/>
      <c r="BG26" s="621" t="s">
        <v>239</v>
      </c>
      <c r="BH26" s="622"/>
      <c r="BI26" s="622"/>
      <c r="BJ26" s="622"/>
      <c r="BK26" s="622"/>
      <c r="BL26" s="622"/>
      <c r="BM26" s="622"/>
      <c r="BN26" s="623"/>
      <c r="BO26" s="659" t="s">
        <v>239</v>
      </c>
      <c r="BP26" s="659"/>
      <c r="BQ26" s="659"/>
      <c r="BR26" s="659"/>
      <c r="BS26" s="660" t="s">
        <v>239</v>
      </c>
      <c r="BT26" s="660"/>
      <c r="BU26" s="660"/>
      <c r="BV26" s="660"/>
      <c r="BW26" s="660"/>
      <c r="BX26" s="660"/>
      <c r="BY26" s="660"/>
      <c r="BZ26" s="660"/>
      <c r="CA26" s="660"/>
      <c r="CB26" s="700"/>
      <c r="CD26" s="618" t="s">
        <v>302</v>
      </c>
      <c r="CE26" s="619"/>
      <c r="CF26" s="619"/>
      <c r="CG26" s="619"/>
      <c r="CH26" s="619"/>
      <c r="CI26" s="619"/>
      <c r="CJ26" s="619"/>
      <c r="CK26" s="619"/>
      <c r="CL26" s="619"/>
      <c r="CM26" s="619"/>
      <c r="CN26" s="619"/>
      <c r="CO26" s="619"/>
      <c r="CP26" s="619"/>
      <c r="CQ26" s="620"/>
      <c r="CR26" s="621">
        <v>3317345</v>
      </c>
      <c r="CS26" s="622"/>
      <c r="CT26" s="622"/>
      <c r="CU26" s="622"/>
      <c r="CV26" s="622"/>
      <c r="CW26" s="622"/>
      <c r="CX26" s="622"/>
      <c r="CY26" s="623"/>
      <c r="CZ26" s="624">
        <v>8.8000000000000007</v>
      </c>
      <c r="DA26" s="636"/>
      <c r="DB26" s="636"/>
      <c r="DC26" s="637"/>
      <c r="DD26" s="627">
        <v>3054768</v>
      </c>
      <c r="DE26" s="622"/>
      <c r="DF26" s="622"/>
      <c r="DG26" s="622"/>
      <c r="DH26" s="622"/>
      <c r="DI26" s="622"/>
      <c r="DJ26" s="622"/>
      <c r="DK26" s="623"/>
      <c r="DL26" s="627" t="s">
        <v>239</v>
      </c>
      <c r="DM26" s="622"/>
      <c r="DN26" s="622"/>
      <c r="DO26" s="622"/>
      <c r="DP26" s="622"/>
      <c r="DQ26" s="622"/>
      <c r="DR26" s="622"/>
      <c r="DS26" s="622"/>
      <c r="DT26" s="622"/>
      <c r="DU26" s="622"/>
      <c r="DV26" s="623"/>
      <c r="DW26" s="624" t="s">
        <v>239</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222636</v>
      </c>
      <c r="S27" s="622"/>
      <c r="T27" s="622"/>
      <c r="U27" s="622"/>
      <c r="V27" s="622"/>
      <c r="W27" s="622"/>
      <c r="X27" s="622"/>
      <c r="Y27" s="623"/>
      <c r="Z27" s="659">
        <v>0.6</v>
      </c>
      <c r="AA27" s="659"/>
      <c r="AB27" s="659"/>
      <c r="AC27" s="659"/>
      <c r="AD27" s="660" t="s">
        <v>239</v>
      </c>
      <c r="AE27" s="660"/>
      <c r="AF27" s="660"/>
      <c r="AG27" s="660"/>
      <c r="AH27" s="660"/>
      <c r="AI27" s="660"/>
      <c r="AJ27" s="660"/>
      <c r="AK27" s="660"/>
      <c r="AL27" s="624" t="s">
        <v>239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16440149</v>
      </c>
      <c r="BH27" s="622"/>
      <c r="BI27" s="622"/>
      <c r="BJ27" s="622"/>
      <c r="BK27" s="622"/>
      <c r="BL27" s="622"/>
      <c r="BM27" s="622"/>
      <c r="BN27" s="623"/>
      <c r="BO27" s="659">
        <v>100</v>
      </c>
      <c r="BP27" s="659"/>
      <c r="BQ27" s="659"/>
      <c r="BR27" s="659"/>
      <c r="BS27" s="660">
        <v>49977</v>
      </c>
      <c r="BT27" s="660"/>
      <c r="BU27" s="660"/>
      <c r="BV27" s="660"/>
      <c r="BW27" s="660"/>
      <c r="BX27" s="660"/>
      <c r="BY27" s="660"/>
      <c r="BZ27" s="660"/>
      <c r="CA27" s="660"/>
      <c r="CB27" s="700"/>
      <c r="CD27" s="618" t="s">
        <v>305</v>
      </c>
      <c r="CE27" s="619"/>
      <c r="CF27" s="619"/>
      <c r="CG27" s="619"/>
      <c r="CH27" s="619"/>
      <c r="CI27" s="619"/>
      <c r="CJ27" s="619"/>
      <c r="CK27" s="619"/>
      <c r="CL27" s="619"/>
      <c r="CM27" s="619"/>
      <c r="CN27" s="619"/>
      <c r="CO27" s="619"/>
      <c r="CP27" s="619"/>
      <c r="CQ27" s="620"/>
      <c r="CR27" s="621">
        <v>11696642</v>
      </c>
      <c r="CS27" s="634"/>
      <c r="CT27" s="634"/>
      <c r="CU27" s="634"/>
      <c r="CV27" s="634"/>
      <c r="CW27" s="634"/>
      <c r="CX27" s="634"/>
      <c r="CY27" s="635"/>
      <c r="CZ27" s="624">
        <v>31.1</v>
      </c>
      <c r="DA27" s="636"/>
      <c r="DB27" s="636"/>
      <c r="DC27" s="637"/>
      <c r="DD27" s="627">
        <v>3024480</v>
      </c>
      <c r="DE27" s="634"/>
      <c r="DF27" s="634"/>
      <c r="DG27" s="634"/>
      <c r="DH27" s="634"/>
      <c r="DI27" s="634"/>
      <c r="DJ27" s="634"/>
      <c r="DK27" s="635"/>
      <c r="DL27" s="627">
        <v>2978714</v>
      </c>
      <c r="DM27" s="634"/>
      <c r="DN27" s="634"/>
      <c r="DO27" s="634"/>
      <c r="DP27" s="634"/>
      <c r="DQ27" s="634"/>
      <c r="DR27" s="634"/>
      <c r="DS27" s="634"/>
      <c r="DT27" s="634"/>
      <c r="DU27" s="634"/>
      <c r="DV27" s="635"/>
      <c r="DW27" s="624">
        <v>15.4</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314305</v>
      </c>
      <c r="S28" s="622"/>
      <c r="T28" s="622"/>
      <c r="U28" s="622"/>
      <c r="V28" s="622"/>
      <c r="W28" s="622"/>
      <c r="X28" s="622"/>
      <c r="Y28" s="623"/>
      <c r="Z28" s="659">
        <v>0.8</v>
      </c>
      <c r="AA28" s="659"/>
      <c r="AB28" s="659"/>
      <c r="AC28" s="659"/>
      <c r="AD28" s="660">
        <v>87067</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2013041</v>
      </c>
      <c r="CS28" s="622"/>
      <c r="CT28" s="622"/>
      <c r="CU28" s="622"/>
      <c r="CV28" s="622"/>
      <c r="CW28" s="622"/>
      <c r="CX28" s="622"/>
      <c r="CY28" s="623"/>
      <c r="CZ28" s="624">
        <v>5.4</v>
      </c>
      <c r="DA28" s="636"/>
      <c r="DB28" s="636"/>
      <c r="DC28" s="637"/>
      <c r="DD28" s="627">
        <v>1997190</v>
      </c>
      <c r="DE28" s="622"/>
      <c r="DF28" s="622"/>
      <c r="DG28" s="622"/>
      <c r="DH28" s="622"/>
      <c r="DI28" s="622"/>
      <c r="DJ28" s="622"/>
      <c r="DK28" s="623"/>
      <c r="DL28" s="627">
        <v>1997190</v>
      </c>
      <c r="DM28" s="622"/>
      <c r="DN28" s="622"/>
      <c r="DO28" s="622"/>
      <c r="DP28" s="622"/>
      <c r="DQ28" s="622"/>
      <c r="DR28" s="622"/>
      <c r="DS28" s="622"/>
      <c r="DT28" s="622"/>
      <c r="DU28" s="622"/>
      <c r="DV28" s="623"/>
      <c r="DW28" s="624">
        <v>10.3</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414107</v>
      </c>
      <c r="S29" s="622"/>
      <c r="T29" s="622"/>
      <c r="U29" s="622"/>
      <c r="V29" s="622"/>
      <c r="W29" s="622"/>
      <c r="X29" s="622"/>
      <c r="Y29" s="623"/>
      <c r="Z29" s="659">
        <v>1</v>
      </c>
      <c r="AA29" s="659"/>
      <c r="AB29" s="659"/>
      <c r="AC29" s="659"/>
      <c r="AD29" s="660" t="s">
        <v>239</v>
      </c>
      <c r="AE29" s="660"/>
      <c r="AF29" s="660"/>
      <c r="AG29" s="660"/>
      <c r="AH29" s="660"/>
      <c r="AI29" s="660"/>
      <c r="AJ29" s="660"/>
      <c r="AK29" s="660"/>
      <c r="AL29" s="624" t="s">
        <v>239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309</v>
      </c>
      <c r="CE29" s="641"/>
      <c r="CF29" s="618" t="s">
        <v>310</v>
      </c>
      <c r="CG29" s="619"/>
      <c r="CH29" s="619"/>
      <c r="CI29" s="619"/>
      <c r="CJ29" s="619"/>
      <c r="CK29" s="619"/>
      <c r="CL29" s="619"/>
      <c r="CM29" s="619"/>
      <c r="CN29" s="619"/>
      <c r="CO29" s="619"/>
      <c r="CP29" s="619"/>
      <c r="CQ29" s="620"/>
      <c r="CR29" s="621">
        <v>2013040</v>
      </c>
      <c r="CS29" s="634"/>
      <c r="CT29" s="634"/>
      <c r="CU29" s="634"/>
      <c r="CV29" s="634"/>
      <c r="CW29" s="634"/>
      <c r="CX29" s="634"/>
      <c r="CY29" s="635"/>
      <c r="CZ29" s="624">
        <v>5.4</v>
      </c>
      <c r="DA29" s="636"/>
      <c r="DB29" s="636"/>
      <c r="DC29" s="637"/>
      <c r="DD29" s="627">
        <v>1997189</v>
      </c>
      <c r="DE29" s="634"/>
      <c r="DF29" s="634"/>
      <c r="DG29" s="634"/>
      <c r="DH29" s="634"/>
      <c r="DI29" s="634"/>
      <c r="DJ29" s="634"/>
      <c r="DK29" s="635"/>
      <c r="DL29" s="627">
        <v>1997189</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8379811</v>
      </c>
      <c r="S30" s="622"/>
      <c r="T30" s="622"/>
      <c r="U30" s="622"/>
      <c r="V30" s="622"/>
      <c r="W30" s="622"/>
      <c r="X30" s="622"/>
      <c r="Y30" s="623"/>
      <c r="Z30" s="659">
        <v>20.9</v>
      </c>
      <c r="AA30" s="659"/>
      <c r="AB30" s="659"/>
      <c r="AC30" s="659"/>
      <c r="AD30" s="660" t="s">
        <v>239</v>
      </c>
      <c r="AE30" s="660"/>
      <c r="AF30" s="660"/>
      <c r="AG30" s="660"/>
      <c r="AH30" s="660"/>
      <c r="AI30" s="660"/>
      <c r="AJ30" s="660"/>
      <c r="AK30" s="660"/>
      <c r="AL30" s="624" t="s">
        <v>239</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6"/>
      <c r="BI30" s="696"/>
      <c r="BJ30" s="696"/>
      <c r="BK30" s="696"/>
      <c r="BL30" s="696"/>
      <c r="BM30" s="696"/>
      <c r="BN30" s="696"/>
      <c r="BO30" s="696"/>
      <c r="BP30" s="696"/>
      <c r="BQ30" s="697"/>
      <c r="BR30" s="673" t="s">
        <v>313</v>
      </c>
      <c r="BS30" s="696"/>
      <c r="BT30" s="696"/>
      <c r="BU30" s="696"/>
      <c r="BV30" s="696"/>
      <c r="BW30" s="696"/>
      <c r="BX30" s="696"/>
      <c r="BY30" s="696"/>
      <c r="BZ30" s="696"/>
      <c r="CA30" s="696"/>
      <c r="CB30" s="697"/>
      <c r="CD30" s="642"/>
      <c r="CE30" s="643"/>
      <c r="CF30" s="618" t="s">
        <v>314</v>
      </c>
      <c r="CG30" s="619"/>
      <c r="CH30" s="619"/>
      <c r="CI30" s="619"/>
      <c r="CJ30" s="619"/>
      <c r="CK30" s="619"/>
      <c r="CL30" s="619"/>
      <c r="CM30" s="619"/>
      <c r="CN30" s="619"/>
      <c r="CO30" s="619"/>
      <c r="CP30" s="619"/>
      <c r="CQ30" s="620"/>
      <c r="CR30" s="621">
        <v>1926957</v>
      </c>
      <c r="CS30" s="622"/>
      <c r="CT30" s="622"/>
      <c r="CU30" s="622"/>
      <c r="CV30" s="622"/>
      <c r="CW30" s="622"/>
      <c r="CX30" s="622"/>
      <c r="CY30" s="623"/>
      <c r="CZ30" s="624">
        <v>5.0999999999999996</v>
      </c>
      <c r="DA30" s="636"/>
      <c r="DB30" s="636"/>
      <c r="DC30" s="637"/>
      <c r="DD30" s="627">
        <v>1911955</v>
      </c>
      <c r="DE30" s="622"/>
      <c r="DF30" s="622"/>
      <c r="DG30" s="622"/>
      <c r="DH30" s="622"/>
      <c r="DI30" s="622"/>
      <c r="DJ30" s="622"/>
      <c r="DK30" s="623"/>
      <c r="DL30" s="627">
        <v>1911955</v>
      </c>
      <c r="DM30" s="622"/>
      <c r="DN30" s="622"/>
      <c r="DO30" s="622"/>
      <c r="DP30" s="622"/>
      <c r="DQ30" s="622"/>
      <c r="DR30" s="622"/>
      <c r="DS30" s="622"/>
      <c r="DT30" s="622"/>
      <c r="DU30" s="622"/>
      <c r="DV30" s="623"/>
      <c r="DW30" s="624">
        <v>9.9</v>
      </c>
      <c r="DX30" s="636"/>
      <c r="DY30" s="636"/>
      <c r="DZ30" s="636"/>
      <c r="EA30" s="636"/>
      <c r="EB30" s="636"/>
      <c r="EC30" s="648"/>
    </row>
    <row r="31" spans="2:133" ht="11.25" customHeight="1" x14ac:dyDescent="0.2">
      <c r="B31" s="688" t="s">
        <v>315</v>
      </c>
      <c r="C31" s="689"/>
      <c r="D31" s="689"/>
      <c r="E31" s="689"/>
      <c r="F31" s="689"/>
      <c r="G31" s="689"/>
      <c r="H31" s="689"/>
      <c r="I31" s="689"/>
      <c r="J31" s="689"/>
      <c r="K31" s="689"/>
      <c r="L31" s="689"/>
      <c r="M31" s="689"/>
      <c r="N31" s="689"/>
      <c r="O31" s="689"/>
      <c r="P31" s="689"/>
      <c r="Q31" s="690"/>
      <c r="R31" s="621">
        <v>247976</v>
      </c>
      <c r="S31" s="622"/>
      <c r="T31" s="622"/>
      <c r="U31" s="622"/>
      <c r="V31" s="622"/>
      <c r="W31" s="622"/>
      <c r="X31" s="622"/>
      <c r="Y31" s="623"/>
      <c r="Z31" s="659">
        <v>0.6</v>
      </c>
      <c r="AA31" s="659"/>
      <c r="AB31" s="659"/>
      <c r="AC31" s="659"/>
      <c r="AD31" s="660">
        <v>247976</v>
      </c>
      <c r="AE31" s="660"/>
      <c r="AF31" s="660"/>
      <c r="AG31" s="660"/>
      <c r="AH31" s="660"/>
      <c r="AI31" s="660"/>
      <c r="AJ31" s="660"/>
      <c r="AK31" s="660"/>
      <c r="AL31" s="624">
        <v>1.3</v>
      </c>
      <c r="AM31" s="625"/>
      <c r="AN31" s="625"/>
      <c r="AO31" s="661"/>
      <c r="AP31" s="691" t="s">
        <v>316</v>
      </c>
      <c r="AQ31" s="692"/>
      <c r="AR31" s="692"/>
      <c r="AS31" s="692"/>
      <c r="AT31" s="693" t="s">
        <v>317</v>
      </c>
      <c r="AU31" s="218"/>
      <c r="AV31" s="218"/>
      <c r="AW31" s="218"/>
      <c r="AX31" s="679" t="s">
        <v>192</v>
      </c>
      <c r="AY31" s="680"/>
      <c r="AZ31" s="680"/>
      <c r="BA31" s="680"/>
      <c r="BB31" s="680"/>
      <c r="BC31" s="680"/>
      <c r="BD31" s="680"/>
      <c r="BE31" s="680"/>
      <c r="BF31" s="681"/>
      <c r="BG31" s="683">
        <v>99.8</v>
      </c>
      <c r="BH31" s="684"/>
      <c r="BI31" s="684"/>
      <c r="BJ31" s="684"/>
      <c r="BK31" s="684"/>
      <c r="BL31" s="684"/>
      <c r="BM31" s="685">
        <v>99.3</v>
      </c>
      <c r="BN31" s="684"/>
      <c r="BO31" s="684"/>
      <c r="BP31" s="684"/>
      <c r="BQ31" s="686"/>
      <c r="BR31" s="683">
        <v>99.8</v>
      </c>
      <c r="BS31" s="684"/>
      <c r="BT31" s="684"/>
      <c r="BU31" s="684"/>
      <c r="BV31" s="684"/>
      <c r="BW31" s="684"/>
      <c r="BX31" s="685">
        <v>99.3</v>
      </c>
      <c r="BY31" s="684"/>
      <c r="BZ31" s="684"/>
      <c r="CA31" s="684"/>
      <c r="CB31" s="686"/>
      <c r="CD31" s="642"/>
      <c r="CE31" s="643"/>
      <c r="CF31" s="618" t="s">
        <v>318</v>
      </c>
      <c r="CG31" s="619"/>
      <c r="CH31" s="619"/>
      <c r="CI31" s="619"/>
      <c r="CJ31" s="619"/>
      <c r="CK31" s="619"/>
      <c r="CL31" s="619"/>
      <c r="CM31" s="619"/>
      <c r="CN31" s="619"/>
      <c r="CO31" s="619"/>
      <c r="CP31" s="619"/>
      <c r="CQ31" s="620"/>
      <c r="CR31" s="621">
        <v>86083</v>
      </c>
      <c r="CS31" s="634"/>
      <c r="CT31" s="634"/>
      <c r="CU31" s="634"/>
      <c r="CV31" s="634"/>
      <c r="CW31" s="634"/>
      <c r="CX31" s="634"/>
      <c r="CY31" s="635"/>
      <c r="CZ31" s="624">
        <v>0.2</v>
      </c>
      <c r="DA31" s="636"/>
      <c r="DB31" s="636"/>
      <c r="DC31" s="637"/>
      <c r="DD31" s="627">
        <v>85234</v>
      </c>
      <c r="DE31" s="634"/>
      <c r="DF31" s="634"/>
      <c r="DG31" s="634"/>
      <c r="DH31" s="634"/>
      <c r="DI31" s="634"/>
      <c r="DJ31" s="634"/>
      <c r="DK31" s="635"/>
      <c r="DL31" s="627">
        <v>85234</v>
      </c>
      <c r="DM31" s="634"/>
      <c r="DN31" s="634"/>
      <c r="DO31" s="634"/>
      <c r="DP31" s="634"/>
      <c r="DQ31" s="634"/>
      <c r="DR31" s="634"/>
      <c r="DS31" s="634"/>
      <c r="DT31" s="634"/>
      <c r="DU31" s="634"/>
      <c r="DV31" s="635"/>
      <c r="DW31" s="624">
        <v>0.4</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6596283</v>
      </c>
      <c r="S32" s="622"/>
      <c r="T32" s="622"/>
      <c r="U32" s="622"/>
      <c r="V32" s="622"/>
      <c r="W32" s="622"/>
      <c r="X32" s="622"/>
      <c r="Y32" s="623"/>
      <c r="Z32" s="659">
        <v>16.5</v>
      </c>
      <c r="AA32" s="659"/>
      <c r="AB32" s="659"/>
      <c r="AC32" s="659"/>
      <c r="AD32" s="660" t="s">
        <v>239</v>
      </c>
      <c r="AE32" s="660"/>
      <c r="AF32" s="660"/>
      <c r="AG32" s="660"/>
      <c r="AH32" s="660"/>
      <c r="AI32" s="660"/>
      <c r="AJ32" s="660"/>
      <c r="AK32" s="660"/>
      <c r="AL32" s="624" t="s">
        <v>239</v>
      </c>
      <c r="AM32" s="625"/>
      <c r="AN32" s="625"/>
      <c r="AO32" s="661"/>
      <c r="AP32" s="662"/>
      <c r="AQ32" s="663"/>
      <c r="AR32" s="663"/>
      <c r="AS32" s="663"/>
      <c r="AT32" s="694"/>
      <c r="AU32" s="214" t="s">
        <v>320</v>
      </c>
      <c r="AX32" s="618" t="s">
        <v>321</v>
      </c>
      <c r="AY32" s="619"/>
      <c r="AZ32" s="619"/>
      <c r="BA32" s="619"/>
      <c r="BB32" s="619"/>
      <c r="BC32" s="619"/>
      <c r="BD32" s="619"/>
      <c r="BE32" s="619"/>
      <c r="BF32" s="620"/>
      <c r="BG32" s="687">
        <v>99.7</v>
      </c>
      <c r="BH32" s="634"/>
      <c r="BI32" s="634"/>
      <c r="BJ32" s="634"/>
      <c r="BK32" s="634"/>
      <c r="BL32" s="634"/>
      <c r="BM32" s="625">
        <v>99.1</v>
      </c>
      <c r="BN32" s="634"/>
      <c r="BO32" s="634"/>
      <c r="BP32" s="634"/>
      <c r="BQ32" s="657"/>
      <c r="BR32" s="687">
        <v>99.7</v>
      </c>
      <c r="BS32" s="634"/>
      <c r="BT32" s="634"/>
      <c r="BU32" s="634"/>
      <c r="BV32" s="634"/>
      <c r="BW32" s="634"/>
      <c r="BX32" s="625">
        <v>99.1</v>
      </c>
      <c r="BY32" s="634"/>
      <c r="BZ32" s="634"/>
      <c r="CA32" s="634"/>
      <c r="CB32" s="657"/>
      <c r="CD32" s="644"/>
      <c r="CE32" s="645"/>
      <c r="CF32" s="618" t="s">
        <v>322</v>
      </c>
      <c r="CG32" s="619"/>
      <c r="CH32" s="619"/>
      <c r="CI32" s="619"/>
      <c r="CJ32" s="619"/>
      <c r="CK32" s="619"/>
      <c r="CL32" s="619"/>
      <c r="CM32" s="619"/>
      <c r="CN32" s="619"/>
      <c r="CO32" s="619"/>
      <c r="CP32" s="619"/>
      <c r="CQ32" s="620"/>
      <c r="CR32" s="621">
        <v>1</v>
      </c>
      <c r="CS32" s="622"/>
      <c r="CT32" s="622"/>
      <c r="CU32" s="622"/>
      <c r="CV32" s="622"/>
      <c r="CW32" s="622"/>
      <c r="CX32" s="622"/>
      <c r="CY32" s="623"/>
      <c r="CZ32" s="624">
        <v>0</v>
      </c>
      <c r="DA32" s="636"/>
      <c r="DB32" s="636"/>
      <c r="DC32" s="637"/>
      <c r="DD32" s="627">
        <v>1</v>
      </c>
      <c r="DE32" s="622"/>
      <c r="DF32" s="622"/>
      <c r="DG32" s="622"/>
      <c r="DH32" s="622"/>
      <c r="DI32" s="622"/>
      <c r="DJ32" s="622"/>
      <c r="DK32" s="623"/>
      <c r="DL32" s="627">
        <v>1</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200993</v>
      </c>
      <c r="S33" s="622"/>
      <c r="T33" s="622"/>
      <c r="U33" s="622"/>
      <c r="V33" s="622"/>
      <c r="W33" s="622"/>
      <c r="X33" s="622"/>
      <c r="Y33" s="623"/>
      <c r="Z33" s="659">
        <v>0.5</v>
      </c>
      <c r="AA33" s="659"/>
      <c r="AB33" s="659"/>
      <c r="AC33" s="659"/>
      <c r="AD33" s="660">
        <v>13211</v>
      </c>
      <c r="AE33" s="660"/>
      <c r="AF33" s="660"/>
      <c r="AG33" s="660"/>
      <c r="AH33" s="660"/>
      <c r="AI33" s="660"/>
      <c r="AJ33" s="660"/>
      <c r="AK33" s="660"/>
      <c r="AL33" s="624">
        <v>0.1</v>
      </c>
      <c r="AM33" s="625"/>
      <c r="AN33" s="625"/>
      <c r="AO33" s="661"/>
      <c r="AP33" s="664"/>
      <c r="AQ33" s="665"/>
      <c r="AR33" s="665"/>
      <c r="AS33" s="665"/>
      <c r="AT33" s="695"/>
      <c r="AU33" s="219"/>
      <c r="AV33" s="219"/>
      <c r="AW33" s="219"/>
      <c r="AX33" s="602" t="s">
        <v>324</v>
      </c>
      <c r="AY33" s="603"/>
      <c r="AZ33" s="603"/>
      <c r="BA33" s="603"/>
      <c r="BB33" s="603"/>
      <c r="BC33" s="603"/>
      <c r="BD33" s="603"/>
      <c r="BE33" s="603"/>
      <c r="BF33" s="604"/>
      <c r="BG33" s="682">
        <v>99.8</v>
      </c>
      <c r="BH33" s="606"/>
      <c r="BI33" s="606"/>
      <c r="BJ33" s="606"/>
      <c r="BK33" s="606"/>
      <c r="BL33" s="606"/>
      <c r="BM33" s="652">
        <v>99.5</v>
      </c>
      <c r="BN33" s="606"/>
      <c r="BO33" s="606"/>
      <c r="BP33" s="606"/>
      <c r="BQ33" s="669"/>
      <c r="BR33" s="682">
        <v>99.9</v>
      </c>
      <c r="BS33" s="606"/>
      <c r="BT33" s="606"/>
      <c r="BU33" s="606"/>
      <c r="BV33" s="606"/>
      <c r="BW33" s="606"/>
      <c r="BX33" s="652">
        <v>99.5</v>
      </c>
      <c r="BY33" s="606"/>
      <c r="BZ33" s="606"/>
      <c r="CA33" s="606"/>
      <c r="CB33" s="669"/>
      <c r="CD33" s="618" t="s">
        <v>325</v>
      </c>
      <c r="CE33" s="619"/>
      <c r="CF33" s="619"/>
      <c r="CG33" s="619"/>
      <c r="CH33" s="619"/>
      <c r="CI33" s="619"/>
      <c r="CJ33" s="619"/>
      <c r="CK33" s="619"/>
      <c r="CL33" s="619"/>
      <c r="CM33" s="619"/>
      <c r="CN33" s="619"/>
      <c r="CO33" s="619"/>
      <c r="CP33" s="619"/>
      <c r="CQ33" s="620"/>
      <c r="CR33" s="621">
        <v>14586745</v>
      </c>
      <c r="CS33" s="634"/>
      <c r="CT33" s="634"/>
      <c r="CU33" s="634"/>
      <c r="CV33" s="634"/>
      <c r="CW33" s="634"/>
      <c r="CX33" s="634"/>
      <c r="CY33" s="635"/>
      <c r="CZ33" s="624">
        <v>38.799999999999997</v>
      </c>
      <c r="DA33" s="636"/>
      <c r="DB33" s="636"/>
      <c r="DC33" s="637"/>
      <c r="DD33" s="627">
        <v>10496266</v>
      </c>
      <c r="DE33" s="634"/>
      <c r="DF33" s="634"/>
      <c r="DG33" s="634"/>
      <c r="DH33" s="634"/>
      <c r="DI33" s="634"/>
      <c r="DJ33" s="634"/>
      <c r="DK33" s="635"/>
      <c r="DL33" s="627">
        <v>7457656</v>
      </c>
      <c r="DM33" s="634"/>
      <c r="DN33" s="634"/>
      <c r="DO33" s="634"/>
      <c r="DP33" s="634"/>
      <c r="DQ33" s="634"/>
      <c r="DR33" s="634"/>
      <c r="DS33" s="634"/>
      <c r="DT33" s="634"/>
      <c r="DU33" s="634"/>
      <c r="DV33" s="635"/>
      <c r="DW33" s="624">
        <v>38.5</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45543</v>
      </c>
      <c r="S34" s="622"/>
      <c r="T34" s="622"/>
      <c r="U34" s="622"/>
      <c r="V34" s="622"/>
      <c r="W34" s="622"/>
      <c r="X34" s="622"/>
      <c r="Y34" s="623"/>
      <c r="Z34" s="659">
        <v>0.1</v>
      </c>
      <c r="AA34" s="659"/>
      <c r="AB34" s="659"/>
      <c r="AC34" s="659"/>
      <c r="AD34" s="660" t="s">
        <v>239</v>
      </c>
      <c r="AE34" s="660"/>
      <c r="AF34" s="660"/>
      <c r="AG34" s="660"/>
      <c r="AH34" s="660"/>
      <c r="AI34" s="660"/>
      <c r="AJ34" s="660"/>
      <c r="AK34" s="660"/>
      <c r="AL34" s="624" t="s">
        <v>239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6728413</v>
      </c>
      <c r="CS34" s="622"/>
      <c r="CT34" s="622"/>
      <c r="CU34" s="622"/>
      <c r="CV34" s="622"/>
      <c r="CW34" s="622"/>
      <c r="CX34" s="622"/>
      <c r="CY34" s="623"/>
      <c r="CZ34" s="624">
        <v>17.899999999999999</v>
      </c>
      <c r="DA34" s="636"/>
      <c r="DB34" s="636"/>
      <c r="DC34" s="637"/>
      <c r="DD34" s="627">
        <v>4683795</v>
      </c>
      <c r="DE34" s="622"/>
      <c r="DF34" s="622"/>
      <c r="DG34" s="622"/>
      <c r="DH34" s="622"/>
      <c r="DI34" s="622"/>
      <c r="DJ34" s="622"/>
      <c r="DK34" s="623"/>
      <c r="DL34" s="627">
        <v>4326138</v>
      </c>
      <c r="DM34" s="622"/>
      <c r="DN34" s="622"/>
      <c r="DO34" s="622"/>
      <c r="DP34" s="622"/>
      <c r="DQ34" s="622"/>
      <c r="DR34" s="622"/>
      <c r="DS34" s="622"/>
      <c r="DT34" s="622"/>
      <c r="DU34" s="622"/>
      <c r="DV34" s="623"/>
      <c r="DW34" s="624">
        <v>22.3</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11260</v>
      </c>
      <c r="S35" s="622"/>
      <c r="T35" s="622"/>
      <c r="U35" s="622"/>
      <c r="V35" s="622"/>
      <c r="W35" s="622"/>
      <c r="X35" s="622"/>
      <c r="Y35" s="623"/>
      <c r="Z35" s="659">
        <v>0</v>
      </c>
      <c r="AA35" s="659"/>
      <c r="AB35" s="659"/>
      <c r="AC35" s="659"/>
      <c r="AD35" s="660" t="s">
        <v>239</v>
      </c>
      <c r="AE35" s="660"/>
      <c r="AF35" s="660"/>
      <c r="AG35" s="660"/>
      <c r="AH35" s="660"/>
      <c r="AI35" s="660"/>
      <c r="AJ35" s="660"/>
      <c r="AK35" s="660"/>
      <c r="AL35" s="624" t="s">
        <v>239</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173601</v>
      </c>
      <c r="CS35" s="634"/>
      <c r="CT35" s="634"/>
      <c r="CU35" s="634"/>
      <c r="CV35" s="634"/>
      <c r="CW35" s="634"/>
      <c r="CX35" s="634"/>
      <c r="CY35" s="635"/>
      <c r="CZ35" s="624">
        <v>0.5</v>
      </c>
      <c r="DA35" s="636"/>
      <c r="DB35" s="636"/>
      <c r="DC35" s="637"/>
      <c r="DD35" s="627">
        <v>141601</v>
      </c>
      <c r="DE35" s="634"/>
      <c r="DF35" s="634"/>
      <c r="DG35" s="634"/>
      <c r="DH35" s="634"/>
      <c r="DI35" s="634"/>
      <c r="DJ35" s="634"/>
      <c r="DK35" s="635"/>
      <c r="DL35" s="627">
        <v>141601</v>
      </c>
      <c r="DM35" s="634"/>
      <c r="DN35" s="634"/>
      <c r="DO35" s="634"/>
      <c r="DP35" s="634"/>
      <c r="DQ35" s="634"/>
      <c r="DR35" s="634"/>
      <c r="DS35" s="634"/>
      <c r="DT35" s="634"/>
      <c r="DU35" s="634"/>
      <c r="DV35" s="635"/>
      <c r="DW35" s="624">
        <v>0.7</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2368806</v>
      </c>
      <c r="S36" s="622"/>
      <c r="T36" s="622"/>
      <c r="U36" s="622"/>
      <c r="V36" s="622"/>
      <c r="W36" s="622"/>
      <c r="X36" s="622"/>
      <c r="Y36" s="623"/>
      <c r="Z36" s="659">
        <v>5.9</v>
      </c>
      <c r="AA36" s="659"/>
      <c r="AB36" s="659"/>
      <c r="AC36" s="659"/>
      <c r="AD36" s="660" t="s">
        <v>239</v>
      </c>
      <c r="AE36" s="660"/>
      <c r="AF36" s="660"/>
      <c r="AG36" s="660"/>
      <c r="AH36" s="660"/>
      <c r="AI36" s="660"/>
      <c r="AJ36" s="660"/>
      <c r="AK36" s="660"/>
      <c r="AL36" s="624" t="s">
        <v>239</v>
      </c>
      <c r="AM36" s="625"/>
      <c r="AN36" s="625"/>
      <c r="AO36" s="661"/>
      <c r="AP36" s="222"/>
      <c r="AQ36" s="670" t="s">
        <v>333</v>
      </c>
      <c r="AR36" s="671"/>
      <c r="AS36" s="671"/>
      <c r="AT36" s="671"/>
      <c r="AU36" s="671"/>
      <c r="AV36" s="671"/>
      <c r="AW36" s="671"/>
      <c r="AX36" s="671"/>
      <c r="AY36" s="672"/>
      <c r="AZ36" s="676">
        <v>3565365</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t="s">
        <v>239</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4155875</v>
      </c>
      <c r="CS36" s="622"/>
      <c r="CT36" s="622"/>
      <c r="CU36" s="622"/>
      <c r="CV36" s="622"/>
      <c r="CW36" s="622"/>
      <c r="CX36" s="622"/>
      <c r="CY36" s="623"/>
      <c r="CZ36" s="624">
        <v>11.1</v>
      </c>
      <c r="DA36" s="636"/>
      <c r="DB36" s="636"/>
      <c r="DC36" s="637"/>
      <c r="DD36" s="627">
        <v>2547795</v>
      </c>
      <c r="DE36" s="622"/>
      <c r="DF36" s="622"/>
      <c r="DG36" s="622"/>
      <c r="DH36" s="622"/>
      <c r="DI36" s="622"/>
      <c r="DJ36" s="622"/>
      <c r="DK36" s="623"/>
      <c r="DL36" s="627">
        <v>1322483</v>
      </c>
      <c r="DM36" s="622"/>
      <c r="DN36" s="622"/>
      <c r="DO36" s="622"/>
      <c r="DP36" s="622"/>
      <c r="DQ36" s="622"/>
      <c r="DR36" s="622"/>
      <c r="DS36" s="622"/>
      <c r="DT36" s="622"/>
      <c r="DU36" s="622"/>
      <c r="DV36" s="623"/>
      <c r="DW36" s="624">
        <v>6.8</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634903</v>
      </c>
      <c r="S37" s="622"/>
      <c r="T37" s="622"/>
      <c r="U37" s="622"/>
      <c r="V37" s="622"/>
      <c r="W37" s="622"/>
      <c r="X37" s="622"/>
      <c r="Y37" s="623"/>
      <c r="Z37" s="659">
        <v>1.6</v>
      </c>
      <c r="AA37" s="659"/>
      <c r="AB37" s="659"/>
      <c r="AC37" s="659"/>
      <c r="AD37" s="660">
        <v>4080</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702685</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-583304</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647783</v>
      </c>
      <c r="CS37" s="634"/>
      <c r="CT37" s="634"/>
      <c r="CU37" s="634"/>
      <c r="CV37" s="634"/>
      <c r="CW37" s="634"/>
      <c r="CX37" s="634"/>
      <c r="CY37" s="635"/>
      <c r="CZ37" s="624">
        <v>1.7</v>
      </c>
      <c r="DA37" s="636"/>
      <c r="DB37" s="636"/>
      <c r="DC37" s="637"/>
      <c r="DD37" s="627">
        <v>145316</v>
      </c>
      <c r="DE37" s="634"/>
      <c r="DF37" s="634"/>
      <c r="DG37" s="634"/>
      <c r="DH37" s="634"/>
      <c r="DI37" s="634"/>
      <c r="DJ37" s="634"/>
      <c r="DK37" s="635"/>
      <c r="DL37" s="627">
        <v>115052</v>
      </c>
      <c r="DM37" s="634"/>
      <c r="DN37" s="634"/>
      <c r="DO37" s="634"/>
      <c r="DP37" s="634"/>
      <c r="DQ37" s="634"/>
      <c r="DR37" s="634"/>
      <c r="DS37" s="634"/>
      <c r="DT37" s="634"/>
      <c r="DU37" s="634"/>
      <c r="DV37" s="635"/>
      <c r="DW37" s="624">
        <v>0.6</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72600</v>
      </c>
      <c r="S38" s="622"/>
      <c r="T38" s="622"/>
      <c r="U38" s="622"/>
      <c r="V38" s="622"/>
      <c r="W38" s="622"/>
      <c r="X38" s="622"/>
      <c r="Y38" s="623"/>
      <c r="Z38" s="659">
        <v>0.2</v>
      </c>
      <c r="AA38" s="659"/>
      <c r="AB38" s="659"/>
      <c r="AC38" s="659"/>
      <c r="AD38" s="660" t="s">
        <v>239</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v>168341</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10561</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2694339</v>
      </c>
      <c r="CS38" s="622"/>
      <c r="CT38" s="622"/>
      <c r="CU38" s="622"/>
      <c r="CV38" s="622"/>
      <c r="CW38" s="622"/>
      <c r="CX38" s="622"/>
      <c r="CY38" s="623"/>
      <c r="CZ38" s="624">
        <v>7.2</v>
      </c>
      <c r="DA38" s="636"/>
      <c r="DB38" s="636"/>
      <c r="DC38" s="637"/>
      <c r="DD38" s="627">
        <v>2309648</v>
      </c>
      <c r="DE38" s="622"/>
      <c r="DF38" s="622"/>
      <c r="DG38" s="622"/>
      <c r="DH38" s="622"/>
      <c r="DI38" s="622"/>
      <c r="DJ38" s="622"/>
      <c r="DK38" s="623"/>
      <c r="DL38" s="627">
        <v>1667434</v>
      </c>
      <c r="DM38" s="622"/>
      <c r="DN38" s="622"/>
      <c r="DO38" s="622"/>
      <c r="DP38" s="622"/>
      <c r="DQ38" s="622"/>
      <c r="DR38" s="622"/>
      <c r="DS38" s="622"/>
      <c r="DT38" s="622"/>
      <c r="DU38" s="622"/>
      <c r="DV38" s="623"/>
      <c r="DW38" s="624">
        <v>8.6</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239</v>
      </c>
      <c r="S39" s="622"/>
      <c r="T39" s="622"/>
      <c r="U39" s="622"/>
      <c r="V39" s="622"/>
      <c r="W39" s="622"/>
      <c r="X39" s="622"/>
      <c r="Y39" s="623"/>
      <c r="Z39" s="659" t="s">
        <v>239</v>
      </c>
      <c r="AA39" s="659"/>
      <c r="AB39" s="659"/>
      <c r="AC39" s="659"/>
      <c r="AD39" s="660" t="s">
        <v>187</v>
      </c>
      <c r="AE39" s="660"/>
      <c r="AF39" s="660"/>
      <c r="AG39" s="660"/>
      <c r="AH39" s="660"/>
      <c r="AI39" s="660"/>
      <c r="AJ39" s="660"/>
      <c r="AK39" s="660"/>
      <c r="AL39" s="624" t="s">
        <v>239</v>
      </c>
      <c r="AM39" s="625"/>
      <c r="AN39" s="625"/>
      <c r="AO39" s="661"/>
      <c r="AQ39" s="654" t="s">
        <v>345</v>
      </c>
      <c r="AR39" s="655"/>
      <c r="AS39" s="655"/>
      <c r="AT39" s="655"/>
      <c r="AU39" s="655"/>
      <c r="AV39" s="655"/>
      <c r="AW39" s="655"/>
      <c r="AX39" s="655"/>
      <c r="AY39" s="656"/>
      <c r="AZ39" s="621" t="s">
        <v>239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15663</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834517</v>
      </c>
      <c r="CS39" s="634"/>
      <c r="CT39" s="634"/>
      <c r="CU39" s="634"/>
      <c r="CV39" s="634"/>
      <c r="CW39" s="634"/>
      <c r="CX39" s="634"/>
      <c r="CY39" s="635"/>
      <c r="CZ39" s="624">
        <v>2.2000000000000002</v>
      </c>
      <c r="DA39" s="636"/>
      <c r="DB39" s="636"/>
      <c r="DC39" s="637"/>
      <c r="DD39" s="627">
        <v>813427</v>
      </c>
      <c r="DE39" s="634"/>
      <c r="DF39" s="634"/>
      <c r="DG39" s="634"/>
      <c r="DH39" s="634"/>
      <c r="DI39" s="634"/>
      <c r="DJ39" s="634"/>
      <c r="DK39" s="635"/>
      <c r="DL39" s="627" t="s">
        <v>239</v>
      </c>
      <c r="DM39" s="634"/>
      <c r="DN39" s="634"/>
      <c r="DO39" s="634"/>
      <c r="DP39" s="634"/>
      <c r="DQ39" s="634"/>
      <c r="DR39" s="634"/>
      <c r="DS39" s="634"/>
      <c r="DT39" s="634"/>
      <c r="DU39" s="634"/>
      <c r="DV39" s="635"/>
      <c r="DW39" s="624" t="s">
        <v>239</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t="s">
        <v>239</v>
      </c>
      <c r="S40" s="622"/>
      <c r="T40" s="622"/>
      <c r="U40" s="622"/>
      <c r="V40" s="622"/>
      <c r="W40" s="622"/>
      <c r="X40" s="622"/>
      <c r="Y40" s="623"/>
      <c r="Z40" s="659" t="s">
        <v>239</v>
      </c>
      <c r="AA40" s="659"/>
      <c r="AB40" s="659"/>
      <c r="AC40" s="659"/>
      <c r="AD40" s="660" t="s">
        <v>239</v>
      </c>
      <c r="AE40" s="660"/>
      <c r="AF40" s="660"/>
      <c r="AG40" s="660"/>
      <c r="AH40" s="660"/>
      <c r="AI40" s="660"/>
      <c r="AJ40" s="660"/>
      <c r="AK40" s="660"/>
      <c r="AL40" s="624" t="s">
        <v>239</v>
      </c>
      <c r="AM40" s="625"/>
      <c r="AN40" s="625"/>
      <c r="AO40" s="661"/>
      <c r="AQ40" s="654" t="s">
        <v>349</v>
      </c>
      <c r="AR40" s="655"/>
      <c r="AS40" s="655"/>
      <c r="AT40" s="655"/>
      <c r="AU40" s="655"/>
      <c r="AV40" s="655"/>
      <c r="AW40" s="655"/>
      <c r="AX40" s="655"/>
      <c r="AY40" s="656"/>
      <c r="AZ40" s="621" t="s">
        <v>239</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102</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239</v>
      </c>
      <c r="CS40" s="622"/>
      <c r="CT40" s="622"/>
      <c r="CU40" s="622"/>
      <c r="CV40" s="622"/>
      <c r="CW40" s="622"/>
      <c r="CX40" s="622"/>
      <c r="CY40" s="623"/>
      <c r="CZ40" s="624" t="s">
        <v>239</v>
      </c>
      <c r="DA40" s="636"/>
      <c r="DB40" s="636"/>
      <c r="DC40" s="637"/>
      <c r="DD40" s="627" t="s">
        <v>239</v>
      </c>
      <c r="DE40" s="622"/>
      <c r="DF40" s="622"/>
      <c r="DG40" s="622"/>
      <c r="DH40" s="622"/>
      <c r="DI40" s="622"/>
      <c r="DJ40" s="622"/>
      <c r="DK40" s="623"/>
      <c r="DL40" s="627" t="s">
        <v>239</v>
      </c>
      <c r="DM40" s="622"/>
      <c r="DN40" s="622"/>
      <c r="DO40" s="622"/>
      <c r="DP40" s="622"/>
      <c r="DQ40" s="622"/>
      <c r="DR40" s="622"/>
      <c r="DS40" s="622"/>
      <c r="DT40" s="622"/>
      <c r="DU40" s="622"/>
      <c r="DV40" s="623"/>
      <c r="DW40" s="624" t="s">
        <v>239</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40064136</v>
      </c>
      <c r="S41" s="646"/>
      <c r="T41" s="646"/>
      <c r="U41" s="646"/>
      <c r="V41" s="646"/>
      <c r="W41" s="646"/>
      <c r="X41" s="646"/>
      <c r="Y41" s="649"/>
      <c r="Z41" s="650">
        <v>100</v>
      </c>
      <c r="AA41" s="650"/>
      <c r="AB41" s="650"/>
      <c r="AC41" s="650"/>
      <c r="AD41" s="651">
        <v>19367585</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982858</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357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358</v>
      </c>
      <c r="AR42" s="667"/>
      <c r="AS42" s="667"/>
      <c r="AT42" s="667"/>
      <c r="AU42" s="667"/>
      <c r="AV42" s="667"/>
      <c r="AW42" s="667"/>
      <c r="AX42" s="667"/>
      <c r="AY42" s="668"/>
      <c r="AZ42" s="605">
        <v>1711481</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317</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3706321</v>
      </c>
      <c r="CS42" s="634"/>
      <c r="CT42" s="634"/>
      <c r="CU42" s="634"/>
      <c r="CV42" s="634"/>
      <c r="CW42" s="634"/>
      <c r="CX42" s="634"/>
      <c r="CY42" s="635"/>
      <c r="CZ42" s="624">
        <v>9.9</v>
      </c>
      <c r="DA42" s="636"/>
      <c r="DB42" s="636"/>
      <c r="DC42" s="637"/>
      <c r="DD42" s="627">
        <v>2013909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361</v>
      </c>
      <c r="CD43" s="618" t="s">
        <v>362</v>
      </c>
      <c r="CE43" s="619"/>
      <c r="CF43" s="619"/>
      <c r="CG43" s="619"/>
      <c r="CH43" s="619"/>
      <c r="CI43" s="619"/>
      <c r="CJ43" s="619"/>
      <c r="CK43" s="619"/>
      <c r="CL43" s="619"/>
      <c r="CM43" s="619"/>
      <c r="CN43" s="619"/>
      <c r="CO43" s="619"/>
      <c r="CP43" s="619"/>
      <c r="CQ43" s="620"/>
      <c r="CR43" s="621">
        <v>124914</v>
      </c>
      <c r="CS43" s="634"/>
      <c r="CT43" s="634"/>
      <c r="CU43" s="634"/>
      <c r="CV43" s="634"/>
      <c r="CW43" s="634"/>
      <c r="CX43" s="634"/>
      <c r="CY43" s="635"/>
      <c r="CZ43" s="624">
        <v>0.3</v>
      </c>
      <c r="DA43" s="636"/>
      <c r="DB43" s="636"/>
      <c r="DC43" s="637"/>
      <c r="DD43" s="627">
        <v>117645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364</v>
      </c>
      <c r="CG44" s="619"/>
      <c r="CH44" s="619"/>
      <c r="CI44" s="619"/>
      <c r="CJ44" s="619"/>
      <c r="CK44" s="619"/>
      <c r="CL44" s="619"/>
      <c r="CM44" s="619"/>
      <c r="CN44" s="619"/>
      <c r="CO44" s="619"/>
      <c r="CP44" s="619"/>
      <c r="CQ44" s="620"/>
      <c r="CR44" s="621">
        <v>3703980</v>
      </c>
      <c r="CS44" s="622"/>
      <c r="CT44" s="622"/>
      <c r="CU44" s="622"/>
      <c r="CV44" s="622"/>
      <c r="CW44" s="622"/>
      <c r="CX44" s="622"/>
      <c r="CY44" s="623"/>
      <c r="CZ44" s="624">
        <v>9.9</v>
      </c>
      <c r="DA44" s="625"/>
      <c r="DB44" s="625"/>
      <c r="DC44" s="626"/>
      <c r="DD44" s="627">
        <v>2011568</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1027311</v>
      </c>
      <c r="CS45" s="634"/>
      <c r="CT45" s="634"/>
      <c r="CU45" s="634"/>
      <c r="CV45" s="634"/>
      <c r="CW45" s="634"/>
      <c r="CX45" s="634"/>
      <c r="CY45" s="635"/>
      <c r="CZ45" s="624">
        <v>2.7</v>
      </c>
      <c r="DA45" s="636"/>
      <c r="DB45" s="636"/>
      <c r="DC45" s="637"/>
      <c r="DD45" s="627">
        <v>303775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367</v>
      </c>
      <c r="CG46" s="619"/>
      <c r="CH46" s="619"/>
      <c r="CI46" s="619"/>
      <c r="CJ46" s="619"/>
      <c r="CK46" s="619"/>
      <c r="CL46" s="619"/>
      <c r="CM46" s="619"/>
      <c r="CN46" s="619"/>
      <c r="CO46" s="619"/>
      <c r="CP46" s="619"/>
      <c r="CQ46" s="620"/>
      <c r="CR46" s="621">
        <v>2676669</v>
      </c>
      <c r="CS46" s="622"/>
      <c r="CT46" s="622"/>
      <c r="CU46" s="622"/>
      <c r="CV46" s="622"/>
      <c r="CW46" s="622"/>
      <c r="CX46" s="622"/>
      <c r="CY46" s="623"/>
      <c r="CZ46" s="624">
        <v>7.1</v>
      </c>
      <c r="DA46" s="625"/>
      <c r="DB46" s="625"/>
      <c r="DC46" s="626"/>
      <c r="DD46" s="627">
        <v>1707793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368</v>
      </c>
      <c r="CG47" s="619"/>
      <c r="CH47" s="619"/>
      <c r="CI47" s="619"/>
      <c r="CJ47" s="619"/>
      <c r="CK47" s="619"/>
      <c r="CL47" s="619"/>
      <c r="CM47" s="619"/>
      <c r="CN47" s="619"/>
      <c r="CO47" s="619"/>
      <c r="CP47" s="619"/>
      <c r="CQ47" s="620"/>
      <c r="CR47" s="621">
        <v>2341</v>
      </c>
      <c r="CS47" s="634"/>
      <c r="CT47" s="634"/>
      <c r="CU47" s="634"/>
      <c r="CV47" s="634"/>
      <c r="CW47" s="634"/>
      <c r="CX47" s="634"/>
      <c r="CY47" s="635"/>
      <c r="CZ47" s="624">
        <v>0</v>
      </c>
      <c r="DA47" s="636"/>
      <c r="DB47" s="636"/>
      <c r="DC47" s="637"/>
      <c r="DD47" s="627">
        <v>2341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369</v>
      </c>
      <c r="CG48" s="619"/>
      <c r="CH48" s="619"/>
      <c r="CI48" s="619"/>
      <c r="CJ48" s="619"/>
      <c r="CK48" s="619"/>
      <c r="CL48" s="619"/>
      <c r="CM48" s="619"/>
      <c r="CN48" s="619"/>
      <c r="CO48" s="619"/>
      <c r="CP48" s="619"/>
      <c r="CQ48" s="620"/>
      <c r="CR48" s="621" t="s">
        <v>357</v>
      </c>
      <c r="CS48" s="622"/>
      <c r="CT48" s="622"/>
      <c r="CU48" s="622"/>
      <c r="CV48" s="622"/>
      <c r="CW48" s="622"/>
      <c r="CX48" s="622"/>
      <c r="CY48" s="623"/>
      <c r="CZ48" s="624" t="s">
        <v>239</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370</v>
      </c>
      <c r="CE49" s="603"/>
      <c r="CF49" s="603"/>
      <c r="CG49" s="603"/>
      <c r="CH49" s="603"/>
      <c r="CI49" s="603"/>
      <c r="CJ49" s="603"/>
      <c r="CK49" s="603"/>
      <c r="CL49" s="603"/>
      <c r="CM49" s="603"/>
      <c r="CN49" s="603"/>
      <c r="CO49" s="603"/>
      <c r="CP49" s="603"/>
      <c r="CQ49" s="604"/>
      <c r="CR49" s="605">
        <v>37596084</v>
      </c>
      <c r="CS49" s="606"/>
      <c r="CT49" s="606"/>
      <c r="CU49" s="606"/>
      <c r="CV49" s="606"/>
      <c r="CW49" s="606"/>
      <c r="CX49" s="606"/>
      <c r="CY49" s="607"/>
      <c r="CZ49" s="608">
        <v>100</v>
      </c>
      <c r="DA49" s="609"/>
      <c r="DB49" s="609"/>
      <c r="DC49" s="610"/>
      <c r="DD49" s="611">
        <v>22659323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9hriHOSDKhy7+PaPLdX87KrRiArfxTuDxGW2/ZaIYAXlDD1DJjqyfxq20MvkohhJm42FPNvrRKOvEZTP44mkA==" saltValue="FFD9e/uidDJbD4/dL89bk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371</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372</v>
      </c>
      <c r="DK2" s="1092"/>
      <c r="DL2" s="1092"/>
      <c r="DM2" s="1092"/>
      <c r="DN2" s="1092"/>
      <c r="DO2" s="1093"/>
      <c r="DP2" s="228"/>
      <c r="DQ2" s="1091" t="s">
        <v>373</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4"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4" t="s">
        <v>390</v>
      </c>
      <c r="DH5" s="1085"/>
      <c r="DI5" s="1085"/>
      <c r="DJ5" s="1085"/>
      <c r="DK5" s="1086"/>
      <c r="DL5" s="1084" t="s">
        <v>391</v>
      </c>
      <c r="DM5" s="1085"/>
      <c r="DN5" s="1085"/>
      <c r="DO5" s="1085"/>
      <c r="DP5" s="1086"/>
      <c r="DQ5" s="1001" t="s">
        <v>392</v>
      </c>
      <c r="DR5" s="1002"/>
      <c r="DS5" s="1002"/>
      <c r="DT5" s="1002"/>
      <c r="DU5" s="1003"/>
      <c r="DV5" s="1001" t="s">
        <v>383</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393</v>
      </c>
      <c r="C7" s="1048"/>
      <c r="D7" s="1048"/>
      <c r="E7" s="1048"/>
      <c r="F7" s="1048"/>
      <c r="G7" s="1048"/>
      <c r="H7" s="1048"/>
      <c r="I7" s="1048"/>
      <c r="J7" s="1048"/>
      <c r="K7" s="1048"/>
      <c r="L7" s="1048"/>
      <c r="M7" s="1048"/>
      <c r="N7" s="1048"/>
      <c r="O7" s="1048"/>
      <c r="P7" s="1049"/>
      <c r="Q7" s="1102">
        <v>39182</v>
      </c>
      <c r="R7" s="1103"/>
      <c r="S7" s="1103"/>
      <c r="T7" s="1103"/>
      <c r="U7" s="1103"/>
      <c r="V7" s="1103">
        <v>36765</v>
      </c>
      <c r="W7" s="1103"/>
      <c r="X7" s="1103"/>
      <c r="Y7" s="1103"/>
      <c r="Z7" s="1103"/>
      <c r="AA7" s="1103">
        <v>2417</v>
      </c>
      <c r="AB7" s="1103"/>
      <c r="AC7" s="1103"/>
      <c r="AD7" s="1103"/>
      <c r="AE7" s="1104"/>
      <c r="AF7" s="1105">
        <v>2215</v>
      </c>
      <c r="AG7" s="1106"/>
      <c r="AH7" s="1106"/>
      <c r="AI7" s="1106"/>
      <c r="AJ7" s="1107"/>
      <c r="AK7" s="1108" t="s">
        <v>594</v>
      </c>
      <c r="AL7" s="1109"/>
      <c r="AM7" s="1109"/>
      <c r="AN7" s="1109"/>
      <c r="AO7" s="1109"/>
      <c r="AP7" s="1109">
        <v>20677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592</v>
      </c>
      <c r="BT7" s="1100"/>
      <c r="BU7" s="1100"/>
      <c r="BV7" s="1100"/>
      <c r="BW7" s="1100"/>
      <c r="BX7" s="1100"/>
      <c r="BY7" s="1100"/>
      <c r="BZ7" s="1100"/>
      <c r="CA7" s="1100"/>
      <c r="CB7" s="1100"/>
      <c r="CC7" s="1100"/>
      <c r="CD7" s="1100"/>
      <c r="CE7" s="1100"/>
      <c r="CF7" s="1100"/>
      <c r="CG7" s="1112"/>
      <c r="CH7" s="1096">
        <v>330</v>
      </c>
      <c r="CI7" s="1097"/>
      <c r="CJ7" s="1097"/>
      <c r="CK7" s="1097"/>
      <c r="CL7" s="1098"/>
      <c r="CM7" s="1096">
        <v>10</v>
      </c>
      <c r="CN7" s="1097"/>
      <c r="CO7" s="1097"/>
      <c r="CP7" s="1097"/>
      <c r="CQ7" s="1098"/>
      <c r="CR7" s="1096">
        <v>300</v>
      </c>
      <c r="CS7" s="1097"/>
      <c r="CT7" s="1097"/>
      <c r="CU7" s="1097"/>
      <c r="CV7" s="1098"/>
      <c r="CW7" s="1096" t="s">
        <v>595</v>
      </c>
      <c r="CX7" s="1097"/>
      <c r="CY7" s="1097"/>
      <c r="CZ7" s="1097"/>
      <c r="DA7" s="1098"/>
      <c r="DB7" s="1096" t="s">
        <v>595</v>
      </c>
      <c r="DC7" s="1097"/>
      <c r="DD7" s="1097"/>
      <c r="DE7" s="1097"/>
      <c r="DF7" s="1098"/>
      <c r="DG7" s="1096" t="s">
        <v>595</v>
      </c>
      <c r="DH7" s="1097"/>
      <c r="DI7" s="1097"/>
      <c r="DJ7" s="1097"/>
      <c r="DK7" s="1098"/>
      <c r="DL7" s="1096" t="s">
        <v>595</v>
      </c>
      <c r="DM7" s="1097"/>
      <c r="DN7" s="1097"/>
      <c r="DO7" s="1097"/>
      <c r="DP7" s="1098"/>
      <c r="DQ7" s="1096" t="s">
        <v>595</v>
      </c>
      <c r="DR7" s="1097"/>
      <c r="DS7" s="1097"/>
      <c r="DT7" s="1097"/>
      <c r="DU7" s="1098"/>
      <c r="DV7" s="1099"/>
      <c r="DW7" s="1100"/>
      <c r="DX7" s="1100"/>
      <c r="DY7" s="1100"/>
      <c r="DZ7" s="1101"/>
      <c r="EA7" s="234"/>
    </row>
    <row r="8" spans="1:131" s="235" customFormat="1" ht="26.25" customHeight="1" x14ac:dyDescent="0.2">
      <c r="A8" s="238">
        <v>2</v>
      </c>
      <c r="B8" s="1030" t="s">
        <v>394</v>
      </c>
      <c r="C8" s="1031"/>
      <c r="D8" s="1031"/>
      <c r="E8" s="1031"/>
      <c r="F8" s="1031"/>
      <c r="G8" s="1031"/>
      <c r="H8" s="1031"/>
      <c r="I8" s="1031"/>
      <c r="J8" s="1031"/>
      <c r="K8" s="1031"/>
      <c r="L8" s="1031"/>
      <c r="M8" s="1031"/>
      <c r="N8" s="1031"/>
      <c r="O8" s="1031"/>
      <c r="P8" s="1032"/>
      <c r="Q8" s="1038">
        <v>2112</v>
      </c>
      <c r="R8" s="1039"/>
      <c r="S8" s="1039"/>
      <c r="T8" s="1039"/>
      <c r="U8" s="1039"/>
      <c r="V8" s="1039">
        <v>2061</v>
      </c>
      <c r="W8" s="1039"/>
      <c r="X8" s="1039"/>
      <c r="Y8" s="1039"/>
      <c r="Z8" s="1039"/>
      <c r="AA8" s="1039">
        <v>51</v>
      </c>
      <c r="AB8" s="1039"/>
      <c r="AC8" s="1039"/>
      <c r="AD8" s="1039"/>
      <c r="AE8" s="1040"/>
      <c r="AF8" s="1035">
        <v>1</v>
      </c>
      <c r="AG8" s="1036"/>
      <c r="AH8" s="1036"/>
      <c r="AI8" s="1036"/>
      <c r="AJ8" s="1037"/>
      <c r="AK8" s="1080" t="s">
        <v>594</v>
      </c>
      <c r="AL8" s="1081"/>
      <c r="AM8" s="1081"/>
      <c r="AN8" s="1081"/>
      <c r="AO8" s="1081"/>
      <c r="AP8" s="1081" t="s">
        <v>594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t="s">
        <v>602</v>
      </c>
      <c r="BS8" s="992" t="s">
        <v>593</v>
      </c>
      <c r="BT8" s="993"/>
      <c r="BU8" s="993"/>
      <c r="BV8" s="993"/>
      <c r="BW8" s="993"/>
      <c r="BX8" s="993"/>
      <c r="BY8" s="993"/>
      <c r="BZ8" s="993"/>
      <c r="CA8" s="993"/>
      <c r="CB8" s="993"/>
      <c r="CC8" s="993"/>
      <c r="CD8" s="993"/>
      <c r="CE8" s="993"/>
      <c r="CF8" s="993"/>
      <c r="CG8" s="1014"/>
      <c r="CH8" s="989">
        <v>231</v>
      </c>
      <c r="CI8" s="990"/>
      <c r="CJ8" s="990"/>
      <c r="CK8" s="990"/>
      <c r="CL8" s="991"/>
      <c r="CM8" s="989">
        <v>0</v>
      </c>
      <c r="CN8" s="990"/>
      <c r="CO8" s="990"/>
      <c r="CP8" s="990"/>
      <c r="CQ8" s="991"/>
      <c r="CR8" s="989">
        <v>5</v>
      </c>
      <c r="CS8" s="990"/>
      <c r="CT8" s="990"/>
      <c r="CU8" s="990"/>
      <c r="CV8" s="991"/>
      <c r="CW8" s="989" t="s">
        <v>595</v>
      </c>
      <c r="CX8" s="990"/>
      <c r="CY8" s="990"/>
      <c r="CZ8" s="990"/>
      <c r="DA8" s="991"/>
      <c r="DB8" s="989" t="s">
        <v>595</v>
      </c>
      <c r="DC8" s="990"/>
      <c r="DD8" s="990"/>
      <c r="DE8" s="990"/>
      <c r="DF8" s="991"/>
      <c r="DG8" s="989" t="s">
        <v>595</v>
      </c>
      <c r="DH8" s="990"/>
      <c r="DI8" s="990"/>
      <c r="DJ8" s="990"/>
      <c r="DK8" s="991"/>
      <c r="DL8" s="989" t="s">
        <v>595</v>
      </c>
      <c r="DM8" s="990"/>
      <c r="DN8" s="990"/>
      <c r="DO8" s="990"/>
      <c r="DP8" s="991"/>
      <c r="DQ8" s="989" t="s">
        <v>595</v>
      </c>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40064</v>
      </c>
      <c r="R23" s="1061"/>
      <c r="S23" s="1061"/>
      <c r="T23" s="1061"/>
      <c r="U23" s="1061"/>
      <c r="V23" s="1061">
        <v>37596</v>
      </c>
      <c r="W23" s="1061"/>
      <c r="X23" s="1061"/>
      <c r="Y23" s="1061"/>
      <c r="Z23" s="1061"/>
      <c r="AA23" s="1061">
        <v>2468</v>
      </c>
      <c r="AB23" s="1061"/>
      <c r="AC23" s="1061"/>
      <c r="AD23" s="1061"/>
      <c r="AE23" s="1068"/>
      <c r="AF23" s="1069">
        <v>2216</v>
      </c>
      <c r="AG23" s="1061"/>
      <c r="AH23" s="1061"/>
      <c r="AI23" s="1061"/>
      <c r="AJ23" s="1070"/>
      <c r="AK23" s="1071"/>
      <c r="AL23" s="1072"/>
      <c r="AM23" s="1072"/>
      <c r="AN23" s="1072"/>
      <c r="AO23" s="1072"/>
      <c r="AP23" s="1061">
        <v>20677</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7761</v>
      </c>
      <c r="R28" s="1051"/>
      <c r="S28" s="1051"/>
      <c r="T28" s="1051"/>
      <c r="U28" s="1051"/>
      <c r="V28" s="1051">
        <v>7761</v>
      </c>
      <c r="W28" s="1051"/>
      <c r="X28" s="1051"/>
      <c r="Y28" s="1051"/>
      <c r="Z28" s="1051"/>
      <c r="AA28" s="1051" t="s">
        <v>595</v>
      </c>
      <c r="AB28" s="1051"/>
      <c r="AC28" s="1051"/>
      <c r="AD28" s="1051"/>
      <c r="AE28" s="1052"/>
      <c r="AF28" s="1053" t="s">
        <v>239</v>
      </c>
      <c r="AG28" s="1051"/>
      <c r="AH28" s="1051"/>
      <c r="AI28" s="1051"/>
      <c r="AJ28" s="1054"/>
      <c r="AK28" s="1042">
        <v>983</v>
      </c>
      <c r="AL28" s="1043"/>
      <c r="AM28" s="1043"/>
      <c r="AN28" s="1043"/>
      <c r="AO28" s="1043"/>
      <c r="AP28" s="1043" t="s">
        <v>595</v>
      </c>
      <c r="AQ28" s="1043"/>
      <c r="AR28" s="1043"/>
      <c r="AS28" s="1043"/>
      <c r="AT28" s="1043"/>
      <c r="AU28" s="1043" t="s">
        <v>595</v>
      </c>
      <c r="AV28" s="1043"/>
      <c r="AW28" s="1043"/>
      <c r="AX28" s="1043"/>
      <c r="AY28" s="1043"/>
      <c r="AZ28" s="1044" t="s">
        <v>595</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5445</v>
      </c>
      <c r="R29" s="1039"/>
      <c r="S29" s="1039"/>
      <c r="T29" s="1039"/>
      <c r="U29" s="1039"/>
      <c r="V29" s="1039">
        <v>5320</v>
      </c>
      <c r="W29" s="1039"/>
      <c r="X29" s="1039"/>
      <c r="Y29" s="1039"/>
      <c r="Z29" s="1039"/>
      <c r="AA29" s="1039">
        <v>125</v>
      </c>
      <c r="AB29" s="1039"/>
      <c r="AC29" s="1039"/>
      <c r="AD29" s="1039"/>
      <c r="AE29" s="1040"/>
      <c r="AF29" s="1035">
        <v>125</v>
      </c>
      <c r="AG29" s="1036"/>
      <c r="AH29" s="1036"/>
      <c r="AI29" s="1036"/>
      <c r="AJ29" s="1037"/>
      <c r="AK29" s="980">
        <v>839</v>
      </c>
      <c r="AL29" s="971"/>
      <c r="AM29" s="971"/>
      <c r="AN29" s="971"/>
      <c r="AO29" s="971"/>
      <c r="AP29" s="971" t="s">
        <v>595</v>
      </c>
      <c r="AQ29" s="971"/>
      <c r="AR29" s="971"/>
      <c r="AS29" s="971"/>
      <c r="AT29" s="971"/>
      <c r="AU29" s="971" t="s">
        <v>595</v>
      </c>
      <c r="AV29" s="971"/>
      <c r="AW29" s="971"/>
      <c r="AX29" s="971"/>
      <c r="AY29" s="971"/>
      <c r="AZ29" s="1041" t="s">
        <v>595</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2009</v>
      </c>
      <c r="R30" s="1039"/>
      <c r="S30" s="1039"/>
      <c r="T30" s="1039"/>
      <c r="U30" s="1039"/>
      <c r="V30" s="1039">
        <v>2009</v>
      </c>
      <c r="W30" s="1039"/>
      <c r="X30" s="1039"/>
      <c r="Y30" s="1039"/>
      <c r="Z30" s="1039"/>
      <c r="AA30" s="1039" t="s">
        <v>595</v>
      </c>
      <c r="AB30" s="1039"/>
      <c r="AC30" s="1039"/>
      <c r="AD30" s="1039"/>
      <c r="AE30" s="1040"/>
      <c r="AF30" s="1035" t="s">
        <v>412</v>
      </c>
      <c r="AG30" s="1036"/>
      <c r="AH30" s="1036"/>
      <c r="AI30" s="1036"/>
      <c r="AJ30" s="1037"/>
      <c r="AK30" s="980">
        <v>221</v>
      </c>
      <c r="AL30" s="971"/>
      <c r="AM30" s="971"/>
      <c r="AN30" s="971"/>
      <c r="AO30" s="971"/>
      <c r="AP30" s="971" t="s">
        <v>595</v>
      </c>
      <c r="AQ30" s="971"/>
      <c r="AR30" s="971"/>
      <c r="AS30" s="971"/>
      <c r="AT30" s="971"/>
      <c r="AU30" s="971" t="s">
        <v>595</v>
      </c>
      <c r="AV30" s="971"/>
      <c r="AW30" s="971"/>
      <c r="AX30" s="971"/>
      <c r="AY30" s="971"/>
      <c r="AZ30" s="1041" t="s">
        <v>595</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413</v>
      </c>
      <c r="C31" s="1031"/>
      <c r="D31" s="1031"/>
      <c r="E31" s="1031"/>
      <c r="F31" s="1031"/>
      <c r="G31" s="1031"/>
      <c r="H31" s="1031"/>
      <c r="I31" s="1031"/>
      <c r="J31" s="1031"/>
      <c r="K31" s="1031"/>
      <c r="L31" s="1031"/>
      <c r="M31" s="1031"/>
      <c r="N31" s="1031"/>
      <c r="O31" s="1031"/>
      <c r="P31" s="1032"/>
      <c r="Q31" s="1038">
        <v>8257</v>
      </c>
      <c r="R31" s="1039"/>
      <c r="S31" s="1039"/>
      <c r="T31" s="1039"/>
      <c r="U31" s="1039"/>
      <c r="V31" s="1039">
        <v>7984</v>
      </c>
      <c r="W31" s="1039"/>
      <c r="X31" s="1039"/>
      <c r="Y31" s="1039"/>
      <c r="Z31" s="1039"/>
      <c r="AA31" s="1039">
        <v>273</v>
      </c>
      <c r="AB31" s="1039"/>
      <c r="AC31" s="1039"/>
      <c r="AD31" s="1039"/>
      <c r="AE31" s="1040"/>
      <c r="AF31" s="1035">
        <v>2168</v>
      </c>
      <c r="AG31" s="1036"/>
      <c r="AH31" s="1036"/>
      <c r="AI31" s="1036"/>
      <c r="AJ31" s="1037"/>
      <c r="AK31" s="980">
        <v>683</v>
      </c>
      <c r="AL31" s="971"/>
      <c r="AM31" s="971"/>
      <c r="AN31" s="971"/>
      <c r="AO31" s="971"/>
      <c r="AP31" s="971">
        <v>3100</v>
      </c>
      <c r="AQ31" s="971"/>
      <c r="AR31" s="971"/>
      <c r="AS31" s="971"/>
      <c r="AT31" s="971"/>
      <c r="AU31" s="971">
        <v>412</v>
      </c>
      <c r="AV31" s="971"/>
      <c r="AW31" s="971"/>
      <c r="AX31" s="971"/>
      <c r="AY31" s="971"/>
      <c r="AZ31" s="1041" t="s">
        <v>595</v>
      </c>
      <c r="BA31" s="1041"/>
      <c r="BB31" s="1041"/>
      <c r="BC31" s="1041"/>
      <c r="BD31" s="1041"/>
      <c r="BE31" s="972" t="s">
        <v>414</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415</v>
      </c>
      <c r="C32" s="1031"/>
      <c r="D32" s="1031"/>
      <c r="E32" s="1031"/>
      <c r="F32" s="1031"/>
      <c r="G32" s="1031"/>
      <c r="H32" s="1031"/>
      <c r="I32" s="1031"/>
      <c r="J32" s="1031"/>
      <c r="K32" s="1031"/>
      <c r="L32" s="1031"/>
      <c r="M32" s="1031"/>
      <c r="N32" s="1031"/>
      <c r="O32" s="1031"/>
      <c r="P32" s="1032"/>
      <c r="Q32" s="1038">
        <v>1891</v>
      </c>
      <c r="R32" s="1039"/>
      <c r="S32" s="1039"/>
      <c r="T32" s="1039"/>
      <c r="U32" s="1039"/>
      <c r="V32" s="1039">
        <v>1731</v>
      </c>
      <c r="W32" s="1039"/>
      <c r="X32" s="1039"/>
      <c r="Y32" s="1039"/>
      <c r="Z32" s="1039"/>
      <c r="AA32" s="1039">
        <v>160</v>
      </c>
      <c r="AB32" s="1039"/>
      <c r="AC32" s="1039"/>
      <c r="AD32" s="1039"/>
      <c r="AE32" s="1040"/>
      <c r="AF32" s="1035">
        <v>336</v>
      </c>
      <c r="AG32" s="1036"/>
      <c r="AH32" s="1036"/>
      <c r="AI32" s="1036"/>
      <c r="AJ32" s="1037"/>
      <c r="AK32" s="980">
        <v>168</v>
      </c>
      <c r="AL32" s="971"/>
      <c r="AM32" s="971"/>
      <c r="AN32" s="971"/>
      <c r="AO32" s="971"/>
      <c r="AP32" s="971">
        <v>4258</v>
      </c>
      <c r="AQ32" s="971"/>
      <c r="AR32" s="971"/>
      <c r="AS32" s="971"/>
      <c r="AT32" s="971"/>
      <c r="AU32" s="971">
        <v>1005</v>
      </c>
      <c r="AV32" s="971"/>
      <c r="AW32" s="971"/>
      <c r="AX32" s="971"/>
      <c r="AY32" s="971"/>
      <c r="AZ32" s="1041" t="s">
        <v>595</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416</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417</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2628</v>
      </c>
      <c r="AG63" s="959"/>
      <c r="AH63" s="959"/>
      <c r="AI63" s="959"/>
      <c r="AJ63" s="1022"/>
      <c r="AK63" s="1023"/>
      <c r="AL63" s="963"/>
      <c r="AM63" s="963"/>
      <c r="AN63" s="963"/>
      <c r="AO63" s="963"/>
      <c r="AP63" s="959">
        <v>7358</v>
      </c>
      <c r="AQ63" s="959"/>
      <c r="AR63" s="959"/>
      <c r="AS63" s="959"/>
      <c r="AT63" s="959"/>
      <c r="AU63" s="959">
        <v>1417</v>
      </c>
      <c r="AV63" s="959"/>
      <c r="AW63" s="959"/>
      <c r="AX63" s="959"/>
      <c r="AY63" s="959"/>
      <c r="AZ63" s="1017"/>
      <c r="BA63" s="1017"/>
      <c r="BB63" s="1017"/>
      <c r="BC63" s="1017"/>
      <c r="BD63" s="1017"/>
      <c r="BE63" s="960"/>
      <c r="BF63" s="960"/>
      <c r="BG63" s="960"/>
      <c r="BH63" s="960"/>
      <c r="BI63" s="961"/>
      <c r="BJ63" s="1018" t="s">
        <v>412</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419</v>
      </c>
      <c r="B66" s="996"/>
      <c r="C66" s="996"/>
      <c r="D66" s="996"/>
      <c r="E66" s="996"/>
      <c r="F66" s="996"/>
      <c r="G66" s="996"/>
      <c r="H66" s="996"/>
      <c r="I66" s="996"/>
      <c r="J66" s="996"/>
      <c r="K66" s="996"/>
      <c r="L66" s="996"/>
      <c r="M66" s="996"/>
      <c r="N66" s="996"/>
      <c r="O66" s="996"/>
      <c r="P66" s="997"/>
      <c r="Q66" s="1001" t="s">
        <v>420</v>
      </c>
      <c r="R66" s="1002"/>
      <c r="S66" s="1002"/>
      <c r="T66" s="1002"/>
      <c r="U66" s="1003"/>
      <c r="V66" s="1001" t="s">
        <v>421</v>
      </c>
      <c r="W66" s="1002"/>
      <c r="X66" s="1002"/>
      <c r="Y66" s="1002"/>
      <c r="Z66" s="1003"/>
      <c r="AA66" s="1001" t="s">
        <v>422</v>
      </c>
      <c r="AB66" s="1002"/>
      <c r="AC66" s="1002"/>
      <c r="AD66" s="1002"/>
      <c r="AE66" s="1003"/>
      <c r="AF66" s="1007" t="s">
        <v>423</v>
      </c>
      <c r="AG66" s="1008"/>
      <c r="AH66" s="1008"/>
      <c r="AI66" s="1008"/>
      <c r="AJ66" s="1009"/>
      <c r="AK66" s="1001" t="s">
        <v>424</v>
      </c>
      <c r="AL66" s="996"/>
      <c r="AM66" s="996"/>
      <c r="AN66" s="996"/>
      <c r="AO66" s="997"/>
      <c r="AP66" s="1001" t="s">
        <v>425</v>
      </c>
      <c r="AQ66" s="1002"/>
      <c r="AR66" s="1002"/>
      <c r="AS66" s="1002"/>
      <c r="AT66" s="1003"/>
      <c r="AU66" s="1001" t="s">
        <v>426</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580</v>
      </c>
      <c r="C68" s="986"/>
      <c r="D68" s="986"/>
      <c r="E68" s="986"/>
      <c r="F68" s="986"/>
      <c r="G68" s="986"/>
      <c r="H68" s="986"/>
      <c r="I68" s="986"/>
      <c r="J68" s="986"/>
      <c r="K68" s="986"/>
      <c r="L68" s="986"/>
      <c r="M68" s="986"/>
      <c r="N68" s="986"/>
      <c r="O68" s="986"/>
      <c r="P68" s="987"/>
      <c r="Q68" s="988">
        <v>9647</v>
      </c>
      <c r="R68" s="982"/>
      <c r="S68" s="982"/>
      <c r="T68" s="982"/>
      <c r="U68" s="982"/>
      <c r="V68" s="982">
        <v>9534</v>
      </c>
      <c r="W68" s="982"/>
      <c r="X68" s="982"/>
      <c r="Y68" s="982"/>
      <c r="Z68" s="982"/>
      <c r="AA68" s="982">
        <v>113</v>
      </c>
      <c r="AB68" s="982"/>
      <c r="AC68" s="982"/>
      <c r="AD68" s="982"/>
      <c r="AE68" s="982"/>
      <c r="AF68" s="982">
        <v>113</v>
      </c>
      <c r="AG68" s="982"/>
      <c r="AH68" s="982"/>
      <c r="AI68" s="982"/>
      <c r="AJ68" s="982"/>
      <c r="AK68" s="982">
        <v>100</v>
      </c>
      <c r="AL68" s="982"/>
      <c r="AM68" s="982"/>
      <c r="AN68" s="982"/>
      <c r="AO68" s="982"/>
      <c r="AP68" s="982">
        <v>190</v>
      </c>
      <c r="AQ68" s="982"/>
      <c r="AR68" s="982"/>
      <c r="AS68" s="982"/>
      <c r="AT68" s="982"/>
      <c r="AU68" s="982">
        <v>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581</v>
      </c>
      <c r="C69" s="975"/>
      <c r="D69" s="975"/>
      <c r="E69" s="975"/>
      <c r="F69" s="975"/>
      <c r="G69" s="975"/>
      <c r="H69" s="975"/>
      <c r="I69" s="975"/>
      <c r="J69" s="975"/>
      <c r="K69" s="975"/>
      <c r="L69" s="975"/>
      <c r="M69" s="975"/>
      <c r="N69" s="975"/>
      <c r="O69" s="975"/>
      <c r="P69" s="976"/>
      <c r="Q69" s="977">
        <v>324</v>
      </c>
      <c r="R69" s="971"/>
      <c r="S69" s="971"/>
      <c r="T69" s="971"/>
      <c r="U69" s="971"/>
      <c r="V69" s="971">
        <v>301</v>
      </c>
      <c r="W69" s="971"/>
      <c r="X69" s="971"/>
      <c r="Y69" s="971"/>
      <c r="Z69" s="971"/>
      <c r="AA69" s="971">
        <v>23</v>
      </c>
      <c r="AB69" s="971"/>
      <c r="AC69" s="971"/>
      <c r="AD69" s="971"/>
      <c r="AE69" s="971"/>
      <c r="AF69" s="971">
        <v>23</v>
      </c>
      <c r="AG69" s="971"/>
      <c r="AH69" s="971"/>
      <c r="AI69" s="971"/>
      <c r="AJ69" s="971"/>
      <c r="AK69" s="971" t="s">
        <v>595</v>
      </c>
      <c r="AL69" s="971"/>
      <c r="AM69" s="971"/>
      <c r="AN69" s="971"/>
      <c r="AO69" s="971"/>
      <c r="AP69" s="971" t="s">
        <v>595</v>
      </c>
      <c r="AQ69" s="971"/>
      <c r="AR69" s="971"/>
      <c r="AS69" s="971"/>
      <c r="AT69" s="971"/>
      <c r="AU69" s="971" t="s">
        <v>595</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582</v>
      </c>
      <c r="C70" s="975"/>
      <c r="D70" s="975"/>
      <c r="E70" s="975"/>
      <c r="F70" s="975"/>
      <c r="G70" s="975"/>
      <c r="H70" s="975"/>
      <c r="I70" s="975"/>
      <c r="J70" s="975"/>
      <c r="K70" s="975"/>
      <c r="L70" s="975"/>
      <c r="M70" s="975"/>
      <c r="N70" s="975"/>
      <c r="O70" s="975"/>
      <c r="P70" s="976"/>
      <c r="Q70" s="977">
        <v>2047</v>
      </c>
      <c r="R70" s="971"/>
      <c r="S70" s="971"/>
      <c r="T70" s="971"/>
      <c r="U70" s="971"/>
      <c r="V70" s="971">
        <v>1885</v>
      </c>
      <c r="W70" s="971"/>
      <c r="X70" s="971"/>
      <c r="Y70" s="971"/>
      <c r="Z70" s="971"/>
      <c r="AA70" s="971">
        <v>162</v>
      </c>
      <c r="AB70" s="971"/>
      <c r="AC70" s="971"/>
      <c r="AD70" s="971"/>
      <c r="AE70" s="971"/>
      <c r="AF70" s="971">
        <v>162</v>
      </c>
      <c r="AG70" s="971"/>
      <c r="AH70" s="971"/>
      <c r="AI70" s="971"/>
      <c r="AJ70" s="971"/>
      <c r="AK70" s="971">
        <v>73</v>
      </c>
      <c r="AL70" s="971"/>
      <c r="AM70" s="971"/>
      <c r="AN70" s="971"/>
      <c r="AO70" s="971"/>
      <c r="AP70" s="971">
        <v>723</v>
      </c>
      <c r="AQ70" s="971"/>
      <c r="AR70" s="971"/>
      <c r="AS70" s="971"/>
      <c r="AT70" s="971"/>
      <c r="AU70" s="971">
        <v>139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583</v>
      </c>
      <c r="C71" s="975"/>
      <c r="D71" s="975"/>
      <c r="E71" s="975"/>
      <c r="F71" s="975"/>
      <c r="G71" s="975"/>
      <c r="H71" s="975"/>
      <c r="I71" s="975"/>
      <c r="J71" s="975"/>
      <c r="K71" s="975"/>
      <c r="L71" s="975"/>
      <c r="M71" s="975"/>
      <c r="N71" s="975"/>
      <c r="O71" s="975"/>
      <c r="P71" s="976"/>
      <c r="Q71" s="977">
        <v>4</v>
      </c>
      <c r="R71" s="971"/>
      <c r="S71" s="971"/>
      <c r="T71" s="971"/>
      <c r="U71" s="971"/>
      <c r="V71" s="971">
        <v>3</v>
      </c>
      <c r="W71" s="971"/>
      <c r="X71" s="971"/>
      <c r="Y71" s="971"/>
      <c r="Z71" s="971"/>
      <c r="AA71" s="971">
        <v>1</v>
      </c>
      <c r="AB71" s="971"/>
      <c r="AC71" s="971"/>
      <c r="AD71" s="971"/>
      <c r="AE71" s="971"/>
      <c r="AF71" s="971">
        <v>1</v>
      </c>
      <c r="AG71" s="971"/>
      <c r="AH71" s="971"/>
      <c r="AI71" s="971"/>
      <c r="AJ71" s="971"/>
      <c r="AK71" s="971" t="s">
        <v>595</v>
      </c>
      <c r="AL71" s="971"/>
      <c r="AM71" s="971"/>
      <c r="AN71" s="971"/>
      <c r="AO71" s="971"/>
      <c r="AP71" s="971" t="s">
        <v>595</v>
      </c>
      <c r="AQ71" s="971"/>
      <c r="AR71" s="971"/>
      <c r="AS71" s="971"/>
      <c r="AT71" s="971"/>
      <c r="AU71" s="971" t="s">
        <v>595</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584</v>
      </c>
      <c r="C72" s="975"/>
      <c r="D72" s="975"/>
      <c r="E72" s="975"/>
      <c r="F72" s="975"/>
      <c r="G72" s="975"/>
      <c r="H72" s="975"/>
      <c r="I72" s="975"/>
      <c r="J72" s="975"/>
      <c r="K72" s="975"/>
      <c r="L72" s="975"/>
      <c r="M72" s="975"/>
      <c r="N72" s="975"/>
      <c r="O72" s="975"/>
      <c r="P72" s="976"/>
      <c r="Q72" s="977">
        <v>21979</v>
      </c>
      <c r="R72" s="971"/>
      <c r="S72" s="971"/>
      <c r="T72" s="971"/>
      <c r="U72" s="971"/>
      <c r="V72" s="971">
        <v>21477</v>
      </c>
      <c r="W72" s="971"/>
      <c r="X72" s="971"/>
      <c r="Y72" s="971"/>
      <c r="Z72" s="971"/>
      <c r="AA72" s="971">
        <v>502</v>
      </c>
      <c r="AB72" s="971"/>
      <c r="AC72" s="971"/>
      <c r="AD72" s="971"/>
      <c r="AE72" s="971"/>
      <c r="AF72" s="971">
        <v>502</v>
      </c>
      <c r="AG72" s="971"/>
      <c r="AH72" s="971"/>
      <c r="AI72" s="971"/>
      <c r="AJ72" s="971"/>
      <c r="AK72" s="971" t="s">
        <v>595</v>
      </c>
      <c r="AL72" s="971"/>
      <c r="AM72" s="971"/>
      <c r="AN72" s="971"/>
      <c r="AO72" s="971"/>
      <c r="AP72" s="971" t="s">
        <v>595</v>
      </c>
      <c r="AQ72" s="971"/>
      <c r="AR72" s="971"/>
      <c r="AS72" s="971"/>
      <c r="AT72" s="971"/>
      <c r="AU72" s="971" t="s">
        <v>595</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585</v>
      </c>
      <c r="C73" s="975"/>
      <c r="D73" s="975"/>
      <c r="E73" s="975"/>
      <c r="F73" s="975"/>
      <c r="G73" s="975"/>
      <c r="H73" s="975"/>
      <c r="I73" s="975"/>
      <c r="J73" s="975"/>
      <c r="K73" s="975"/>
      <c r="L73" s="975"/>
      <c r="M73" s="975"/>
      <c r="N73" s="975"/>
      <c r="O73" s="975"/>
      <c r="P73" s="976"/>
      <c r="Q73" s="977">
        <v>925</v>
      </c>
      <c r="R73" s="971"/>
      <c r="S73" s="971"/>
      <c r="T73" s="971"/>
      <c r="U73" s="971"/>
      <c r="V73" s="971">
        <v>905</v>
      </c>
      <c r="W73" s="971"/>
      <c r="X73" s="971"/>
      <c r="Y73" s="971"/>
      <c r="Z73" s="971"/>
      <c r="AA73" s="971">
        <v>20</v>
      </c>
      <c r="AB73" s="971"/>
      <c r="AC73" s="971"/>
      <c r="AD73" s="971"/>
      <c r="AE73" s="971"/>
      <c r="AF73" s="971">
        <v>20</v>
      </c>
      <c r="AG73" s="971"/>
      <c r="AH73" s="971"/>
      <c r="AI73" s="971"/>
      <c r="AJ73" s="971"/>
      <c r="AK73" s="971">
        <v>45</v>
      </c>
      <c r="AL73" s="971"/>
      <c r="AM73" s="971"/>
      <c r="AN73" s="971"/>
      <c r="AO73" s="971"/>
      <c r="AP73" s="971" t="s">
        <v>601</v>
      </c>
      <c r="AQ73" s="971"/>
      <c r="AR73" s="971"/>
      <c r="AS73" s="971"/>
      <c r="AT73" s="971"/>
      <c r="AU73" s="971" t="s">
        <v>595</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586</v>
      </c>
      <c r="C74" s="975"/>
      <c r="D74" s="975"/>
      <c r="E74" s="975"/>
      <c r="F74" s="975"/>
      <c r="G74" s="975"/>
      <c r="H74" s="975"/>
      <c r="I74" s="975"/>
      <c r="J74" s="975"/>
      <c r="K74" s="975"/>
      <c r="L74" s="975"/>
      <c r="M74" s="975"/>
      <c r="N74" s="975"/>
      <c r="O74" s="975"/>
      <c r="P74" s="976"/>
      <c r="Q74" s="977">
        <v>267</v>
      </c>
      <c r="R74" s="971"/>
      <c r="S74" s="971"/>
      <c r="T74" s="971"/>
      <c r="U74" s="971"/>
      <c r="V74" s="971">
        <v>178</v>
      </c>
      <c r="W74" s="971"/>
      <c r="X74" s="971"/>
      <c r="Y74" s="971"/>
      <c r="Z74" s="971"/>
      <c r="AA74" s="971">
        <v>89</v>
      </c>
      <c r="AB74" s="971"/>
      <c r="AC74" s="971"/>
      <c r="AD74" s="971"/>
      <c r="AE74" s="971"/>
      <c r="AF74" s="971">
        <v>89</v>
      </c>
      <c r="AG74" s="971"/>
      <c r="AH74" s="971"/>
      <c r="AI74" s="971"/>
      <c r="AJ74" s="971"/>
      <c r="AK74" s="971">
        <v>13</v>
      </c>
      <c r="AL74" s="971"/>
      <c r="AM74" s="971"/>
      <c r="AN74" s="971"/>
      <c r="AO74" s="971"/>
      <c r="AP74" s="971" t="s">
        <v>595</v>
      </c>
      <c r="AQ74" s="971"/>
      <c r="AR74" s="971"/>
      <c r="AS74" s="971"/>
      <c r="AT74" s="971"/>
      <c r="AU74" s="971" t="s">
        <v>595</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587</v>
      </c>
      <c r="C75" s="975"/>
      <c r="D75" s="975"/>
      <c r="E75" s="975"/>
      <c r="F75" s="975"/>
      <c r="G75" s="975"/>
      <c r="H75" s="975"/>
      <c r="I75" s="975"/>
      <c r="J75" s="975"/>
      <c r="K75" s="975"/>
      <c r="L75" s="975"/>
      <c r="M75" s="975"/>
      <c r="N75" s="975"/>
      <c r="O75" s="975"/>
      <c r="P75" s="976"/>
      <c r="Q75" s="978">
        <v>4818</v>
      </c>
      <c r="R75" s="979"/>
      <c r="S75" s="979"/>
      <c r="T75" s="979"/>
      <c r="U75" s="980"/>
      <c r="V75" s="981">
        <v>4560</v>
      </c>
      <c r="W75" s="979"/>
      <c r="X75" s="979"/>
      <c r="Y75" s="979"/>
      <c r="Z75" s="980"/>
      <c r="AA75" s="981">
        <v>258</v>
      </c>
      <c r="AB75" s="979"/>
      <c r="AC75" s="979"/>
      <c r="AD75" s="979"/>
      <c r="AE75" s="980"/>
      <c r="AF75" s="981">
        <v>258</v>
      </c>
      <c r="AG75" s="979"/>
      <c r="AH75" s="979"/>
      <c r="AI75" s="979"/>
      <c r="AJ75" s="980"/>
      <c r="AK75" s="981">
        <v>179</v>
      </c>
      <c r="AL75" s="979"/>
      <c r="AM75" s="979"/>
      <c r="AN75" s="979"/>
      <c r="AO75" s="980"/>
      <c r="AP75" s="981" t="s">
        <v>595</v>
      </c>
      <c r="AQ75" s="979"/>
      <c r="AR75" s="979"/>
      <c r="AS75" s="979"/>
      <c r="AT75" s="980"/>
      <c r="AU75" s="981" t="s">
        <v>595</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588</v>
      </c>
      <c r="C76" s="975"/>
      <c r="D76" s="975"/>
      <c r="E76" s="975"/>
      <c r="F76" s="975"/>
      <c r="G76" s="975"/>
      <c r="H76" s="975"/>
      <c r="I76" s="975"/>
      <c r="J76" s="975"/>
      <c r="K76" s="975"/>
      <c r="L76" s="975"/>
      <c r="M76" s="975"/>
      <c r="N76" s="975"/>
      <c r="O76" s="975"/>
      <c r="P76" s="976"/>
      <c r="Q76" s="978">
        <v>7352</v>
      </c>
      <c r="R76" s="979"/>
      <c r="S76" s="979"/>
      <c r="T76" s="979"/>
      <c r="U76" s="980"/>
      <c r="V76" s="981">
        <v>7276</v>
      </c>
      <c r="W76" s="979"/>
      <c r="X76" s="979"/>
      <c r="Y76" s="979"/>
      <c r="Z76" s="980"/>
      <c r="AA76" s="981">
        <v>76</v>
      </c>
      <c r="AB76" s="979"/>
      <c r="AC76" s="979"/>
      <c r="AD76" s="979"/>
      <c r="AE76" s="980"/>
      <c r="AF76" s="981">
        <v>76</v>
      </c>
      <c r="AG76" s="979"/>
      <c r="AH76" s="979"/>
      <c r="AI76" s="979"/>
      <c r="AJ76" s="980"/>
      <c r="AK76" s="981">
        <v>3086</v>
      </c>
      <c r="AL76" s="979"/>
      <c r="AM76" s="979"/>
      <c r="AN76" s="979"/>
      <c r="AO76" s="980"/>
      <c r="AP76" s="981" t="s">
        <v>595</v>
      </c>
      <c r="AQ76" s="979"/>
      <c r="AR76" s="979"/>
      <c r="AS76" s="979"/>
      <c r="AT76" s="980"/>
      <c r="AU76" s="981" t="s">
        <v>595</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589</v>
      </c>
      <c r="C77" s="975"/>
      <c r="D77" s="975"/>
      <c r="E77" s="975"/>
      <c r="F77" s="975"/>
      <c r="G77" s="975"/>
      <c r="H77" s="975"/>
      <c r="I77" s="975"/>
      <c r="J77" s="975"/>
      <c r="K77" s="975"/>
      <c r="L77" s="975"/>
      <c r="M77" s="975"/>
      <c r="N77" s="975"/>
      <c r="O77" s="975"/>
      <c r="P77" s="976"/>
      <c r="Q77" s="978">
        <v>1524702</v>
      </c>
      <c r="R77" s="979"/>
      <c r="S77" s="979"/>
      <c r="T77" s="979"/>
      <c r="U77" s="980"/>
      <c r="V77" s="981">
        <v>1496148</v>
      </c>
      <c r="W77" s="979"/>
      <c r="X77" s="979"/>
      <c r="Y77" s="979"/>
      <c r="Z77" s="980"/>
      <c r="AA77" s="981">
        <v>28554</v>
      </c>
      <c r="AB77" s="979"/>
      <c r="AC77" s="979"/>
      <c r="AD77" s="979"/>
      <c r="AE77" s="980"/>
      <c r="AF77" s="981">
        <v>28554</v>
      </c>
      <c r="AG77" s="979"/>
      <c r="AH77" s="979"/>
      <c r="AI77" s="979"/>
      <c r="AJ77" s="980"/>
      <c r="AK77" s="981">
        <v>15234</v>
      </c>
      <c r="AL77" s="979"/>
      <c r="AM77" s="979"/>
      <c r="AN77" s="979"/>
      <c r="AO77" s="980"/>
      <c r="AP77" s="981" t="s">
        <v>595</v>
      </c>
      <c r="AQ77" s="979"/>
      <c r="AR77" s="979"/>
      <c r="AS77" s="979"/>
      <c r="AT77" s="980"/>
      <c r="AU77" s="981" t="s">
        <v>595</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590</v>
      </c>
      <c r="C78" s="975"/>
      <c r="D78" s="975"/>
      <c r="E78" s="975"/>
      <c r="F78" s="975"/>
      <c r="G78" s="975"/>
      <c r="H78" s="975"/>
      <c r="I78" s="975"/>
      <c r="J78" s="975"/>
      <c r="K78" s="975"/>
      <c r="L78" s="975"/>
      <c r="M78" s="975"/>
      <c r="N78" s="975"/>
      <c r="O78" s="975"/>
      <c r="P78" s="976"/>
      <c r="Q78" s="977">
        <v>65</v>
      </c>
      <c r="R78" s="971"/>
      <c r="S78" s="971"/>
      <c r="T78" s="971"/>
      <c r="U78" s="971"/>
      <c r="V78" s="971">
        <v>73</v>
      </c>
      <c r="W78" s="971"/>
      <c r="X78" s="971"/>
      <c r="Y78" s="971"/>
      <c r="Z78" s="971"/>
      <c r="AA78" s="971">
        <v>-8</v>
      </c>
      <c r="AB78" s="971"/>
      <c r="AC78" s="971"/>
      <c r="AD78" s="971"/>
      <c r="AE78" s="971"/>
      <c r="AF78" s="971">
        <v>12</v>
      </c>
      <c r="AG78" s="971"/>
      <c r="AH78" s="971"/>
      <c r="AI78" s="971"/>
      <c r="AJ78" s="971"/>
      <c r="AK78" s="971" t="s">
        <v>595</v>
      </c>
      <c r="AL78" s="971"/>
      <c r="AM78" s="971"/>
      <c r="AN78" s="971"/>
      <c r="AO78" s="971"/>
      <c r="AP78" s="971" t="s">
        <v>595</v>
      </c>
      <c r="AQ78" s="971"/>
      <c r="AR78" s="971"/>
      <c r="AS78" s="971"/>
      <c r="AT78" s="971"/>
      <c r="AU78" s="971" t="s">
        <v>595</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591</v>
      </c>
      <c r="C79" s="975"/>
      <c r="D79" s="975"/>
      <c r="E79" s="975"/>
      <c r="F79" s="975"/>
      <c r="G79" s="975"/>
      <c r="H79" s="975"/>
      <c r="I79" s="975"/>
      <c r="J79" s="975"/>
      <c r="K79" s="975"/>
      <c r="L79" s="975"/>
      <c r="M79" s="975"/>
      <c r="N79" s="975"/>
      <c r="O79" s="975"/>
      <c r="P79" s="976"/>
      <c r="Q79" s="977">
        <v>925</v>
      </c>
      <c r="R79" s="971"/>
      <c r="S79" s="971"/>
      <c r="T79" s="971"/>
      <c r="U79" s="971"/>
      <c r="V79" s="971">
        <v>896</v>
      </c>
      <c r="W79" s="971"/>
      <c r="X79" s="971"/>
      <c r="Y79" s="971"/>
      <c r="Z79" s="971"/>
      <c r="AA79" s="971">
        <v>29</v>
      </c>
      <c r="AB79" s="971"/>
      <c r="AC79" s="971"/>
      <c r="AD79" s="971"/>
      <c r="AE79" s="971"/>
      <c r="AF79" s="971">
        <v>9</v>
      </c>
      <c r="AG79" s="971"/>
      <c r="AH79" s="971"/>
      <c r="AI79" s="971"/>
      <c r="AJ79" s="971"/>
      <c r="AK79" s="971">
        <v>569</v>
      </c>
      <c r="AL79" s="971"/>
      <c r="AM79" s="971"/>
      <c r="AN79" s="971"/>
      <c r="AO79" s="971"/>
      <c r="AP79" s="971">
        <v>379</v>
      </c>
      <c r="AQ79" s="971"/>
      <c r="AR79" s="971"/>
      <c r="AS79" s="971"/>
      <c r="AT79" s="971"/>
      <c r="AU79" s="971" t="s">
        <v>595</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427</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29819</v>
      </c>
      <c r="AG88" s="959"/>
      <c r="AH88" s="959"/>
      <c r="AI88" s="959"/>
      <c r="AJ88" s="959"/>
      <c r="AK88" s="963"/>
      <c r="AL88" s="963"/>
      <c r="AM88" s="963"/>
      <c r="AN88" s="963"/>
      <c r="AO88" s="963"/>
      <c r="AP88" s="959">
        <v>1292</v>
      </c>
      <c r="AQ88" s="959"/>
      <c r="AR88" s="959"/>
      <c r="AS88" s="959"/>
      <c r="AT88" s="959"/>
      <c r="AU88" s="959">
        <v>143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428</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305</v>
      </c>
      <c r="CS102" s="953"/>
      <c r="CT102" s="953"/>
      <c r="CU102" s="953"/>
      <c r="CV102" s="954"/>
      <c r="CW102" s="952" t="s">
        <v>595</v>
      </c>
      <c r="CX102" s="953"/>
      <c r="CY102" s="953"/>
      <c r="CZ102" s="953"/>
      <c r="DA102" s="954"/>
      <c r="DB102" s="952" t="s">
        <v>595</v>
      </c>
      <c r="DC102" s="953"/>
      <c r="DD102" s="953"/>
      <c r="DE102" s="953"/>
      <c r="DF102" s="954"/>
      <c r="DG102" s="952" t="s">
        <v>595</v>
      </c>
      <c r="DH102" s="953"/>
      <c r="DI102" s="953"/>
      <c r="DJ102" s="953"/>
      <c r="DK102" s="954"/>
      <c r="DL102" s="952" t="s">
        <v>595</v>
      </c>
      <c r="DM102" s="953"/>
      <c r="DN102" s="953"/>
      <c r="DO102" s="953"/>
      <c r="DP102" s="954"/>
      <c r="DQ102" s="952" t="s">
        <v>595</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429</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430</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431</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432</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433</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434</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435</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436</v>
      </c>
      <c r="AB109" s="896"/>
      <c r="AC109" s="896"/>
      <c r="AD109" s="896"/>
      <c r="AE109" s="897"/>
      <c r="AF109" s="898" t="s">
        <v>437</v>
      </c>
      <c r="AG109" s="896"/>
      <c r="AH109" s="896"/>
      <c r="AI109" s="896"/>
      <c r="AJ109" s="897"/>
      <c r="AK109" s="898" t="s">
        <v>312</v>
      </c>
      <c r="AL109" s="896"/>
      <c r="AM109" s="896"/>
      <c r="AN109" s="896"/>
      <c r="AO109" s="897"/>
      <c r="AP109" s="898" t="s">
        <v>438</v>
      </c>
      <c r="AQ109" s="896"/>
      <c r="AR109" s="896"/>
      <c r="AS109" s="896"/>
      <c r="AT109" s="929"/>
      <c r="AU109" s="895" t="s">
        <v>435</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436</v>
      </c>
      <c r="BR109" s="896"/>
      <c r="BS109" s="896"/>
      <c r="BT109" s="896"/>
      <c r="BU109" s="897"/>
      <c r="BV109" s="898" t="s">
        <v>437</v>
      </c>
      <c r="BW109" s="896"/>
      <c r="BX109" s="896"/>
      <c r="BY109" s="896"/>
      <c r="BZ109" s="897"/>
      <c r="CA109" s="898" t="s">
        <v>312</v>
      </c>
      <c r="CB109" s="896"/>
      <c r="CC109" s="896"/>
      <c r="CD109" s="896"/>
      <c r="CE109" s="897"/>
      <c r="CF109" s="936" t="s">
        <v>438</v>
      </c>
      <c r="CG109" s="936"/>
      <c r="CH109" s="936"/>
      <c r="CI109" s="936"/>
      <c r="CJ109" s="936"/>
      <c r="CK109" s="898" t="s">
        <v>439</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436</v>
      </c>
      <c r="DH109" s="896"/>
      <c r="DI109" s="896"/>
      <c r="DJ109" s="896"/>
      <c r="DK109" s="897"/>
      <c r="DL109" s="898" t="s">
        <v>437</v>
      </c>
      <c r="DM109" s="896"/>
      <c r="DN109" s="896"/>
      <c r="DO109" s="896"/>
      <c r="DP109" s="897"/>
      <c r="DQ109" s="898" t="s">
        <v>312</v>
      </c>
      <c r="DR109" s="896"/>
      <c r="DS109" s="896"/>
      <c r="DT109" s="896"/>
      <c r="DU109" s="897"/>
      <c r="DV109" s="898" t="s">
        <v>438</v>
      </c>
      <c r="DW109" s="896"/>
      <c r="DX109" s="896"/>
      <c r="DY109" s="896"/>
      <c r="DZ109" s="929"/>
    </row>
    <row r="110" spans="1:131" s="230" customFormat="1" ht="26.25" customHeight="1" x14ac:dyDescent="0.2">
      <c r="A110" s="807" t="s">
        <v>440</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2048014</v>
      </c>
      <c r="AB110" s="889"/>
      <c r="AC110" s="889"/>
      <c r="AD110" s="889"/>
      <c r="AE110" s="890"/>
      <c r="AF110" s="891">
        <v>2060723</v>
      </c>
      <c r="AG110" s="889"/>
      <c r="AH110" s="889"/>
      <c r="AI110" s="889"/>
      <c r="AJ110" s="890"/>
      <c r="AK110" s="891">
        <v>2013040</v>
      </c>
      <c r="AL110" s="889"/>
      <c r="AM110" s="889"/>
      <c r="AN110" s="889"/>
      <c r="AO110" s="890"/>
      <c r="AP110" s="892">
        <v>11.7</v>
      </c>
      <c r="AQ110" s="893"/>
      <c r="AR110" s="893"/>
      <c r="AS110" s="893"/>
      <c r="AT110" s="894"/>
      <c r="AU110" s="930" t="s">
        <v>75</v>
      </c>
      <c r="AV110" s="931"/>
      <c r="AW110" s="931"/>
      <c r="AX110" s="931"/>
      <c r="AY110" s="931"/>
      <c r="AZ110" s="860" t="s">
        <v>441</v>
      </c>
      <c r="BA110" s="808"/>
      <c r="BB110" s="808"/>
      <c r="BC110" s="808"/>
      <c r="BD110" s="808"/>
      <c r="BE110" s="808"/>
      <c r="BF110" s="808"/>
      <c r="BG110" s="808"/>
      <c r="BH110" s="808"/>
      <c r="BI110" s="808"/>
      <c r="BJ110" s="808"/>
      <c r="BK110" s="808"/>
      <c r="BL110" s="808"/>
      <c r="BM110" s="808"/>
      <c r="BN110" s="808"/>
      <c r="BO110" s="808"/>
      <c r="BP110" s="809"/>
      <c r="BQ110" s="861">
        <v>24454744</v>
      </c>
      <c r="BR110" s="842"/>
      <c r="BS110" s="842"/>
      <c r="BT110" s="842"/>
      <c r="BU110" s="842"/>
      <c r="BV110" s="842">
        <v>22531597</v>
      </c>
      <c r="BW110" s="842"/>
      <c r="BX110" s="842"/>
      <c r="BY110" s="842"/>
      <c r="BZ110" s="842"/>
      <c r="CA110" s="842">
        <v>20677240</v>
      </c>
      <c r="CB110" s="842"/>
      <c r="CC110" s="842"/>
      <c r="CD110" s="842"/>
      <c r="CE110" s="842"/>
      <c r="CF110" s="866">
        <v>119.8</v>
      </c>
      <c r="CG110" s="867"/>
      <c r="CH110" s="867"/>
      <c r="CI110" s="867"/>
      <c r="CJ110" s="867"/>
      <c r="CK110" s="926" t="s">
        <v>442</v>
      </c>
      <c r="CL110" s="819"/>
      <c r="CM110" s="860" t="s">
        <v>443</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984397</v>
      </c>
      <c r="DH110" s="842"/>
      <c r="DI110" s="842"/>
      <c r="DJ110" s="842"/>
      <c r="DK110" s="842"/>
      <c r="DL110" s="842">
        <v>877963</v>
      </c>
      <c r="DM110" s="842"/>
      <c r="DN110" s="842"/>
      <c r="DO110" s="842"/>
      <c r="DP110" s="842"/>
      <c r="DQ110" s="842">
        <v>769147</v>
      </c>
      <c r="DR110" s="842"/>
      <c r="DS110" s="842"/>
      <c r="DT110" s="842"/>
      <c r="DU110" s="842"/>
      <c r="DV110" s="843">
        <v>4.5</v>
      </c>
      <c r="DW110" s="843"/>
      <c r="DX110" s="843"/>
      <c r="DY110" s="843"/>
      <c r="DZ110" s="844"/>
    </row>
    <row r="111" spans="1:131" s="230" customFormat="1" ht="26.25" customHeight="1" x14ac:dyDescent="0.2">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239</v>
      </c>
      <c r="AB111" s="919"/>
      <c r="AC111" s="919"/>
      <c r="AD111" s="919"/>
      <c r="AE111" s="920"/>
      <c r="AF111" s="921" t="s">
        <v>239</v>
      </c>
      <c r="AG111" s="919"/>
      <c r="AH111" s="919"/>
      <c r="AI111" s="919"/>
      <c r="AJ111" s="920"/>
      <c r="AK111" s="921" t="s">
        <v>239</v>
      </c>
      <c r="AL111" s="919"/>
      <c r="AM111" s="919"/>
      <c r="AN111" s="919"/>
      <c r="AO111" s="920"/>
      <c r="AP111" s="922" t="s">
        <v>239</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4570262</v>
      </c>
      <c r="BR111" s="817"/>
      <c r="BS111" s="817"/>
      <c r="BT111" s="817"/>
      <c r="BU111" s="817"/>
      <c r="BV111" s="817">
        <v>3656090</v>
      </c>
      <c r="BW111" s="817"/>
      <c r="BX111" s="817"/>
      <c r="BY111" s="817"/>
      <c r="BZ111" s="817"/>
      <c r="CA111" s="817">
        <v>2929876</v>
      </c>
      <c r="CB111" s="817"/>
      <c r="CC111" s="817"/>
      <c r="CD111" s="817"/>
      <c r="CE111" s="817"/>
      <c r="CF111" s="875">
        <v>17</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3330297</v>
      </c>
      <c r="DH111" s="817"/>
      <c r="DI111" s="817"/>
      <c r="DJ111" s="817"/>
      <c r="DK111" s="817"/>
      <c r="DL111" s="817">
        <v>2654637</v>
      </c>
      <c r="DM111" s="817"/>
      <c r="DN111" s="817"/>
      <c r="DO111" s="817"/>
      <c r="DP111" s="817"/>
      <c r="DQ111" s="817">
        <v>2043131</v>
      </c>
      <c r="DR111" s="817"/>
      <c r="DS111" s="817"/>
      <c r="DT111" s="817"/>
      <c r="DU111" s="817"/>
      <c r="DV111" s="794">
        <v>11.8</v>
      </c>
      <c r="DW111" s="794"/>
      <c r="DX111" s="794"/>
      <c r="DY111" s="794"/>
      <c r="DZ111" s="795"/>
    </row>
    <row r="112" spans="1:131" s="230" customFormat="1" ht="26.25" customHeight="1" x14ac:dyDescent="0.2">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449</v>
      </c>
      <c r="AB112" s="780"/>
      <c r="AC112" s="780"/>
      <c r="AD112" s="780"/>
      <c r="AE112" s="781"/>
      <c r="AF112" s="782" t="s">
        <v>239</v>
      </c>
      <c r="AG112" s="780"/>
      <c r="AH112" s="780"/>
      <c r="AI112" s="780"/>
      <c r="AJ112" s="781"/>
      <c r="AK112" s="782" t="s">
        <v>239</v>
      </c>
      <c r="AL112" s="780"/>
      <c r="AM112" s="780"/>
      <c r="AN112" s="780"/>
      <c r="AO112" s="781"/>
      <c r="AP112" s="824" t="s">
        <v>239</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2253430</v>
      </c>
      <c r="BR112" s="817"/>
      <c r="BS112" s="817"/>
      <c r="BT112" s="817"/>
      <c r="BU112" s="817"/>
      <c r="BV112" s="817">
        <v>1866037</v>
      </c>
      <c r="BW112" s="817"/>
      <c r="BX112" s="817"/>
      <c r="BY112" s="817"/>
      <c r="BZ112" s="817"/>
      <c r="CA112" s="817">
        <v>1417230</v>
      </c>
      <c r="CB112" s="817"/>
      <c r="CC112" s="817"/>
      <c r="CD112" s="817"/>
      <c r="CE112" s="817"/>
      <c r="CF112" s="875">
        <v>8.1999999999999993</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452</v>
      </c>
      <c r="DH112" s="817"/>
      <c r="DI112" s="817"/>
      <c r="DJ112" s="817"/>
      <c r="DK112" s="817"/>
      <c r="DL112" s="817" t="s">
        <v>239</v>
      </c>
      <c r="DM112" s="817"/>
      <c r="DN112" s="817"/>
      <c r="DO112" s="817"/>
      <c r="DP112" s="817"/>
      <c r="DQ112" s="817" t="s">
        <v>239</v>
      </c>
      <c r="DR112" s="817"/>
      <c r="DS112" s="817"/>
      <c r="DT112" s="817"/>
      <c r="DU112" s="817"/>
      <c r="DV112" s="794" t="s">
        <v>239</v>
      </c>
      <c r="DW112" s="794"/>
      <c r="DX112" s="794"/>
      <c r="DY112" s="794"/>
      <c r="DZ112" s="795"/>
    </row>
    <row r="113" spans="1:130" s="230" customFormat="1" ht="26.25" customHeight="1" x14ac:dyDescent="0.2">
      <c r="A113" s="914"/>
      <c r="B113" s="915"/>
      <c r="C113" s="752" t="s">
        <v>453</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319035</v>
      </c>
      <c r="AB113" s="919"/>
      <c r="AC113" s="919"/>
      <c r="AD113" s="919"/>
      <c r="AE113" s="920"/>
      <c r="AF113" s="921">
        <v>175890</v>
      </c>
      <c r="AG113" s="919"/>
      <c r="AH113" s="919"/>
      <c r="AI113" s="919"/>
      <c r="AJ113" s="920"/>
      <c r="AK113" s="921">
        <v>177344</v>
      </c>
      <c r="AL113" s="919"/>
      <c r="AM113" s="919"/>
      <c r="AN113" s="919"/>
      <c r="AO113" s="920"/>
      <c r="AP113" s="922">
        <v>1</v>
      </c>
      <c r="AQ113" s="923"/>
      <c r="AR113" s="923"/>
      <c r="AS113" s="923"/>
      <c r="AT113" s="924"/>
      <c r="AU113" s="932"/>
      <c r="AV113" s="933"/>
      <c r="AW113" s="933"/>
      <c r="AX113" s="933"/>
      <c r="AY113" s="933"/>
      <c r="AZ113" s="815" t="s">
        <v>454</v>
      </c>
      <c r="BA113" s="752"/>
      <c r="BB113" s="752"/>
      <c r="BC113" s="752"/>
      <c r="BD113" s="752"/>
      <c r="BE113" s="752"/>
      <c r="BF113" s="752"/>
      <c r="BG113" s="752"/>
      <c r="BH113" s="752"/>
      <c r="BI113" s="752"/>
      <c r="BJ113" s="752"/>
      <c r="BK113" s="752"/>
      <c r="BL113" s="752"/>
      <c r="BM113" s="752"/>
      <c r="BN113" s="752"/>
      <c r="BO113" s="752"/>
      <c r="BP113" s="753"/>
      <c r="BQ113" s="816">
        <v>175357</v>
      </c>
      <c r="BR113" s="817"/>
      <c r="BS113" s="817"/>
      <c r="BT113" s="817"/>
      <c r="BU113" s="817"/>
      <c r="BV113" s="817">
        <v>159590</v>
      </c>
      <c r="BW113" s="817"/>
      <c r="BX113" s="817"/>
      <c r="BY113" s="817"/>
      <c r="BZ113" s="817"/>
      <c r="CA113" s="817">
        <v>142848</v>
      </c>
      <c r="CB113" s="817"/>
      <c r="CC113" s="817"/>
      <c r="CD113" s="817"/>
      <c r="CE113" s="817"/>
      <c r="CF113" s="875">
        <v>0.8</v>
      </c>
      <c r="CG113" s="876"/>
      <c r="CH113" s="876"/>
      <c r="CI113" s="876"/>
      <c r="CJ113" s="876"/>
      <c r="CK113" s="927"/>
      <c r="CL113" s="821"/>
      <c r="CM113" s="815" t="s">
        <v>455</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239</v>
      </c>
      <c r="DH113" s="780"/>
      <c r="DI113" s="780"/>
      <c r="DJ113" s="780"/>
      <c r="DK113" s="781"/>
      <c r="DL113" s="782" t="s">
        <v>239</v>
      </c>
      <c r="DM113" s="780"/>
      <c r="DN113" s="780"/>
      <c r="DO113" s="780"/>
      <c r="DP113" s="781"/>
      <c r="DQ113" s="782" t="s">
        <v>239</v>
      </c>
      <c r="DR113" s="780"/>
      <c r="DS113" s="780"/>
      <c r="DT113" s="780"/>
      <c r="DU113" s="781"/>
      <c r="DV113" s="824" t="s">
        <v>456</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13113</v>
      </c>
      <c r="AB114" s="780"/>
      <c r="AC114" s="780"/>
      <c r="AD114" s="780"/>
      <c r="AE114" s="781"/>
      <c r="AF114" s="782">
        <v>7646</v>
      </c>
      <c r="AG114" s="780"/>
      <c r="AH114" s="780"/>
      <c r="AI114" s="780"/>
      <c r="AJ114" s="781"/>
      <c r="AK114" s="782">
        <v>9281</v>
      </c>
      <c r="AL114" s="780"/>
      <c r="AM114" s="780"/>
      <c r="AN114" s="780"/>
      <c r="AO114" s="781"/>
      <c r="AP114" s="824">
        <v>0.1</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2316351</v>
      </c>
      <c r="BR114" s="817"/>
      <c r="BS114" s="817"/>
      <c r="BT114" s="817"/>
      <c r="BU114" s="817"/>
      <c r="BV114" s="817">
        <v>2323560</v>
      </c>
      <c r="BW114" s="817"/>
      <c r="BX114" s="817"/>
      <c r="BY114" s="817"/>
      <c r="BZ114" s="817"/>
      <c r="CA114" s="817">
        <v>2267719</v>
      </c>
      <c r="CB114" s="817"/>
      <c r="CC114" s="817"/>
      <c r="CD114" s="817"/>
      <c r="CE114" s="817"/>
      <c r="CF114" s="875">
        <v>13.1</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239</v>
      </c>
      <c r="DH114" s="780"/>
      <c r="DI114" s="780"/>
      <c r="DJ114" s="780"/>
      <c r="DK114" s="781"/>
      <c r="DL114" s="782" t="s">
        <v>239</v>
      </c>
      <c r="DM114" s="780"/>
      <c r="DN114" s="780"/>
      <c r="DO114" s="780"/>
      <c r="DP114" s="781"/>
      <c r="DQ114" s="782" t="s">
        <v>239</v>
      </c>
      <c r="DR114" s="780"/>
      <c r="DS114" s="780"/>
      <c r="DT114" s="780"/>
      <c r="DU114" s="781"/>
      <c r="DV114" s="824" t="s">
        <v>452</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415838</v>
      </c>
      <c r="AB115" s="919"/>
      <c r="AC115" s="919"/>
      <c r="AD115" s="919"/>
      <c r="AE115" s="920"/>
      <c r="AF115" s="921">
        <v>416470</v>
      </c>
      <c r="AG115" s="919"/>
      <c r="AH115" s="919"/>
      <c r="AI115" s="919"/>
      <c r="AJ115" s="920"/>
      <c r="AK115" s="921">
        <v>375708</v>
      </c>
      <c r="AL115" s="919"/>
      <c r="AM115" s="919"/>
      <c r="AN115" s="919"/>
      <c r="AO115" s="920"/>
      <c r="AP115" s="922">
        <v>2.2000000000000002</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239</v>
      </c>
      <c r="BR115" s="817"/>
      <c r="BS115" s="817"/>
      <c r="BT115" s="817"/>
      <c r="BU115" s="817"/>
      <c r="BV115" s="817" t="s">
        <v>239</v>
      </c>
      <c r="BW115" s="817"/>
      <c r="BX115" s="817"/>
      <c r="BY115" s="817"/>
      <c r="BZ115" s="817"/>
      <c r="CA115" s="817" t="s">
        <v>456</v>
      </c>
      <c r="CB115" s="817"/>
      <c r="CC115" s="817"/>
      <c r="CD115" s="817"/>
      <c r="CE115" s="817"/>
      <c r="CF115" s="875" t="s">
        <v>239</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190684</v>
      </c>
      <c r="DH115" s="780"/>
      <c r="DI115" s="780"/>
      <c r="DJ115" s="780"/>
      <c r="DK115" s="781"/>
      <c r="DL115" s="782">
        <v>68498</v>
      </c>
      <c r="DM115" s="780"/>
      <c r="DN115" s="780"/>
      <c r="DO115" s="780"/>
      <c r="DP115" s="781"/>
      <c r="DQ115" s="782">
        <v>68498</v>
      </c>
      <c r="DR115" s="780"/>
      <c r="DS115" s="780"/>
      <c r="DT115" s="780"/>
      <c r="DU115" s="781"/>
      <c r="DV115" s="824">
        <v>0.4</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239</v>
      </c>
      <c r="AB116" s="780"/>
      <c r="AC116" s="780"/>
      <c r="AD116" s="780"/>
      <c r="AE116" s="781"/>
      <c r="AF116" s="782" t="s">
        <v>239</v>
      </c>
      <c r="AG116" s="780"/>
      <c r="AH116" s="780"/>
      <c r="AI116" s="780"/>
      <c r="AJ116" s="781"/>
      <c r="AK116" s="782" t="s">
        <v>239</v>
      </c>
      <c r="AL116" s="780"/>
      <c r="AM116" s="780"/>
      <c r="AN116" s="780"/>
      <c r="AO116" s="781"/>
      <c r="AP116" s="824" t="s">
        <v>239</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456</v>
      </c>
      <c r="BR116" s="817"/>
      <c r="BS116" s="817"/>
      <c r="BT116" s="817"/>
      <c r="BU116" s="817"/>
      <c r="BV116" s="817" t="s">
        <v>239</v>
      </c>
      <c r="BW116" s="817"/>
      <c r="BX116" s="817"/>
      <c r="BY116" s="817"/>
      <c r="BZ116" s="817"/>
      <c r="CA116" s="817" t="s">
        <v>456</v>
      </c>
      <c r="CB116" s="817"/>
      <c r="CC116" s="817"/>
      <c r="CD116" s="817"/>
      <c r="CE116" s="817"/>
      <c r="CF116" s="875" t="s">
        <v>239</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64884</v>
      </c>
      <c r="DH116" s="780"/>
      <c r="DI116" s="780"/>
      <c r="DJ116" s="780"/>
      <c r="DK116" s="781"/>
      <c r="DL116" s="782">
        <v>54992</v>
      </c>
      <c r="DM116" s="780"/>
      <c r="DN116" s="780"/>
      <c r="DO116" s="780"/>
      <c r="DP116" s="781"/>
      <c r="DQ116" s="782">
        <v>49100</v>
      </c>
      <c r="DR116" s="780"/>
      <c r="DS116" s="780"/>
      <c r="DT116" s="780"/>
      <c r="DU116" s="781"/>
      <c r="DV116" s="824">
        <v>0.3</v>
      </c>
      <c r="DW116" s="825"/>
      <c r="DX116" s="825"/>
      <c r="DY116" s="825"/>
      <c r="DZ116" s="826"/>
    </row>
    <row r="117" spans="1:130" s="230" customFormat="1" ht="26.25" customHeight="1" x14ac:dyDescent="0.2">
      <c r="A117" s="895" t="s">
        <v>192</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2796000</v>
      </c>
      <c r="AB117" s="903"/>
      <c r="AC117" s="903"/>
      <c r="AD117" s="903"/>
      <c r="AE117" s="904"/>
      <c r="AF117" s="905">
        <v>2660729</v>
      </c>
      <c r="AG117" s="903"/>
      <c r="AH117" s="903"/>
      <c r="AI117" s="903"/>
      <c r="AJ117" s="904"/>
      <c r="AK117" s="905">
        <v>2575373</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239</v>
      </c>
      <c r="BR117" s="817"/>
      <c r="BS117" s="817"/>
      <c r="BT117" s="817"/>
      <c r="BU117" s="817"/>
      <c r="BV117" s="817" t="s">
        <v>239</v>
      </c>
      <c r="BW117" s="817"/>
      <c r="BX117" s="817"/>
      <c r="BY117" s="817"/>
      <c r="BZ117" s="817"/>
      <c r="CA117" s="817" t="s">
        <v>239</v>
      </c>
      <c r="CB117" s="817"/>
      <c r="CC117" s="817"/>
      <c r="CD117" s="817"/>
      <c r="CE117" s="817"/>
      <c r="CF117" s="875" t="s">
        <v>239</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239</v>
      </c>
      <c r="DH117" s="780"/>
      <c r="DI117" s="780"/>
      <c r="DJ117" s="780"/>
      <c r="DK117" s="781"/>
      <c r="DL117" s="782" t="s">
        <v>239</v>
      </c>
      <c r="DM117" s="780"/>
      <c r="DN117" s="780"/>
      <c r="DO117" s="780"/>
      <c r="DP117" s="781"/>
      <c r="DQ117" s="782" t="s">
        <v>239</v>
      </c>
      <c r="DR117" s="780"/>
      <c r="DS117" s="780"/>
      <c r="DT117" s="780"/>
      <c r="DU117" s="781"/>
      <c r="DV117" s="824" t="s">
        <v>239</v>
      </c>
      <c r="DW117" s="825"/>
      <c r="DX117" s="825"/>
      <c r="DY117" s="825"/>
      <c r="DZ117" s="826"/>
    </row>
    <row r="118" spans="1:130" s="230" customFormat="1" ht="26.25" customHeight="1" x14ac:dyDescent="0.2">
      <c r="A118" s="895" t="s">
        <v>439</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436</v>
      </c>
      <c r="AB118" s="896"/>
      <c r="AC118" s="896"/>
      <c r="AD118" s="896"/>
      <c r="AE118" s="897"/>
      <c r="AF118" s="898" t="s">
        <v>437</v>
      </c>
      <c r="AG118" s="896"/>
      <c r="AH118" s="896"/>
      <c r="AI118" s="896"/>
      <c r="AJ118" s="897"/>
      <c r="AK118" s="898" t="s">
        <v>312</v>
      </c>
      <c r="AL118" s="896"/>
      <c r="AM118" s="896"/>
      <c r="AN118" s="896"/>
      <c r="AO118" s="897"/>
      <c r="AP118" s="899" t="s">
        <v>438</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239</v>
      </c>
      <c r="BR118" s="845"/>
      <c r="BS118" s="845"/>
      <c r="BT118" s="845"/>
      <c r="BU118" s="845"/>
      <c r="BV118" s="845" t="s">
        <v>239</v>
      </c>
      <c r="BW118" s="845"/>
      <c r="BX118" s="845"/>
      <c r="BY118" s="845"/>
      <c r="BZ118" s="845"/>
      <c r="CA118" s="845" t="s">
        <v>239</v>
      </c>
      <c r="CB118" s="845"/>
      <c r="CC118" s="845"/>
      <c r="CD118" s="845"/>
      <c r="CE118" s="845"/>
      <c r="CF118" s="875" t="s">
        <v>239</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239</v>
      </c>
      <c r="DH118" s="780"/>
      <c r="DI118" s="780"/>
      <c r="DJ118" s="780"/>
      <c r="DK118" s="781"/>
      <c r="DL118" s="782" t="s">
        <v>239</v>
      </c>
      <c r="DM118" s="780"/>
      <c r="DN118" s="780"/>
      <c r="DO118" s="780"/>
      <c r="DP118" s="781"/>
      <c r="DQ118" s="782" t="s">
        <v>239</v>
      </c>
      <c r="DR118" s="780"/>
      <c r="DS118" s="780"/>
      <c r="DT118" s="780"/>
      <c r="DU118" s="781"/>
      <c r="DV118" s="824" t="s">
        <v>239</v>
      </c>
      <c r="DW118" s="825"/>
      <c r="DX118" s="825"/>
      <c r="DY118" s="825"/>
      <c r="DZ118" s="826"/>
    </row>
    <row r="119" spans="1:130" s="230" customFormat="1" ht="26.25" customHeight="1" x14ac:dyDescent="0.2">
      <c r="A119" s="818" t="s">
        <v>442</v>
      </c>
      <c r="B119" s="819"/>
      <c r="C119" s="860" t="s">
        <v>443</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298</v>
      </c>
      <c r="AB119" s="889"/>
      <c r="AC119" s="889"/>
      <c r="AD119" s="889"/>
      <c r="AE119" s="890"/>
      <c r="AF119" s="891">
        <v>7434</v>
      </c>
      <c r="AG119" s="889"/>
      <c r="AH119" s="889"/>
      <c r="AI119" s="889"/>
      <c r="AJ119" s="890"/>
      <c r="AK119" s="891">
        <v>9474</v>
      </c>
      <c r="AL119" s="889"/>
      <c r="AM119" s="889"/>
      <c r="AN119" s="889"/>
      <c r="AO119" s="890"/>
      <c r="AP119" s="892">
        <v>0.1</v>
      </c>
      <c r="AQ119" s="893"/>
      <c r="AR119" s="893"/>
      <c r="AS119" s="893"/>
      <c r="AT119" s="894"/>
      <c r="AU119" s="934"/>
      <c r="AV119" s="935"/>
      <c r="AW119" s="935"/>
      <c r="AX119" s="935"/>
      <c r="AY119" s="935"/>
      <c r="AZ119" s="251" t="s">
        <v>192</v>
      </c>
      <c r="BA119" s="251"/>
      <c r="BB119" s="251"/>
      <c r="BC119" s="251"/>
      <c r="BD119" s="251"/>
      <c r="BE119" s="251"/>
      <c r="BF119" s="251"/>
      <c r="BG119" s="251"/>
      <c r="BH119" s="251"/>
      <c r="BI119" s="251"/>
      <c r="BJ119" s="251"/>
      <c r="BK119" s="251"/>
      <c r="BL119" s="251"/>
      <c r="BM119" s="251"/>
      <c r="BN119" s="251"/>
      <c r="BO119" s="877" t="s">
        <v>471</v>
      </c>
      <c r="BP119" s="878"/>
      <c r="BQ119" s="879">
        <v>33770144</v>
      </c>
      <c r="BR119" s="845"/>
      <c r="BS119" s="845"/>
      <c r="BT119" s="845"/>
      <c r="BU119" s="845"/>
      <c r="BV119" s="845">
        <v>30536874</v>
      </c>
      <c r="BW119" s="845"/>
      <c r="BX119" s="845"/>
      <c r="BY119" s="845"/>
      <c r="BZ119" s="845"/>
      <c r="CA119" s="845">
        <v>27434913</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239</v>
      </c>
      <c r="DH119" s="764"/>
      <c r="DI119" s="764"/>
      <c r="DJ119" s="764"/>
      <c r="DK119" s="765"/>
      <c r="DL119" s="766" t="s">
        <v>239</v>
      </c>
      <c r="DM119" s="764"/>
      <c r="DN119" s="764"/>
      <c r="DO119" s="764"/>
      <c r="DP119" s="765"/>
      <c r="DQ119" s="766" t="s">
        <v>239</v>
      </c>
      <c r="DR119" s="764"/>
      <c r="DS119" s="764"/>
      <c r="DT119" s="764"/>
      <c r="DU119" s="765"/>
      <c r="DV119" s="848" t="s">
        <v>239</v>
      </c>
      <c r="DW119" s="849"/>
      <c r="DX119" s="849"/>
      <c r="DY119" s="849"/>
      <c r="DZ119" s="850"/>
    </row>
    <row r="120" spans="1:130" s="230" customFormat="1" ht="26.25" customHeight="1" x14ac:dyDescent="0.2">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394086</v>
      </c>
      <c r="AB120" s="780"/>
      <c r="AC120" s="780"/>
      <c r="AD120" s="780"/>
      <c r="AE120" s="781"/>
      <c r="AF120" s="782">
        <v>385642</v>
      </c>
      <c r="AG120" s="780"/>
      <c r="AH120" s="780"/>
      <c r="AI120" s="780"/>
      <c r="AJ120" s="781"/>
      <c r="AK120" s="782">
        <v>342387</v>
      </c>
      <c r="AL120" s="780"/>
      <c r="AM120" s="780"/>
      <c r="AN120" s="780"/>
      <c r="AO120" s="781"/>
      <c r="AP120" s="824">
        <v>2</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6666143</v>
      </c>
      <c r="BR120" s="842"/>
      <c r="BS120" s="842"/>
      <c r="BT120" s="842"/>
      <c r="BU120" s="842"/>
      <c r="BV120" s="842">
        <v>7025319</v>
      </c>
      <c r="BW120" s="842"/>
      <c r="BX120" s="842"/>
      <c r="BY120" s="842"/>
      <c r="BZ120" s="842"/>
      <c r="CA120" s="842">
        <v>7915673</v>
      </c>
      <c r="CB120" s="842"/>
      <c r="CC120" s="842"/>
      <c r="CD120" s="842"/>
      <c r="CE120" s="842"/>
      <c r="CF120" s="866">
        <v>45.9</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1713433</v>
      </c>
      <c r="DH120" s="842"/>
      <c r="DI120" s="842"/>
      <c r="DJ120" s="842"/>
      <c r="DK120" s="842"/>
      <c r="DL120" s="842">
        <v>1393425</v>
      </c>
      <c r="DM120" s="842"/>
      <c r="DN120" s="842"/>
      <c r="DO120" s="842"/>
      <c r="DP120" s="842"/>
      <c r="DQ120" s="842">
        <v>1004960</v>
      </c>
      <c r="DR120" s="842"/>
      <c r="DS120" s="842"/>
      <c r="DT120" s="842"/>
      <c r="DU120" s="842"/>
      <c r="DV120" s="843">
        <v>5.8</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239</v>
      </c>
      <c r="AB121" s="780"/>
      <c r="AC121" s="780"/>
      <c r="AD121" s="780"/>
      <c r="AE121" s="781"/>
      <c r="AF121" s="782" t="s">
        <v>239</v>
      </c>
      <c r="AG121" s="780"/>
      <c r="AH121" s="780"/>
      <c r="AI121" s="780"/>
      <c r="AJ121" s="781"/>
      <c r="AK121" s="782" t="s">
        <v>456</v>
      </c>
      <c r="AL121" s="780"/>
      <c r="AM121" s="780"/>
      <c r="AN121" s="780"/>
      <c r="AO121" s="781"/>
      <c r="AP121" s="824" t="s">
        <v>239</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4712146</v>
      </c>
      <c r="BR121" s="817"/>
      <c r="BS121" s="817"/>
      <c r="BT121" s="817"/>
      <c r="BU121" s="817"/>
      <c r="BV121" s="817">
        <v>3974385</v>
      </c>
      <c r="BW121" s="817"/>
      <c r="BX121" s="817"/>
      <c r="BY121" s="817"/>
      <c r="BZ121" s="817"/>
      <c r="CA121" s="817">
        <v>3072827</v>
      </c>
      <c r="CB121" s="817"/>
      <c r="CC121" s="817"/>
      <c r="CD121" s="817"/>
      <c r="CE121" s="817"/>
      <c r="CF121" s="875">
        <v>17.8</v>
      </c>
      <c r="CG121" s="876"/>
      <c r="CH121" s="876"/>
      <c r="CI121" s="876"/>
      <c r="CJ121" s="876"/>
      <c r="CK121" s="869"/>
      <c r="CL121" s="855"/>
      <c r="CM121" s="855"/>
      <c r="CN121" s="855"/>
      <c r="CO121" s="856"/>
      <c r="CP121" s="835" t="s">
        <v>413</v>
      </c>
      <c r="CQ121" s="836"/>
      <c r="CR121" s="836"/>
      <c r="CS121" s="836"/>
      <c r="CT121" s="836"/>
      <c r="CU121" s="836"/>
      <c r="CV121" s="836"/>
      <c r="CW121" s="836"/>
      <c r="CX121" s="836"/>
      <c r="CY121" s="836"/>
      <c r="CZ121" s="836"/>
      <c r="DA121" s="836"/>
      <c r="DB121" s="836"/>
      <c r="DC121" s="836"/>
      <c r="DD121" s="836"/>
      <c r="DE121" s="836"/>
      <c r="DF121" s="837"/>
      <c r="DG121" s="816">
        <v>539997</v>
      </c>
      <c r="DH121" s="817"/>
      <c r="DI121" s="817"/>
      <c r="DJ121" s="817"/>
      <c r="DK121" s="817"/>
      <c r="DL121" s="817">
        <v>472612</v>
      </c>
      <c r="DM121" s="817"/>
      <c r="DN121" s="817"/>
      <c r="DO121" s="817"/>
      <c r="DP121" s="817"/>
      <c r="DQ121" s="817">
        <v>412270</v>
      </c>
      <c r="DR121" s="817"/>
      <c r="DS121" s="817"/>
      <c r="DT121" s="817"/>
      <c r="DU121" s="817"/>
      <c r="DV121" s="794">
        <v>2.4</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239</v>
      </c>
      <c r="AB122" s="780"/>
      <c r="AC122" s="780"/>
      <c r="AD122" s="780"/>
      <c r="AE122" s="781"/>
      <c r="AF122" s="782" t="s">
        <v>239</v>
      </c>
      <c r="AG122" s="780"/>
      <c r="AH122" s="780"/>
      <c r="AI122" s="780"/>
      <c r="AJ122" s="781"/>
      <c r="AK122" s="782" t="s">
        <v>239</v>
      </c>
      <c r="AL122" s="780"/>
      <c r="AM122" s="780"/>
      <c r="AN122" s="780"/>
      <c r="AO122" s="781"/>
      <c r="AP122" s="824" t="s">
        <v>239</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16699609</v>
      </c>
      <c r="BR122" s="845"/>
      <c r="BS122" s="845"/>
      <c r="BT122" s="845"/>
      <c r="BU122" s="845"/>
      <c r="BV122" s="845">
        <v>16115282</v>
      </c>
      <c r="BW122" s="845"/>
      <c r="BX122" s="845"/>
      <c r="BY122" s="845"/>
      <c r="BZ122" s="845"/>
      <c r="CA122" s="845">
        <v>14819708</v>
      </c>
      <c r="CB122" s="845"/>
      <c r="CC122" s="845"/>
      <c r="CD122" s="845"/>
      <c r="CE122" s="845"/>
      <c r="CF122" s="846">
        <v>85.9</v>
      </c>
      <c r="CG122" s="847"/>
      <c r="CH122" s="847"/>
      <c r="CI122" s="847"/>
      <c r="CJ122" s="847"/>
      <c r="CK122" s="869"/>
      <c r="CL122" s="855"/>
      <c r="CM122" s="855"/>
      <c r="CN122" s="855"/>
      <c r="CO122" s="856"/>
      <c r="CP122" s="835" t="s">
        <v>410</v>
      </c>
      <c r="CQ122" s="836"/>
      <c r="CR122" s="836"/>
      <c r="CS122" s="836"/>
      <c r="CT122" s="836"/>
      <c r="CU122" s="836"/>
      <c r="CV122" s="836"/>
      <c r="CW122" s="836"/>
      <c r="CX122" s="836"/>
      <c r="CY122" s="836"/>
      <c r="CZ122" s="836"/>
      <c r="DA122" s="836"/>
      <c r="DB122" s="836"/>
      <c r="DC122" s="836"/>
      <c r="DD122" s="836"/>
      <c r="DE122" s="836"/>
      <c r="DF122" s="837"/>
      <c r="DG122" s="816" t="s">
        <v>239</v>
      </c>
      <c r="DH122" s="817"/>
      <c r="DI122" s="817"/>
      <c r="DJ122" s="817"/>
      <c r="DK122" s="817"/>
      <c r="DL122" s="817" t="s">
        <v>239</v>
      </c>
      <c r="DM122" s="817"/>
      <c r="DN122" s="817"/>
      <c r="DO122" s="817"/>
      <c r="DP122" s="817"/>
      <c r="DQ122" s="817" t="s">
        <v>239</v>
      </c>
      <c r="DR122" s="817"/>
      <c r="DS122" s="817"/>
      <c r="DT122" s="817"/>
      <c r="DU122" s="817"/>
      <c r="DV122" s="794" t="s">
        <v>239</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9892</v>
      </c>
      <c r="AB123" s="780"/>
      <c r="AC123" s="780"/>
      <c r="AD123" s="780"/>
      <c r="AE123" s="781"/>
      <c r="AF123" s="782">
        <v>9892</v>
      </c>
      <c r="AG123" s="780"/>
      <c r="AH123" s="780"/>
      <c r="AI123" s="780"/>
      <c r="AJ123" s="781"/>
      <c r="AK123" s="782">
        <v>5892</v>
      </c>
      <c r="AL123" s="780"/>
      <c r="AM123" s="780"/>
      <c r="AN123" s="780"/>
      <c r="AO123" s="781"/>
      <c r="AP123" s="824">
        <v>0</v>
      </c>
      <c r="AQ123" s="825"/>
      <c r="AR123" s="825"/>
      <c r="AS123" s="825"/>
      <c r="AT123" s="826"/>
      <c r="AU123" s="886"/>
      <c r="AV123" s="887"/>
      <c r="AW123" s="887"/>
      <c r="AX123" s="887"/>
      <c r="AY123" s="887"/>
      <c r="AZ123" s="251" t="s">
        <v>192</v>
      </c>
      <c r="BA123" s="251"/>
      <c r="BB123" s="251"/>
      <c r="BC123" s="251"/>
      <c r="BD123" s="251"/>
      <c r="BE123" s="251"/>
      <c r="BF123" s="251"/>
      <c r="BG123" s="251"/>
      <c r="BH123" s="251"/>
      <c r="BI123" s="251"/>
      <c r="BJ123" s="251"/>
      <c r="BK123" s="251"/>
      <c r="BL123" s="251"/>
      <c r="BM123" s="251"/>
      <c r="BN123" s="251"/>
      <c r="BO123" s="877" t="s">
        <v>480</v>
      </c>
      <c r="BP123" s="878"/>
      <c r="BQ123" s="832">
        <v>28077898</v>
      </c>
      <c r="BR123" s="833"/>
      <c r="BS123" s="833"/>
      <c r="BT123" s="833"/>
      <c r="BU123" s="833"/>
      <c r="BV123" s="833">
        <v>27114986</v>
      </c>
      <c r="BW123" s="833"/>
      <c r="BX123" s="833"/>
      <c r="BY123" s="833"/>
      <c r="BZ123" s="833"/>
      <c r="CA123" s="833">
        <v>25808208</v>
      </c>
      <c r="CB123" s="833"/>
      <c r="CC123" s="833"/>
      <c r="CD123" s="833"/>
      <c r="CE123" s="833"/>
      <c r="CF123" s="748"/>
      <c r="CG123" s="749"/>
      <c r="CH123" s="749"/>
      <c r="CI123" s="749"/>
      <c r="CJ123" s="834"/>
      <c r="CK123" s="869"/>
      <c r="CL123" s="855"/>
      <c r="CM123" s="855"/>
      <c r="CN123" s="855"/>
      <c r="CO123" s="856"/>
      <c r="CP123" s="835" t="s">
        <v>411</v>
      </c>
      <c r="CQ123" s="836"/>
      <c r="CR123" s="836"/>
      <c r="CS123" s="836"/>
      <c r="CT123" s="836"/>
      <c r="CU123" s="836"/>
      <c r="CV123" s="836"/>
      <c r="CW123" s="836"/>
      <c r="CX123" s="836"/>
      <c r="CY123" s="836"/>
      <c r="CZ123" s="836"/>
      <c r="DA123" s="836"/>
      <c r="DB123" s="836"/>
      <c r="DC123" s="836"/>
      <c r="DD123" s="836"/>
      <c r="DE123" s="836"/>
      <c r="DF123" s="837"/>
      <c r="DG123" s="779" t="s">
        <v>239</v>
      </c>
      <c r="DH123" s="780"/>
      <c r="DI123" s="780"/>
      <c r="DJ123" s="780"/>
      <c r="DK123" s="781"/>
      <c r="DL123" s="782" t="s">
        <v>239</v>
      </c>
      <c r="DM123" s="780"/>
      <c r="DN123" s="780"/>
      <c r="DO123" s="780"/>
      <c r="DP123" s="781"/>
      <c r="DQ123" s="782" t="s">
        <v>239</v>
      </c>
      <c r="DR123" s="780"/>
      <c r="DS123" s="780"/>
      <c r="DT123" s="780"/>
      <c r="DU123" s="781"/>
      <c r="DV123" s="824" t="s">
        <v>239</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239</v>
      </c>
      <c r="AB124" s="780"/>
      <c r="AC124" s="780"/>
      <c r="AD124" s="780"/>
      <c r="AE124" s="781"/>
      <c r="AF124" s="782" t="s">
        <v>239</v>
      </c>
      <c r="AG124" s="780"/>
      <c r="AH124" s="780"/>
      <c r="AI124" s="780"/>
      <c r="AJ124" s="781"/>
      <c r="AK124" s="782" t="s">
        <v>239</v>
      </c>
      <c r="AL124" s="780"/>
      <c r="AM124" s="780"/>
      <c r="AN124" s="780"/>
      <c r="AO124" s="781"/>
      <c r="AP124" s="824" t="s">
        <v>239</v>
      </c>
      <c r="AQ124" s="825"/>
      <c r="AR124" s="825"/>
      <c r="AS124" s="825"/>
      <c r="AT124" s="826"/>
      <c r="AU124" s="827" t="s">
        <v>481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34.6</v>
      </c>
      <c r="BR124" s="831"/>
      <c r="BS124" s="831"/>
      <c r="BT124" s="831"/>
      <c r="BU124" s="831"/>
      <c r="BV124" s="831">
        <v>19.5</v>
      </c>
      <c r="BW124" s="831"/>
      <c r="BX124" s="831"/>
      <c r="BY124" s="831"/>
      <c r="BZ124" s="831"/>
      <c r="CA124" s="831">
        <v>9.4</v>
      </c>
      <c r="CB124" s="831"/>
      <c r="CC124" s="831"/>
      <c r="CD124" s="831"/>
      <c r="CE124" s="831"/>
      <c r="CF124" s="726"/>
      <c r="CG124" s="727"/>
      <c r="CH124" s="727"/>
      <c r="CI124" s="727"/>
      <c r="CJ124" s="862"/>
      <c r="CK124" s="870"/>
      <c r="CL124" s="870"/>
      <c r="CM124" s="870"/>
      <c r="CN124" s="870"/>
      <c r="CO124" s="871"/>
      <c r="CP124" s="835" t="s">
        <v>482</v>
      </c>
      <c r="CQ124" s="836"/>
      <c r="CR124" s="836"/>
      <c r="CS124" s="836"/>
      <c r="CT124" s="836"/>
      <c r="CU124" s="836"/>
      <c r="CV124" s="836"/>
      <c r="CW124" s="836"/>
      <c r="CX124" s="836"/>
      <c r="CY124" s="836"/>
      <c r="CZ124" s="836"/>
      <c r="DA124" s="836"/>
      <c r="DB124" s="836"/>
      <c r="DC124" s="836"/>
      <c r="DD124" s="836"/>
      <c r="DE124" s="836"/>
      <c r="DF124" s="837"/>
      <c r="DG124" s="763" t="s">
        <v>239</v>
      </c>
      <c r="DH124" s="764"/>
      <c r="DI124" s="764"/>
      <c r="DJ124" s="764"/>
      <c r="DK124" s="765"/>
      <c r="DL124" s="766" t="s">
        <v>239</v>
      </c>
      <c r="DM124" s="764"/>
      <c r="DN124" s="764"/>
      <c r="DO124" s="764"/>
      <c r="DP124" s="765"/>
      <c r="DQ124" s="766" t="s">
        <v>239</v>
      </c>
      <c r="DR124" s="764"/>
      <c r="DS124" s="764"/>
      <c r="DT124" s="764"/>
      <c r="DU124" s="765"/>
      <c r="DV124" s="848" t="s">
        <v>239</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456</v>
      </c>
      <c r="AB125" s="780"/>
      <c r="AC125" s="780"/>
      <c r="AD125" s="780"/>
      <c r="AE125" s="781"/>
      <c r="AF125" s="782" t="s">
        <v>456</v>
      </c>
      <c r="AG125" s="780"/>
      <c r="AH125" s="780"/>
      <c r="AI125" s="780"/>
      <c r="AJ125" s="781"/>
      <c r="AK125" s="782" t="s">
        <v>239</v>
      </c>
      <c r="AL125" s="780"/>
      <c r="AM125" s="780"/>
      <c r="AN125" s="780"/>
      <c r="AO125" s="781"/>
      <c r="AP125" s="824" t="s">
        <v>239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483</v>
      </c>
      <c r="CL125" s="852"/>
      <c r="CM125" s="852"/>
      <c r="CN125" s="852"/>
      <c r="CO125" s="853"/>
      <c r="CP125" s="860" t="s">
        <v>484</v>
      </c>
      <c r="CQ125" s="808"/>
      <c r="CR125" s="808"/>
      <c r="CS125" s="808"/>
      <c r="CT125" s="808"/>
      <c r="CU125" s="808"/>
      <c r="CV125" s="808"/>
      <c r="CW125" s="808"/>
      <c r="CX125" s="808"/>
      <c r="CY125" s="808"/>
      <c r="CZ125" s="808"/>
      <c r="DA125" s="808"/>
      <c r="DB125" s="808"/>
      <c r="DC125" s="808"/>
      <c r="DD125" s="808"/>
      <c r="DE125" s="808"/>
      <c r="DF125" s="809"/>
      <c r="DG125" s="861" t="s">
        <v>239</v>
      </c>
      <c r="DH125" s="842"/>
      <c r="DI125" s="842"/>
      <c r="DJ125" s="842"/>
      <c r="DK125" s="842"/>
      <c r="DL125" s="842" t="s">
        <v>239</v>
      </c>
      <c r="DM125" s="842"/>
      <c r="DN125" s="842"/>
      <c r="DO125" s="842"/>
      <c r="DP125" s="842"/>
      <c r="DQ125" s="842" t="s">
        <v>456</v>
      </c>
      <c r="DR125" s="842"/>
      <c r="DS125" s="842"/>
      <c r="DT125" s="842"/>
      <c r="DU125" s="842"/>
      <c r="DV125" s="843" t="s">
        <v>239</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239</v>
      </c>
      <c r="AB126" s="780"/>
      <c r="AC126" s="780"/>
      <c r="AD126" s="780"/>
      <c r="AE126" s="781"/>
      <c r="AF126" s="782" t="s">
        <v>239</v>
      </c>
      <c r="AG126" s="780"/>
      <c r="AH126" s="780"/>
      <c r="AI126" s="780"/>
      <c r="AJ126" s="781"/>
      <c r="AK126" s="782" t="s">
        <v>239</v>
      </c>
      <c r="AL126" s="780"/>
      <c r="AM126" s="780"/>
      <c r="AN126" s="780"/>
      <c r="AO126" s="781"/>
      <c r="AP126" s="824" t="s">
        <v>239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485</v>
      </c>
      <c r="CQ126" s="752"/>
      <c r="CR126" s="752"/>
      <c r="CS126" s="752"/>
      <c r="CT126" s="752"/>
      <c r="CU126" s="752"/>
      <c r="CV126" s="752"/>
      <c r="CW126" s="752"/>
      <c r="CX126" s="752"/>
      <c r="CY126" s="752"/>
      <c r="CZ126" s="752"/>
      <c r="DA126" s="752"/>
      <c r="DB126" s="752"/>
      <c r="DC126" s="752"/>
      <c r="DD126" s="752"/>
      <c r="DE126" s="752"/>
      <c r="DF126" s="753"/>
      <c r="DG126" s="816" t="s">
        <v>239</v>
      </c>
      <c r="DH126" s="817"/>
      <c r="DI126" s="817"/>
      <c r="DJ126" s="817"/>
      <c r="DK126" s="817"/>
      <c r="DL126" s="817" t="s">
        <v>239</v>
      </c>
      <c r="DM126" s="817"/>
      <c r="DN126" s="817"/>
      <c r="DO126" s="817"/>
      <c r="DP126" s="817"/>
      <c r="DQ126" s="817" t="s">
        <v>456</v>
      </c>
      <c r="DR126" s="817"/>
      <c r="DS126" s="817"/>
      <c r="DT126" s="817"/>
      <c r="DU126" s="817"/>
      <c r="DV126" s="794" t="s">
        <v>239</v>
      </c>
      <c r="DW126" s="794"/>
      <c r="DX126" s="794"/>
      <c r="DY126" s="794"/>
      <c r="DZ126" s="795"/>
    </row>
    <row r="127" spans="1:130" s="230" customFormat="1" ht="26.25" customHeight="1" x14ac:dyDescent="0.2">
      <c r="A127" s="822"/>
      <c r="B127" s="823"/>
      <c r="C127" s="838" t="s">
        <v>486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11562</v>
      </c>
      <c r="AB127" s="780"/>
      <c r="AC127" s="780"/>
      <c r="AD127" s="780"/>
      <c r="AE127" s="781"/>
      <c r="AF127" s="782">
        <v>13502</v>
      </c>
      <c r="AG127" s="780"/>
      <c r="AH127" s="780"/>
      <c r="AI127" s="780"/>
      <c r="AJ127" s="781"/>
      <c r="AK127" s="782">
        <v>17955</v>
      </c>
      <c r="AL127" s="780"/>
      <c r="AM127" s="780"/>
      <c r="AN127" s="780"/>
      <c r="AO127" s="781"/>
      <c r="AP127" s="824">
        <v>0.1</v>
      </c>
      <c r="AQ127" s="825"/>
      <c r="AR127" s="825"/>
      <c r="AS127" s="825"/>
      <c r="AT127" s="826"/>
      <c r="AU127" s="232"/>
      <c r="AV127" s="232"/>
      <c r="AW127" s="232"/>
      <c r="AX127" s="841" t="s">
        <v>487</v>
      </c>
      <c r="AY127" s="812"/>
      <c r="AZ127" s="812"/>
      <c r="BA127" s="812"/>
      <c r="BB127" s="812"/>
      <c r="BC127" s="812"/>
      <c r="BD127" s="812"/>
      <c r="BE127" s="813"/>
      <c r="BF127" s="811" t="s">
        <v>488</v>
      </c>
      <c r="BG127" s="812"/>
      <c r="BH127" s="812"/>
      <c r="BI127" s="812"/>
      <c r="BJ127" s="812"/>
      <c r="BK127" s="812"/>
      <c r="BL127" s="813"/>
      <c r="BM127" s="811" t="s">
        <v>489</v>
      </c>
      <c r="BN127" s="812"/>
      <c r="BO127" s="812"/>
      <c r="BP127" s="812"/>
      <c r="BQ127" s="812"/>
      <c r="BR127" s="812"/>
      <c r="BS127" s="813"/>
      <c r="BT127" s="811" t="s">
        <v>490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491</v>
      </c>
      <c r="CQ127" s="752"/>
      <c r="CR127" s="752"/>
      <c r="CS127" s="752"/>
      <c r="CT127" s="752"/>
      <c r="CU127" s="752"/>
      <c r="CV127" s="752"/>
      <c r="CW127" s="752"/>
      <c r="CX127" s="752"/>
      <c r="CY127" s="752"/>
      <c r="CZ127" s="752"/>
      <c r="DA127" s="752"/>
      <c r="DB127" s="752"/>
      <c r="DC127" s="752"/>
      <c r="DD127" s="752"/>
      <c r="DE127" s="752"/>
      <c r="DF127" s="753"/>
      <c r="DG127" s="816" t="s">
        <v>239</v>
      </c>
      <c r="DH127" s="817"/>
      <c r="DI127" s="817"/>
      <c r="DJ127" s="817"/>
      <c r="DK127" s="817"/>
      <c r="DL127" s="817" t="s">
        <v>239</v>
      </c>
      <c r="DM127" s="817"/>
      <c r="DN127" s="817"/>
      <c r="DO127" s="817"/>
      <c r="DP127" s="817"/>
      <c r="DQ127" s="817" t="s">
        <v>239</v>
      </c>
      <c r="DR127" s="817"/>
      <c r="DS127" s="817"/>
      <c r="DT127" s="817"/>
      <c r="DU127" s="817"/>
      <c r="DV127" s="794" t="s">
        <v>239</v>
      </c>
      <c r="DW127" s="794"/>
      <c r="DX127" s="794"/>
      <c r="DY127" s="794"/>
      <c r="DZ127" s="795"/>
    </row>
    <row r="128" spans="1:130" s="230" customFormat="1" ht="26.25" customHeight="1" thickBot="1" x14ac:dyDescent="0.25">
      <c r="A128" s="796" t="s">
        <v>492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493</v>
      </c>
      <c r="X128" s="798"/>
      <c r="Y128" s="798"/>
      <c r="Z128" s="799"/>
      <c r="AA128" s="800">
        <v>478335</v>
      </c>
      <c r="AB128" s="801"/>
      <c r="AC128" s="801"/>
      <c r="AD128" s="801"/>
      <c r="AE128" s="802"/>
      <c r="AF128" s="803">
        <v>351780</v>
      </c>
      <c r="AG128" s="801"/>
      <c r="AH128" s="801"/>
      <c r="AI128" s="801"/>
      <c r="AJ128" s="802"/>
      <c r="AK128" s="803">
        <v>265972</v>
      </c>
      <c r="AL128" s="801"/>
      <c r="AM128" s="801"/>
      <c r="AN128" s="801"/>
      <c r="AO128" s="802"/>
      <c r="AP128" s="804"/>
      <c r="AQ128" s="805"/>
      <c r="AR128" s="805"/>
      <c r="AS128" s="805"/>
      <c r="AT128" s="806"/>
      <c r="AU128" s="232"/>
      <c r="AV128" s="232"/>
      <c r="AW128" s="232"/>
      <c r="AX128" s="807" t="s">
        <v>494</v>
      </c>
      <c r="AY128" s="808"/>
      <c r="AZ128" s="808"/>
      <c r="BA128" s="808"/>
      <c r="BB128" s="808"/>
      <c r="BC128" s="808"/>
      <c r="BD128" s="808"/>
      <c r="BE128" s="809"/>
      <c r="BF128" s="786" t="s">
        <v>239</v>
      </c>
      <c r="BG128" s="787"/>
      <c r="BH128" s="787"/>
      <c r="BI128" s="787"/>
      <c r="BJ128" s="787"/>
      <c r="BK128" s="787"/>
      <c r="BL128" s="810"/>
      <c r="BM128" s="786">
        <v>12.55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239</v>
      </c>
      <c r="DH128" s="791"/>
      <c r="DI128" s="791"/>
      <c r="DJ128" s="791"/>
      <c r="DK128" s="791"/>
      <c r="DL128" s="791" t="s">
        <v>239</v>
      </c>
      <c r="DM128" s="791"/>
      <c r="DN128" s="791"/>
      <c r="DO128" s="791"/>
      <c r="DP128" s="791"/>
      <c r="DQ128" s="791" t="s">
        <v>239</v>
      </c>
      <c r="DR128" s="791"/>
      <c r="DS128" s="791"/>
      <c r="DT128" s="791"/>
      <c r="DU128" s="791"/>
      <c r="DV128" s="792" t="s">
        <v>239</v>
      </c>
      <c r="DW128" s="792"/>
      <c r="DX128" s="792"/>
      <c r="DY128" s="792"/>
      <c r="DZ128" s="793"/>
    </row>
    <row r="129" spans="1:131" s="230" customFormat="1" ht="26.25" customHeight="1" x14ac:dyDescent="0.2">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18191145</v>
      </c>
      <c r="AB129" s="780"/>
      <c r="AC129" s="780"/>
      <c r="AD129" s="780"/>
      <c r="AE129" s="781"/>
      <c r="AF129" s="782">
        <v>19195254</v>
      </c>
      <c r="AG129" s="780"/>
      <c r="AH129" s="780"/>
      <c r="AI129" s="780"/>
      <c r="AJ129" s="781"/>
      <c r="AK129" s="782">
        <v>18922456</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239</v>
      </c>
      <c r="BG129" s="771"/>
      <c r="BH129" s="771"/>
      <c r="BI129" s="771"/>
      <c r="BJ129" s="771"/>
      <c r="BK129" s="771"/>
      <c r="BL129" s="772"/>
      <c r="BM129" s="770">
        <v>17.55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1757868</v>
      </c>
      <c r="AB130" s="780"/>
      <c r="AC130" s="780"/>
      <c r="AD130" s="780"/>
      <c r="AE130" s="781"/>
      <c r="AF130" s="782">
        <v>1713617</v>
      </c>
      <c r="AG130" s="780"/>
      <c r="AH130" s="780"/>
      <c r="AI130" s="780"/>
      <c r="AJ130" s="781"/>
      <c r="AK130" s="782">
        <v>1661439</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3.5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16433277</v>
      </c>
      <c r="AB131" s="764"/>
      <c r="AC131" s="764"/>
      <c r="AD131" s="764"/>
      <c r="AE131" s="765"/>
      <c r="AF131" s="766">
        <v>17481637</v>
      </c>
      <c r="AG131" s="764"/>
      <c r="AH131" s="764"/>
      <c r="AI131" s="764"/>
      <c r="AJ131" s="765"/>
      <c r="AK131" s="766">
        <v>17261017</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v>9.4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3.4064842940000002</v>
      </c>
      <c r="AB132" s="745"/>
      <c r="AC132" s="745"/>
      <c r="AD132" s="745"/>
      <c r="AE132" s="746"/>
      <c r="AF132" s="747">
        <v>3.4054705520000002</v>
      </c>
      <c r="AG132" s="745"/>
      <c r="AH132" s="745"/>
      <c r="AI132" s="745"/>
      <c r="AJ132" s="746"/>
      <c r="AK132" s="747">
        <v>3.7539039559999998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3</v>
      </c>
      <c r="AB133" s="724"/>
      <c r="AC133" s="724"/>
      <c r="AD133" s="724"/>
      <c r="AE133" s="725"/>
      <c r="AF133" s="723">
        <v>3.1</v>
      </c>
      <c r="AG133" s="724"/>
      <c r="AH133" s="724"/>
      <c r="AI133" s="724"/>
      <c r="AJ133" s="725"/>
      <c r="AK133" s="723">
        <v>3.5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ZOSuQi+tZ0kNnp6/v/38dMl52gcklUymKqskyWJLSE87QDzswCjX3F+TSFsaQon+t1GwsbqeCGD3N1nu4Y2ew==" saltValue="AorNtQfPSsf7RqDmRtbh0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8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LKe18yL8yHn40zBiYkcBMPNq75emOMd9RD03MPuPKFO/WUJqxS0TV12IpU1xL0aGmsmunRikDkS95WS0yorSAg==" saltValue="PU2WJcxipzVWDrKizoQZ8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o4eo64HnYz+61UbuLmRfG5pRk5zlBRiHYxhFnSMiINxhhPhNGeZBilGLPu1iXhpSSAkr9ta4hYW2o9aNpLBSqA==" saltValue="POChuLMbn19ObgBQvdgPG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55"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5593335</v>
      </c>
      <c r="AP9" s="281">
        <v>59872</v>
      </c>
      <c r="AQ9" s="282">
        <v>65316</v>
      </c>
      <c r="AR9" s="283">
        <v>-8.3000000000000007</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57706</v>
      </c>
      <c r="AP10" s="284">
        <v>618</v>
      </c>
      <c r="AQ10" s="285">
        <v>6075</v>
      </c>
      <c r="AR10" s="286">
        <v>-89.8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v>354316</v>
      </c>
      <c r="AP11" s="284">
        <v>3793</v>
      </c>
      <c r="AQ11" s="285">
        <v>1232</v>
      </c>
      <c r="AR11" s="286">
        <v>207.9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517</v>
      </c>
      <c r="AL12" s="1131"/>
      <c r="AM12" s="1131"/>
      <c r="AN12" s="1132"/>
      <c r="AO12" s="284" t="s">
        <v>518</v>
      </c>
      <c r="AP12" s="284" t="s">
        <v>518</v>
      </c>
      <c r="AQ12" s="285">
        <v>18</v>
      </c>
      <c r="AR12" s="286" t="s">
        <v>518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158992</v>
      </c>
      <c r="AP13" s="284">
        <v>1702</v>
      </c>
      <c r="AQ13" s="285">
        <v>2791</v>
      </c>
      <c r="AR13" s="286">
        <v>-39</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124914</v>
      </c>
      <c r="AP14" s="284">
        <v>1337</v>
      </c>
      <c r="AQ14" s="285">
        <v>1364</v>
      </c>
      <c r="AR14" s="286">
        <v>-2</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-333771</v>
      </c>
      <c r="AP15" s="284">
        <v>-3573</v>
      </c>
      <c r="AQ15" s="285">
        <v>-4006</v>
      </c>
      <c r="AR15" s="286">
        <v>-10.8</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192</v>
      </c>
      <c r="AL16" s="1134"/>
      <c r="AM16" s="1134"/>
      <c r="AN16" s="1135"/>
      <c r="AO16" s="284">
        <v>5955492</v>
      </c>
      <c r="AP16" s="284">
        <v>63749</v>
      </c>
      <c r="AQ16" s="285">
        <v>72790</v>
      </c>
      <c r="AR16" s="286">
        <v>-12.4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5.5</v>
      </c>
      <c r="AP21" s="298">
        <v>6.54</v>
      </c>
      <c r="AQ21" s="299">
        <v>-1.04</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98.6</v>
      </c>
      <c r="AP22" s="303">
        <v>98.3</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2013040</v>
      </c>
      <c r="AP32" s="312">
        <v>21548</v>
      </c>
      <c r="AQ32" s="313">
        <v>35011</v>
      </c>
      <c r="AR32" s="314">
        <v>-38.5</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518</v>
      </c>
      <c r="AP33" s="312" t="s">
        <v>518</v>
      </c>
      <c r="AQ33" s="313" t="s">
        <v>518</v>
      </c>
      <c r="AR33" s="314" t="s">
        <v>518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518</v>
      </c>
      <c r="AP34" s="312" t="s">
        <v>518</v>
      </c>
      <c r="AQ34" s="313">
        <v>4</v>
      </c>
      <c r="AR34" s="314" t="s">
        <v>518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177344</v>
      </c>
      <c r="AP35" s="312">
        <v>1898</v>
      </c>
      <c r="AQ35" s="313">
        <v>8351</v>
      </c>
      <c r="AR35" s="314">
        <v>-77.3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9281</v>
      </c>
      <c r="AP36" s="312">
        <v>99</v>
      </c>
      <c r="AQ36" s="313">
        <v>1645</v>
      </c>
      <c r="AR36" s="314">
        <v>-94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375708</v>
      </c>
      <c r="AP37" s="312">
        <v>4022</v>
      </c>
      <c r="AQ37" s="313">
        <v>1050</v>
      </c>
      <c r="AR37" s="314">
        <v>283</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518</v>
      </c>
      <c r="AP38" s="315" t="s">
        <v>518</v>
      </c>
      <c r="AQ38" s="316">
        <v>1</v>
      </c>
      <c r="AR38" s="304" t="s">
        <v>518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-265972</v>
      </c>
      <c r="AP39" s="312">
        <v>-2847</v>
      </c>
      <c r="AQ39" s="313">
        <v>-5851</v>
      </c>
      <c r="AR39" s="314">
        <v>-51.3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-1661439</v>
      </c>
      <c r="AP40" s="312">
        <v>-17784</v>
      </c>
      <c r="AQ40" s="313">
        <v>-27858</v>
      </c>
      <c r="AR40" s="314">
        <v>-36.200000000000003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647962</v>
      </c>
      <c r="AP41" s="312">
        <v>6936</v>
      </c>
      <c r="AQ41" s="313">
        <v>12351</v>
      </c>
      <c r="AR41" s="314">
        <v>-43.8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6372892</v>
      </c>
      <c r="AN51" s="334">
        <v>70353</v>
      </c>
      <c r="AO51" s="335">
        <v>33.4</v>
      </c>
      <c r="AP51" s="336">
        <v>41934</v>
      </c>
      <c r="AQ51" s="337">
        <v>-12.3</v>
      </c>
      <c r="AR51" s="338">
        <v>45.7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5366615</v>
      </c>
      <c r="AN52" s="342">
        <v>59244</v>
      </c>
      <c r="AO52" s="343">
        <v>32.799999999999997</v>
      </c>
      <c r="AP52" s="344">
        <v>23352</v>
      </c>
      <c r="AQ52" s="345">
        <v>-9.6999999999999993</v>
      </c>
      <c r="AR52" s="346">
        <v>42.5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4297386</v>
      </c>
      <c r="AN53" s="334">
        <v>46945</v>
      </c>
      <c r="AO53" s="335">
        <v>-33.299999999999997</v>
      </c>
      <c r="AP53" s="336">
        <v>45588</v>
      </c>
      <c r="AQ53" s="337">
        <v>8.6999999999999993</v>
      </c>
      <c r="AR53" s="338">
        <v>-42</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3689937</v>
      </c>
      <c r="AN54" s="342">
        <v>40310</v>
      </c>
      <c r="AO54" s="343">
        <v>-32</v>
      </c>
      <c r="AP54" s="344">
        <v>24150</v>
      </c>
      <c r="AQ54" s="345">
        <v>3.4</v>
      </c>
      <c r="AR54" s="346">
        <v>-35.4</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6151480</v>
      </c>
      <c r="AN55" s="334">
        <v>66674</v>
      </c>
      <c r="AO55" s="335">
        <v>42</v>
      </c>
      <c r="AP55" s="336">
        <v>45483</v>
      </c>
      <c r="AQ55" s="337">
        <v>-0.2</v>
      </c>
      <c r="AR55" s="338">
        <v>42.2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5526877</v>
      </c>
      <c r="AN56" s="342">
        <v>59904</v>
      </c>
      <c r="AO56" s="343">
        <v>48.6</v>
      </c>
      <c r="AP56" s="344">
        <v>24241</v>
      </c>
      <c r="AQ56" s="345">
        <v>0.4</v>
      </c>
      <c r="AR56" s="346">
        <v>48.2</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3479591</v>
      </c>
      <c r="AN57" s="334">
        <v>37412</v>
      </c>
      <c r="AO57" s="335">
        <v>-43.9</v>
      </c>
      <c r="AP57" s="336">
        <v>45945</v>
      </c>
      <c r="AQ57" s="337">
        <v>1</v>
      </c>
      <c r="AR57" s="338">
        <v>-44.9</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3156891</v>
      </c>
      <c r="AN58" s="342">
        <v>33943</v>
      </c>
      <c r="AO58" s="343">
        <v>-43.3</v>
      </c>
      <c r="AP58" s="344">
        <v>25180</v>
      </c>
      <c r="AQ58" s="345">
        <v>3.9</v>
      </c>
      <c r="AR58" s="346">
        <v>-47.2</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3703980</v>
      </c>
      <c r="AN59" s="334">
        <v>39648</v>
      </c>
      <c r="AO59" s="335">
        <v>6</v>
      </c>
      <c r="AP59" s="336">
        <v>44475</v>
      </c>
      <c r="AQ59" s="337">
        <v>-3.2</v>
      </c>
      <c r="AR59" s="338">
        <v>9.1999999999999993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2676669</v>
      </c>
      <c r="AN60" s="342">
        <v>28652</v>
      </c>
      <c r="AO60" s="343">
        <v>-15.6</v>
      </c>
      <c r="AP60" s="344">
        <v>24780</v>
      </c>
      <c r="AQ60" s="345">
        <v>-1.6</v>
      </c>
      <c r="AR60" s="346">
        <v>-14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4801066</v>
      </c>
      <c r="AN61" s="349">
        <v>52206</v>
      </c>
      <c r="AO61" s="350">
        <v>0.8</v>
      </c>
      <c r="AP61" s="351">
        <v>44685</v>
      </c>
      <c r="AQ61" s="352">
        <v>-1.2</v>
      </c>
      <c r="AR61" s="338">
        <v>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4083398</v>
      </c>
      <c r="AN62" s="342">
        <v>44411</v>
      </c>
      <c r="AO62" s="343">
        <v>-1.9</v>
      </c>
      <c r="AP62" s="344">
        <v>24341</v>
      </c>
      <c r="AQ62" s="345">
        <v>-0.7</v>
      </c>
      <c r="AR62" s="346">
        <v>-1.2</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pvkk8vHo/vdnHoDe3mPD5BSo3MWcyxN3Cv3NsVUn9SOkS/tUNB1L3ABxvTWQBdkGH2QAQ3LwjJkawCT0bVTJzg==" saltValue="vlKSzMrgkyimV41nkTA55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557</v>
      </c>
    </row>
    <row r="120" spans="125:125" ht="13.5" hidden="1" customHeight="1" x14ac:dyDescent="0.2"/>
    <row r="121" spans="125:125" ht="13.5" hidden="1" customHeight="1" x14ac:dyDescent="0.2">
      <c r="DU121" s="259"/>
    </row>
  </sheetData>
  <sheetProtection algorithmName="SHA-512" hashValue="XN9sFeQxPjSK0Dpnp5+ujTyJDO65IvR5vpiyTvDmWlf7mdv4gIPx8ZfxnFWQMDd/5VQSwAErs9FC0K8gCRj/9Q==" saltValue="KjhhEwtLiLJw6YljG3wt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558</v>
      </c>
    </row>
  </sheetData>
  <sheetProtection algorithmName="SHA-512" hashValue="oXjs0iLvzApsy6fEETcXYkF2OD7zfUR5UHjxt9AQ0IPXxIQfkIFpUBTlnQZH3FovnIfkMHyXKbdl/8S3nSqTfg==" saltValue="Re0KcesN5D3ZvGv/K7y3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2">
      <c r="B47" s="10"/>
      <c r="C47" s="1139" t="s">
        <v>3</v>
      </c>
      <c r="D47" s="1139"/>
      <c r="E47" s="1140"/>
      <c r="F47" s="11">
        <v>15.62</v>
      </c>
      <c r="G47" s="12">
        <v>16.02</v>
      </c>
      <c r="H47" s="12">
        <v>15.47</v>
      </c>
      <c r="I47" s="12">
        <v>15.56</v>
      </c>
      <c r="J47" s="13">
        <v>16.649999999999999</v>
      </c>
    </row>
    <row r="48" spans="2:10" ht="57.75" customHeight="1" x14ac:dyDescent="0.2">
      <c r="B48" s="14"/>
      <c r="C48" s="1141" t="s">
        <v>4</v>
      </c>
      <c r="D48" s="1141"/>
      <c r="E48" s="1142"/>
      <c r="F48" s="15">
        <v>4.5599999999999996</v>
      </c>
      <c r="G48" s="16">
        <v>5.54</v>
      </c>
      <c r="H48" s="16">
        <v>5.16</v>
      </c>
      <c r="I48" s="16">
        <v>11.39</v>
      </c>
      <c r="J48" s="17">
        <v>11.71</v>
      </c>
    </row>
    <row r="49" spans="2:10" ht="57.75" customHeight="1" thickBot="1" x14ac:dyDescent="0.25">
      <c r="B49" s="18"/>
      <c r="C49" s="1143" t="s">
        <v>5</v>
      </c>
      <c r="D49" s="1143"/>
      <c r="E49" s="1144"/>
      <c r="F49" s="19">
        <v>0.95</v>
      </c>
      <c r="G49" s="20">
        <v>1.43</v>
      </c>
      <c r="H49" s="20" t="s">
        <v>564</v>
      </c>
      <c r="I49" s="20">
        <v>7.4</v>
      </c>
      <c r="J49" s="21">
        <v>1.02</v>
      </c>
    </row>
    <row r="50" spans="2:10" ht="13.2" x14ac:dyDescent="0.2"/>
  </sheetData>
  <sheetProtection algorithmName="SHA-512" hashValue="ZiaEGX7DQ3j2XSHrnjLyQ3DbzQJhXazXSwJk6A1Lt9TTHVpkkpOdqtgZZxseeJHeHJhg++HlpOMy2hFxnVgbRg==" saltValue="aSRsAejuOABoQSWW9h1U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2024-03-15T02:40:17Z</cp:lastPrinted>
  <dcterms:created xsi:type="dcterms:W3CDTF">2024-02-05T00:56:35Z</dcterms:created>
  <dcterms:modified xsi:type="dcterms:W3CDTF">2024-03-21T06:24:11Z</dcterms:modified>
  <cp:category/>
</cp:coreProperties>
</file>