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E34"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<sst xmlns="http://schemas.openxmlformats.org/spreadsheetml/2006/main" count="1070" uniqueCount="588">
  <si>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</si>
  <si>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</si>
  <si>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</si>
  <si>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</si>
  <si>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</si>
  <si>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</si>
  <si>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</si>
  <si>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</si>
  <si>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</si>
  <si>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</si>
  <si>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</si>
  <si>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</si>
  <si>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</si>
  <si>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</si>
  <si>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</si>
  <si>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</si>
  <si>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</si>
  <si>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</si>
  <si>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</si>
  <si>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</si>
  <si>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</si>
  <si>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</si>
  <si>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</si>
  <si>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</si>
  <si>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</si>
  <si>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</si>
  <si>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</si>
  <si>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</si>
  <si>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</si>
  <si>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</si>
  <si>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</si>
  <si>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</si>
  <si>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</si>
  <si>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</si>
  <si>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</si>
  <si>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</si>
  <si>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</si>
  <si>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</si>
  <si>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</si>
  <si>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</si>
  <si>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</si>
  <si>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</si>
  <si>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</si>
  <si>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</si>
  <si>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</si>
  <si>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</si>
  <si>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</si>
  <si>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</si>
  <si>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</si>
  <si>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</si>
  <si>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</si>
  <si>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</si>
  <si>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</si>
  <si>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</si>
  <si>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</si>
  <si>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</si>
  <si>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</si>
  <si>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</si>
  <si>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</si>
  <si>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</si>
  <si>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</si>
  <si>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</si>
  <si>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</si>
  <si>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</si>
  <si>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</si>
  <si>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</si>
  <si>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</si>
  <si>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</si>
  <si>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</si>
  <si>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</si>
  <si>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</si>
  <si>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</si>
  <si>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</si>
  <si>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</si>
  <si>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</si>
  <si>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</si>
  <si>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</si>
  <si>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</si>
  <si>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</si>
  <si>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</si>
  <si>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</si>
  <si>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</si>
  <si>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</si>
  <si>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</si>
  <si>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</si>
  <si>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</si>
  <si>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</si>
  <si>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</si>
  <si>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</si>
  <si>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</si>
  <si>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</si>
  <si>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</si>
  <si>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</si>
  <si>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</si>
  <si>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</si>
  <si>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</si>
  <si>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</si>
  <si>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</si>
  <si>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</si>
  <si>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</si>
  <si>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国分寺市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</si>
  <si>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</si>
  <si>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</si>
  <si>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</si>
  <si>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</si>
  <si>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</si>
  <si>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</si>
  <si>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</si>
  <si>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</si>
  <si>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</si>
  <si>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</si>
  <si>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</si>
  <si>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</si>
  <si>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</si>
  <si>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</si>
  <si>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</si>
  <si>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</si>
  <si>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</si>
  <si>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</si>
  <si>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</si>
  <si>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</si>
  <si>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</si>
  <si>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</si>
  <si>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</si>
  <si>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</si>
  <si>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</si>
  <si>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</si>
  <si>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</si>
  <si>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</si>
  <si>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</si>
  <si>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</si>
  <si>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</si>
  <si>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</si>
  <si>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</si>
  <si>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</si>
  <si>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</si>
  <si>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</si>
  <si>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</si>
  <si>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</si>
  <si>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</si>
  <si>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</si>
  <si>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</si>
  <si>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</si>
  <si>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</si>
  <si>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</si>
  <si>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</si>
  <si>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</si>
  <si>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</si>
  <si>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</si>
  <si>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</si>
  <si>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</si>
  <si>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</si>
  <si>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</si>
  <si>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</si>
  <si>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</si>
  <si>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</si>
  <si>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</si>
  <si>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</si>
  <si>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</si>
  <si>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</si>
  <si>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</si>
  <si>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</si>
  <si>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</si>
  <si>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</si>
  <si>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</si>
  <si>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</si>
  <si>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</si>
  <si>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</si>
  <si>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</si>
  <si>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</si>
  <si>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</si>
  <si>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</si>
  <si>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</si>
  <si>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</si>
  <si>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</si>
  <si>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</si>
  <si>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</si>
  <si>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</si>
  <si>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</si>
  <si>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</si>
  <si>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</si>
  <si>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</si>
  <si>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</si>
  <si>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</si>
  <si>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</si>
  <si>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</si>
  <si>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</si>
  <si>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</si>
  <si>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</si>
  <si>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</si>
  <si>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</si>
  <si>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</si>
  <si>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</si>
  <si>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</si>
  <si>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</si>
  <si>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</si>
  <si>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</si>
  <si>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</si>
  <si>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</si>
  <si>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</si>
  <si>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</si>
  <si>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</si>
  <si>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</si>
  <si>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</si>
  <si>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</si>
  <si>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</si>
  <si>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</si>
  <si>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</si>
  <si>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</si>
  <si>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</si>
  <si>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</si>
  <si>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</si>
  <si>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</si>
  <si>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</si>
  <si>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</si>
  <si>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</si>
  <si>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</si>
  <si>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</si>
  <si>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東京都国分寺市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</si>
  <si>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</si>
  <si>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</si>
  <si>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</si>
  <si>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</si>
  <si>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</si>
  <si>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</si>
  <si>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</si>
  <si>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</si>
  <si>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</si>
  <si>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</si>
  <si>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</si>
  <si>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</si>
  <si>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</si>
  <si>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</si>
  <si>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</si>
  <si>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</si>
  <si>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</si>
  <si>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</si>
  <si>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</si>
  <si>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</si>
  <si>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</si>
  <si>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</si>
  <si>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</si>
  <si>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</si>
  <si>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</si>
  <si>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</si>
  <si>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</si>
  <si>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</si>
  <si>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</si>
  <si>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</si>
  <si>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</si>
  <si>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</si>
  <si>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</si>
  <si>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</si>
  <si>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</si>
  <si>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</si>
  <si>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</si>
  <si>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</si>
  <si>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</si>
  <si>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</si>
  <si>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</si>
  <si>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</si>
  <si>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</si>
  <si>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</si>
  <si>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</si>
  <si>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</si>
  <si>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</si>
  <si>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</si>
  <si>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</si>
  <si>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</si>
  <si>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</si>
  <si>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</si>
  <si>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</si>
  <si>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</si>
  <si>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</si>
  <si>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</si>
  <si>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</si>
  <si>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</si>
  <si>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</si>
  <si>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</si>
  <si>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</si>
  <si>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</si>
  <si>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</si>
  <si>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</si>
  <si>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</si>
  <si>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</si>
  <si>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</si>
  <si>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</si>
  <si>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</si>
  <si>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</si>
  <si>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</si>
  <si>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</si>
  <si>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</si>
  <si>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</si>
  <si>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</si>
  <si>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</si>
  <si>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</si>
  <si>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</si>
  <si>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</si>
  <si>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</si>
  <si>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</si>
  <si>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</si>
  <si>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</si>
  <si>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</si>
  <si>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</si>
  <si>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</si>
  <si>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</si>
  <si>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</si>
  <si>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</si>
  <si>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</si>
  <si>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</si>
  <si>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</si>
  <si>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</si>
  <si>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</si>
  <si>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</si>
  <si>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</si>
  <si>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</si>
  <si>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</si>
  <si>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</si>
  <si>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</si>
  <si>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</si>
  <si>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</si>
  <si>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</si>
  <si>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</si>
  <si>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</si>
  <si>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</si>
  <si>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</si>
  <si>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</si>
  <si>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</si>
  <si>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</si>
  <si>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</si>
  <si>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</si>
  <si>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</si>
  <si>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</si>
  <si>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</si>
  <si>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</si>
  <si>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</si>
  <si>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</si>
  <si>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</si>
  <si>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</si>
  <si>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</si>
  <si>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</si>
  <si>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</si>
  <si>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</si>
  <si>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</si>
  <si>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</si>
  <si>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</si>
  <si>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</si>
  <si>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</si>
  <si>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</si>
  <si>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</si>
  <si>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</si>
  <si>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</si>
  <si>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</si>
  <si>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</si>
  <si>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</si>
  <si>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</si>
  <si>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</si>
  <si>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</si>
  <si>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</si>
  <si>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</si>
  <si>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</si>
  <si>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</si>
  <si>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</si>
  <si>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</si>
  <si>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</si>
  <si>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</si>
  <si>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</si>
  <si>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</si>
  <si>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</si>
  <si>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</si>
  <si>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東京都国分寺市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</si>
  <si>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</si>
  <si>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</si>
  <si>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</si>
  <si>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</si>
  <si>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</si>
  <si>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</si>
  <si>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</si>
  <si>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</si>
  <si>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</si>
  <si>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</si>
  <si>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</si>
  <si>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</si>
  <si>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</si>
  <si>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</si>
  <si>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</si>
  <si>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</si>
  <si>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</si>
  <si>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</si>
  <si>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</si>
  <si>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</si>
  <si>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</si>
  <si>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</si>
  <si>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</si>
  <si>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</si>
  <si>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</si>
  <si>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</si>
  <si>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</si>
  <si>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</si>
  <si>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</si>
  <si>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</si>
  <si>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</si>
  <si>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</si>
  <si>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</si>
  <si>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</si>
  <si>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</si>
  <si>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</si>
  <si>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</si>
  <si>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</si>
  <si>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</si>
  <si>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</si>
  <si>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</si>
  <si>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</si>
  <si>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</si>
  <si>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</si>
  <si>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</si>
  <si>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</si>
  <si>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</si>
  <si>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</si>
  <si>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</si>
  <si>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</si>
  <si>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</si>
  <si>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</si>
  <si>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</si>
  <si>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</si>
  <si>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</si>
  <si>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</si>
  <si>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</si>
  <si>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</si>
  <si>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</si>
  <si>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</si>
  <si>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</si>
  <si>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</si>
  <si>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</si>
  <si>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</si>
  <si>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</si>
  <si>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</si>
  <si>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</si>
  <si>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</si>
  <si>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</si>
  <si>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</si>
  <si>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</si>
  <si>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</si>
  <si>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</si>
  <si>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</si>
  <si>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</si>
  <si>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</si>
  <si>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</si>
  <si>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</si>
  <si>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</si>
  <si>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</si>
  <si>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</si>
  <si>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</si>
  <si>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</si>
  <si>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</si>
  <si>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</si>
  <si>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</si>
  <si>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</si>
  <si>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</si>
  <si>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</si>
  <si>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</si>
  <si>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</si>
  <si>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</si>
  <si>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</si>
  <si>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</si>
  <si>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</si>
  <si>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</si>
  <si>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</si>
  <si>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</si>
  <si>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</si>
  <si>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</si>
  <si>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</si>
  <si>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</si>
  <si>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</si>
  <si>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</si>
  <si>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</si>
  <si>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</si>
  <si>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</si>
  <si>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</si>
  <si>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</si>
  <si>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</si>
  <si>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</si>
  <si>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</si>
  <si>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</si>
  <si>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</si>
  <si>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</si>
  <si>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</si>
  <si>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</si>
  <si>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</si>
  <si>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</si>
  <si>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</si>
  <si>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</si>
  <si>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</si>
  <si>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</si>
  <si>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</si>
  <si>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</si>
  <si>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</si>
  <si>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</si>
  <si>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</si>
  <si>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</si>
  <si>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</si>
  <si>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</si>
  <si>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</si>
  <si>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</si>
  <si>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</si>
  <si>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</si>
  <si>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</si>
  <si>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</si>
  <si>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</si>
  <si>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</si>
  <si>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</si>
  <si>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</si>
  <si>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</si>
  <si>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</si>
  <si>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</si>
  <si>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</si>
  <si>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</si>
  <si>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</si>
  <si>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</si>
  <si>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</si>
  <si>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</si>
  <si>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</si>
  <si>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</si>
  <si>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</si>
  <si>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</si>
  <si>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</si>
  <si>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</si>
  <si>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</si>
  <si>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</si>
  <si>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</si>
  <si>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</si>
  <si>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</si>
  <si>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</si>
  <si>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</si>
  <si>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</si>
  <si>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</si>
  <si>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</si>
  <si>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</si>
  <si>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</si>
  <si>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</si>
  <si>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</si>
  <si>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</si>
  <si>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</si>
  <si>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</si>
  <si>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</si>
  <si>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</si>
  <si>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</si>
  <si>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</si>
  <si>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</si>
  <si>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</si>
  <si>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</si>
  <si>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</si>
  <si>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</si>
  <si>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</si>
  <si>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</si>
  <si>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</si>
  <si>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2.20</t>
  </si>
  <si>
    <t>▲ 0.80</t>
  </si>
  <si>
    <t>一般会計</t>
  </si>
  <si>
    <t>下水道事業会計</t>
  </si>
  <si>
    <t>介護保険(保険事業勘定)特別会計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</si>
  <si>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</si>
  <si>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</si>
  <si>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</si>
  <si>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</si>
  <si>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</si>
  <si>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</si>
  <si>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</si>
  <si>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</si>
  <si>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</si>
  <si>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</si>
  <si>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</si>
  <si>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3"/>
  </si>
  <si>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3"/>
  </si>
  <si>
    <t>東京都四市競艇事業組合</t>
    <rPh sb="0" eb="3">
      <t>トウキョウト</t>
    </rPh>
    <rPh sb="3" eb="5">
      <t>ヨンシ</t>
    </rPh>
    <rPh sb="5" eb="7">
      <t>キョウテイ</t>
    </rPh>
    <rPh sb="7" eb="9">
      <t>ジギョウ</t>
    </rPh>
    <rPh sb="9" eb="11">
      <t>クミアイ</t>
    </rPh>
    <phoneticPr fontId="3"/>
  </si>
  <si>
    <t>東京都十一市競輪事業組合</t>
    <rPh sb="0" eb="3">
      <t>トウキョウト</t>
    </rPh>
    <rPh sb="3" eb="5">
      <t>ジュウイッ</t>
    </rPh>
    <rPh sb="5" eb="6">
      <t>シ</t>
    </rPh>
    <rPh sb="6" eb="8">
      <t>ケイリン</t>
    </rPh>
    <rPh sb="8" eb="10">
      <t>ジギョウ</t>
    </rPh>
    <rPh sb="10" eb="12">
      <t>クミアイ</t>
    </rPh>
    <phoneticPr fontId="3"/>
  </si>
  <si>
    <t>東京たま広域資源循環組合</t>
    <rPh sb="0" eb="2">
      <t>トウキョウ</t>
    </rPh>
    <rPh sb="4" eb="6">
      <t>コウイキ</t>
    </rPh>
    <rPh sb="6" eb="8">
      <t>シゲン</t>
    </rPh>
    <rPh sb="8" eb="10">
      <t>ジュンカン</t>
    </rPh>
    <rPh sb="10" eb="12">
      <t>クミアイ</t>
    </rPh>
    <phoneticPr fontId="3"/>
  </si>
  <si>
    <t>浅川清流環境組合</t>
    <rPh sb="0" eb="2">
      <t>アサカワ</t>
    </rPh>
    <rPh sb="2" eb="4">
      <t>セイリュウ</t>
    </rPh>
    <rPh sb="4" eb="6">
      <t>カンキョウ</t>
    </rPh>
    <rPh sb="6" eb="8">
      <t>クミアイ</t>
    </rPh>
    <phoneticPr fontId="3"/>
  </si>
  <si>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3"/>
  </si>
  <si>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</si>
  <si>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国分寺市土地開発公社</t>
    <rPh sb="0" eb="4">
      <t>コクブンジシ</t>
    </rPh>
    <rPh sb="4" eb="6">
      <t>トチ</t>
    </rPh>
    <rPh sb="6" eb="8">
      <t>カイハツ</t>
    </rPh>
    <rPh sb="8" eb="10">
      <t>コウシャ</t>
    </rPh>
    <phoneticPr fontId="3"/>
  </si>
  <si>
    <t>○</t>
  </si>
  <si>
    <t>-</t>
    <phoneticPr fontId="2"/>
  </si>
  <si>
    <t>公共施設整備基金</t>
    <rPh sb="0" eb="2">
      <t>コウキョウ</t>
    </rPh>
    <rPh sb="2" eb="4">
      <t>シセツ</t>
    </rPh>
    <rPh sb="4" eb="6">
      <t>セイビ</t>
    </rPh>
    <rPh sb="6" eb="8">
      <t>キキン</t>
    </rPh>
    <phoneticPr fontId="5"/>
  </si>
  <si>
    <t>庁舎建設資金積立基金</t>
    <rPh sb="0" eb="2">
      <t>チョウシャ</t>
    </rPh>
    <rPh sb="2" eb="4">
      <t>ケンセツ</t>
    </rPh>
    <rPh sb="4" eb="6">
      <t>シキン</t>
    </rPh>
    <rPh sb="6" eb="8">
      <t>ツミタテ</t>
    </rPh>
    <rPh sb="8" eb="10">
      <t>キキン</t>
    </rPh>
    <phoneticPr fontId="3"/>
  </si>
  <si>
    <t>緑と水と公園整備基金</t>
    <rPh sb="0" eb="1">
      <t>ミドリ</t>
    </rPh>
    <rPh sb="2" eb="3">
      <t>ミズ</t>
    </rPh>
    <rPh sb="4" eb="6">
      <t>コウエン</t>
    </rPh>
    <rPh sb="6" eb="8">
      <t>セイビ</t>
    </rPh>
    <rPh sb="8" eb="10">
      <t>キキン</t>
    </rPh>
    <phoneticPr fontId="3"/>
  </si>
  <si>
    <t>職員退職手当基金</t>
    <rPh sb="0" eb="2">
      <t>ショクイン</t>
    </rPh>
    <rPh sb="2" eb="4">
      <t>タイショク</t>
    </rPh>
    <rPh sb="4" eb="6">
      <t>テアテ</t>
    </rPh>
    <rPh sb="6" eb="8">
      <t>キキン</t>
    </rPh>
    <phoneticPr fontId="3"/>
  </si>
  <si>
    <t>国際交流平和基金</t>
    <rPh sb="0" eb="2">
      <t>コクサイ</t>
    </rPh>
    <rPh sb="2" eb="4">
      <t>コウリュウ</t>
    </rPh>
    <rPh sb="4" eb="6">
      <t>ヘイワ</t>
    </rPh>
    <rPh sb="6" eb="8">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</si>
</sst>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3018-4656-8E0A-4066F506E5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32303</c:v>
                </c:pt>
                <c:pt idx="1">
                  <c:v>41387</c:v>
                </c:pt>
                <c:pt idx="2">
                  <c:v>42425</c:v>
                </c:pt>
                <c:pt idx="3">
                  <c:v>44104</c:v>
                </c:pt>
                <c:pt idx="4">
                  <c:v>35427</c:v>
                </c:pt>
              </c:numCache>
            </c:numRef>
          </c:val>
          <c:smooth val="0"/>
          <c:extLst>
            <c:ext xmlns:c16="http://schemas.microsoft.com/office/drawing/2014/chart" uri="{C3380CC4-5D6E-409C-BE32-E72D297353CC}">
              <c16:uniqueId val="{00000001-3018-4656-8E0A-4066F506E5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5.22</c:v>
                </c:pt>
                <c:pt idx="1">
                  <c:v>5.29</c:v>
                </c:pt>
                <c:pt idx="2">
                  <c:v>7.07</c:v>
                </c:pt>
                <c:pt idx="3">
                  <c:v>9.6199999999999992</c:v>
                </c:pt>
                <c:pt idx="4">
                  <c:v>10.18</c:v>
                </c:pt>
              </c:numCache>
            </c:numRef>
          </c:val>
          <c:extLst>
            <c:ext xmlns:c16="http://schemas.microsoft.com/office/drawing/2014/chart" uri="{C3380CC4-5D6E-409C-BE32-E72D297353CC}">
              <c16:uniqueId val="{00000000-2E61-43E2-9246-3C7D59503A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20.97</c:v>
                </c:pt>
                <c:pt idx="1">
                  <c:v>20.09</c:v>
                </c:pt>
                <c:pt idx="2">
                  <c:v>16.61</c:v>
                </c:pt>
                <c:pt idx="3">
                  <c:v>16.54</c:v>
                </c:pt>
                <c:pt idx="4">
                  <c:v>16.04</c:v>
                </c:pt>
              </c:numCache>
            </c:numRef>
          </c:val>
          <c:extLst>
            <c:ext xmlns:c16="http://schemas.microsoft.com/office/drawing/2014/chart" uri="{C3380CC4-5D6E-409C-BE32-E72D297353CC}">
              <c16:uniqueId val="{00000001-2E61-43E2-9246-3C7D59503A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-2.2000000000000002</c:v>
                </c:pt>
                <c:pt idx="1">
                  <c:v>0.14000000000000001</c:v>
                </c:pt>
                <c:pt idx="2">
                  <c:v>-0.8</c:v>
                </c:pt>
                <c:pt idx="3">
                  <c:v>1.98</c:v>
                </c:pt>
                <c:pt idx="4">
                  <c:v>1.04</c:v>
                </c:pt>
              </c:numCache>
            </c:numRef>
          </c:val>
          <c:smooth val="0"/>
          <c:extLst>
            <c:ext xmlns:c16="http://schemas.microsoft.com/office/drawing/2014/chart" uri="{C3380CC4-5D6E-409C-BE32-E72D297353CC}">
              <c16:uniqueId val="{00000002-2E61-43E2-9246-3C7D59503A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0.27</c:v>
                </c:pt>
                <c:pt idx="2">
                  <c:v>#N/A</c:v>
                </c:pt>
                <c:pt idx="3">
                  <c:v>0.36</c:v>
                </c:pt>
                <c:pt idx="4">
                  <c:v>#N/A</c:v>
                </c:pt>
                <c:pt idx="5">
                  <c:v>0</c:v>
                </c:pt>
                <c:pt idx="6">
                  <c:v>0</c:v>
                </c:pt>
                <c:pt idx="7">
                  <c:v>0</c:v>
                </c:pt>
                <c:pt idx="8">
                  <c:v>0</c:v>
                </c:pt>
                <c:pt idx="9">
                  <c:v>0</c:v>
                </c:pt>
              </c:numCache>
            </c:numRef>
          </c:val>
          <c:extLst>
            <c:ext xmlns:c16="http://schemas.microsoft.com/office/drawing/2014/chart" uri="{C3380CC4-5D6E-409C-BE32-E72D297353CC}">
              <c16:uniqueId val="{00000000-7E31-4AEF-848A-4A78139042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31-4AEF-848A-4A781390426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31-4AEF-848A-4A781390426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E31-4AEF-848A-4A781390426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E31-4AEF-848A-4A781390426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0.19</c:v>
                </c:pt>
                <c:pt idx="4">
                  <c:v>#N/A</c:v>
                </c:pt>
                <c:pt idx="5">
                  <c:v>0.2</c:v>
                </c:pt>
                <c:pt idx="6">
                  <c:v>#N/A</c:v>
                </c:pt>
                <c:pt idx="7">
                  <c:v>0.1</c:v>
                </c:pt>
                <c:pt idx="8">
                  <c:v>#N/A</c:v>
                </c:pt>
                <c:pt idx="9">
                  <c:v>0.32</c:v>
                </c:pt>
              </c:numCache>
            </c:numRef>
          </c:val>
          <c:extLst>
            <c:ext xmlns:c16="http://schemas.microsoft.com/office/drawing/2014/chart" uri="{C3380CC4-5D6E-409C-BE32-E72D297353CC}">
              <c16:uniqueId val="{00000005-7E31-4AEF-848A-4A781390426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0.75</c:v>
                </c:pt>
                <c:pt idx="2">
                  <c:v>#N/A</c:v>
                </c:pt>
                <c:pt idx="3">
                  <c:v>0.45</c:v>
                </c:pt>
                <c:pt idx="4">
                  <c:v>#N/A</c:v>
                </c:pt>
                <c:pt idx="5">
                  <c:v>0.61</c:v>
                </c:pt>
                <c:pt idx="6">
                  <c:v>#N/A</c:v>
                </c:pt>
                <c:pt idx="7">
                  <c:v>1.51</c:v>
                </c:pt>
                <c:pt idx="8">
                  <c:v>#N/A</c:v>
                </c:pt>
                <c:pt idx="9">
                  <c:v>0.71</c:v>
                </c:pt>
              </c:numCache>
            </c:numRef>
          </c:val>
          <c:extLst>
            <c:ext xmlns:c16="http://schemas.microsoft.com/office/drawing/2014/chart" uri="{C3380CC4-5D6E-409C-BE32-E72D297353CC}">
              <c16:uniqueId val="{00000006-7E31-4AEF-848A-4A781390426A}"/>
            </c:ext>
          </c:extLst>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1.1599999999999999</c:v>
                </c:pt>
                <c:pt idx="2">
                  <c:v>#N/A</c:v>
                </c:pt>
                <c:pt idx="3">
                  <c:v>0.57999999999999996</c:v>
                </c:pt>
                <c:pt idx="4">
                  <c:v>#N/A</c:v>
                </c:pt>
                <c:pt idx="5">
                  <c:v>0.94</c:v>
                </c:pt>
                <c:pt idx="6">
                  <c:v>#N/A</c:v>
                </c:pt>
                <c:pt idx="7">
                  <c:v>1.25</c:v>
                </c:pt>
                <c:pt idx="8">
                  <c:v>#N/A</c:v>
                </c:pt>
                <c:pt idx="9">
                  <c:v>1.1399999999999999</c:v>
                </c:pt>
              </c:numCache>
            </c:numRef>
          </c:val>
          <c:extLst>
            <c:ext xmlns:c16="http://schemas.microsoft.com/office/drawing/2014/chart" uri="{C3380CC4-5D6E-409C-BE32-E72D297353CC}">
              <c16:uniqueId val="{00000007-7E31-4AEF-848A-4A781390426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0.12</c:v>
                </c:pt>
                <c:pt idx="6">
                  <c:v>#N/A</c:v>
                </c:pt>
                <c:pt idx="7">
                  <c:v>1.01</c:v>
                </c:pt>
                <c:pt idx="8">
                  <c:v>#N/A</c:v>
                </c:pt>
                <c:pt idx="9">
                  <c:v>2.61</c:v>
                </c:pt>
              </c:numCache>
            </c:numRef>
          </c:val>
          <c:extLst>
            <c:ext xmlns:c16="http://schemas.microsoft.com/office/drawing/2014/chart" uri="{C3380CC4-5D6E-409C-BE32-E72D297353CC}">
              <c16:uniqueId val="{00000008-7E31-4AEF-848A-4A78139042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5.17</c:v>
                </c:pt>
                <c:pt idx="2">
                  <c:v>#N/A</c:v>
                </c:pt>
                <c:pt idx="3">
                  <c:v>5.26</c:v>
                </c:pt>
                <c:pt idx="4">
                  <c:v>#N/A</c:v>
                </c:pt>
                <c:pt idx="5">
                  <c:v>7.06</c:v>
                </c:pt>
                <c:pt idx="6">
                  <c:v>#N/A</c:v>
                </c:pt>
                <c:pt idx="7">
                  <c:v>9.6199999999999992</c:v>
                </c:pt>
                <c:pt idx="8">
                  <c:v>#N/A</c:v>
                </c:pt>
                <c:pt idx="9">
                  <c:v>10.18</c:v>
                </c:pt>
              </c:numCache>
            </c:numRef>
          </c:val>
          <c:extLst>
            <c:ext xmlns:c16="http://schemas.microsoft.com/office/drawing/2014/chart" uri="{C3380CC4-5D6E-409C-BE32-E72D297353CC}">
              <c16:uniqueId val="{00000009-7E31-4AEF-848A-4A78139042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3750</c:v>
                </c:pt>
                <c:pt idx="5">
                  <c:v>3169</c:v>
                </c:pt>
                <c:pt idx="8">
                  <c:v>2761</c:v>
                </c:pt>
                <c:pt idx="11">
                  <c:v>2531</c:v>
                </c:pt>
                <c:pt idx="14">
                  <c:v>2432</c:v>
                </c:pt>
              </c:numCache>
            </c:numRef>
          </c:val>
          <c:extLst>
            <c:ext xmlns:c16="http://schemas.microsoft.com/office/drawing/2014/chart" uri="{C3380CC4-5D6E-409C-BE32-E72D297353CC}">
              <c16:uniqueId val="{00000000-DCC5-4992-ACFC-5F726236C8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C5-4992-ACFC-5F726236C8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117</c:v>
                </c:pt>
                <c:pt idx="3">
                  <c:v>254</c:v>
                </c:pt>
                <c:pt idx="6">
                  <c:v>144</c:v>
                </c:pt>
                <c:pt idx="9">
                  <c:v>96</c:v>
                </c:pt>
                <c:pt idx="12">
                  <c:v>187</c:v>
                </c:pt>
              </c:numCache>
            </c:numRef>
          </c:val>
          <c:extLst>
            <c:ext xmlns:c16="http://schemas.microsoft.com/office/drawing/2014/chart" uri="{C3380CC4-5D6E-409C-BE32-E72D297353CC}">
              <c16:uniqueId val="{00000002-DCC5-4992-ACFC-5F726236C8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c:v>
                </c:pt>
                <c:pt idx="3">
                  <c:v>32</c:v>
                </c:pt>
                <c:pt idx="6">
                  <c:v>19</c:v>
                </c:pt>
                <c:pt idx="9">
                  <c:v>13</c:v>
                </c:pt>
                <c:pt idx="12">
                  <c:v>85</c:v>
                </c:pt>
              </c:numCache>
            </c:numRef>
          </c:val>
          <c:extLst>
            <c:ext xmlns:c16="http://schemas.microsoft.com/office/drawing/2014/chart" uri="{C3380CC4-5D6E-409C-BE32-E72D297353CC}">
              <c16:uniqueId val="{00000003-DCC5-4992-ACFC-5F726236C8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886</c:v>
                </c:pt>
                <c:pt idx="3">
                  <c:v>603</c:v>
                </c:pt>
                <c:pt idx="6">
                  <c:v>423</c:v>
                </c:pt>
                <c:pt idx="9">
                  <c:v>265</c:v>
                </c:pt>
                <c:pt idx="12">
                  <c:v>273</c:v>
                </c:pt>
              </c:numCache>
            </c:numRef>
          </c:val>
          <c:extLst>
            <c:ext xmlns:c16="http://schemas.microsoft.com/office/drawing/2014/chart" uri="{C3380CC4-5D6E-409C-BE32-E72D297353CC}">
              <c16:uniqueId val="{00000004-DCC5-4992-ACFC-5F726236C8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C5-4992-ACFC-5F726236C8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C5-4992-ACFC-5F726236C8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2099</c:v>
                </c:pt>
                <c:pt idx="3">
                  <c:v>1986</c:v>
                </c:pt>
                <c:pt idx="6">
                  <c:v>1982</c:v>
                </c:pt>
                <c:pt idx="9">
                  <c:v>2172</c:v>
                </c:pt>
                <c:pt idx="12">
                  <c:v>2236</c:v>
                </c:pt>
              </c:numCache>
            </c:numRef>
          </c:val>
          <c:extLst>
            <c:ext xmlns:c16="http://schemas.microsoft.com/office/drawing/2014/chart" uri="{C3380CC4-5D6E-409C-BE32-E72D297353CC}">
              <c16:uniqueId val="{00000007-DCC5-4992-ACFC-5F726236C8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-611</c:v>
                </c:pt>
                <c:pt idx="2">
                  <c:v>#N/A</c:v>
                </c:pt>
                <c:pt idx="3">
                  <c:v>#N/A</c:v>
                </c:pt>
                <c:pt idx="4">
                  <c:v>-294</c:v>
                </c:pt>
                <c:pt idx="5">
                  <c:v>#N/A</c:v>
                </c:pt>
                <c:pt idx="6">
                  <c:v>#N/A</c:v>
                </c:pt>
                <c:pt idx="7">
                  <c:v>-193</c:v>
                </c:pt>
                <c:pt idx="8">
                  <c:v>#N/A</c:v>
                </c:pt>
                <c:pt idx="9">
                  <c:v>#N/A</c:v>
                </c:pt>
                <c:pt idx="10">
                  <c:v>15</c:v>
                </c:pt>
                <c:pt idx="11">
                  <c:v>#N/A</c:v>
                </c:pt>
                <c:pt idx="12">
                  <c:v>#N/A</c:v>
                </c:pt>
                <c:pt idx="13">
                  <c:v>349</c:v>
                </c:pt>
                <c:pt idx="14">
                  <c:v>#N/A</c:v>
                </c:pt>
              </c:numCache>
            </c:numRef>
          </c:val>
          <c:smooth val="0"/>
          <c:extLst>
            <c:ext xmlns:c16="http://schemas.microsoft.com/office/drawing/2014/chart" uri="{C3380CC4-5D6E-409C-BE32-E72D297353CC}">
              <c16:uniqueId val="{00000008-DCC5-4992-ACFC-5F726236C8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13971</c:v>
                </c:pt>
                <c:pt idx="5">
                  <c:v>13421</c:v>
                </c:pt>
                <c:pt idx="8">
                  <c:v>12010</c:v>
                </c:pt>
                <c:pt idx="11">
                  <c:v>10802</c:v>
                </c:pt>
                <c:pt idx="14">
                  <c:v>9738</c:v>
                </c:pt>
              </c:numCache>
            </c:numRef>
          </c:val>
          <c:extLst>
            <c:ext xmlns:c16="http://schemas.microsoft.com/office/drawing/2014/chart" uri="{C3380CC4-5D6E-409C-BE32-E72D297353CC}">
              <c16:uniqueId val="{00000000-1D84-4BE0-916F-0A265450EF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9392</c:v>
                </c:pt>
                <c:pt idx="5">
                  <c:v>10002</c:v>
                </c:pt>
                <c:pt idx="8">
                  <c:v>11528</c:v>
                </c:pt>
                <c:pt idx="11">
                  <c:v>10767</c:v>
                </c:pt>
                <c:pt idx="14">
                  <c:v>10322</c:v>
                </c:pt>
              </c:numCache>
            </c:numRef>
          </c:val>
          <c:extLst>
            <c:ext xmlns:c16="http://schemas.microsoft.com/office/drawing/2014/chart" uri="{C3380CC4-5D6E-409C-BE32-E72D297353CC}">
              <c16:uniqueId val="{00000001-1D84-4BE0-916F-0A265450EF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11851</c:v>
                </c:pt>
                <c:pt idx="5">
                  <c:v>12268</c:v>
                </c:pt>
                <c:pt idx="8">
                  <c:v>11768</c:v>
                </c:pt>
                <c:pt idx="11">
                  <c:v>12557</c:v>
                </c:pt>
                <c:pt idx="14">
                  <c:v>13038</c:v>
                </c:pt>
              </c:numCache>
            </c:numRef>
          </c:val>
          <c:extLst>
            <c:ext xmlns:c16="http://schemas.microsoft.com/office/drawing/2014/chart" uri="{C3380CC4-5D6E-409C-BE32-E72D297353CC}">
              <c16:uniqueId val="{00000002-1D84-4BE0-916F-0A265450EF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84-4BE0-916F-0A265450EF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84-4BE0-916F-0A265450EF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84-4BE0-916F-0A265450EF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4568</c:v>
                </c:pt>
                <c:pt idx="3">
                  <c:v>4630</c:v>
                </c:pt>
                <c:pt idx="6">
                  <c:v>4751</c:v>
                </c:pt>
                <c:pt idx="9">
                  <c:v>4768</c:v>
                </c:pt>
                <c:pt idx="12">
                  <c:v>4802</c:v>
                </c:pt>
              </c:numCache>
            </c:numRef>
          </c:val>
          <c:extLst>
            <c:ext xmlns:c16="http://schemas.microsoft.com/office/drawing/2014/chart" uri="{C3380CC4-5D6E-409C-BE32-E72D297353CC}">
              <c16:uniqueId val="{00000006-1D84-4BE0-916F-0A265450EF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968</c:v>
                </c:pt>
                <c:pt idx="3">
                  <c:v>3835</c:v>
                </c:pt>
                <c:pt idx="6">
                  <c:v>3821</c:v>
                </c:pt>
                <c:pt idx="9">
                  <c:v>3812</c:v>
                </c:pt>
                <c:pt idx="12">
                  <c:v>3736</c:v>
                </c:pt>
              </c:numCache>
            </c:numRef>
          </c:val>
          <c:extLst>
            <c:ext xmlns:c16="http://schemas.microsoft.com/office/drawing/2014/chart" uri="{C3380CC4-5D6E-409C-BE32-E72D297353CC}">
              <c16:uniqueId val="{00000007-1D84-4BE0-916F-0A265450EF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5057</c:v>
                </c:pt>
                <c:pt idx="3">
                  <c:v>4138</c:v>
                </c:pt>
                <c:pt idx="6">
                  <c:v>4148</c:v>
                </c:pt>
                <c:pt idx="9">
                  <c:v>2298</c:v>
                </c:pt>
                <c:pt idx="12">
                  <c:v>2162</c:v>
                </c:pt>
              </c:numCache>
            </c:numRef>
          </c:val>
          <c:extLst>
            <c:ext xmlns:c16="http://schemas.microsoft.com/office/drawing/2014/chart" uri="{C3380CC4-5D6E-409C-BE32-E72D297353CC}">
              <c16:uniqueId val="{00000008-1D84-4BE0-916F-0A265450EF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2872</c:v>
                </c:pt>
                <c:pt idx="3">
                  <c:v>2985</c:v>
                </c:pt>
                <c:pt idx="6">
                  <c:v>1935</c:v>
                </c:pt>
                <c:pt idx="9">
                  <c:v>1852</c:v>
                </c:pt>
                <c:pt idx="12">
                  <c:v>1753</c:v>
                </c:pt>
              </c:numCache>
            </c:numRef>
          </c:val>
          <c:extLst>
            <c:ext xmlns:c16="http://schemas.microsoft.com/office/drawing/2014/chart" uri="{C3380CC4-5D6E-409C-BE32-E72D297353CC}">
              <c16:uniqueId val="{00000009-1D84-4BE0-916F-0A265450EF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19865</c:v>
                </c:pt>
                <c:pt idx="3">
                  <c:v>20203</c:v>
                </c:pt>
                <c:pt idx="6">
                  <c:v>20269</c:v>
                </c:pt>
                <c:pt idx="9">
                  <c:v>22738</c:v>
                </c:pt>
                <c:pt idx="12">
                  <c:v>22570</c:v>
                </c:pt>
              </c:numCache>
            </c:numRef>
          </c:val>
          <c:extLst>
            <c:ext xmlns:c16="http://schemas.microsoft.com/office/drawing/2014/chart" uri="{C3380CC4-5D6E-409C-BE32-E72D297353CC}">
              <c16:uniqueId val="{0000000A-1D84-4BE0-916F-0A265450EF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100</c:v>
                </c:pt>
                <c:pt idx="5">
                  <c:v>#N/A</c:v>
                </c:pt>
                <c:pt idx="6">
                  <c:v>#N/A</c:v>
                </c:pt>
                <c:pt idx="7">
                  <c:v>0</c:v>
                </c:pt>
                <c:pt idx="8">
                  <c:v>#N/A</c:v>
                </c:pt>
                <c:pt idx="9">
                  <c:v>#N/A</c:v>
                </c:pt>
                <c:pt idx="10">
                  <c:v>1344</c:v>
                </c:pt>
                <c:pt idx="11">
                  <c:v>#N/A</c:v>
                </c:pt>
                <c:pt idx="12">
                  <c:v>#N/A</c:v>
                </c:pt>
                <c:pt idx="13">
                  <c:v>1925</c:v>
                </c:pt>
                <c:pt idx="14">
                  <c:v>#N/A</c:v>
                </c:pt>
              </c:numCache>
            </c:numRef>
          </c:val>
          <c:smooth val="0"/>
          <c:extLst>
            <c:ext xmlns:c16="http://schemas.microsoft.com/office/drawing/2014/chart" uri="{C3380CC4-5D6E-409C-BE32-E72D297353CC}">
              <c16:uniqueId val="{0000000B-1D84-4BE0-916F-0A265450EF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4212</c:v>
                </c:pt>
                <c:pt idx="1">
                  <c:v>4106</c:v>
                </c:pt>
                <c:pt idx="2">
                  <c:v>4136</c:v>
                </c:pt>
              </c:numCache>
            </c:numRef>
          </c:val>
          <c:extLst>
            <c:ext xmlns:c16="http://schemas.microsoft.com/office/drawing/2014/chart" uri="{C3380CC4-5D6E-409C-BE32-E72D297353CC}">
              <c16:uniqueId val="{00000000-8D37-4522-A1C5-D5E2FD81AA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8D37-4522-A1C5-D5E2FD81AA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8388</c:v>
                </c:pt>
                <c:pt idx="1">
                  <c:v>8974</c:v>
                </c:pt>
                <c:pt idx="2">
                  <c:v>9606</c:v>
                </c:pt>
              </c:numCache>
            </c:numRef>
          </c:val>
          <c:extLst>
            <c:ext xmlns:c16="http://schemas.microsoft.com/office/drawing/2014/chart" uri="{C3380CC4-5D6E-409C-BE32-E72D297353CC}">
              <c16:uniqueId val="{00000002-8D37-4522-A1C5-D5E2FD81AA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等においては，令和２年度までは借入抑制により元利償還金が減少していること，下水道事業会計の元利償還金が減となっていることに伴う公営企業債の元利償還金に対する繰入金が減少していることなどにより全体的に減となっていた。しかし，令和３年度に引き続き令和４年度においても，新庁舎建設事業に伴う借入れを行ったことなどから，増額となった。</a:t>
          </a:r>
        </a:p>
        <a:p>
          <a:r>
            <a:rPr kumimoji="1" lang="ja-JP" altLang="en-US" sz="1300">
              <a:latin typeface="ＭＳ ゴシック" pitchFamily="49" charset="-128"/>
              <a:ea typeface="ＭＳ ゴシック" pitchFamily="49" charset="-128"/>
            </a:rPr>
            <a:t>　比率は令和３年度はマイナスであったが，令和４年度にはプラスに転じており，今後も新庁舎建設事業の他にも多額の借入れを伴う大型事業が予定されていることから，新規借入れについては慎重に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実質公債費比率の算定に用いる満期一括償還地方債の償還財源としての積立はしていない。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令和４年度は，将来負担額が約</a:t>
          </a:r>
          <a:r>
            <a:rPr kumimoji="1" lang="en-US" altLang="ja-JP" sz="1400">
              <a:latin typeface="ＭＳ ゴシック" pitchFamily="49" charset="-128"/>
              <a:ea typeface="ＭＳ ゴシック" pitchFamily="49" charset="-128"/>
            </a:rPr>
            <a:t>445</a:t>
          </a:r>
          <a:r>
            <a:rPr kumimoji="1" lang="ja-JP" altLang="en-US" sz="1400">
              <a:latin typeface="ＭＳ ゴシック" pitchFamily="49" charset="-128"/>
              <a:ea typeface="ＭＳ ゴシック" pitchFamily="49" charset="-128"/>
            </a:rPr>
            <a:t>百万円の減となったものの，それ以上に充当可能財源等が約</a:t>
          </a:r>
          <a:r>
            <a:rPr kumimoji="1" lang="en-US" altLang="ja-JP" sz="1400">
              <a:latin typeface="ＭＳ ゴシック" pitchFamily="49" charset="-128"/>
              <a:ea typeface="ＭＳ ゴシック" pitchFamily="49" charset="-128"/>
            </a:rPr>
            <a:t>1,028</a:t>
          </a:r>
          <a:r>
            <a:rPr kumimoji="1" lang="ja-JP" altLang="en-US" sz="1400">
              <a:latin typeface="ＭＳ ゴシック" pitchFamily="49" charset="-128"/>
              <a:ea typeface="ＭＳ ゴシック" pitchFamily="49" charset="-128"/>
            </a:rPr>
            <a:t>百万円の減となったことから将来負担比率は</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％となり，前年度比で</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ポイント増となった。要因としては，前年度に引き続き新庁舎建設事業に伴い多額の地方債の借入れを行ったこと，基準財政需要額算入見込額が減少したことなどが挙げられる。</a:t>
          </a:r>
        </a:p>
        <a:p>
          <a:r>
            <a:rPr kumimoji="1" lang="ja-JP" altLang="en-US" sz="1400">
              <a:latin typeface="ＭＳ ゴシック" pitchFamily="49" charset="-128"/>
              <a:ea typeface="ＭＳ ゴシック" pitchFamily="49" charset="-128"/>
            </a:rPr>
            <a:t>　今後も新庁舎建設事業に加え，多額の借入れを必要とする大型事業が予定されているため，借入れの抑制など，比率上昇を抑える取り組みを行っていく。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東京都国分寺市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年度間の財源調整として積立て及び取崩しを行った結果，財政調整基金は全体として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百万円の増となり，決算剰余金等を庁舎建設資金積立基金及び公共施設整備基金に積増しを行ったことなどから，基金全体としては約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月に「新庁舎建設に伴う財政運営方針」の中で，新たに目標値を設定しており，財政調整基金は残高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億円を堅持，庁舎建設資金積立基金は令和２年度及び令和３年度に優先的な積増しを行い残高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億円とし，公共施設整備基金は残高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今後は財源の確保に取り組み，経常経費の見直しを行い，基金の取崩しに依存しない収支均衡型の財政体質を維持する。また，決算剰余金等の計画的な積立を行い，基金の適正な管理と運用を図る。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庁舎建設資金積立基金：庁舎の建設資金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職員退職手当基金：職員退職手当の資金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緑と水と公園整備基金：緑地，湧水等及び公園の整備等の事業に必要な資金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国際交流平和基金：国際交流事業を通し，世界各国の人々との相互理解を深め，世界平和を希求する事業に充当する資金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庁舎建設資金積立基金：庁舎建設にあたり後年度負担の軽減を図るために決算剰余金等の積立て及び取崩しを行い，残高は約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百万円となり，前年度と比較して約４百万円減少した。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公共施設整備基金：決算剰余金等の積立てを行ったこと等により，残高は約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職員退職手当基金：毎年度，職員給料総額の一部の積立て及び退職手当に充当するための取崩しを行っており増減している。残高は前年度と比較して約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緑と水と公園整備基金：寄附金等の積立てを行っており増加傾向にある。残高は前年度と比較して約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国際交流平和基金：近年，積立てや取崩しを行っておらず，残高は約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月に「新庁舎建設に伴う財政運営方針」の中で，新たに目標額を設定しており，庁舎建設資金積立基金は令和２年度及び令和３年度に優先的な積増しを行い残高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億円とし，公共施設整備基金は残高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年度間の財源の調整により残高は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月に「新庁舎建設に伴う財政運営方針」の中で，新たに目標額を設定しており，財政調整基金の残高は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億円を堅持することとしている。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減債基金は，近年，運用利子の積立て以外の積立てや取崩しを行っておらず，残高は約３百万円程度で推移している。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償還が進んだことにより令和４年度は未償還額が減少したが，今後も新庁舎建設事業に加え，多額の借入れを必要とする大型事業が予定されているため，基金の適正な管理と運用を図っていく。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128,238
125,583
11.46
57,156,236
54,213,942
2,625,500
25,787,460
20,947,164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包括算定経費の単位費用の減等により，基準財政需要額が減となっている一方で，市町村民税（所得割）の精算前基準税額の増等により，基準財政収入額が増となっている。収入の伸び率が大きかったため単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の増となったが，三年平均は前年度から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％となった。今後も地方債の抑制や事務事業の見直しによる経費縮減を続け，経常経費の減を図り，経営基盤の強化に努める。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xdr:cNvCxnSpPr/>
      </xdr:nvCxnSpPr>
      <xdr:spPr>
        <a:xfrm flipV="1">
          <a:off x="4514850" y="6175647"/>
          <a:ext cx="0" cy="137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xdr:cNvSpPr txBox="1"/>
      </xdr:nvSpPr>
      <xdr:spPr>
        <a:xfrm>
          <a:off x="4584700" y="75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xdr:cNvCxnSpPr/>
      </xdr:nvCxnSpPr>
      <xdr:spPr>
        <a:xfrm>
          <a:off x="4425950" y="7554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4584700" y="592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425950" y="61756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74385</xdr:rowOff>
    </xdr:to>
    <xdr:cxnSp macro="">
      <xdr:nvCxnSpPr>
        <xdr:cNvPr id="71" name="直線コネクタ 70"/>
        <xdr:cNvCxnSpPr/>
      </xdr:nvCxnSpPr>
      <xdr:spPr>
        <a:xfrm>
          <a:off x="3752850" y="6595110"/>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xdr:cNvSpPr txBox="1"/>
      </xdr:nvSpPr>
      <xdr:spPr>
        <a:xfrm>
          <a:off x="4584700" y="700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xdr:cNvSpPr/>
      </xdr:nvSpPr>
      <xdr:spPr>
        <a:xfrm>
          <a:off x="4464050" y="7036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57150</xdr:rowOff>
    </xdr:to>
    <xdr:cxnSp macro="">
      <xdr:nvCxnSpPr>
        <xdr:cNvPr id="74" name="直線コネクタ 73"/>
        <xdr:cNvCxnSpPr/>
      </xdr:nvCxnSpPr>
      <xdr:spPr>
        <a:xfrm>
          <a:off x="2940050" y="659511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409950" y="708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74385</xdr:rowOff>
    </xdr:to>
    <xdr:cxnSp macro="">
      <xdr:nvCxnSpPr>
        <xdr:cNvPr id="77" name="直線コネクタ 76"/>
        <xdr:cNvCxnSpPr/>
      </xdr:nvCxnSpPr>
      <xdr:spPr>
        <a:xfrm flipV="1">
          <a:off x="2127250" y="6595110"/>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2889250" y="6967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xdr:cNvSpPr txBox="1"/>
      </xdr:nvSpPr>
      <xdr:spPr>
        <a:xfrm>
          <a:off x="25971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74385</xdr:rowOff>
    </xdr:from>
    <xdr:to>
      <xdr:col>11</xdr:col>
      <xdr:colOff>31750</xdr:colOff>
      <xdr:row>39</xdr:row>
      <xdr:rowOff>91622</xdr:rowOff>
    </xdr:to>
    <xdr:cxnSp macro="">
      <xdr:nvCxnSpPr>
        <xdr:cNvPr id="80" name="直線コネクタ 79"/>
        <xdr:cNvCxnSpPr/>
      </xdr:nvCxnSpPr>
      <xdr:spPr>
        <a:xfrm flipV="1">
          <a:off x="1333500" y="6612345"/>
          <a:ext cx="79375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095500" y="69675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xdr:cNvSpPr txBox="1"/>
      </xdr:nvSpPr>
      <xdr:spPr>
        <a:xfrm>
          <a:off x="17843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282700" y="69675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9715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23585</xdr:rowOff>
    </xdr:from>
    <xdr:to>
      <xdr:col>23</xdr:col>
      <xdr:colOff>184150</xdr:colOff>
      <xdr:row>39</xdr:row>
      <xdr:rowOff>125185</xdr:rowOff>
    </xdr:to>
    <xdr:sp macro="" textlink="">
      <xdr:nvSpPr>
        <xdr:cNvPr id="90" name="楕円 89"/>
        <xdr:cNvSpPr/>
      </xdr:nvSpPr>
      <xdr:spPr>
        <a:xfrm>
          <a:off x="4464050" y="656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40112</xdr:rowOff>
    </xdr:from>
    <xdr:ext cx="762000" cy="259045"/>
    <xdr:sp macro="" textlink="">
      <xdr:nvSpPr>
        <xdr:cNvPr id="91" name="財政力該当値テキスト"/>
        <xdr:cNvSpPr txBox="1"/>
      </xdr:nvSpPr>
      <xdr:spPr>
        <a:xfrm>
          <a:off x="4584700" y="641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2" name="楕円 91"/>
        <xdr:cNvSpPr/>
      </xdr:nvSpPr>
      <xdr:spPr>
        <a:xfrm>
          <a:off x="370205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3" name="テキスト ボックス 92"/>
        <xdr:cNvSpPr txBox="1"/>
      </xdr:nvSpPr>
      <xdr:spPr>
        <a:xfrm>
          <a:off x="3409950" y="632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4" name="楕円 93"/>
        <xdr:cNvSpPr/>
      </xdr:nvSpPr>
      <xdr:spPr>
        <a:xfrm>
          <a:off x="288925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5" name="テキスト ボックス 94"/>
        <xdr:cNvSpPr txBox="1"/>
      </xdr:nvSpPr>
      <xdr:spPr>
        <a:xfrm>
          <a:off x="259715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23585</xdr:rowOff>
    </xdr:from>
    <xdr:to>
      <xdr:col>11</xdr:col>
      <xdr:colOff>82550</xdr:colOff>
      <xdr:row>39</xdr:row>
      <xdr:rowOff>125185</xdr:rowOff>
    </xdr:to>
    <xdr:sp macro="" textlink="">
      <xdr:nvSpPr>
        <xdr:cNvPr id="96" name="楕円 95"/>
        <xdr:cNvSpPr/>
      </xdr:nvSpPr>
      <xdr:spPr>
        <a:xfrm>
          <a:off x="2095500" y="6561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135362</xdr:rowOff>
    </xdr:from>
    <xdr:ext cx="762000" cy="259045"/>
    <xdr:sp macro="" textlink="">
      <xdr:nvSpPr>
        <xdr:cNvPr id="97" name="テキスト ボックス 96"/>
        <xdr:cNvSpPr txBox="1"/>
      </xdr:nvSpPr>
      <xdr:spPr>
        <a:xfrm>
          <a:off x="1784350" y="633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98" name="楕円 97"/>
        <xdr:cNvSpPr/>
      </xdr:nvSpPr>
      <xdr:spPr>
        <a:xfrm>
          <a:off x="1282700" y="65787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99" name="テキスト ボックス 98"/>
        <xdr:cNvSpPr txBox="1"/>
      </xdr:nvSpPr>
      <xdr:spPr>
        <a:xfrm>
          <a:off x="971550" y="635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生活保護に係る扶助費の増等の影響により，経常経費充当一般財源等が約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百万円増加しているが，市税や地方消費税交付金の増等により，経常一般財源が約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百万円増加したことで，経常収支比率は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％台前半を維持することを目標に，引き続き経常経費の抑制に努めていく。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xdr:cNvCxnSpPr/>
      </xdr:nvCxnSpPr>
      <xdr:spPr>
        <a:xfrm flipV="1">
          <a:off x="4514850" y="9761643"/>
          <a:ext cx="0" cy="1534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xdr:cNvSpPr txBox="1"/>
      </xdr:nvSpPr>
      <xdr:spPr>
        <a:xfrm>
          <a:off x="4584700" y="951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xdr:cNvCxnSpPr/>
      </xdr:nvCxnSpPr>
      <xdr:spPr>
        <a:xfrm>
          <a:off x="4425950" y="97616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62</xdr:row>
      <xdr:rowOff>108796</xdr:rowOff>
    </xdr:to>
    <xdr:cxnSp macro="">
      <xdr:nvCxnSpPr>
        <xdr:cNvPr id="134" name="直線コネクタ 133"/>
        <xdr:cNvCxnSpPr/>
      </xdr:nvCxnSpPr>
      <xdr:spPr>
        <a:xfrm flipV="1">
          <a:off x="3752850" y="10494434"/>
          <a:ext cx="762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xdr:cNvSpPr txBox="1"/>
      </xdr:nvSpPr>
      <xdr:spPr>
        <a:xfrm>
          <a:off x="4584700" y="1017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xdr:cNvSpPr/>
      </xdr:nvSpPr>
      <xdr:spPr>
        <a:xfrm>
          <a:off x="4464050" y="10326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36406</xdr:rowOff>
    </xdr:from>
    <xdr:to>
      <xdr:col>19</xdr:col>
      <xdr:colOff>133350</xdr:colOff>
      <xdr:row>62</xdr:row>
      <xdr:rowOff>108796</xdr:rowOff>
    </xdr:to>
    <xdr:cxnSp macro="">
      <xdr:nvCxnSpPr>
        <xdr:cNvPr id="137" name="直線コネクタ 136"/>
        <xdr:cNvCxnSpPr/>
      </xdr:nvCxnSpPr>
      <xdr:spPr>
        <a:xfrm>
          <a:off x="2940050" y="10430086"/>
          <a:ext cx="812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3702050"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xdr:cNvSpPr txBox="1"/>
      </xdr:nvSpPr>
      <xdr:spPr>
        <a:xfrm>
          <a:off x="3409950" y="985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36406</xdr:rowOff>
    </xdr:from>
    <xdr:to>
      <xdr:col>15</xdr:col>
      <xdr:colOff>82550</xdr:colOff>
      <xdr:row>62</xdr:row>
      <xdr:rowOff>124883</xdr:rowOff>
    </xdr:to>
    <xdr:cxnSp macro="">
      <xdr:nvCxnSpPr>
        <xdr:cNvPr id="140" name="直線コネクタ 139"/>
        <xdr:cNvCxnSpPr/>
      </xdr:nvCxnSpPr>
      <xdr:spPr>
        <a:xfrm flipV="1">
          <a:off x="2127250" y="10430086"/>
          <a:ext cx="8128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2889250" y="1041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xdr:cNvSpPr txBox="1"/>
      </xdr:nvSpPr>
      <xdr:spPr>
        <a:xfrm>
          <a:off x="2597150" y="1050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138430</xdr:rowOff>
    </xdr:to>
    <xdr:cxnSp macro="">
      <xdr:nvCxnSpPr>
        <xdr:cNvPr id="143" name="直線コネクタ 142"/>
        <xdr:cNvCxnSpPr/>
      </xdr:nvCxnSpPr>
      <xdr:spPr>
        <a:xfrm flipV="1">
          <a:off x="1333500" y="10518563"/>
          <a:ext cx="793750" cy="18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xdr:cNvSpPr/>
      </xdr:nvSpPr>
      <xdr:spPr>
        <a:xfrm>
          <a:off x="2095500" y="104516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xdr:cNvSpPr txBox="1"/>
      </xdr:nvSpPr>
      <xdr:spPr>
        <a:xfrm>
          <a:off x="1784350" y="10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xdr:cNvSpPr/>
      </xdr:nvSpPr>
      <xdr:spPr>
        <a:xfrm>
          <a:off x="1282700" y="104195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xdr:cNvSpPr txBox="1"/>
      </xdr:nvSpPr>
      <xdr:spPr>
        <a:xfrm>
          <a:off x="971550" y="101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53" name="楕円 152"/>
        <xdr:cNvSpPr/>
      </xdr:nvSpPr>
      <xdr:spPr>
        <a:xfrm>
          <a:off x="4464050" y="104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22031</xdr:rowOff>
    </xdr:from>
    <xdr:ext cx="762000" cy="259045"/>
    <xdr:sp macro="" textlink="">
      <xdr:nvSpPr>
        <xdr:cNvPr id="154" name="財政構造の弾力性該当値テキスト"/>
        <xdr:cNvSpPr txBox="1"/>
      </xdr:nvSpPr>
      <xdr:spPr>
        <a:xfrm>
          <a:off x="4584700" y="1041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5" name="楕円 154"/>
        <xdr:cNvSpPr/>
      </xdr:nvSpPr>
      <xdr:spPr>
        <a:xfrm>
          <a:off x="3702050" y="104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144373</xdr:rowOff>
    </xdr:from>
    <xdr:ext cx="736600" cy="259045"/>
    <xdr:sp macro="" textlink="">
      <xdr:nvSpPr>
        <xdr:cNvPr id="156" name="テキスト ボックス 155"/>
        <xdr:cNvSpPr txBox="1"/>
      </xdr:nvSpPr>
      <xdr:spPr>
        <a:xfrm>
          <a:off x="3409950" y="10538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157056</xdr:rowOff>
    </xdr:from>
    <xdr:to>
      <xdr:col>15</xdr:col>
      <xdr:colOff>133350</xdr:colOff>
      <xdr:row>62</xdr:row>
      <xdr:rowOff>87206</xdr:rowOff>
    </xdr:to>
    <xdr:sp macro="" textlink="">
      <xdr:nvSpPr>
        <xdr:cNvPr id="157" name="楕円 156"/>
        <xdr:cNvSpPr/>
      </xdr:nvSpPr>
      <xdr:spPr>
        <a:xfrm>
          <a:off x="2889250" y="103830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97383</xdr:rowOff>
    </xdr:from>
    <xdr:ext cx="762000" cy="259045"/>
    <xdr:sp macro="" textlink="">
      <xdr:nvSpPr>
        <xdr:cNvPr id="158" name="テキスト ボックス 157"/>
        <xdr:cNvSpPr txBox="1"/>
      </xdr:nvSpPr>
      <xdr:spPr>
        <a:xfrm>
          <a:off x="2597150" y="1015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9" name="楕円 158"/>
        <xdr:cNvSpPr/>
      </xdr:nvSpPr>
      <xdr:spPr>
        <a:xfrm>
          <a:off x="2095500" y="1046776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60" name="テキスト ボックス 159"/>
        <xdr:cNvSpPr txBox="1"/>
      </xdr:nvSpPr>
      <xdr:spPr>
        <a:xfrm>
          <a:off x="1784350" y="1055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61" name="楕円 160"/>
        <xdr:cNvSpPr/>
      </xdr:nvSpPr>
      <xdr:spPr>
        <a:xfrm>
          <a:off x="1282700" y="1064895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2" name="テキスト ボックス 161"/>
        <xdr:cNvSpPr txBox="1"/>
      </xdr:nvSpPr>
      <xdr:spPr>
        <a:xfrm>
          <a:off x="971550" y="1073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報酬額改定及び職員数の増に伴う会計年度任用職員報酬の増等により前年度比で増加となったが，物件費については商品券事業業務委託料の減等の影響で減少しており，総額としては前年度比減となった。依然として類似団体の平均を上回っている状況にあるため，事務事業の見直しや施設維持管理経費の削減，アウトソーシングの活用などを一層推進し，人件費及び物件費等の抑制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xdr:cNvCxnSpPr/>
      </xdr:nvCxnSpPr>
      <xdr:spPr>
        <a:xfrm flipV="1">
          <a:off x="4514850" y="13465825"/>
          <a:ext cx="0" cy="1371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xdr:cNvSpPr txBox="1"/>
      </xdr:nvSpPr>
      <xdr:spPr>
        <a:xfrm>
          <a:off x="4584700" y="1480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xdr:cNvCxnSpPr/>
      </xdr:nvCxnSpPr>
      <xdr:spPr>
        <a:xfrm>
          <a:off x="4425950" y="14836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xdr:cNvSpPr txBox="1"/>
      </xdr:nvSpPr>
      <xdr:spPr>
        <a:xfrm>
          <a:off x="4584700" y="1321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xdr:cNvCxnSpPr/>
      </xdr:nvCxnSpPr>
      <xdr:spPr>
        <a:xfrm>
          <a:off x="4425950" y="13465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76115</xdr:rowOff>
    </xdr:from>
    <xdr:to>
      <xdr:col>23</xdr:col>
      <xdr:colOff>133350</xdr:colOff>
      <xdr:row>84</xdr:row>
      <xdr:rowOff>99079</xdr:rowOff>
    </xdr:to>
    <xdr:cxnSp macro="">
      <xdr:nvCxnSpPr>
        <xdr:cNvPr id="197" name="直線コネクタ 196"/>
        <xdr:cNvCxnSpPr/>
      </xdr:nvCxnSpPr>
      <xdr:spPr>
        <a:xfrm flipV="1">
          <a:off x="3752850" y="14157875"/>
          <a:ext cx="762000" cy="2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xdr:cNvSpPr txBox="1"/>
      </xdr:nvSpPr>
      <xdr:spPr>
        <a:xfrm>
          <a:off x="4584700" y="13845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xdr:cNvSpPr/>
      </xdr:nvSpPr>
      <xdr:spPr>
        <a:xfrm>
          <a:off x="4464050" y="13996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167508</xdr:rowOff>
    </xdr:from>
    <xdr:to>
      <xdr:col>19</xdr:col>
      <xdr:colOff>133350</xdr:colOff>
      <xdr:row>84</xdr:row>
      <xdr:rowOff>99079</xdr:rowOff>
    </xdr:to>
    <xdr:cxnSp macro="">
      <xdr:nvCxnSpPr>
        <xdr:cNvPr id="200" name="直線コネクタ 199"/>
        <xdr:cNvCxnSpPr/>
      </xdr:nvCxnSpPr>
      <xdr:spPr>
        <a:xfrm>
          <a:off x="2940050" y="14081628"/>
          <a:ext cx="812800" cy="9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xdr:cNvSpPr/>
      </xdr:nvSpPr>
      <xdr:spPr>
        <a:xfrm>
          <a:off x="3702050" y="1393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xdr:cNvSpPr txBox="1"/>
      </xdr:nvSpPr>
      <xdr:spPr>
        <a:xfrm>
          <a:off x="3409950" y="1371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25972</xdr:rowOff>
    </xdr:from>
    <xdr:to>
      <xdr:col>15</xdr:col>
      <xdr:colOff>82550</xdr:colOff>
      <xdr:row>83</xdr:row>
      <xdr:rowOff>167508</xdr:rowOff>
    </xdr:to>
    <xdr:cxnSp macro="">
      <xdr:nvCxnSpPr>
        <xdr:cNvPr id="203" name="直線コネクタ 202"/>
        <xdr:cNvCxnSpPr/>
      </xdr:nvCxnSpPr>
      <xdr:spPr>
        <a:xfrm>
          <a:off x="2127250" y="13940092"/>
          <a:ext cx="812800" cy="14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xdr:cNvSpPr/>
      </xdr:nvSpPr>
      <xdr:spPr>
        <a:xfrm>
          <a:off x="2889250" y="13836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5" name="テキスト ボックス 204"/>
        <xdr:cNvSpPr txBox="1"/>
      </xdr:nvSpPr>
      <xdr:spPr>
        <a:xfrm>
          <a:off x="2597150" y="1360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108877</xdr:rowOff>
    </xdr:from>
    <xdr:to>
      <xdr:col>11</xdr:col>
      <xdr:colOff>31750</xdr:colOff>
      <xdr:row>83</xdr:row>
      <xdr:rowOff>25972</xdr:rowOff>
    </xdr:to>
    <xdr:cxnSp macro="">
      <xdr:nvCxnSpPr>
        <xdr:cNvPr id="206" name="直線コネクタ 205"/>
        <xdr:cNvCxnSpPr/>
      </xdr:nvCxnSpPr>
      <xdr:spPr>
        <a:xfrm>
          <a:off x="1333500" y="13855357"/>
          <a:ext cx="793750" cy="8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xdr:cNvSpPr/>
      </xdr:nvSpPr>
      <xdr:spPr>
        <a:xfrm>
          <a:off x="2095500" y="137504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8" name="テキスト ボックス 207"/>
        <xdr:cNvSpPr txBox="1"/>
      </xdr:nvSpPr>
      <xdr:spPr>
        <a:xfrm>
          <a:off x="1784350" y="135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xdr:cNvSpPr/>
      </xdr:nvSpPr>
      <xdr:spPr>
        <a:xfrm>
          <a:off x="1282700" y="1371671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78201</xdr:rowOff>
    </xdr:from>
    <xdr:ext cx="762000" cy="259045"/>
    <xdr:sp macro="" textlink="">
      <xdr:nvSpPr>
        <xdr:cNvPr id="210" name="テキスト ボックス 209"/>
        <xdr:cNvSpPr txBox="1"/>
      </xdr:nvSpPr>
      <xdr:spPr>
        <a:xfrm>
          <a:off x="971550" y="1348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25315</xdr:rowOff>
    </xdr:from>
    <xdr:to>
      <xdr:col>23</xdr:col>
      <xdr:colOff>184150</xdr:colOff>
      <xdr:row>84</xdr:row>
      <xdr:rowOff>126915</xdr:rowOff>
    </xdr:to>
    <xdr:sp macro="" textlink="">
      <xdr:nvSpPr>
        <xdr:cNvPr id="216" name="楕円 215"/>
        <xdr:cNvSpPr/>
      </xdr:nvSpPr>
      <xdr:spPr>
        <a:xfrm>
          <a:off x="4464050" y="141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168842</xdr:rowOff>
    </xdr:from>
    <xdr:ext cx="762000" cy="259045"/>
    <xdr:sp macro="" textlink="">
      <xdr:nvSpPr>
        <xdr:cNvPr id="217" name="人件費・物件費等の状況該当値テキスト"/>
        <xdr:cNvSpPr txBox="1"/>
      </xdr:nvSpPr>
      <xdr:spPr>
        <a:xfrm>
          <a:off x="4584700" y="1408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48279</xdr:rowOff>
    </xdr:from>
    <xdr:to>
      <xdr:col>19</xdr:col>
      <xdr:colOff>184150</xdr:colOff>
      <xdr:row>84</xdr:row>
      <xdr:rowOff>149879</xdr:rowOff>
    </xdr:to>
    <xdr:sp macro="" textlink="">
      <xdr:nvSpPr>
        <xdr:cNvPr id="218" name="楕円 217"/>
        <xdr:cNvSpPr/>
      </xdr:nvSpPr>
      <xdr:spPr>
        <a:xfrm>
          <a:off x="3702050" y="141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134656</xdr:rowOff>
    </xdr:from>
    <xdr:ext cx="736600" cy="259045"/>
    <xdr:sp macro="" textlink="">
      <xdr:nvSpPr>
        <xdr:cNvPr id="219" name="テキスト ボックス 218"/>
        <xdr:cNvSpPr txBox="1"/>
      </xdr:nvSpPr>
      <xdr:spPr>
        <a:xfrm>
          <a:off x="3409950" y="1421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116708</xdr:rowOff>
    </xdr:from>
    <xdr:to>
      <xdr:col>15</xdr:col>
      <xdr:colOff>133350</xdr:colOff>
      <xdr:row>84</xdr:row>
      <xdr:rowOff>46858</xdr:rowOff>
    </xdr:to>
    <xdr:sp macro="" textlink="">
      <xdr:nvSpPr>
        <xdr:cNvPr id="220" name="楕円 219"/>
        <xdr:cNvSpPr/>
      </xdr:nvSpPr>
      <xdr:spPr>
        <a:xfrm>
          <a:off x="2889250" y="140308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31635</xdr:rowOff>
    </xdr:from>
    <xdr:ext cx="762000" cy="259045"/>
    <xdr:sp macro="" textlink="">
      <xdr:nvSpPr>
        <xdr:cNvPr id="221" name="テキスト ボックス 220"/>
        <xdr:cNvSpPr txBox="1"/>
      </xdr:nvSpPr>
      <xdr:spPr>
        <a:xfrm>
          <a:off x="2597150" y="1411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146622</xdr:rowOff>
    </xdr:from>
    <xdr:to>
      <xdr:col>11</xdr:col>
      <xdr:colOff>82550</xdr:colOff>
      <xdr:row>83</xdr:row>
      <xdr:rowOff>76772</xdr:rowOff>
    </xdr:to>
    <xdr:sp macro="" textlink="">
      <xdr:nvSpPr>
        <xdr:cNvPr id="222" name="楕円 221"/>
        <xdr:cNvSpPr/>
      </xdr:nvSpPr>
      <xdr:spPr>
        <a:xfrm>
          <a:off x="2095500" y="1389310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61549</xdr:rowOff>
    </xdr:from>
    <xdr:ext cx="762000" cy="259045"/>
    <xdr:sp macro="" textlink="">
      <xdr:nvSpPr>
        <xdr:cNvPr id="223" name="テキスト ボックス 222"/>
        <xdr:cNvSpPr txBox="1"/>
      </xdr:nvSpPr>
      <xdr:spPr>
        <a:xfrm>
          <a:off x="1784350" y="1397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58077</xdr:rowOff>
    </xdr:from>
    <xdr:to>
      <xdr:col>7</xdr:col>
      <xdr:colOff>31750</xdr:colOff>
      <xdr:row>82</xdr:row>
      <xdr:rowOff>159677</xdr:rowOff>
    </xdr:to>
    <xdr:sp macro="" textlink="">
      <xdr:nvSpPr>
        <xdr:cNvPr id="224" name="楕円 223"/>
        <xdr:cNvSpPr/>
      </xdr:nvSpPr>
      <xdr:spPr>
        <a:xfrm>
          <a:off x="1282700" y="138045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144454</xdr:rowOff>
    </xdr:from>
    <xdr:ext cx="762000" cy="259045"/>
    <xdr:sp macro="" textlink="">
      <xdr:nvSpPr>
        <xdr:cNvPr id="225" name="テキスト ボックス 224"/>
        <xdr:cNvSpPr txBox="1"/>
      </xdr:nvSpPr>
      <xdr:spPr>
        <a:xfrm>
          <a:off x="971550" y="138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年４月に初任給を引き上げる改定を行い増要素があったが，令和元年には類似団体平均値を下回った。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令和２年と令和３年は給料表の改定が無く，新陳代謝も進んだが，学歴に因らない管理職員への登用により類似団体平均を上回る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となっている。今後も国や東京都の制度との均衡を保ちながら適正な給与制度となるよう取り組んでいく。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xdr:cNvCxnSpPr/>
      </xdr:nvCxnSpPr>
      <xdr:spPr>
        <a:xfrm flipV="1">
          <a:off x="15474950" y="13490121"/>
          <a:ext cx="0" cy="1465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5563850" y="149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5405100" y="14955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5563850" y="1324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5405100" y="134901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117929</xdr:rowOff>
    </xdr:to>
    <xdr:cxnSp macro="">
      <xdr:nvCxnSpPr>
        <xdr:cNvPr id="261" name="直線コネクタ 260"/>
        <xdr:cNvCxnSpPr/>
      </xdr:nvCxnSpPr>
      <xdr:spPr>
        <a:xfrm>
          <a:off x="14712950" y="14298386"/>
          <a:ext cx="762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xdr:cNvSpPr txBox="1"/>
      </xdr:nvSpPr>
      <xdr:spPr>
        <a:xfrm>
          <a:off x="15563850" y="1406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xdr:cNvSpPr/>
      </xdr:nvSpPr>
      <xdr:spPr>
        <a:xfrm>
          <a:off x="15427960" y="142169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83457</xdr:rowOff>
    </xdr:to>
    <xdr:cxnSp macro="">
      <xdr:nvCxnSpPr>
        <xdr:cNvPr id="264" name="直線コネクタ 263"/>
        <xdr:cNvCxnSpPr/>
      </xdr:nvCxnSpPr>
      <xdr:spPr>
        <a:xfrm flipV="1">
          <a:off x="13903960" y="14298386"/>
          <a:ext cx="80899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4665960" y="14234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xdr:cNvSpPr txBox="1"/>
      </xdr:nvSpPr>
      <xdr:spPr>
        <a:xfrm>
          <a:off x="14370050" y="14006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86</xdr:row>
      <xdr:rowOff>49893</xdr:rowOff>
    </xdr:to>
    <xdr:cxnSp macro="">
      <xdr:nvCxnSpPr>
        <xdr:cNvPr id="267" name="直線コネクタ 266"/>
        <xdr:cNvCxnSpPr/>
      </xdr:nvCxnSpPr>
      <xdr:spPr>
        <a:xfrm flipV="1">
          <a:off x="13106400" y="14332857"/>
          <a:ext cx="797560" cy="1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3868400" y="143337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3557250" y="1442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87</xdr:row>
      <xdr:rowOff>102507</xdr:rowOff>
    </xdr:to>
    <xdr:cxnSp macro="">
      <xdr:nvCxnSpPr>
        <xdr:cNvPr id="270" name="直線コネクタ 269"/>
        <xdr:cNvCxnSpPr/>
      </xdr:nvCxnSpPr>
      <xdr:spPr>
        <a:xfrm flipV="1">
          <a:off x="12293600" y="14466933"/>
          <a:ext cx="812800" cy="2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xdr:cNvSpPr/>
      </xdr:nvSpPr>
      <xdr:spPr>
        <a:xfrm>
          <a:off x="13055600" y="1431652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xdr:cNvSpPr txBox="1"/>
      </xdr:nvSpPr>
      <xdr:spPr>
        <a:xfrm>
          <a:off x="12763500" y="1408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xdr:cNvSpPr/>
      </xdr:nvSpPr>
      <xdr:spPr>
        <a:xfrm>
          <a:off x="12242800" y="14368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xdr:cNvSpPr txBox="1"/>
      </xdr:nvSpPr>
      <xdr:spPr>
        <a:xfrm>
          <a:off x="11950700" y="141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xdr:cNvSpPr/>
      </xdr:nvSpPr>
      <xdr:spPr>
        <a:xfrm>
          <a:off x="15427960" y="1431652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81" name="給与水準   （国との比較）該当値テキスト"/>
        <xdr:cNvSpPr txBox="1"/>
      </xdr:nvSpPr>
      <xdr:spPr>
        <a:xfrm>
          <a:off x="1556385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2" name="楕円 281"/>
        <xdr:cNvSpPr/>
      </xdr:nvSpPr>
      <xdr:spPr>
        <a:xfrm>
          <a:off x="14665960" y="1425139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83" name="テキスト ボックス 282"/>
        <xdr:cNvSpPr txBox="1"/>
      </xdr:nvSpPr>
      <xdr:spPr>
        <a:xfrm>
          <a:off x="14370050" y="14333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4" name="楕円 283"/>
        <xdr:cNvSpPr/>
      </xdr:nvSpPr>
      <xdr:spPr>
        <a:xfrm>
          <a:off x="13868400" y="142820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5" name="テキスト ボックス 284"/>
        <xdr:cNvSpPr txBox="1"/>
      </xdr:nvSpPr>
      <xdr:spPr>
        <a:xfrm>
          <a:off x="13557250" y="1405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6" name="楕円 285"/>
        <xdr:cNvSpPr/>
      </xdr:nvSpPr>
      <xdr:spPr>
        <a:xfrm>
          <a:off x="13055600" y="1441994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7" name="テキスト ボックス 286"/>
        <xdr:cNvSpPr txBox="1"/>
      </xdr:nvSpPr>
      <xdr:spPr>
        <a:xfrm>
          <a:off x="12763500" y="14502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8" name="楕円 287"/>
        <xdr:cNvSpPr/>
      </xdr:nvSpPr>
      <xdr:spPr>
        <a:xfrm>
          <a:off x="12242800" y="146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9" name="テキスト ボックス 288"/>
        <xdr:cNvSpPr txBox="1"/>
      </xdr:nvSpPr>
      <xdr:spPr>
        <a:xfrm>
          <a:off x="11950700" y="147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年２月策定の「職員適正化計画」において，平成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年度までの７か年で毎年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人の削減を進めていくこととなったが，平成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年８月に年次計画を変更し，平成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年４月１日までに，平成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年度比マイナス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人を削減する内容に変更し，これを達成している。令和４年度の人口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人増加しているが，類似団体平均を依然として下回っている。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xdr:cNvCxnSpPr/>
      </xdr:nvCxnSpPr>
      <xdr:spPr>
        <a:xfrm flipV="1">
          <a:off x="15474950" y="9999133"/>
          <a:ext cx="0" cy="12464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xdr:cNvSpPr txBox="1"/>
      </xdr:nvSpPr>
      <xdr:spPr>
        <a:xfrm>
          <a:off x="15563850" y="1122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xdr:cNvCxnSpPr/>
      </xdr:nvCxnSpPr>
      <xdr:spPr>
        <a:xfrm>
          <a:off x="15405100" y="112455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xdr:cNvSpPr txBox="1"/>
      </xdr:nvSpPr>
      <xdr:spPr>
        <a:xfrm>
          <a:off x="15563850" y="974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xdr:cNvCxnSpPr/>
      </xdr:nvCxnSpPr>
      <xdr:spPr>
        <a:xfrm>
          <a:off x="15405100" y="99991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101282</xdr:rowOff>
    </xdr:from>
    <xdr:to>
      <xdr:col>81</xdr:col>
      <xdr:colOff>44450</xdr:colOff>
      <xdr:row>61</xdr:row>
      <xdr:rowOff>107315</xdr:rowOff>
    </xdr:to>
    <xdr:cxnSp macro="">
      <xdr:nvCxnSpPr>
        <xdr:cNvPr id="324" name="直線コネクタ 323"/>
        <xdr:cNvCxnSpPr/>
      </xdr:nvCxnSpPr>
      <xdr:spPr>
        <a:xfrm>
          <a:off x="14712950" y="10327322"/>
          <a:ext cx="762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xdr:cNvSpPr txBox="1"/>
      </xdr:nvSpPr>
      <xdr:spPr>
        <a:xfrm>
          <a:off x="15563850" y="1051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xdr:cNvSpPr/>
      </xdr:nvSpPr>
      <xdr:spPr>
        <a:xfrm>
          <a:off x="15427960" y="105401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101282</xdr:rowOff>
    </xdr:from>
    <xdr:to>
      <xdr:col>77</xdr:col>
      <xdr:colOff>44450</xdr:colOff>
      <xdr:row>61</xdr:row>
      <xdr:rowOff>107315</xdr:rowOff>
    </xdr:to>
    <xdr:cxnSp macro="">
      <xdr:nvCxnSpPr>
        <xdr:cNvPr id="327" name="直線コネクタ 326"/>
        <xdr:cNvCxnSpPr/>
      </xdr:nvCxnSpPr>
      <xdr:spPr>
        <a:xfrm flipV="1">
          <a:off x="13903960" y="10327322"/>
          <a:ext cx="80899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xdr:cNvSpPr/>
      </xdr:nvSpPr>
      <xdr:spPr>
        <a:xfrm>
          <a:off x="14665960" y="1052808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xdr:cNvSpPr txBox="1"/>
      </xdr:nvSpPr>
      <xdr:spPr>
        <a:xfrm>
          <a:off x="14370050" y="1061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107315</xdr:rowOff>
    </xdr:from>
    <xdr:to>
      <xdr:col>72</xdr:col>
      <xdr:colOff>203200</xdr:colOff>
      <xdr:row>61</xdr:row>
      <xdr:rowOff>107315</xdr:rowOff>
    </xdr:to>
    <xdr:cxnSp macro="">
      <xdr:nvCxnSpPr>
        <xdr:cNvPr id="330" name="直線コネクタ 329"/>
        <xdr:cNvCxnSpPr/>
      </xdr:nvCxnSpPr>
      <xdr:spPr>
        <a:xfrm>
          <a:off x="13106400" y="1033335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xdr:cNvSpPr/>
      </xdr:nvSpPr>
      <xdr:spPr>
        <a:xfrm>
          <a:off x="13868400" y="105200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xdr:cNvSpPr txBox="1"/>
      </xdr:nvSpPr>
      <xdr:spPr>
        <a:xfrm>
          <a:off x="13557250" y="106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107315</xdr:rowOff>
    </xdr:from>
    <xdr:to>
      <xdr:col>68</xdr:col>
      <xdr:colOff>152400</xdr:colOff>
      <xdr:row>61</xdr:row>
      <xdr:rowOff>131445</xdr:rowOff>
    </xdr:to>
    <xdr:cxnSp macro="">
      <xdr:nvCxnSpPr>
        <xdr:cNvPr id="333" name="直線コネクタ 332"/>
        <xdr:cNvCxnSpPr/>
      </xdr:nvCxnSpPr>
      <xdr:spPr>
        <a:xfrm flipV="1">
          <a:off x="12293600" y="10333355"/>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xdr:cNvSpPr/>
      </xdr:nvSpPr>
      <xdr:spPr>
        <a:xfrm>
          <a:off x="13055600" y="1051803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xdr:cNvSpPr txBox="1"/>
      </xdr:nvSpPr>
      <xdr:spPr>
        <a:xfrm>
          <a:off x="12763500" y="106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xdr:cNvSpPr/>
      </xdr:nvSpPr>
      <xdr:spPr>
        <a:xfrm>
          <a:off x="12242800" y="10507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xdr:cNvSpPr txBox="1"/>
      </xdr:nvSpPr>
      <xdr:spPr>
        <a:xfrm>
          <a:off x="11950700" y="1059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43" name="楕円 342"/>
        <xdr:cNvSpPr/>
      </xdr:nvSpPr>
      <xdr:spPr>
        <a:xfrm>
          <a:off x="15427960" y="102825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44" name="定員管理の状況該当値テキスト"/>
        <xdr:cNvSpPr txBox="1"/>
      </xdr:nvSpPr>
      <xdr:spPr>
        <a:xfrm>
          <a:off x="15563850" y="1013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50482</xdr:rowOff>
    </xdr:from>
    <xdr:to>
      <xdr:col>77</xdr:col>
      <xdr:colOff>95250</xdr:colOff>
      <xdr:row>61</xdr:row>
      <xdr:rowOff>152082</xdr:rowOff>
    </xdr:to>
    <xdr:sp macro="" textlink="">
      <xdr:nvSpPr>
        <xdr:cNvPr id="345" name="楕円 344"/>
        <xdr:cNvSpPr/>
      </xdr:nvSpPr>
      <xdr:spPr>
        <a:xfrm>
          <a:off x="14665960" y="1027652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162259</xdr:rowOff>
    </xdr:from>
    <xdr:ext cx="736600" cy="259045"/>
    <xdr:sp macro="" textlink="">
      <xdr:nvSpPr>
        <xdr:cNvPr id="346" name="テキスト ボックス 345"/>
        <xdr:cNvSpPr txBox="1"/>
      </xdr:nvSpPr>
      <xdr:spPr>
        <a:xfrm>
          <a:off x="14370050" y="10053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56515</xdr:rowOff>
    </xdr:from>
    <xdr:to>
      <xdr:col>73</xdr:col>
      <xdr:colOff>44450</xdr:colOff>
      <xdr:row>61</xdr:row>
      <xdr:rowOff>158115</xdr:rowOff>
    </xdr:to>
    <xdr:sp macro="" textlink="">
      <xdr:nvSpPr>
        <xdr:cNvPr id="347" name="楕円 346"/>
        <xdr:cNvSpPr/>
      </xdr:nvSpPr>
      <xdr:spPr>
        <a:xfrm>
          <a:off x="13868400" y="102825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168292</xdr:rowOff>
    </xdr:from>
    <xdr:ext cx="762000" cy="259045"/>
    <xdr:sp macro="" textlink="">
      <xdr:nvSpPr>
        <xdr:cNvPr id="348" name="テキスト ボックス 347"/>
        <xdr:cNvSpPr txBox="1"/>
      </xdr:nvSpPr>
      <xdr:spPr>
        <a:xfrm>
          <a:off x="1355725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56515</xdr:rowOff>
    </xdr:from>
    <xdr:to>
      <xdr:col>68</xdr:col>
      <xdr:colOff>203200</xdr:colOff>
      <xdr:row>61</xdr:row>
      <xdr:rowOff>158115</xdr:rowOff>
    </xdr:to>
    <xdr:sp macro="" textlink="">
      <xdr:nvSpPr>
        <xdr:cNvPr id="349" name="楕円 348"/>
        <xdr:cNvSpPr/>
      </xdr:nvSpPr>
      <xdr:spPr>
        <a:xfrm>
          <a:off x="13055600" y="1028255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168292</xdr:rowOff>
    </xdr:from>
    <xdr:ext cx="762000" cy="259045"/>
    <xdr:sp macro="" textlink="">
      <xdr:nvSpPr>
        <xdr:cNvPr id="350" name="テキスト ボックス 349"/>
        <xdr:cNvSpPr txBox="1"/>
      </xdr:nvSpPr>
      <xdr:spPr>
        <a:xfrm>
          <a:off x="127635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80645</xdr:rowOff>
    </xdr:from>
    <xdr:to>
      <xdr:col>64</xdr:col>
      <xdr:colOff>152400</xdr:colOff>
      <xdr:row>62</xdr:row>
      <xdr:rowOff>10795</xdr:rowOff>
    </xdr:to>
    <xdr:sp macro="" textlink="">
      <xdr:nvSpPr>
        <xdr:cNvPr id="351" name="楕円 350"/>
        <xdr:cNvSpPr/>
      </xdr:nvSpPr>
      <xdr:spPr>
        <a:xfrm>
          <a:off x="12242800" y="10306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20972</xdr:rowOff>
    </xdr:from>
    <xdr:ext cx="762000" cy="259045"/>
    <xdr:sp macro="" textlink="">
      <xdr:nvSpPr>
        <xdr:cNvPr id="352" name="テキスト ボックス 351"/>
        <xdr:cNvSpPr txBox="1"/>
      </xdr:nvSpPr>
      <xdr:spPr>
        <a:xfrm>
          <a:off x="11950700" y="1007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新庁舎建設事業における地方債の借入れ等よって，実質公債費比率算定式の分子となる元利償還金及び準元利償還金が増となったことに伴い，対前年度比で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ポイント悪化し，令和４年度は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今後も多額の借入れを必要とする大型事業が予定されていることから，引き続き地方債の借入れについては慎重に判断をし，繰上償還や借り換えの活用を検討しつつ，地方債残高の減少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xdr:cNvCxnSpPr/>
      </xdr:nvCxnSpPr>
      <xdr:spPr>
        <a:xfrm flipV="1">
          <a:off x="15474950" y="5920922"/>
          <a:ext cx="0" cy="1528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xdr:cNvSpPr txBox="1"/>
      </xdr:nvSpPr>
      <xdr:spPr>
        <a:xfrm>
          <a:off x="1556385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xdr:cNvCxnSpPr/>
      </xdr:nvCxnSpPr>
      <xdr:spPr>
        <a:xfrm>
          <a:off x="1540510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xdr:cNvSpPr txBox="1"/>
      </xdr:nvSpPr>
      <xdr:spPr>
        <a:xfrm>
          <a:off x="15563850" y="567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xdr:cNvCxnSpPr/>
      </xdr:nvCxnSpPr>
      <xdr:spPr>
        <a:xfrm>
          <a:off x="15405100" y="5920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55336</xdr:rowOff>
    </xdr:from>
    <xdr:to>
      <xdr:col>81</xdr:col>
      <xdr:colOff>44450</xdr:colOff>
      <xdr:row>37</xdr:row>
      <xdr:rowOff>147260</xdr:rowOff>
    </xdr:to>
    <xdr:cxnSp macro="">
      <xdr:nvCxnSpPr>
        <xdr:cNvPr id="387" name="直線コネクタ 386"/>
        <xdr:cNvCxnSpPr/>
      </xdr:nvCxnSpPr>
      <xdr:spPr>
        <a:xfrm>
          <a:off x="14712950" y="6258016"/>
          <a:ext cx="762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xdr:cNvSpPr txBox="1"/>
      </xdr:nvSpPr>
      <xdr:spPr>
        <a:xfrm>
          <a:off x="15563850" y="6765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xdr:cNvSpPr/>
      </xdr:nvSpPr>
      <xdr:spPr>
        <a:xfrm>
          <a:off x="15427960" y="679329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111881</xdr:rowOff>
    </xdr:from>
    <xdr:to>
      <xdr:col>77</xdr:col>
      <xdr:colOff>44450</xdr:colOff>
      <xdr:row>37</xdr:row>
      <xdr:rowOff>55336</xdr:rowOff>
    </xdr:to>
    <xdr:cxnSp macro="">
      <xdr:nvCxnSpPr>
        <xdr:cNvPr id="390" name="直線コネクタ 389"/>
        <xdr:cNvCxnSpPr/>
      </xdr:nvCxnSpPr>
      <xdr:spPr>
        <a:xfrm>
          <a:off x="13903960" y="6146921"/>
          <a:ext cx="808990" cy="1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4665960" y="67818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xdr:cNvSpPr txBox="1"/>
      </xdr:nvSpPr>
      <xdr:spPr>
        <a:xfrm>
          <a:off x="1437005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111881</xdr:rowOff>
    </xdr:from>
    <xdr:to>
      <xdr:col>72</xdr:col>
      <xdr:colOff>203200</xdr:colOff>
      <xdr:row>36</xdr:row>
      <xdr:rowOff>157843</xdr:rowOff>
    </xdr:to>
    <xdr:cxnSp macro="">
      <xdr:nvCxnSpPr>
        <xdr:cNvPr id="393" name="直線コネクタ 392"/>
        <xdr:cNvCxnSpPr/>
      </xdr:nvCxnSpPr>
      <xdr:spPr>
        <a:xfrm flipV="1">
          <a:off x="13106400" y="6146921"/>
          <a:ext cx="79756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xdr:cNvSpPr/>
      </xdr:nvSpPr>
      <xdr:spPr>
        <a:xfrm>
          <a:off x="13868400" y="67473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xdr:cNvSpPr txBox="1"/>
      </xdr:nvSpPr>
      <xdr:spPr>
        <a:xfrm>
          <a:off x="1355725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157843</xdr:rowOff>
    </xdr:from>
    <xdr:to>
      <xdr:col>68</xdr:col>
      <xdr:colOff>152400</xdr:colOff>
      <xdr:row>37</xdr:row>
      <xdr:rowOff>9374</xdr:rowOff>
    </xdr:to>
    <xdr:cxnSp macro="">
      <xdr:nvCxnSpPr>
        <xdr:cNvPr id="396" name="直線コネクタ 395"/>
        <xdr:cNvCxnSpPr/>
      </xdr:nvCxnSpPr>
      <xdr:spPr>
        <a:xfrm flipV="1">
          <a:off x="12293600" y="6192883"/>
          <a:ext cx="8128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xdr:cNvSpPr/>
      </xdr:nvSpPr>
      <xdr:spPr>
        <a:xfrm>
          <a:off x="13055600" y="674732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xdr:cNvSpPr txBox="1"/>
      </xdr:nvSpPr>
      <xdr:spPr>
        <a:xfrm>
          <a:off x="1276350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xdr:cNvSpPr/>
      </xdr:nvSpPr>
      <xdr:spPr>
        <a:xfrm>
          <a:off x="1224280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xdr:cNvSpPr txBox="1"/>
      </xdr:nvSpPr>
      <xdr:spPr>
        <a:xfrm>
          <a:off x="119507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96460</xdr:rowOff>
    </xdr:from>
    <xdr:to>
      <xdr:col>81</xdr:col>
      <xdr:colOff>95250</xdr:colOff>
      <xdr:row>38</xdr:row>
      <xdr:rowOff>26609</xdr:rowOff>
    </xdr:to>
    <xdr:sp macro="" textlink="">
      <xdr:nvSpPr>
        <xdr:cNvPr id="406" name="楕円 405"/>
        <xdr:cNvSpPr/>
      </xdr:nvSpPr>
      <xdr:spPr>
        <a:xfrm>
          <a:off x="15427960" y="6299140"/>
          <a:ext cx="9779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112987</xdr:rowOff>
    </xdr:from>
    <xdr:ext cx="762000" cy="259045"/>
    <xdr:sp macro="" textlink="">
      <xdr:nvSpPr>
        <xdr:cNvPr id="407" name="公債費負担の状況該当値テキスト"/>
        <xdr:cNvSpPr txBox="1"/>
      </xdr:nvSpPr>
      <xdr:spPr>
        <a:xfrm>
          <a:off x="15563850" y="614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4536</xdr:rowOff>
    </xdr:from>
    <xdr:to>
      <xdr:col>77</xdr:col>
      <xdr:colOff>95250</xdr:colOff>
      <xdr:row>37</xdr:row>
      <xdr:rowOff>106136</xdr:rowOff>
    </xdr:to>
    <xdr:sp macro="" textlink="">
      <xdr:nvSpPr>
        <xdr:cNvPr id="408" name="楕円 407"/>
        <xdr:cNvSpPr/>
      </xdr:nvSpPr>
      <xdr:spPr>
        <a:xfrm>
          <a:off x="14665960" y="62072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116313</xdr:rowOff>
    </xdr:from>
    <xdr:ext cx="736600" cy="259045"/>
    <xdr:sp macro="" textlink="">
      <xdr:nvSpPr>
        <xdr:cNvPr id="409" name="テキスト ボックス 408"/>
        <xdr:cNvSpPr txBox="1"/>
      </xdr:nvSpPr>
      <xdr:spPr>
        <a:xfrm>
          <a:off x="14370050" y="5983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61081</xdr:rowOff>
    </xdr:from>
    <xdr:to>
      <xdr:col>73</xdr:col>
      <xdr:colOff>44450</xdr:colOff>
      <xdr:row>36</xdr:row>
      <xdr:rowOff>162681</xdr:rowOff>
    </xdr:to>
    <xdr:sp macro="" textlink="">
      <xdr:nvSpPr>
        <xdr:cNvPr id="410" name="楕円 409"/>
        <xdr:cNvSpPr/>
      </xdr:nvSpPr>
      <xdr:spPr>
        <a:xfrm>
          <a:off x="13868400" y="60961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1408</xdr:rowOff>
    </xdr:from>
    <xdr:ext cx="762000" cy="259045"/>
    <xdr:sp macro="" textlink="">
      <xdr:nvSpPr>
        <xdr:cNvPr id="411" name="テキスト ボックス 410"/>
        <xdr:cNvSpPr txBox="1"/>
      </xdr:nvSpPr>
      <xdr:spPr>
        <a:xfrm>
          <a:off x="13557250" y="586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107043</xdr:rowOff>
    </xdr:from>
    <xdr:to>
      <xdr:col>68</xdr:col>
      <xdr:colOff>203200</xdr:colOff>
      <xdr:row>37</xdr:row>
      <xdr:rowOff>37193</xdr:rowOff>
    </xdr:to>
    <xdr:sp macro="" textlink="">
      <xdr:nvSpPr>
        <xdr:cNvPr id="412" name="楕円 411"/>
        <xdr:cNvSpPr/>
      </xdr:nvSpPr>
      <xdr:spPr>
        <a:xfrm>
          <a:off x="13055600" y="614208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47370</xdr:rowOff>
    </xdr:from>
    <xdr:ext cx="762000" cy="259045"/>
    <xdr:sp macro="" textlink="">
      <xdr:nvSpPr>
        <xdr:cNvPr id="413" name="テキスト ボックス 412"/>
        <xdr:cNvSpPr txBox="1"/>
      </xdr:nvSpPr>
      <xdr:spPr>
        <a:xfrm>
          <a:off x="12763500" y="591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130024</xdr:rowOff>
    </xdr:from>
    <xdr:to>
      <xdr:col>64</xdr:col>
      <xdr:colOff>152400</xdr:colOff>
      <xdr:row>37</xdr:row>
      <xdr:rowOff>60174</xdr:rowOff>
    </xdr:to>
    <xdr:sp macro="" textlink="">
      <xdr:nvSpPr>
        <xdr:cNvPr id="414" name="楕円 413"/>
        <xdr:cNvSpPr/>
      </xdr:nvSpPr>
      <xdr:spPr>
        <a:xfrm>
          <a:off x="12242800" y="6165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70351</xdr:rowOff>
    </xdr:from>
    <xdr:ext cx="762000" cy="259045"/>
    <xdr:sp macro="" textlink="">
      <xdr:nvSpPr>
        <xdr:cNvPr id="415" name="テキスト ボックス 414"/>
        <xdr:cNvSpPr txBox="1"/>
      </xdr:nvSpPr>
      <xdr:spPr>
        <a:xfrm>
          <a:off x="11950700" y="593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令和４年度は，前年度に引き続き新庁舎建設事業に係る地方債の借入れを行い，また公債費に係る基準財政需要額算入見込額が減少したことなどから，将来負担比率は前年度比で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％となった。今後も新庁舎建設事業に加え大型事業の実施が予定されていることから，経費の削減，借入の抑制や基金残高の確保など，比率上昇を抑える取り組みを行っていく。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xdr:cNvCxnSpPr/>
      </xdr:nvCxnSpPr>
      <xdr:spPr>
        <a:xfrm flipV="1">
          <a:off x="15474950" y="2263684"/>
          <a:ext cx="0" cy="1518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xdr:cNvSpPr txBox="1"/>
      </xdr:nvSpPr>
      <xdr:spPr>
        <a:xfrm>
          <a:off x="15563850" y="375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xdr:cNvCxnSpPr/>
      </xdr:nvCxnSpPr>
      <xdr:spPr>
        <a:xfrm>
          <a:off x="15405100" y="3782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11158</xdr:rowOff>
    </xdr:from>
    <xdr:to>
      <xdr:col>81</xdr:col>
      <xdr:colOff>44450</xdr:colOff>
      <xdr:row>14</xdr:row>
      <xdr:rowOff>47353</xdr:rowOff>
    </xdr:to>
    <xdr:cxnSp macro="">
      <xdr:nvCxnSpPr>
        <xdr:cNvPr id="451" name="直線コネクタ 450"/>
        <xdr:cNvCxnSpPr/>
      </xdr:nvCxnSpPr>
      <xdr:spPr>
        <a:xfrm>
          <a:off x="14712950" y="2358118"/>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xdr:cNvSpPr txBox="1"/>
      </xdr:nvSpPr>
      <xdr:spPr>
        <a:xfrm>
          <a:off x="15563850" y="207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4" name="フローチャート: 判断 453"/>
        <xdr:cNvSpPr/>
      </xdr:nvSpPr>
      <xdr:spPr>
        <a:xfrm>
          <a:off x="14665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5" name="テキスト ボックス 454"/>
        <xdr:cNvSpPr txBox="1"/>
      </xdr:nvSpPr>
      <xdr:spPr>
        <a:xfrm>
          <a:off x="1437005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6" name="フローチャート: 判断 455"/>
        <xdr:cNvSpPr/>
      </xdr:nvSpPr>
      <xdr:spPr>
        <a:xfrm>
          <a:off x="13868400" y="228010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7" name="テキスト ボックス 456"/>
        <xdr:cNvSpPr txBox="1"/>
      </xdr:nvSpPr>
      <xdr:spPr>
        <a:xfrm>
          <a:off x="13557250" y="205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8" name="フローチャート: 判断 457"/>
        <xdr:cNvSpPr/>
      </xdr:nvSpPr>
      <xdr:spPr>
        <a:xfrm>
          <a:off x="13055600" y="230595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41564</xdr:rowOff>
    </xdr:from>
    <xdr:ext cx="762000" cy="259045"/>
    <xdr:sp macro="" textlink="">
      <xdr:nvSpPr>
        <xdr:cNvPr id="459" name="テキスト ボックス 458"/>
        <xdr:cNvSpPr txBox="1"/>
      </xdr:nvSpPr>
      <xdr:spPr>
        <a:xfrm>
          <a:off x="12763500" y="238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0" name="フローチャート: 判断 459"/>
        <xdr:cNvSpPr/>
      </xdr:nvSpPr>
      <xdr:spPr>
        <a:xfrm>
          <a:off x="12242800" y="2299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1" name="テキスト ボックス 460"/>
        <xdr:cNvSpPr txBox="1"/>
      </xdr:nvSpPr>
      <xdr:spPr>
        <a:xfrm>
          <a:off x="11950700" y="207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168003</xdr:rowOff>
    </xdr:from>
    <xdr:to>
      <xdr:col>81</xdr:col>
      <xdr:colOff>95250</xdr:colOff>
      <xdr:row>14</xdr:row>
      <xdr:rowOff>98153</xdr:rowOff>
    </xdr:to>
    <xdr:sp macro="" textlink="">
      <xdr:nvSpPr>
        <xdr:cNvPr id="467" name="楕円 466"/>
        <xdr:cNvSpPr/>
      </xdr:nvSpPr>
      <xdr:spPr>
        <a:xfrm>
          <a:off x="15427960" y="234732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140080</xdr:rowOff>
    </xdr:from>
    <xdr:ext cx="762000" cy="259045"/>
    <xdr:sp macro="" textlink="">
      <xdr:nvSpPr>
        <xdr:cNvPr id="468" name="将来負担の状況該当値テキスト"/>
        <xdr:cNvSpPr txBox="1"/>
      </xdr:nvSpPr>
      <xdr:spPr>
        <a:xfrm>
          <a:off x="15563850" y="231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131808</xdr:rowOff>
    </xdr:from>
    <xdr:to>
      <xdr:col>77</xdr:col>
      <xdr:colOff>95250</xdr:colOff>
      <xdr:row>14</xdr:row>
      <xdr:rowOff>61958</xdr:rowOff>
    </xdr:to>
    <xdr:sp macro="" textlink="">
      <xdr:nvSpPr>
        <xdr:cNvPr id="469" name="楕円 468"/>
        <xdr:cNvSpPr/>
      </xdr:nvSpPr>
      <xdr:spPr>
        <a:xfrm>
          <a:off x="14665960" y="231112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46735</xdr:rowOff>
    </xdr:from>
    <xdr:ext cx="736600" cy="259045"/>
    <xdr:sp macro="" textlink="">
      <xdr:nvSpPr>
        <xdr:cNvPr id="470" name="テキスト ボックス 469"/>
        <xdr:cNvSpPr txBox="1"/>
      </xdr:nvSpPr>
      <xdr:spPr>
        <a:xfrm>
          <a:off x="14370050" y="2393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40459</xdr:rowOff>
    </xdr:from>
    <xdr:to>
      <xdr:col>68</xdr:col>
      <xdr:colOff>203200</xdr:colOff>
      <xdr:row>13</xdr:row>
      <xdr:rowOff>142059</xdr:rowOff>
    </xdr:to>
    <xdr:sp macro="" textlink="">
      <xdr:nvSpPr>
        <xdr:cNvPr id="471" name="楕円 470"/>
        <xdr:cNvSpPr/>
      </xdr:nvSpPr>
      <xdr:spPr>
        <a:xfrm>
          <a:off x="13055600" y="221977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152236</xdr:rowOff>
    </xdr:from>
    <xdr:ext cx="762000" cy="259045"/>
    <xdr:sp macro="" textlink="">
      <xdr:nvSpPr>
        <xdr:cNvPr id="472" name="テキスト ボックス 471"/>
        <xdr:cNvSpPr txBox="1"/>
      </xdr:nvSpPr>
      <xdr:spPr>
        <a:xfrm>
          <a:off x="12763500" y="199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128,238
125,583
11.46
57,156,236
54,213,942
2,625,500
25,787,460
20,947,164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令和３年度は類似団体平均よりも高い数値となっていたが，報酬額改定及び職員数の増に伴う会計年度任用職員報酬の増などの増加要因がありつつも，退職手当の減などにより前年度比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ポイントの改善となり，類似団体平均を下回った。今後もアウトソーシングを進めるなど，人件費の縮減に努める。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170434</xdr:rowOff>
    </xdr:from>
    <xdr:to>
      <xdr:col>24</xdr:col>
      <xdr:colOff>25400</xdr:colOff>
      <xdr:row>38</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140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06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108712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506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108712</xdr:rowOff>
    </xdr:from>
    <xdr:to>
      <xdr:col>11</xdr:col>
      <xdr:colOff>9525</xdr:colOff>
      <xdr:row>39</xdr:row>
      <xdr:rowOff>37846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238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87393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105681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136161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57912</xdr:rowOff>
    </xdr:from>
    <xdr:to>
      <xdr:col>11</xdr:col>
      <xdr:colOff>60325</xdr:colOff>
      <xdr:row>38</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144289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158496</xdr:rowOff>
    </xdr:from>
    <xdr:to>
      <xdr:col>6</xdr:col>
      <xdr:colOff>171450</xdr:colOff>
      <xdr:row>39</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73423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ごみ資源収集運搬関係委託料や公共施設の指定管理委託料の計上等により，物件費は年々増加しており，令和４年度は前年度比約</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百万円の増となり，比率は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％となった。類似団体平均と比較しても</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％高い状況となっている。内部管理経費や施設の維持管理経費の見直しを行い，経費縮減に努めていく。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124278</xdr:rowOff>
    </xdr:from>
    <xdr:to>
      <xdr:col>82</xdr:col>
      <xdr:colOff>107950</xdr:colOff>
      <xdr:row>21</xdr:row>
      <xdr:rowOff>135164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7247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37193</xdr:rowOff>
    </xdr:from>
    <xdr:to>
      <xdr:col>78</xdr:col>
      <xdr:colOff>69850</xdr:colOff>
      <xdr:row>21</xdr:row>
      <xdr:rowOff>124278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637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15422</xdr:rowOff>
    </xdr:from>
    <xdr:to>
      <xdr:col>73</xdr:col>
      <xdr:colOff>180975</xdr:colOff>
      <xdr:row>21</xdr:row>
      <xdr:rowOff>37193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615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56243</xdr:rowOff>
    </xdr:from>
    <xdr:to>
      <xdr:col>69</xdr:col>
      <xdr:colOff>92075</xdr:colOff>
      <xdr:row>21</xdr:row>
      <xdr:rowOff>15422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85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84364</xdr:rowOff>
    </xdr:from>
    <xdr:to>
      <xdr:col>82</xdr:col>
      <xdr:colOff>158750</xdr:colOff>
      <xdr:row>22</xdr:row>
      <xdr:rowOff>14514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68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164391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59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73478</xdr:rowOff>
    </xdr:from>
    <xdr:to>
      <xdr:col>78</xdr:col>
      <xdr:colOff>120650</xdr:colOff>
      <xdr:row>22</xdr:row>
      <xdr:rowOff>3628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6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159855</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76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157843</xdr:rowOff>
    </xdr:from>
    <xdr:to>
      <xdr:col>74</xdr:col>
      <xdr:colOff>31750</xdr:colOff>
      <xdr:row>21</xdr:row>
      <xdr:rowOff>87993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72770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136072</xdr:rowOff>
    </xdr:from>
    <xdr:to>
      <xdr:col>69</xdr:col>
      <xdr:colOff>142875</xdr:colOff>
      <xdr:row>21</xdr:row>
      <xdr:rowOff>66222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50999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5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5443</xdr:rowOff>
    </xdr:from>
    <xdr:to>
      <xdr:col>65</xdr:col>
      <xdr:colOff>53975</xdr:colOff>
      <xdr:row>20</xdr:row>
      <xdr:rowOff>107043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91820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私立保育所の委託費や児童発達支援事業費の増など，扶助費は近年増加を続けており，令和４年度は前年度比で約</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58420</xdr:rowOff>
    </xdr:from>
    <xdr:to>
      <xdr:col>24</xdr:col>
      <xdr:colOff>25400</xdr:colOff>
      <xdr:row>58</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02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35560</xdr:rowOff>
    </xdr:from>
    <xdr:to>
      <xdr:col>19</xdr:col>
      <xdr:colOff>187325</xdr:colOff>
      <xdr:row>58</xdr:row>
      <xdr:rowOff>58420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7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27940</xdr:rowOff>
    </xdr:from>
    <xdr:to>
      <xdr:col>15</xdr:col>
      <xdr:colOff>98425</xdr:colOff>
      <xdr:row>58</xdr:row>
      <xdr:rowOff>35560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7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153670</xdr:rowOff>
    </xdr:from>
    <xdr:to>
      <xdr:col>11</xdr:col>
      <xdr:colOff>9525</xdr:colOff>
      <xdr:row>58</xdr:row>
      <xdr:rowOff>27940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2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xdr:rowOff>
    </xdr:from>
    <xdr:to>
      <xdr:col>20</xdr:col>
      <xdr:colOff>38100</xdr:colOff>
      <xdr:row>58</xdr:row>
      <xdr:rowOff>109220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93997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148590</xdr:rowOff>
    </xdr:from>
    <xdr:to>
      <xdr:col>11</xdr:col>
      <xdr:colOff>60325</xdr:colOff>
      <xdr:row>58</xdr:row>
      <xdr:rowOff>78740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63517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102870</xdr:rowOff>
    </xdr:from>
    <xdr:to>
      <xdr:col>6</xdr:col>
      <xdr:colOff>171450</xdr:colOff>
      <xdr:row>58</xdr:row>
      <xdr:rowOff>33020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17797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％となった。要因としては，公共施設の修繕等が前年度よりも少なかったことにより，維持補修費が約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百万円減となったことが挙げられる。しかし，公共施設の修繕は今後より一層増加していくことが想定されるため，限られた予算の中で計画的に進めていく必要がある。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97065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15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268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57</xdr:row>
      <xdr:rowOff>124278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13900"/>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969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可燃ごみ共同処理事業組合負担金や私立保育所への運営費等補助金が増となったことなどから，令和４年度は前年度より約</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百万円の増となり，比率は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％となった。市が交付している団体補助金については，市独自の補助金等交付基準に基づく３年ごとの全件審査を実施し，定期的な見直しを図っており，今後も継続して補助金支出の適正化を図っていく。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149860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303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131572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36</xdr:row>
      <xdr:rowOff>113284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09346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165862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093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令和４年度は類似団体平均より</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％となり，前年度と同数値となった。平成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臨時財政対策債の借入れを行わず，またそれ以外でも地方債の借入れについては慎重に行っており，公債費の抑制に努めている。令和３年度より借入れを行っている新庁舎建設事業を含め，今後も多くの大型事業が予定されているため，借入については引き続き慎重に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27940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715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20320</xdr:rowOff>
    </xdr:from>
    <xdr:to>
      <xdr:col>19</xdr:col>
      <xdr:colOff>187325</xdr:colOff>
      <xdr:row>74</xdr:row>
      <xdr:rowOff>27940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707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20320</xdr:rowOff>
    </xdr:from>
    <xdr:to>
      <xdr:col>15</xdr:col>
      <xdr:colOff>98425</xdr:colOff>
      <xdr:row>74</xdr:row>
      <xdr:rowOff>27940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07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27940</xdr:rowOff>
    </xdr:from>
    <xdr:to>
      <xdr:col>11</xdr:col>
      <xdr:colOff>9525</xdr:colOff>
      <xdr:row>74</xdr:row>
      <xdr:rowOff>73660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15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148590</xdr:rowOff>
    </xdr:from>
    <xdr:to>
      <xdr:col>24</xdr:col>
      <xdr:colOff>76200</xdr:colOff>
      <xdr:row>74</xdr:row>
      <xdr:rowOff>78740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57167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57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148590</xdr:rowOff>
    </xdr:from>
    <xdr:to>
      <xdr:col>20</xdr:col>
      <xdr:colOff>38100</xdr:colOff>
      <xdr:row>74</xdr:row>
      <xdr:rowOff>78740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88917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140970</xdr:rowOff>
    </xdr:from>
    <xdr:to>
      <xdr:col>15</xdr:col>
      <xdr:colOff>149225</xdr:colOff>
      <xdr:row>74</xdr:row>
      <xdr:rowOff>71120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81297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148590</xdr:rowOff>
    </xdr:from>
    <xdr:to>
      <xdr:col>11</xdr:col>
      <xdr:colOff>60325</xdr:colOff>
      <xdr:row>74</xdr:row>
      <xdr:rowOff>78740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88917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22860</xdr:rowOff>
    </xdr:from>
    <xdr:to>
      <xdr:col>6</xdr:col>
      <xdr:colOff>171450</xdr:colOff>
      <xdr:row>74</xdr:row>
      <xdr:rowOff>124460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134637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86.5</a:t>
          </a:r>
          <a:r>
            <a:rPr kumimoji="1" lang="ja-JP" altLang="en-US" sz="1300">
              <a:latin typeface="ＭＳ Ｐゴシック" panose="020B0600070205080204" pitchFamily="50" charset="-128"/>
              <a:ea typeface="ＭＳ Ｐゴシック" panose="020B0600070205080204" pitchFamily="50" charset="-128"/>
            </a:rPr>
            <a:t>％となったが，依然として類似団体と比較すると高い水準にある。維持補修費等の経費で減となっているが，扶助費と物件費の増により，大幅な減少とはならなかった。扶助費の削減は困難であるため，それ以外の経費において見直しを進め，改善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50800</xdr:rowOff>
    </xdr:from>
    <xdr:to>
      <xdr:col>82</xdr:col>
      <xdr:colOff>107950</xdr:colOff>
      <xdr:row>80</xdr:row>
      <xdr:rowOff>58420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766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168911</xdr:rowOff>
    </xdr:from>
    <xdr:to>
      <xdr:col>78</xdr:col>
      <xdr:colOff>69850</xdr:colOff>
      <xdr:row>80</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7134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168911</xdr:rowOff>
    </xdr:from>
    <xdr:to>
      <xdr:col>73</xdr:col>
      <xdr:colOff>180975</xdr:colOff>
      <xdr:row>80</xdr:row>
      <xdr:rowOff>73661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7134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73661</xdr:rowOff>
    </xdr:from>
    <xdr:to>
      <xdr:col>69</xdr:col>
      <xdr:colOff>92075</xdr:colOff>
      <xdr:row>81</xdr:row>
      <xdr:rowOff>31750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7896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0</xdr:rowOff>
    </xdr:from>
    <xdr:to>
      <xdr:col>82</xdr:col>
      <xdr:colOff>158750</xdr:colOff>
      <xdr:row>80</xdr:row>
      <xdr:rowOff>101600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143527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118111</xdr:rowOff>
    </xdr:from>
    <xdr:to>
      <xdr:col>74</xdr:col>
      <xdr:colOff>31750</xdr:colOff>
      <xdr:row>80</xdr:row>
      <xdr:rowOff>48261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33038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22861</xdr:rowOff>
    </xdr:from>
    <xdr:to>
      <xdr:col>69</xdr:col>
      <xdr:colOff>142875</xdr:colOff>
      <xdr:row>80</xdr:row>
      <xdr:rowOff>124461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109238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152400</xdr:rowOff>
    </xdr:from>
    <xdr:to>
      <xdr:col>65</xdr:col>
      <xdr:colOff>53975</xdr:colOff>
      <xdr:row>81</xdr:row>
      <xdr:rowOff>82550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67327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79322</xdr:rowOff>
    </xdr:from>
    <xdr:to>
      <xdr:col>29</xdr:col>
      <xdr:colOff>127000</xdr:colOff>
      <xdr:row>17</xdr:row>
      <xdr:rowOff>102982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41597"/>
          <a:ext cx="647700" cy="23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101496</xdr:rowOff>
    </xdr:from>
    <xdr:to>
      <xdr:col>26</xdr:col>
      <xdr:colOff>50800</xdr:colOff>
      <xdr:row>17</xdr:row>
      <xdr:rowOff>102982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063771"/>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101496</xdr:rowOff>
    </xdr:from>
    <xdr:to>
      <xdr:col>22</xdr:col>
      <xdr:colOff>114300</xdr:colOff>
      <xdr:row>17</xdr:row>
      <xdr:rowOff>103462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63771"/>
          <a:ext cx="698500" cy="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103462</xdr:rowOff>
    </xdr:from>
    <xdr:to>
      <xdr:col>18</xdr:col>
      <xdr:colOff>177800</xdr:colOff>
      <xdr:row>17</xdr:row>
      <xdr:rowOff>110320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65737"/>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28522</xdr:rowOff>
    </xdr:from>
    <xdr:to>
      <xdr:col>29</xdr:col>
      <xdr:colOff>177800</xdr:colOff>
      <xdr:row>17</xdr:row>
      <xdr:rowOff>130122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90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599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6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52182</xdr:rowOff>
    </xdr:from>
    <xdr:to>
      <xdr:col>26</xdr:col>
      <xdr:colOff>101600</xdr:colOff>
      <xdr:row>17</xdr:row>
      <xdr:rowOff>153782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1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138559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0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50696</xdr:rowOff>
    </xdr:from>
    <xdr:to>
      <xdr:col>22</xdr:col>
      <xdr:colOff>165100</xdr:colOff>
      <xdr:row>17</xdr:row>
      <xdr:rowOff>152296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12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137073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9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52662</xdr:rowOff>
    </xdr:from>
    <xdr:to>
      <xdr:col>19</xdr:col>
      <xdr:colOff>38100</xdr:colOff>
      <xdr:row>17</xdr:row>
      <xdr:rowOff>154262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14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139039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0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59520</xdr:rowOff>
    </xdr:from>
    <xdr:to>
      <xdr:col>15</xdr:col>
      <xdr:colOff>101600</xdr:colOff>
      <xdr:row>17</xdr:row>
      <xdr:rowOff>161120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2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145897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118618</xdr:rowOff>
    </xdr:from>
    <xdr:to>
      <xdr:col>29</xdr:col>
      <xdr:colOff>127000</xdr:colOff>
      <xdr:row>37</xdr:row>
      <xdr:rowOff>46304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71868"/>
          <a:ext cx="647700" cy="9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46304</xdr:rowOff>
    </xdr:from>
    <xdr:to>
      <xdr:col>26</xdr:col>
      <xdr:colOff>50800</xdr:colOff>
      <xdr:row>37</xdr:row>
      <xdr:rowOff>108598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71004"/>
          <a:ext cx="698500" cy="62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108598</xdr:rowOff>
    </xdr:from>
    <xdr:to>
      <xdr:col>22</xdr:col>
      <xdr:colOff>114300</xdr:colOff>
      <xdr:row>37</xdr:row>
      <xdr:rowOff>140068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33298"/>
          <a:ext cx="698500" cy="3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140068</xdr:rowOff>
    </xdr:from>
    <xdr:to>
      <xdr:col>18</xdr:col>
      <xdr:colOff>177800</xdr:colOff>
      <xdr:row>37</xdr:row>
      <xdr:rowOff>238861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64768"/>
          <a:ext cx="698500" cy="98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67818</xdr:rowOff>
    </xdr:from>
    <xdr:to>
      <xdr:col>29</xdr:col>
      <xdr:colOff>177800</xdr:colOff>
      <xdr:row>36</xdr:row>
      <xdr:rowOff>169418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2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39895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166954</xdr:rowOff>
    </xdr:from>
    <xdr:to>
      <xdr:col>26</xdr:col>
      <xdr:colOff>101600</xdr:colOff>
      <xdr:row>37</xdr:row>
      <xdr:rowOff>97104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20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81881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06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57798</xdr:rowOff>
    </xdr:from>
    <xdr:to>
      <xdr:col>22</xdr:col>
      <xdr:colOff>165100</xdr:colOff>
      <xdr:row>37</xdr:row>
      <xdr:rowOff>159398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82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144175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6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89268</xdr:rowOff>
    </xdr:from>
    <xdr:to>
      <xdr:col>19</xdr:col>
      <xdr:colOff>38100</xdr:colOff>
      <xdr:row>37</xdr:row>
      <xdr:rowOff>190868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13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175645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0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188061</xdr:rowOff>
    </xdr:from>
    <xdr:to>
      <xdr:col>15</xdr:col>
      <xdr:colOff>101600</xdr:colOff>
      <xdr:row>37</xdr:row>
      <xdr:rowOff>289661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312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274438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9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128,238
125,583
11.46
57,156,236
54,213,942
2,625,500
25,787,460
20,947,164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57016</xdr:rowOff>
    </xdr:from>
    <xdr:to>
      <xdr:col>24</xdr:col>
      <xdr:colOff>63500</xdr:colOff>
      <xdr:row>36</xdr:row>
      <xdr:rowOff>71234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29216"/>
          <a:ext cx="8382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71234</xdr:rowOff>
    </xdr:from>
    <xdr:to>
      <xdr:col>19</xdr:col>
      <xdr:colOff>177800</xdr:colOff>
      <xdr:row>36</xdr:row>
      <xdr:rowOff>107170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43434"/>
          <a:ext cx="8890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107170</xdr:rowOff>
    </xdr:from>
    <xdr:to>
      <xdr:col>15</xdr:col>
      <xdr:colOff>50800</xdr:colOff>
      <xdr:row>36</xdr:row>
      <xdr:rowOff>153188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79370"/>
          <a:ext cx="889000" cy="4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138443</xdr:rowOff>
    </xdr:from>
    <xdr:to>
      <xdr:col>10</xdr:col>
      <xdr:colOff>114300</xdr:colOff>
      <xdr:row>36</xdr:row>
      <xdr:rowOff>153188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10643"/>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6216</xdr:rowOff>
    </xdr:from>
    <xdr:to>
      <xdr:col>24</xdr:col>
      <xdr:colOff>114300</xdr:colOff>
      <xdr:row>36</xdr:row>
      <xdr:rowOff>107816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156093</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20434</xdr:rowOff>
    </xdr:from>
    <xdr:to>
      <xdr:col>20</xdr:col>
      <xdr:colOff>38100</xdr:colOff>
      <xdr:row>36</xdr:row>
      <xdr:rowOff>122034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113161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8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56370</xdr:rowOff>
    </xdr:from>
    <xdr:to>
      <xdr:col>15</xdr:col>
      <xdr:colOff>101600</xdr:colOff>
      <xdr:row>36</xdr:row>
      <xdr:rowOff>157970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149097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2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102388</xdr:rowOff>
    </xdr:from>
    <xdr:to>
      <xdr:col>10</xdr:col>
      <xdr:colOff>165100</xdr:colOff>
      <xdr:row>37</xdr:row>
      <xdr:rowOff>32538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23665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87643</xdr:rowOff>
    </xdr:from>
    <xdr:to>
      <xdr:col>6</xdr:col>
      <xdr:colOff>38100</xdr:colOff>
      <xdr:row>37</xdr:row>
      <xdr:rowOff>17793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5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46823</xdr:rowOff>
    </xdr:from>
    <xdr:to>
      <xdr:col>24</xdr:col>
      <xdr:colOff>63500</xdr:colOff>
      <xdr:row>55</xdr:row>
      <xdr:rowOff>87302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476573"/>
          <a:ext cx="838200" cy="4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46823</xdr:rowOff>
    </xdr:from>
    <xdr:to>
      <xdr:col>19</xdr:col>
      <xdr:colOff>177800</xdr:colOff>
      <xdr:row>56</xdr:row>
      <xdr:rowOff>7814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76573"/>
          <a:ext cx="889000" cy="13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7814</xdr:rowOff>
    </xdr:from>
    <xdr:to>
      <xdr:col>15</xdr:col>
      <xdr:colOff>50800</xdr:colOff>
      <xdr:row>56</xdr:row>
      <xdr:rowOff>131045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09014"/>
          <a:ext cx="889000" cy="12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131045</xdr:rowOff>
    </xdr:from>
    <xdr:to>
      <xdr:col>10</xdr:col>
      <xdr:colOff>114300</xdr:colOff>
      <xdr:row>57</xdr:row>
      <xdr:rowOff>57862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32245"/>
          <a:ext cx="889000" cy="9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44271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36502</xdr:rowOff>
    </xdr:from>
    <xdr:to>
      <xdr:col>24</xdr:col>
      <xdr:colOff>114300</xdr:colOff>
      <xdr:row>55</xdr:row>
      <xdr:rowOff>138102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6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59379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167473</xdr:rowOff>
    </xdr:from>
    <xdr:to>
      <xdr:col>20</xdr:col>
      <xdr:colOff>38100</xdr:colOff>
      <xdr:row>55</xdr:row>
      <xdr:rowOff>97623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114150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128464</xdr:rowOff>
    </xdr:from>
    <xdr:to>
      <xdr:col>15</xdr:col>
      <xdr:colOff>101600</xdr:colOff>
      <xdr:row>56</xdr:row>
      <xdr:rowOff>58614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75141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3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80245</xdr:rowOff>
    </xdr:from>
    <xdr:to>
      <xdr:col>10</xdr:col>
      <xdr:colOff>165100</xdr:colOff>
      <xdr:row>57</xdr:row>
      <xdr:rowOff>10395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26922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5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7062</xdr:rowOff>
    </xdr:from>
    <xdr:to>
      <xdr:col>6</xdr:col>
      <xdr:colOff>38100</xdr:colOff>
      <xdr:row>57</xdr:row>
      <xdr:rowOff>108662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125189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5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64491</xdr:rowOff>
    </xdr:from>
    <xdr:to>
      <xdr:col>24</xdr:col>
      <xdr:colOff>63500</xdr:colOff>
      <xdr:row>78</xdr:row>
      <xdr:rowOff>66594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37591"/>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30063</xdr:rowOff>
    </xdr:from>
    <xdr:to>
      <xdr:col>19</xdr:col>
      <xdr:colOff>177800</xdr:colOff>
      <xdr:row>78</xdr:row>
      <xdr:rowOff>64491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03163"/>
          <a:ext cx="889000" cy="3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30063</xdr:rowOff>
    </xdr:from>
    <xdr:to>
      <xdr:col>15</xdr:col>
      <xdr:colOff>50800</xdr:colOff>
      <xdr:row>78</xdr:row>
      <xdr:rowOff>48991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03163"/>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48991</xdr:rowOff>
    </xdr:from>
    <xdr:to>
      <xdr:col>10</xdr:col>
      <xdr:colOff>114300</xdr:colOff>
      <xdr:row>78</xdr:row>
      <xdr:rowOff>53839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2091"/>
          <a:ext cx="889000" cy="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15794</xdr:rowOff>
    </xdr:from>
    <xdr:to>
      <xdr:col>24</xdr:col>
      <xdr:colOff>114300</xdr:colOff>
      <xdr:row>78</xdr:row>
      <xdr:rowOff>117394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102171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13691</xdr:rowOff>
    </xdr:from>
    <xdr:to>
      <xdr:col>20</xdr:col>
      <xdr:colOff>38100</xdr:colOff>
      <xdr:row>78</xdr:row>
      <xdr:rowOff>115291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106418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150713</xdr:rowOff>
    </xdr:from>
    <xdr:to>
      <xdr:col>15</xdr:col>
      <xdr:colOff>101600</xdr:colOff>
      <xdr:row>78</xdr:row>
      <xdr:rowOff>80863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71990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169641</xdr:rowOff>
    </xdr:from>
    <xdr:to>
      <xdr:col>10</xdr:col>
      <xdr:colOff>165100</xdr:colOff>
      <xdr:row>78</xdr:row>
      <xdr:rowOff>99791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90918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3039</xdr:rowOff>
    </xdr:from>
    <xdr:to>
      <xdr:col>6</xdr:col>
      <xdr:colOff>38100</xdr:colOff>
      <xdr:row>78</xdr:row>
      <xdr:rowOff>104639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95766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94545</xdr:rowOff>
    </xdr:from>
    <xdr:to>
      <xdr:col>24</xdr:col>
      <xdr:colOff>63500</xdr:colOff>
      <xdr:row>95</xdr:row>
      <xdr:rowOff>153096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82295"/>
          <a:ext cx="838200" cy="5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94545</xdr:rowOff>
    </xdr:from>
    <xdr:to>
      <xdr:col>19</xdr:col>
      <xdr:colOff>177800</xdr:colOff>
      <xdr:row>96</xdr:row>
      <xdr:rowOff>86649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82295"/>
          <a:ext cx="889000" cy="16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86649</xdr:rowOff>
    </xdr:from>
    <xdr:to>
      <xdr:col>15</xdr:col>
      <xdr:colOff>50800</xdr:colOff>
      <xdr:row>96</xdr:row>
      <xdr:rowOff>135761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45849"/>
          <a:ext cx="889000" cy="4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135761</xdr:rowOff>
    </xdr:from>
    <xdr:to>
      <xdr:col>10</xdr:col>
      <xdr:colOff>114300</xdr:colOff>
      <xdr:row>97</xdr:row>
      <xdr:rowOff>22299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94961"/>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102296</xdr:rowOff>
    </xdr:from>
    <xdr:to>
      <xdr:col>24</xdr:col>
      <xdr:colOff>114300</xdr:colOff>
      <xdr:row>96</xdr:row>
      <xdr:rowOff>32446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9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80723</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6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43745</xdr:rowOff>
    </xdr:from>
    <xdr:to>
      <xdr:col>20</xdr:col>
      <xdr:colOff>38100</xdr:colOff>
      <xdr:row>95</xdr:row>
      <xdr:rowOff>145345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136472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42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35849</xdr:rowOff>
    </xdr:from>
    <xdr:to>
      <xdr:col>15</xdr:col>
      <xdr:colOff>101600</xdr:colOff>
      <xdr:row>96</xdr:row>
      <xdr:rowOff>137449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153976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27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84961</xdr:rowOff>
    </xdr:from>
    <xdr:to>
      <xdr:col>10</xdr:col>
      <xdr:colOff>165100</xdr:colOff>
      <xdr:row>97</xdr:row>
      <xdr:rowOff>15111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6238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63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142949</xdr:rowOff>
    </xdr:from>
    <xdr:to>
      <xdr:col>6</xdr:col>
      <xdr:colOff>38100</xdr:colOff>
      <xdr:row>97</xdr:row>
      <xdr:rowOff>73099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0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64226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9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89985</xdr:rowOff>
    </xdr:from>
    <xdr:to>
      <xdr:col>55</xdr:col>
      <xdr:colOff>0</xdr:colOff>
      <xdr:row>36</xdr:row>
      <xdr:rowOff>155615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62185"/>
          <a:ext cx="838200" cy="6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114238</xdr:rowOff>
    </xdr:from>
    <xdr:to>
      <xdr:col>50</xdr:col>
      <xdr:colOff>114300</xdr:colOff>
      <xdr:row>36</xdr:row>
      <xdr:rowOff>155615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257738"/>
          <a:ext cx="889000" cy="107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114238</xdr:rowOff>
    </xdr:from>
    <xdr:to>
      <xdr:col>45</xdr:col>
      <xdr:colOff>177800</xdr:colOff>
      <xdr:row>37</xdr:row>
      <xdr:rowOff>61083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257738"/>
          <a:ext cx="889000" cy="114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61083</xdr:rowOff>
    </xdr:from>
    <xdr:to>
      <xdr:col>41</xdr:col>
      <xdr:colOff>50800</xdr:colOff>
      <xdr:row>37</xdr:row>
      <xdr:rowOff>65917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04733"/>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39185</xdr:rowOff>
    </xdr:from>
    <xdr:to>
      <xdr:col>55</xdr:col>
      <xdr:colOff>50800</xdr:colOff>
      <xdr:row>36</xdr:row>
      <xdr:rowOff>140785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17612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8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104815</xdr:rowOff>
    </xdr:from>
    <xdr:to>
      <xdr:col>50</xdr:col>
      <xdr:colOff>165100</xdr:colOff>
      <xdr:row>37</xdr:row>
      <xdr:rowOff>34965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7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26092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6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63438</xdr:rowOff>
    </xdr:from>
    <xdr:to>
      <xdr:col>46</xdr:col>
      <xdr:colOff>38100</xdr:colOff>
      <xdr:row>30</xdr:row>
      <xdr:rowOff>165038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156165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29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10283</xdr:rowOff>
    </xdr:from>
    <xdr:to>
      <xdr:col>41</xdr:col>
      <xdr:colOff>101600</xdr:colOff>
      <xdr:row>37</xdr:row>
      <xdr:rowOff>111883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5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103010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4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15117</xdr:rowOff>
    </xdr:from>
    <xdr:to>
      <xdr:col>36</xdr:col>
      <xdr:colOff>165100</xdr:colOff>
      <xdr:row>37</xdr:row>
      <xdr:rowOff>116717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5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107844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170129</xdr:rowOff>
    </xdr:from>
    <xdr:to>
      <xdr:col>55</xdr:col>
      <xdr:colOff>0</xdr:colOff>
      <xdr:row>56</xdr:row>
      <xdr:rowOff>108877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599879"/>
          <a:ext cx="838200" cy="1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170129</xdr:rowOff>
    </xdr:from>
    <xdr:to>
      <xdr:col>50</xdr:col>
      <xdr:colOff>114300</xdr:colOff>
      <xdr:row>56</xdr:row>
      <xdr:rowOff>20003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599879"/>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20003</xdr:rowOff>
    </xdr:from>
    <xdr:to>
      <xdr:col>45</xdr:col>
      <xdr:colOff>177800</xdr:colOff>
      <xdr:row>56</xdr:row>
      <xdr:rowOff>33185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621203"/>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33185</xdr:rowOff>
    </xdr:from>
    <xdr:to>
      <xdr:col>41</xdr:col>
      <xdr:colOff>50800</xdr:colOff>
      <xdr:row>56</xdr:row>
      <xdr:rowOff>148552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34385"/>
          <a:ext cx="889000" cy="1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58077</xdr:rowOff>
    </xdr:from>
    <xdr:to>
      <xdr:col>55</xdr:col>
      <xdr:colOff>50800</xdr:colOff>
      <xdr:row>56</xdr:row>
      <xdr:rowOff>159677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5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36504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3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119329</xdr:rowOff>
    </xdr:from>
    <xdr:to>
      <xdr:col>50</xdr:col>
      <xdr:colOff>165100</xdr:colOff>
      <xdr:row>56</xdr:row>
      <xdr:rowOff>49479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66006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32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140653</xdr:rowOff>
    </xdr:from>
    <xdr:to>
      <xdr:col>46</xdr:col>
      <xdr:colOff>38100</xdr:colOff>
      <xdr:row>56</xdr:row>
      <xdr:rowOff>70803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5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61930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66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153835</xdr:rowOff>
    </xdr:from>
    <xdr:to>
      <xdr:col>41</xdr:col>
      <xdr:colOff>101600</xdr:colOff>
      <xdr:row>56</xdr:row>
      <xdr:rowOff>83985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75112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67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97752</xdr:rowOff>
    </xdr:from>
    <xdr:to>
      <xdr:col>36</xdr:col>
      <xdr:colOff>165100</xdr:colOff>
      <xdr:row>57</xdr:row>
      <xdr:rowOff>27902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9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19029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9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58936</xdr:rowOff>
    </xdr:from>
    <xdr:to>
      <xdr:col>55</xdr:col>
      <xdr:colOff>0</xdr:colOff>
      <xdr:row>78</xdr:row>
      <xdr:rowOff>48878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260586"/>
          <a:ext cx="838200" cy="1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116794</xdr:rowOff>
    </xdr:from>
    <xdr:to>
      <xdr:col>50</xdr:col>
      <xdr:colOff>114300</xdr:colOff>
      <xdr:row>78</xdr:row>
      <xdr:rowOff>48878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146994"/>
          <a:ext cx="889000" cy="27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116794</xdr:rowOff>
    </xdr:from>
    <xdr:to>
      <xdr:col>45</xdr:col>
      <xdr:colOff>177800</xdr:colOff>
      <xdr:row>76</xdr:row>
      <xdr:rowOff>118669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146994"/>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35689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118669</xdr:rowOff>
    </xdr:from>
    <xdr:to>
      <xdr:col>41</xdr:col>
      <xdr:colOff>50800</xdr:colOff>
      <xdr:row>78</xdr:row>
      <xdr:rowOff>391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148869"/>
          <a:ext cx="889000" cy="22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80883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8136</xdr:rowOff>
    </xdr:from>
    <xdr:to>
      <xdr:col>55</xdr:col>
      <xdr:colOff>50800</xdr:colOff>
      <xdr:row>77</xdr:row>
      <xdr:rowOff>109736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158013</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169528</xdr:rowOff>
    </xdr:from>
    <xdr:to>
      <xdr:col>50</xdr:col>
      <xdr:colOff>165100</xdr:colOff>
      <xdr:row>78</xdr:row>
      <xdr:rowOff>99678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90805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46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65994</xdr:rowOff>
    </xdr:from>
    <xdr:to>
      <xdr:col>46</xdr:col>
      <xdr:colOff>38100</xdr:colOff>
      <xdr:row>76</xdr:row>
      <xdr:rowOff>167594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0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12671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87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67869</xdr:rowOff>
    </xdr:from>
    <xdr:to>
      <xdr:col>41</xdr:col>
      <xdr:colOff>101600</xdr:colOff>
      <xdr:row>76</xdr:row>
      <xdr:rowOff>169469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0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14546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8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121041</xdr:rowOff>
    </xdr:from>
    <xdr:to>
      <xdr:col>36</xdr:col>
      <xdr:colOff>165100</xdr:colOff>
      <xdr:row>78</xdr:row>
      <xdr:rowOff>51191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42318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41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45425</xdr:rowOff>
    </xdr:from>
    <xdr:to>
      <xdr:col>55</xdr:col>
      <xdr:colOff>0</xdr:colOff>
      <xdr:row>97</xdr:row>
      <xdr:rowOff>102598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76075"/>
          <a:ext cx="838200" cy="5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102598</xdr:rowOff>
    </xdr:from>
    <xdr:to>
      <xdr:col>50</xdr:col>
      <xdr:colOff>114300</xdr:colOff>
      <xdr:row>97</xdr:row>
      <xdr:rowOff>112771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733248"/>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9375</xdr:rowOff>
    </xdr:from>
    <xdr:to>
      <xdr:col>45</xdr:col>
      <xdr:colOff>177800</xdr:colOff>
      <xdr:row>97</xdr:row>
      <xdr:rowOff>112771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640025"/>
          <a:ext cx="889000" cy="10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9375</xdr:rowOff>
    </xdr:from>
    <xdr:to>
      <xdr:col>41</xdr:col>
      <xdr:colOff>50800</xdr:colOff>
      <xdr:row>97</xdr:row>
      <xdr:rowOff>35092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640025"/>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166075</xdr:rowOff>
    </xdr:from>
    <xdr:to>
      <xdr:col>55</xdr:col>
      <xdr:colOff>50800</xdr:colOff>
      <xdr:row>97</xdr:row>
      <xdr:rowOff>96225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2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144502</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0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51798</xdr:rowOff>
    </xdr:from>
    <xdr:to>
      <xdr:col>50</xdr:col>
      <xdr:colOff>165100</xdr:colOff>
      <xdr:row>97</xdr:row>
      <xdr:rowOff>153398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144525</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677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61971</xdr:rowOff>
    </xdr:from>
    <xdr:to>
      <xdr:col>46</xdr:col>
      <xdr:colOff>38100</xdr:colOff>
      <xdr:row>97</xdr:row>
      <xdr:rowOff>163571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154698</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78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130025</xdr:rowOff>
    </xdr:from>
    <xdr:to>
      <xdr:col>41</xdr:col>
      <xdr:colOff>101600</xdr:colOff>
      <xdr:row>97</xdr:row>
      <xdr:rowOff>60175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51302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68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155742</xdr:rowOff>
    </xdr:from>
    <xdr:to>
      <xdr:col>36</xdr:col>
      <xdr:colOff>165100</xdr:colOff>
      <xdr:row>97</xdr:row>
      <xdr:rowOff>85892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77019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43561</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0111"/>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34417</xdr:rowOff>
    </xdr:from>
    <xdr:to>
      <xdr:col>76</xdr:col>
      <xdr:colOff>114300</xdr:colOff>
      <xdr:row>39</xdr:row>
      <xdr:rowOff>43561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096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17907</xdr:rowOff>
    </xdr:from>
    <xdr:to>
      <xdr:col>71</xdr:col>
      <xdr:colOff>177800</xdr:colOff>
      <xdr:row>39</xdr:row>
      <xdr:rowOff>34417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04457"/>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164211</xdr:rowOff>
    </xdr:from>
    <xdr:to>
      <xdr:col>76</xdr:col>
      <xdr:colOff>165100</xdr:colOff>
      <xdr:row>39</xdr:row>
      <xdr:rowOff>94361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85488</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155067</xdr:rowOff>
    </xdr:from>
    <xdr:to>
      <xdr:col>72</xdr:col>
      <xdr:colOff>38100</xdr:colOff>
      <xdr:row>39</xdr:row>
      <xdr:rowOff>85217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76344</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46333" y="6762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138557</xdr:rowOff>
    </xdr:from>
    <xdr:to>
      <xdr:col>67</xdr:col>
      <xdr:colOff>101600</xdr:colOff>
      <xdr:row>39</xdr:row>
      <xdr:rowOff>68707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59834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4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79254</xdr:rowOff>
    </xdr:from>
    <xdr:to>
      <xdr:col>85</xdr:col>
      <xdr:colOff>127000</xdr:colOff>
      <xdr:row>77</xdr:row>
      <xdr:rowOff>87751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80904"/>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87751</xdr:rowOff>
    </xdr:from>
    <xdr:to>
      <xdr:col>81</xdr:col>
      <xdr:colOff>50800</xdr:colOff>
      <xdr:row>77</xdr:row>
      <xdr:rowOff>97885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89401"/>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95066</xdr:rowOff>
    </xdr:from>
    <xdr:to>
      <xdr:col>76</xdr:col>
      <xdr:colOff>114300</xdr:colOff>
      <xdr:row>77</xdr:row>
      <xdr:rowOff>97885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9671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50088</xdr:rowOff>
    </xdr:from>
    <xdr:to>
      <xdr:col>71</xdr:col>
      <xdr:colOff>177800</xdr:colOff>
      <xdr:row>77</xdr:row>
      <xdr:rowOff>95066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51738"/>
          <a:ext cx="889000" cy="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28454</xdr:rowOff>
    </xdr:from>
    <xdr:to>
      <xdr:col>85</xdr:col>
      <xdr:colOff>177800</xdr:colOff>
      <xdr:row>77</xdr:row>
      <xdr:rowOff>130054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114831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4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36951</xdr:rowOff>
    </xdr:from>
    <xdr:to>
      <xdr:col>81</xdr:col>
      <xdr:colOff>101600</xdr:colOff>
      <xdr:row>77</xdr:row>
      <xdr:rowOff>138551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129678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47085</xdr:rowOff>
    </xdr:from>
    <xdr:to>
      <xdr:col>76</xdr:col>
      <xdr:colOff>165100</xdr:colOff>
      <xdr:row>77</xdr:row>
      <xdr:rowOff>148685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139812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44266</xdr:rowOff>
    </xdr:from>
    <xdr:to>
      <xdr:col>72</xdr:col>
      <xdr:colOff>38100</xdr:colOff>
      <xdr:row>77</xdr:row>
      <xdr:rowOff>145866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136993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3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170738</xdr:rowOff>
    </xdr:from>
    <xdr:to>
      <xdr:col>67</xdr:col>
      <xdr:colOff>101600</xdr:colOff>
      <xdr:row>77</xdr:row>
      <xdr:rowOff>100888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92015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9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137381</xdr:rowOff>
    </xdr:from>
    <xdr:to>
      <xdr:col>85</xdr:col>
      <xdr:colOff>127000</xdr:colOff>
      <xdr:row>98</xdr:row>
      <xdr:rowOff>72143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768031"/>
          <a:ext cx="838200" cy="10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137381</xdr:rowOff>
    </xdr:from>
    <xdr:to>
      <xdr:col>81</xdr:col>
      <xdr:colOff>50800</xdr:colOff>
      <xdr:row>98</xdr:row>
      <xdr:rowOff>100707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68031"/>
          <a:ext cx="889000" cy="13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100707</xdr:rowOff>
    </xdr:from>
    <xdr:to>
      <xdr:col>76</xdr:col>
      <xdr:colOff>114300</xdr:colOff>
      <xdr:row>98</xdr:row>
      <xdr:rowOff>125092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02807"/>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87982</xdr:rowOff>
    </xdr:from>
    <xdr:to>
      <xdr:col>71</xdr:col>
      <xdr:colOff>177800</xdr:colOff>
      <xdr:row>98</xdr:row>
      <xdr:rowOff>125092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90082"/>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21343</xdr:rowOff>
    </xdr:from>
    <xdr:to>
      <xdr:col>85</xdr:col>
      <xdr:colOff>177800</xdr:colOff>
      <xdr:row>98</xdr:row>
      <xdr:rowOff>122943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171220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86581</xdr:rowOff>
    </xdr:from>
    <xdr:to>
      <xdr:col>81</xdr:col>
      <xdr:colOff>101600</xdr:colOff>
      <xdr:row>98</xdr:row>
      <xdr:rowOff>16731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1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33258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9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49907</xdr:rowOff>
    </xdr:from>
    <xdr:to>
      <xdr:col>76</xdr:col>
      <xdr:colOff>165100</xdr:colOff>
      <xdr:row>98</xdr:row>
      <xdr:rowOff>151507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168034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2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74292</xdr:rowOff>
    </xdr:from>
    <xdr:to>
      <xdr:col>72</xdr:col>
      <xdr:colOff>38100</xdr:colOff>
      <xdr:row>99</xdr:row>
      <xdr:rowOff>4442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167019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37182</xdr:rowOff>
    </xdr:from>
    <xdr:to>
      <xdr:col>67</xdr:col>
      <xdr:colOff>101600</xdr:colOff>
      <xdr:row>98</xdr:row>
      <xdr:rowOff>138782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129909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37020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23570"/>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37020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723570"/>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157670</xdr:rowOff>
    </xdr:from>
    <xdr:to>
      <xdr:col>112</xdr:col>
      <xdr:colOff>38100</xdr:colOff>
      <xdr:row>39</xdr:row>
      <xdr:rowOff>87820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78947</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66333" y="6765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43555</xdr:rowOff>
    </xdr:from>
    <xdr:to>
      <xdr:col>116</xdr:col>
      <xdr:colOff>63500</xdr:colOff>
      <xdr:row>59</xdr:row>
      <xdr:rowOff>43841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59105"/>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41002</xdr:rowOff>
    </xdr:from>
    <xdr:to>
      <xdr:col>111</xdr:col>
      <xdr:colOff>177800</xdr:colOff>
      <xdr:row>59</xdr:row>
      <xdr:rowOff>43841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56552"/>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40659</xdr:rowOff>
    </xdr:from>
    <xdr:to>
      <xdr:col>107</xdr:col>
      <xdr:colOff>50800</xdr:colOff>
      <xdr:row>59</xdr:row>
      <xdr:rowOff>41002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56209"/>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40659</xdr:rowOff>
    </xdr:from>
    <xdr:to>
      <xdr:col>102</xdr:col>
      <xdr:colOff>114300</xdr:colOff>
      <xdr:row>59</xdr:row>
      <xdr:rowOff>41707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56209"/>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164205</xdr:rowOff>
    </xdr:from>
    <xdr:to>
      <xdr:col>116</xdr:col>
      <xdr:colOff>114300</xdr:colOff>
      <xdr:row>59</xdr:row>
      <xdr:rowOff>94355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79132</xdr:rowOff>
    </xdr:from>
    <xdr:ext cx="313932"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3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164491</xdr:rowOff>
    </xdr:from>
    <xdr:to>
      <xdr:col>112</xdr:col>
      <xdr:colOff>38100</xdr:colOff>
      <xdr:row>59</xdr:row>
      <xdr:rowOff>94641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85768</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66333" y="10201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161652</xdr:rowOff>
    </xdr:from>
    <xdr:to>
      <xdr:col>107</xdr:col>
      <xdr:colOff>101600</xdr:colOff>
      <xdr:row>59</xdr:row>
      <xdr:rowOff>91802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82929</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9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161309</xdr:rowOff>
    </xdr:from>
    <xdr:to>
      <xdr:col>102</xdr:col>
      <xdr:colOff>165100</xdr:colOff>
      <xdr:row>59</xdr:row>
      <xdr:rowOff>91459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82586</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98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162357</xdr:rowOff>
    </xdr:from>
    <xdr:to>
      <xdr:col>98</xdr:col>
      <xdr:colOff>38100</xdr:colOff>
      <xdr:row>59</xdr:row>
      <xdr:rowOff>92507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83634</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99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114059</xdr:rowOff>
    </xdr:from>
    <xdr:to>
      <xdr:col>116</xdr:col>
      <xdr:colOff>63500</xdr:colOff>
      <xdr:row>76</xdr:row>
      <xdr:rowOff>36868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72809"/>
          <a:ext cx="838200" cy="9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27496</xdr:rowOff>
    </xdr:from>
    <xdr:to>
      <xdr:col>111</xdr:col>
      <xdr:colOff>177800</xdr:colOff>
      <xdr:row>76</xdr:row>
      <xdr:rowOff>36868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57696"/>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150292</xdr:rowOff>
    </xdr:from>
    <xdr:to>
      <xdr:col>107</xdr:col>
      <xdr:colOff>50800</xdr:colOff>
      <xdr:row>76</xdr:row>
      <xdr:rowOff>27496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37592"/>
          <a:ext cx="889000" cy="2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75768</xdr:rowOff>
    </xdr:from>
    <xdr:to>
      <xdr:col>102</xdr:col>
      <xdr:colOff>114300</xdr:colOff>
      <xdr:row>74</xdr:row>
      <xdr:rowOff>150292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591618"/>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63259</xdr:rowOff>
    </xdr:from>
    <xdr:to>
      <xdr:col>116</xdr:col>
      <xdr:colOff>114300</xdr:colOff>
      <xdr:row>75</xdr:row>
      <xdr:rowOff>164858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22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41686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0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157518</xdr:rowOff>
    </xdr:from>
    <xdr:to>
      <xdr:col>112</xdr:col>
      <xdr:colOff>38100</xdr:colOff>
      <xdr:row>76</xdr:row>
      <xdr:rowOff>87668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78795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148146</xdr:rowOff>
    </xdr:from>
    <xdr:to>
      <xdr:col>107</xdr:col>
      <xdr:colOff>101600</xdr:colOff>
      <xdr:row>76</xdr:row>
      <xdr:rowOff>78296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69423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9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99492</xdr:rowOff>
    </xdr:from>
    <xdr:to>
      <xdr:col>102</xdr:col>
      <xdr:colOff>165100</xdr:colOff>
      <xdr:row>75</xdr:row>
      <xdr:rowOff>29642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46169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24968</xdr:rowOff>
    </xdr:from>
    <xdr:to>
      <xdr:col>98</xdr:col>
      <xdr:colOff>38100</xdr:colOff>
      <xdr:row>73</xdr:row>
      <xdr:rowOff>126568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143095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58,617</a:t>
          </a:r>
          <a:r>
            <a:rPr kumimoji="1" lang="ja-JP" altLang="en-US" sz="1300">
              <a:latin typeface="ＭＳ Ｐゴシック" panose="020B0600070205080204" pitchFamily="50" charset="-128"/>
              <a:ea typeface="ＭＳ Ｐゴシック" panose="020B0600070205080204" pitchFamily="50" charset="-128"/>
            </a:rPr>
            <a:t>円となっており，近年は東京都平均や類似団体平均を下回っている。要因としては，職員数の適正化を進めてきたことが挙げられる。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82,709</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円となっており，類似団体平均を大きく上回っているが，東京都平均は下回っている。新型コロナウイルス感染症に係る予防接種事業や商品券事業業務委託料の減等により，前年度よりも減となっている。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125,742</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下回っている。私立保育所の委託費など例年増加傾向にあるが，令和４年度は新型コロナウイルス感染症対策に係る臨時特別給付金の減等により，前年度よりも減となっている。</a:t>
          </a:r>
        </a:p>
        <a:p>
          <a:r>
            <a:rPr kumimoji="1" lang="ja-JP" altLang="en-US" sz="1300">
              <a:latin typeface="ＭＳ Ｐゴシック" panose="020B0600070205080204" pitchFamily="50" charset="-128"/>
              <a:ea typeface="ＭＳ Ｐゴシック" panose="020B0600070205080204" pitchFamily="50" charset="-128"/>
            </a:rPr>
            <a:t>・補助費は，住民一人当たり</a:t>
          </a:r>
          <a:r>
            <a:rPr kumimoji="1" lang="en-US" altLang="ja-JP" sz="1300">
              <a:latin typeface="ＭＳ Ｐゴシック" panose="020B0600070205080204" pitchFamily="50" charset="-128"/>
              <a:ea typeface="ＭＳ Ｐゴシック" panose="020B0600070205080204" pitchFamily="50" charset="-128"/>
            </a:rPr>
            <a:t>48,067</a:t>
          </a:r>
          <a:r>
            <a:rPr kumimoji="1" lang="ja-JP" altLang="en-US" sz="1300">
              <a:latin typeface="ＭＳ Ｐゴシック" panose="020B0600070205080204" pitchFamily="50" charset="-128"/>
              <a:ea typeface="ＭＳ Ｐゴシック" panose="020B0600070205080204" pitchFamily="50" charset="-128"/>
            </a:rPr>
            <a:t>円となっており，類似団体平均は下回っているが，東京都平均は上回っている。令和４年度は可燃ごみ共同処理事業組合負担金や私立保育所への運営費等補助金の増等により，前年度よりも増となっている。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35,427</a:t>
          </a:r>
          <a:r>
            <a:rPr kumimoji="1" lang="ja-JP" altLang="en-US" sz="1300">
              <a:latin typeface="ＭＳ Ｐゴシック" panose="020B0600070205080204" pitchFamily="50" charset="-128"/>
              <a:ea typeface="ＭＳ Ｐゴシック" panose="020B0600070205080204" pitchFamily="50" charset="-128"/>
            </a:rPr>
            <a:t>円となっており，東京都平均や類似団体平均を下回っている。要因としては，新庁舎建設事業に係る用地買収費の減等が挙げられる。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16,173</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円となっており，依然として類似団体平均を下回っている。要因としては，臨時財政対策債等の借入れを抑制してきたことが挙げられる。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128,238
125,583
11.46
57,156,236
54,213,942
2,625,500
25,787,460
20,947,164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152219</xdr:rowOff>
    </xdr:from>
    <xdr:to>
      <xdr:col>24</xdr:col>
      <xdr:colOff>63500</xdr:colOff>
      <xdr:row>35</xdr:row>
      <xdr:rowOff>156573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52969"/>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123916</xdr:rowOff>
    </xdr:from>
    <xdr:to>
      <xdr:col>19</xdr:col>
      <xdr:colOff>177800</xdr:colOff>
      <xdr:row>35</xdr:row>
      <xdr:rowOff>156573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246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61867</xdr:rowOff>
    </xdr:from>
    <xdr:to>
      <xdr:col>15</xdr:col>
      <xdr:colOff>50800</xdr:colOff>
      <xdr:row>35</xdr:row>
      <xdr:rowOff>123916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626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40640</xdr:rowOff>
    </xdr:from>
    <xdr:to>
      <xdr:col>10</xdr:col>
      <xdr:colOff>114300</xdr:colOff>
      <xdr:row>35</xdr:row>
      <xdr:rowOff>61867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69940"/>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101419</xdr:rowOff>
    </xdr:from>
    <xdr:to>
      <xdr:col>24</xdr:col>
      <xdr:colOff>114300</xdr:colOff>
      <xdr:row>36</xdr:row>
      <xdr:rowOff>31569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79846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8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105773</xdr:rowOff>
    </xdr:from>
    <xdr:to>
      <xdr:col>20</xdr:col>
      <xdr:colOff>38100</xdr:colOff>
      <xdr:row>36</xdr:row>
      <xdr:rowOff>35923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27050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9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73116</xdr:rowOff>
    </xdr:from>
    <xdr:to>
      <xdr:col>15</xdr:col>
      <xdr:colOff>101600</xdr:colOff>
      <xdr:row>36</xdr:row>
      <xdr:rowOff>3266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165843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6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11067</xdr:rowOff>
    </xdr:from>
    <xdr:to>
      <xdr:col>10</xdr:col>
      <xdr:colOff>165100</xdr:colOff>
      <xdr:row>35</xdr:row>
      <xdr:rowOff>112667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161290</xdr:rowOff>
    </xdr:from>
    <xdr:to>
      <xdr:col>6</xdr:col>
      <xdr:colOff>38100</xdr:colOff>
      <xdr:row>34</xdr:row>
      <xdr:rowOff>91440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82567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4625</xdr:rowOff>
    </xdr:from>
    <xdr:to>
      <xdr:col>24</xdr:col>
      <xdr:colOff>63500</xdr:colOff>
      <xdr:row>57</xdr:row>
      <xdr:rowOff>95525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77275"/>
          <a:ext cx="838200" cy="9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11090</xdr:rowOff>
    </xdr:from>
    <xdr:to>
      <xdr:col>19</xdr:col>
      <xdr:colOff>177800</xdr:colOff>
      <xdr:row>57</xdr:row>
      <xdr:rowOff>4625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40840"/>
          <a:ext cx="889000" cy="3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79292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11090</xdr:rowOff>
    </xdr:from>
    <xdr:to>
      <xdr:col>15</xdr:col>
      <xdr:colOff>50800</xdr:colOff>
      <xdr:row>57</xdr:row>
      <xdr:rowOff>138383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40840"/>
          <a:ext cx="889000" cy="47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138383</xdr:rowOff>
    </xdr:from>
    <xdr:to>
      <xdr:col>10</xdr:col>
      <xdr:colOff>114300</xdr:colOff>
      <xdr:row>57</xdr:row>
      <xdr:rowOff>161362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11033"/>
          <a:ext cx="889000" cy="2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44725</xdr:rowOff>
    </xdr:from>
    <xdr:to>
      <xdr:col>24</xdr:col>
      <xdr:colOff>114300</xdr:colOff>
      <xdr:row>57</xdr:row>
      <xdr:rowOff>146325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1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131102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125275</xdr:rowOff>
    </xdr:from>
    <xdr:to>
      <xdr:col>20</xdr:col>
      <xdr:colOff>38100</xdr:colOff>
      <xdr:row>57</xdr:row>
      <xdr:rowOff>55425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71952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0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131740</xdr:rowOff>
    </xdr:from>
    <xdr:to>
      <xdr:col>15</xdr:col>
      <xdr:colOff>101600</xdr:colOff>
      <xdr:row>55</xdr:row>
      <xdr:rowOff>61890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53017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8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87583</xdr:rowOff>
    </xdr:from>
    <xdr:to>
      <xdr:col>10</xdr:col>
      <xdr:colOff>165100</xdr:colOff>
      <xdr:row>58</xdr:row>
      <xdr:rowOff>17733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8860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110562</xdr:rowOff>
    </xdr:from>
    <xdr:to>
      <xdr:col>6</xdr:col>
      <xdr:colOff>38100</xdr:colOff>
      <xdr:row>58</xdr:row>
      <xdr:rowOff>40712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8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31839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7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96320</xdr:rowOff>
    </xdr:from>
    <xdr:to>
      <xdr:col>24</xdr:col>
      <xdr:colOff>63500</xdr:colOff>
      <xdr:row>74</xdr:row>
      <xdr:rowOff>110889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83620"/>
          <a:ext cx="838200" cy="1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110889</xdr:rowOff>
    </xdr:from>
    <xdr:to>
      <xdr:col>19</xdr:col>
      <xdr:colOff>177800</xdr:colOff>
      <xdr:row>75</xdr:row>
      <xdr:rowOff>79250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98189"/>
          <a:ext cx="889000" cy="13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79250</xdr:rowOff>
    </xdr:from>
    <xdr:to>
      <xdr:col>15</xdr:col>
      <xdr:colOff>50800</xdr:colOff>
      <xdr:row>75</xdr:row>
      <xdr:rowOff>166644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38000"/>
          <a:ext cx="889000" cy="8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166644</xdr:rowOff>
    </xdr:from>
    <xdr:to>
      <xdr:col>10</xdr:col>
      <xdr:colOff>114300</xdr:colOff>
      <xdr:row>76</xdr:row>
      <xdr:rowOff>22383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25394"/>
          <a:ext cx="889000" cy="2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45520</xdr:rowOff>
    </xdr:from>
    <xdr:to>
      <xdr:col>24</xdr:col>
      <xdr:colOff>114300</xdr:colOff>
      <xdr:row>74</xdr:row>
      <xdr:rowOff>147120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68397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8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60089</xdr:rowOff>
    </xdr:from>
    <xdr:to>
      <xdr:col>20</xdr:col>
      <xdr:colOff>38100</xdr:colOff>
      <xdr:row>74</xdr:row>
      <xdr:rowOff>161689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6766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2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28450</xdr:rowOff>
    </xdr:from>
    <xdr:to>
      <xdr:col>15</xdr:col>
      <xdr:colOff>101600</xdr:colOff>
      <xdr:row>75</xdr:row>
      <xdr:rowOff>130050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8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146577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6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115844</xdr:rowOff>
    </xdr:from>
    <xdr:to>
      <xdr:col>10</xdr:col>
      <xdr:colOff>165100</xdr:colOff>
      <xdr:row>76</xdr:row>
      <xdr:rowOff>45994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62521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4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143032</xdr:rowOff>
    </xdr:from>
    <xdr:to>
      <xdr:col>6</xdr:col>
      <xdr:colOff>38100</xdr:colOff>
      <xdr:row>76</xdr:row>
      <xdr:rowOff>73183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017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89709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7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163909</xdr:rowOff>
    </xdr:from>
    <xdr:to>
      <xdr:col>24</xdr:col>
      <xdr:colOff>63500</xdr:colOff>
      <xdr:row>96</xdr:row>
      <xdr:rowOff>1648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51659"/>
          <a:ext cx="8382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163909</xdr:rowOff>
    </xdr:from>
    <xdr:to>
      <xdr:col>19</xdr:col>
      <xdr:colOff>177800</xdr:colOff>
      <xdr:row>97</xdr:row>
      <xdr:rowOff>35573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51659"/>
          <a:ext cx="889000" cy="21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8781</xdr:rowOff>
    </xdr:from>
    <xdr:to>
      <xdr:col>15</xdr:col>
      <xdr:colOff>50800</xdr:colOff>
      <xdr:row>97</xdr:row>
      <xdr:rowOff>35573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39431"/>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8781</xdr:rowOff>
    </xdr:from>
    <xdr:to>
      <xdr:col>10</xdr:col>
      <xdr:colOff>114300</xdr:colOff>
      <xdr:row>97</xdr:row>
      <xdr:rowOff>14176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39431"/>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66389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122298</xdr:rowOff>
    </xdr:from>
    <xdr:to>
      <xdr:col>24</xdr:col>
      <xdr:colOff>114300</xdr:colOff>
      <xdr:row>96</xdr:row>
      <xdr:rowOff>52448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1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100725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8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113109</xdr:rowOff>
    </xdr:from>
    <xdr:to>
      <xdr:col>20</xdr:col>
      <xdr:colOff>38100</xdr:colOff>
      <xdr:row>96</xdr:row>
      <xdr:rowOff>43259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0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59786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17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156223</xdr:rowOff>
    </xdr:from>
    <xdr:to>
      <xdr:col>15</xdr:col>
      <xdr:colOff>101600</xdr:colOff>
      <xdr:row>97</xdr:row>
      <xdr:rowOff>86373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77500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0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129431</xdr:rowOff>
    </xdr:from>
    <xdr:to>
      <xdr:col>10</xdr:col>
      <xdr:colOff>165100</xdr:colOff>
      <xdr:row>97</xdr:row>
      <xdr:rowOff>59581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76108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6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134826</xdr:rowOff>
    </xdr:from>
    <xdr:to>
      <xdr:col>6</xdr:col>
      <xdr:colOff>38100</xdr:colOff>
      <xdr:row>97</xdr:row>
      <xdr:rowOff>64976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9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56103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58928</xdr:rowOff>
    </xdr:from>
    <xdr:to>
      <xdr:col>55</xdr:col>
      <xdr:colOff>0</xdr:colOff>
      <xdr:row>36</xdr:row>
      <xdr:rowOff>89408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231128"/>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64643</xdr:rowOff>
    </xdr:from>
    <xdr:to>
      <xdr:col>50</xdr:col>
      <xdr:colOff>114300</xdr:colOff>
      <xdr:row>36</xdr:row>
      <xdr:rowOff>89408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236843"/>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5588</xdr:rowOff>
    </xdr:from>
    <xdr:to>
      <xdr:col>45</xdr:col>
      <xdr:colOff>177800</xdr:colOff>
      <xdr:row>36</xdr:row>
      <xdr:rowOff>64643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177788"/>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136669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5588</xdr:rowOff>
    </xdr:from>
    <xdr:to>
      <xdr:col>41</xdr:col>
      <xdr:colOff>50800</xdr:colOff>
      <xdr:row>36</xdr:row>
      <xdr:rowOff>19304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177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121810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112666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8128</xdr:rowOff>
    </xdr:from>
    <xdr:to>
      <xdr:col>55</xdr:col>
      <xdr:colOff>50800</xdr:colOff>
      <xdr:row>36</xdr:row>
      <xdr:rowOff>109728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31005</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03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38608</xdr:rowOff>
    </xdr:from>
    <xdr:to>
      <xdr:col>50</xdr:col>
      <xdr:colOff>165100</xdr:colOff>
      <xdr:row>36</xdr:row>
      <xdr:rowOff>140208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156735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13843</xdr:rowOff>
    </xdr:from>
    <xdr:to>
      <xdr:col>46</xdr:col>
      <xdr:colOff>38100</xdr:colOff>
      <xdr:row>36</xdr:row>
      <xdr:rowOff>115443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1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131970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96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126238</xdr:rowOff>
    </xdr:from>
    <xdr:to>
      <xdr:col>41</xdr:col>
      <xdr:colOff>101600</xdr:colOff>
      <xdr:row>36</xdr:row>
      <xdr:rowOff>56388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72915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90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139954</xdr:rowOff>
    </xdr:from>
    <xdr:to>
      <xdr:col>36</xdr:col>
      <xdr:colOff>165100</xdr:colOff>
      <xdr:row>36</xdr:row>
      <xdr:rowOff>70104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86631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9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94848</xdr:rowOff>
    </xdr:from>
    <xdr:to>
      <xdr:col>55</xdr:col>
      <xdr:colOff>0</xdr:colOff>
      <xdr:row>58</xdr:row>
      <xdr:rowOff>112360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38948"/>
          <a:ext cx="838200" cy="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112360</xdr:rowOff>
    </xdr:from>
    <xdr:to>
      <xdr:col>50</xdr:col>
      <xdr:colOff>114300</xdr:colOff>
      <xdr:row>58</xdr:row>
      <xdr:rowOff>113411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56460"/>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110942</xdr:rowOff>
    </xdr:from>
    <xdr:to>
      <xdr:col>45</xdr:col>
      <xdr:colOff>177800</xdr:colOff>
      <xdr:row>58</xdr:row>
      <xdr:rowOff>113411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055042"/>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106462</xdr:rowOff>
    </xdr:from>
    <xdr:to>
      <xdr:col>41</xdr:col>
      <xdr:colOff>50800</xdr:colOff>
      <xdr:row>58</xdr:row>
      <xdr:rowOff>110942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050562"/>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44048</xdr:rowOff>
    </xdr:from>
    <xdr:to>
      <xdr:col>55</xdr:col>
      <xdr:colOff>50800</xdr:colOff>
      <xdr:row>58</xdr:row>
      <xdr:rowOff>145648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8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130425</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03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61560</xdr:rowOff>
    </xdr:from>
    <xdr:to>
      <xdr:col>50</xdr:col>
      <xdr:colOff>165100</xdr:colOff>
      <xdr:row>58</xdr:row>
      <xdr:rowOff>163160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154287</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1009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62611</xdr:rowOff>
    </xdr:from>
    <xdr:to>
      <xdr:col>46</xdr:col>
      <xdr:colOff>38100</xdr:colOff>
      <xdr:row>58</xdr:row>
      <xdr:rowOff>164211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155338</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10099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60142</xdr:rowOff>
    </xdr:from>
    <xdr:to>
      <xdr:col>41</xdr:col>
      <xdr:colOff>101600</xdr:colOff>
      <xdr:row>58</xdr:row>
      <xdr:rowOff>161742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0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152869</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1009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55662</xdr:rowOff>
    </xdr:from>
    <xdr:to>
      <xdr:col>36</xdr:col>
      <xdr:colOff>165100</xdr:colOff>
      <xdr:row>58</xdr:row>
      <xdr:rowOff>157262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148389</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092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123648</xdr:rowOff>
    </xdr:from>
    <xdr:to>
      <xdr:col>55</xdr:col>
      <xdr:colOff>0</xdr:colOff>
      <xdr:row>79</xdr:row>
      <xdr:rowOff>39295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96748"/>
          <a:ext cx="8382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123648</xdr:rowOff>
    </xdr:from>
    <xdr:to>
      <xdr:col>50</xdr:col>
      <xdr:colOff>114300</xdr:colOff>
      <xdr:row>79</xdr:row>
      <xdr:rowOff>50578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96748"/>
          <a:ext cx="889000" cy="9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50578</xdr:rowOff>
    </xdr:from>
    <xdr:to>
      <xdr:col>45</xdr:col>
      <xdr:colOff>177800</xdr:colOff>
      <xdr:row>79</xdr:row>
      <xdr:rowOff>59821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95128"/>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59821</xdr:rowOff>
    </xdr:from>
    <xdr:to>
      <xdr:col>41</xdr:col>
      <xdr:colOff>50800</xdr:colOff>
      <xdr:row>79</xdr:row>
      <xdr:rowOff>87726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604371"/>
          <a:ext cx="8890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159945</xdr:rowOff>
    </xdr:from>
    <xdr:to>
      <xdr:col>55</xdr:col>
      <xdr:colOff>50800</xdr:colOff>
      <xdr:row>79</xdr:row>
      <xdr:rowOff>90095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74872</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4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72848</xdr:rowOff>
    </xdr:from>
    <xdr:to>
      <xdr:col>50</xdr:col>
      <xdr:colOff>165100</xdr:colOff>
      <xdr:row>79</xdr:row>
      <xdr:rowOff>2998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165575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171228</xdr:rowOff>
    </xdr:from>
    <xdr:to>
      <xdr:col>46</xdr:col>
      <xdr:colOff>38100</xdr:colOff>
      <xdr:row>79</xdr:row>
      <xdr:rowOff>101378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92505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3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9021</xdr:rowOff>
    </xdr:from>
    <xdr:to>
      <xdr:col>41</xdr:col>
      <xdr:colOff>101600</xdr:colOff>
      <xdr:row>79</xdr:row>
      <xdr:rowOff>110621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101748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4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36926</xdr:rowOff>
    </xdr:from>
    <xdr:to>
      <xdr:col>36</xdr:col>
      <xdr:colOff>165100</xdr:colOff>
      <xdr:row>79</xdr:row>
      <xdr:rowOff>138526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129653</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3017" y="1367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38495</xdr:rowOff>
    </xdr:from>
    <xdr:to>
      <xdr:col>55</xdr:col>
      <xdr:colOff>0</xdr:colOff>
      <xdr:row>97</xdr:row>
      <xdr:rowOff>77538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69145"/>
          <a:ext cx="838200" cy="3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46072</xdr:rowOff>
    </xdr:from>
    <xdr:to>
      <xdr:col>50</xdr:col>
      <xdr:colOff>114300</xdr:colOff>
      <xdr:row>97</xdr:row>
      <xdr:rowOff>77538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76722"/>
          <a:ext cx="889000" cy="3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157754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101572</xdr:rowOff>
    </xdr:from>
    <xdr:to>
      <xdr:col>45</xdr:col>
      <xdr:colOff>177800</xdr:colOff>
      <xdr:row>97</xdr:row>
      <xdr:rowOff>46072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60772"/>
          <a:ext cx="889000" cy="11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82175</xdr:rowOff>
    </xdr:from>
    <xdr:to>
      <xdr:col>41</xdr:col>
      <xdr:colOff>50800</xdr:colOff>
      <xdr:row>96</xdr:row>
      <xdr:rowOff>101572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41375"/>
          <a:ext cx="889000" cy="1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21395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159145</xdr:rowOff>
    </xdr:from>
    <xdr:to>
      <xdr:col>55</xdr:col>
      <xdr:colOff>50800</xdr:colOff>
      <xdr:row>97</xdr:row>
      <xdr:rowOff>89295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10572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26738</xdr:rowOff>
    </xdr:from>
    <xdr:to>
      <xdr:col>50</xdr:col>
      <xdr:colOff>165100</xdr:colOff>
      <xdr:row>97</xdr:row>
      <xdr:rowOff>128338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144865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4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166722</xdr:rowOff>
    </xdr:from>
    <xdr:to>
      <xdr:col>46</xdr:col>
      <xdr:colOff>38100</xdr:colOff>
      <xdr:row>97</xdr:row>
      <xdr:rowOff>96872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113399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0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50772</xdr:rowOff>
    </xdr:from>
    <xdr:to>
      <xdr:col>41</xdr:col>
      <xdr:colOff>101600</xdr:colOff>
      <xdr:row>96</xdr:row>
      <xdr:rowOff>152372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168899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8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31375</xdr:rowOff>
    </xdr:from>
    <xdr:to>
      <xdr:col>36</xdr:col>
      <xdr:colOff>165100</xdr:colOff>
      <xdr:row>96</xdr:row>
      <xdr:rowOff>132975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149502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134271</xdr:rowOff>
    </xdr:from>
    <xdr:to>
      <xdr:col>85</xdr:col>
      <xdr:colOff>127000</xdr:colOff>
      <xdr:row>35</xdr:row>
      <xdr:rowOff>154654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35021"/>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134271</xdr:rowOff>
    </xdr:from>
    <xdr:to>
      <xdr:col>81</xdr:col>
      <xdr:colOff>50800</xdr:colOff>
      <xdr:row>35</xdr:row>
      <xdr:rowOff>135033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3502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135033</xdr:rowOff>
    </xdr:from>
    <xdr:to>
      <xdr:col>76</xdr:col>
      <xdr:colOff>114300</xdr:colOff>
      <xdr:row>36</xdr:row>
      <xdr:rowOff>41878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135783"/>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7493</xdr:rowOff>
    </xdr:from>
    <xdr:to>
      <xdr:col>71</xdr:col>
      <xdr:colOff>177800</xdr:colOff>
      <xdr:row>36</xdr:row>
      <xdr:rowOff>41878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179693"/>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103854</xdr:rowOff>
    </xdr:from>
    <xdr:to>
      <xdr:col>85</xdr:col>
      <xdr:colOff>177800</xdr:colOff>
      <xdr:row>36</xdr:row>
      <xdr:rowOff>34004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0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82281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83471</xdr:rowOff>
    </xdr:from>
    <xdr:to>
      <xdr:col>81</xdr:col>
      <xdr:colOff>101600</xdr:colOff>
      <xdr:row>36</xdr:row>
      <xdr:rowOff>13621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08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4748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1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84233</xdr:rowOff>
    </xdr:from>
    <xdr:to>
      <xdr:col>76</xdr:col>
      <xdr:colOff>165100</xdr:colOff>
      <xdr:row>36</xdr:row>
      <xdr:rowOff>14383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08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17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162528</xdr:rowOff>
    </xdr:from>
    <xdr:to>
      <xdr:col>72</xdr:col>
      <xdr:colOff>38100</xdr:colOff>
      <xdr:row>36</xdr:row>
      <xdr:rowOff>92678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6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83805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25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128143</xdr:rowOff>
    </xdr:from>
    <xdr:to>
      <xdr:col>67</xdr:col>
      <xdr:colOff>101600</xdr:colOff>
      <xdr:row>36</xdr:row>
      <xdr:rowOff>58293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49420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22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45242</xdr:rowOff>
    </xdr:from>
    <xdr:to>
      <xdr:col>85</xdr:col>
      <xdr:colOff>127000</xdr:colOff>
      <xdr:row>55</xdr:row>
      <xdr:rowOff>80058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74992"/>
          <a:ext cx="8382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139837</xdr:rowOff>
    </xdr:from>
    <xdr:to>
      <xdr:col>81</xdr:col>
      <xdr:colOff>50800</xdr:colOff>
      <xdr:row>55</xdr:row>
      <xdr:rowOff>80058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226687"/>
          <a:ext cx="889000" cy="2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139837</xdr:rowOff>
    </xdr:from>
    <xdr:to>
      <xdr:col>76</xdr:col>
      <xdr:colOff>114300</xdr:colOff>
      <xdr:row>55</xdr:row>
      <xdr:rowOff>73771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226687"/>
          <a:ext cx="889000" cy="2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73771</xdr:rowOff>
    </xdr:from>
    <xdr:to>
      <xdr:col>71</xdr:col>
      <xdr:colOff>177800</xdr:colOff>
      <xdr:row>55</xdr:row>
      <xdr:rowOff>166469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503521"/>
          <a:ext cx="889000" cy="9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73591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165892</xdr:rowOff>
    </xdr:from>
    <xdr:to>
      <xdr:col>85</xdr:col>
      <xdr:colOff>177800</xdr:colOff>
      <xdr:row>55</xdr:row>
      <xdr:rowOff>96042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2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17319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7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29258</xdr:rowOff>
    </xdr:from>
    <xdr:to>
      <xdr:col>81</xdr:col>
      <xdr:colOff>101600</xdr:colOff>
      <xdr:row>55</xdr:row>
      <xdr:rowOff>130858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55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89037</xdr:rowOff>
    </xdr:from>
    <xdr:to>
      <xdr:col>76</xdr:col>
      <xdr:colOff>165100</xdr:colOff>
      <xdr:row>54</xdr:row>
      <xdr:rowOff>19187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17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35714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95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22971</xdr:rowOff>
    </xdr:from>
    <xdr:to>
      <xdr:col>72</xdr:col>
      <xdr:colOff>38100</xdr:colOff>
      <xdr:row>55</xdr:row>
      <xdr:rowOff>124571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5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141098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2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115669</xdr:rowOff>
    </xdr:from>
    <xdr:to>
      <xdr:col>67</xdr:col>
      <xdr:colOff>101600</xdr:colOff>
      <xdr:row>56</xdr:row>
      <xdr:rowOff>45819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62346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2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43562</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8112"/>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34417</xdr:rowOff>
    </xdr:from>
    <xdr:to>
      <xdr:col>76</xdr:col>
      <xdr:colOff>114300</xdr:colOff>
      <xdr:row>79</xdr:row>
      <xdr:rowOff>43562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7896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17907</xdr:rowOff>
    </xdr:from>
    <xdr:to>
      <xdr:col>71</xdr:col>
      <xdr:colOff>177800</xdr:colOff>
      <xdr:row>79</xdr:row>
      <xdr:rowOff>34417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62457"/>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164212</xdr:rowOff>
    </xdr:from>
    <xdr:to>
      <xdr:col>76</xdr:col>
      <xdr:colOff>165100</xdr:colOff>
      <xdr:row>79</xdr:row>
      <xdr:rowOff>94362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85489</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0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155067</xdr:rowOff>
    </xdr:from>
    <xdr:to>
      <xdr:col>72</xdr:col>
      <xdr:colOff>38100</xdr:colOff>
      <xdr:row>79</xdr:row>
      <xdr:rowOff>85217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76344</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20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138557</xdr:rowOff>
    </xdr:from>
    <xdr:to>
      <xdr:col>67</xdr:col>
      <xdr:colOff>101600</xdr:colOff>
      <xdr:row>79</xdr:row>
      <xdr:rowOff>68707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59834</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04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79254</xdr:rowOff>
    </xdr:from>
    <xdr:to>
      <xdr:col>85</xdr:col>
      <xdr:colOff>127000</xdr:colOff>
      <xdr:row>97</xdr:row>
      <xdr:rowOff>87751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09904"/>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87751</xdr:rowOff>
    </xdr:from>
    <xdr:to>
      <xdr:col>81</xdr:col>
      <xdr:colOff>50800</xdr:colOff>
      <xdr:row>97</xdr:row>
      <xdr:rowOff>97885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18401"/>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95066</xdr:rowOff>
    </xdr:from>
    <xdr:to>
      <xdr:col>76</xdr:col>
      <xdr:colOff>114300</xdr:colOff>
      <xdr:row>97</xdr:row>
      <xdr:rowOff>97885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72571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50088</xdr:rowOff>
    </xdr:from>
    <xdr:to>
      <xdr:col>71</xdr:col>
      <xdr:colOff>177800</xdr:colOff>
      <xdr:row>97</xdr:row>
      <xdr:rowOff>95066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680738"/>
          <a:ext cx="889000" cy="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28454</xdr:rowOff>
    </xdr:from>
    <xdr:to>
      <xdr:col>85</xdr:col>
      <xdr:colOff>177800</xdr:colOff>
      <xdr:row>97</xdr:row>
      <xdr:rowOff>130054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114831</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36951</xdr:rowOff>
    </xdr:from>
    <xdr:to>
      <xdr:col>81</xdr:col>
      <xdr:colOff>101600</xdr:colOff>
      <xdr:row>97</xdr:row>
      <xdr:rowOff>138551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129678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47085</xdr:rowOff>
    </xdr:from>
    <xdr:to>
      <xdr:col>76</xdr:col>
      <xdr:colOff>165100</xdr:colOff>
      <xdr:row>97</xdr:row>
      <xdr:rowOff>148685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139812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7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44266</xdr:rowOff>
    </xdr:from>
    <xdr:to>
      <xdr:col>72</xdr:col>
      <xdr:colOff>38100</xdr:colOff>
      <xdr:row>97</xdr:row>
      <xdr:rowOff>145866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7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136993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6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170738</xdr:rowOff>
    </xdr:from>
    <xdr:to>
      <xdr:col>67</xdr:col>
      <xdr:colOff>101600</xdr:colOff>
      <xdr:row>97</xdr:row>
      <xdr:rowOff>100888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92015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2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47,162</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円となっており，東京都平均及び類似団体平均を下回っている。要因としては，新庁舎建設事業に係る用地買収費の減等が挙げられる。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205,693</a:t>
          </a:r>
          <a:r>
            <a:rPr kumimoji="1" lang="ja-JP" altLang="en-US" sz="1300">
              <a:latin typeface="ＭＳ Ｐゴシック" panose="020B0600070205080204" pitchFamily="50" charset="-128"/>
              <a:ea typeface="ＭＳ Ｐゴシック" panose="020B0600070205080204" pitchFamily="50" charset="-128"/>
            </a:rPr>
            <a:t>円となっており，類似団体平均は上回っているが，東京都平均は下回っている。私立保育所の委託費や障害者自立支援給付費の増など，例年増加傾向にある。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41,039</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円となっており，東京都平均及び類似団体平均を下回っている。新型コロナウイルス感染症に係る予防接種委託事業の減等により，前年度よりも減少している。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44,698</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円となっており，東京都平均及び類似団体平均を上回っている。公共施設整備基金積立金が減となっている一方で，道路新設改良事業の増等の影響が大きく，全体として増額となっている。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46,632</a:t>
          </a:r>
          <a:r>
            <a:rPr kumimoji="1" lang="ja-JP" altLang="en-US" sz="1300">
              <a:latin typeface="ＭＳ Ｐゴシック" panose="020B0600070205080204" pitchFamily="50" charset="-128"/>
              <a:ea typeface="ＭＳ Ｐゴシック" panose="020B0600070205080204" pitchFamily="50" charset="-128"/>
            </a:rPr>
            <a:t>円となっており，類似団体平均は上回っているが，東京都平均は下回っている。小学校の校舎増築工事費の増等により，前年度よりも増加している。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16,173</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円となっており，依然として類似団体平均を下回っている。要因としては，臨時財政対策債等の借入れを抑制してきたことが挙げられる。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令和４年度の実質収支比率は，分子となる実質収支額が前年度と比較して約</a:t>
          </a:r>
          <a:r>
            <a:rPr kumimoji="1" lang="en-US" altLang="ja-JP" sz="1400">
              <a:latin typeface="ＭＳ ゴシック" pitchFamily="49" charset="-128"/>
              <a:ea typeface="ＭＳ ゴシック" pitchFamily="49" charset="-128"/>
            </a:rPr>
            <a:t>237</a:t>
          </a:r>
          <a:r>
            <a:rPr kumimoji="1" lang="ja-JP" altLang="en-US" sz="1400">
              <a:latin typeface="ＭＳ ゴシック" pitchFamily="49" charset="-128"/>
              <a:ea typeface="ＭＳ ゴシック" pitchFamily="49" charset="-128"/>
            </a:rPr>
            <a:t>百万円増加しており，前年度より</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10.18</a:t>
          </a:r>
          <a:r>
            <a:rPr kumimoji="1" lang="ja-JP" altLang="en-US" sz="1400">
              <a:latin typeface="ＭＳ ゴシック" pitchFamily="49" charset="-128"/>
              <a:ea typeface="ＭＳ ゴシック" pitchFamily="49" charset="-128"/>
            </a:rPr>
            <a:t>％となった。また実質単年度収支については，財政調整基金の積立額が取崩額を上回ったものの，前年度比約</a:t>
          </a:r>
          <a:r>
            <a:rPr kumimoji="1" lang="en-US" altLang="ja-JP" sz="1400">
              <a:latin typeface="ＭＳ ゴシック" pitchFamily="49" charset="-128"/>
              <a:ea typeface="ＭＳ ゴシック" pitchFamily="49" charset="-128"/>
            </a:rPr>
            <a:t>223</a:t>
          </a:r>
          <a:r>
            <a:rPr kumimoji="1" lang="ja-JP" altLang="en-US" sz="1400">
              <a:latin typeface="ＭＳ ゴシック" pitchFamily="49" charset="-128"/>
              <a:ea typeface="ＭＳ ゴシック" pitchFamily="49" charset="-128"/>
            </a:rPr>
            <a:t>百万円の減となり，比率としては</a:t>
          </a:r>
          <a:r>
            <a:rPr kumimoji="1" lang="en-US" altLang="ja-JP" sz="1400">
              <a:latin typeface="ＭＳ ゴシック" pitchFamily="49" charset="-128"/>
              <a:ea typeface="ＭＳ ゴシック" pitchFamily="49" charset="-128"/>
            </a:rPr>
            <a:t>0.94</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％に減少した。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前年度と同様，令和４年度も全会計について実質収支額が赤字となったものはなかった。</a:t>
          </a:r>
        </a:p>
        <a:p>
          <a:r>
            <a:rPr kumimoji="1" lang="ja-JP" altLang="en-US" sz="1400">
              <a:latin typeface="ＭＳ ゴシック" pitchFamily="49" charset="-128"/>
              <a:ea typeface="ＭＳ ゴシック" pitchFamily="49" charset="-128"/>
            </a:rPr>
            <a:t>　一般会計においては，</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10.18</a:t>
          </a:r>
          <a:r>
            <a:rPr kumimoji="1" lang="ja-JP" altLang="en-US" sz="1400">
              <a:latin typeface="ＭＳ ゴシック" pitchFamily="49" charset="-128"/>
              <a:ea typeface="ＭＳ ゴシック" pitchFamily="49" charset="-128"/>
            </a:rPr>
            <a:t>％となった。要因としては，歳入歳出ともに令和３年度より減となっているが，歳出の減（▲</a:t>
          </a:r>
          <a:r>
            <a:rPr kumimoji="1" lang="en-US" altLang="ja-JP" sz="1400">
              <a:latin typeface="ＭＳ ゴシック" pitchFamily="49" charset="-128"/>
              <a:ea typeface="ＭＳ ゴシック" pitchFamily="49" charset="-128"/>
            </a:rPr>
            <a:t>2,252</a:t>
          </a:r>
          <a:r>
            <a:rPr kumimoji="1" lang="ja-JP" altLang="en-US" sz="1400">
              <a:latin typeface="ＭＳ ゴシック" pitchFamily="49" charset="-128"/>
              <a:ea typeface="ＭＳ ゴシック" pitchFamily="49" charset="-128"/>
            </a:rPr>
            <a:t>百万円）が歳入の減（▲</a:t>
          </a:r>
          <a:r>
            <a:rPr kumimoji="1" lang="en-US" altLang="ja-JP" sz="1400">
              <a:latin typeface="ＭＳ ゴシック" pitchFamily="49" charset="-128"/>
              <a:ea typeface="ＭＳ ゴシック" pitchFamily="49" charset="-128"/>
            </a:rPr>
            <a:t>2,210</a:t>
          </a:r>
          <a:r>
            <a:rPr kumimoji="1" lang="ja-JP" altLang="en-US" sz="1400">
              <a:latin typeface="ＭＳ ゴシック" pitchFamily="49" charset="-128"/>
              <a:ea typeface="ＭＳ ゴシック" pitchFamily="49" charset="-128"/>
            </a:rPr>
            <a:t>百万円）よりも大きかったことが挙げられる。歳入の減が小さかった主な理由としては，市税及び地方消費税交付金等の税連動交付金の交付額が令和３年度よりも多かったためである。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57156236</v>
      </c>
      <c r="BO4" s="449"/>
      <c r="BP4" s="449"/>
      <c r="BQ4" s="449"/>
      <c r="BR4" s="449"/>
      <c r="BS4" s="449"/>
      <c r="BT4" s="449"/>
      <c r="BU4" s="450"/>
      <c r="BV4" s="448">
        <v>59366470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10.199999999999999</v>
      </c>
      <c r="CU4" s="589"/>
      <c r="CV4" s="589"/>
      <c r="CW4" s="589"/>
      <c r="CX4" s="589"/>
      <c r="CY4" s="589"/>
      <c r="CZ4" s="589"/>
      <c r="DA4" s="590"/>
      <c r="DB4" s="588">
        <v>9.6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54213942</v>
      </c>
      <c r="BO5" s="420"/>
      <c r="BP5" s="420"/>
      <c r="BQ5" s="420"/>
      <c r="BR5" s="420"/>
      <c r="BS5" s="420"/>
      <c r="BT5" s="420"/>
      <c r="BU5" s="421"/>
      <c r="BV5" s="419">
        <v>56465640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94.2</v>
      </c>
      <c r="CU5" s="417"/>
      <c r="CV5" s="417"/>
      <c r="CW5" s="417"/>
      <c r="CX5" s="417"/>
      <c r="CY5" s="417"/>
      <c r="CZ5" s="417"/>
      <c r="DA5" s="418"/>
      <c r="DB5" s="416">
        <v>94.3</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2942294</v>
      </c>
      <c r="BO6" s="420"/>
      <c r="BP6" s="420"/>
      <c r="BQ6" s="420"/>
      <c r="BR6" s="420"/>
      <c r="BS6" s="420"/>
      <c r="BT6" s="420"/>
      <c r="BU6" s="421"/>
      <c r="BV6" s="419">
        <v>2900830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94.2</v>
      </c>
      <c r="CU6" s="563"/>
      <c r="CV6" s="563"/>
      <c r="CW6" s="563"/>
      <c r="CX6" s="563"/>
      <c r="CY6" s="563"/>
      <c r="CZ6" s="563"/>
      <c r="DA6" s="564"/>
      <c r="DB6" s="562">
        <v>94.3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316794</v>
      </c>
      <c r="BO7" s="420"/>
      <c r="BP7" s="420"/>
      <c r="BQ7" s="420"/>
      <c r="BR7" s="420"/>
      <c r="BS7" s="420"/>
      <c r="BT7" s="420"/>
      <c r="BU7" s="421"/>
      <c r="BV7" s="419">
        <v>512562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25787460</v>
      </c>
      <c r="CU7" s="420"/>
      <c r="CV7" s="420"/>
      <c r="CW7" s="420"/>
      <c r="CX7" s="420"/>
      <c r="CY7" s="420"/>
      <c r="CZ7" s="420"/>
      <c r="DA7" s="421"/>
      <c r="DB7" s="419">
        <v>24820730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2625500</v>
      </c>
      <c r="BO8" s="420"/>
      <c r="BP8" s="420"/>
      <c r="BQ8" s="420"/>
      <c r="BR8" s="420"/>
      <c r="BS8" s="420"/>
      <c r="BT8" s="420"/>
      <c r="BU8" s="421"/>
      <c r="BV8" s="419">
        <v>2388268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1.03</v>
      </c>
      <c r="CU8" s="523"/>
      <c r="CV8" s="523"/>
      <c r="CW8" s="523"/>
      <c r="CX8" s="523"/>
      <c r="CY8" s="523"/>
      <c r="CZ8" s="523"/>
      <c r="DA8" s="524"/>
      <c r="DB8" s="522">
        <v>1.04</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129242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237232</v>
      </c>
      <c r="BO9" s="420"/>
      <c r="BP9" s="420"/>
      <c r="BQ9" s="420"/>
      <c r="BR9" s="420"/>
      <c r="BS9" s="420"/>
      <c r="BT9" s="420"/>
      <c r="BU9" s="421"/>
      <c r="BV9" s="419">
        <v>595996</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6</v>
      </c>
      <c r="CU9" s="417"/>
      <c r="CV9" s="417"/>
      <c r="CW9" s="417"/>
      <c r="CX9" s="417"/>
      <c r="CY9" s="417"/>
      <c r="CZ9" s="417"/>
      <c r="DA9" s="418"/>
      <c r="DB9" s="416">
        <v>5.9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122742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96</v>
      </c>
      <c r="AV10" s="478"/>
      <c r="AW10" s="478"/>
      <c r="AX10" s="478"/>
      <c r="AY10" s="433" t="s">
        <v>122</v>
      </c>
      <c r="AZ10" s="434"/>
      <c r="BA10" s="434"/>
      <c r="BB10" s="434"/>
      <c r="BC10" s="434"/>
      <c r="BD10" s="434"/>
      <c r="BE10" s="434"/>
      <c r="BF10" s="434"/>
      <c r="BG10" s="434"/>
      <c r="BH10" s="434"/>
      <c r="BI10" s="434"/>
      <c r="BJ10" s="434"/>
      <c r="BK10" s="434"/>
      <c r="BL10" s="434"/>
      <c r="BM10" s="435"/>
      <c r="BN10" s="419">
        <v>755585</v>
      </c>
      <c r="BO10" s="420"/>
      <c r="BP10" s="420"/>
      <c r="BQ10" s="420"/>
      <c r="BR10" s="420"/>
      <c r="BS10" s="420"/>
      <c r="BT10" s="420"/>
      <c r="BU10" s="421"/>
      <c r="BV10" s="419">
        <v>1563359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128238</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725676</v>
      </c>
      <c r="BO12" s="420"/>
      <c r="BP12" s="420"/>
      <c r="BQ12" s="420"/>
      <c r="BR12" s="420"/>
      <c r="BS12" s="420"/>
      <c r="BT12" s="420"/>
      <c r="BU12" s="421"/>
      <c r="BV12" s="419">
        <v>1668973</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125583</v>
      </c>
      <c r="S13" s="507"/>
      <c r="T13" s="507"/>
      <c r="U13" s="507"/>
      <c r="V13" s="508"/>
      <c r="W13" s="509" t="s">
        <v>141</v>
      </c>
      <c r="X13" s="405"/>
      <c r="Y13" s="405"/>
      <c r="Z13" s="405"/>
      <c r="AA13" s="405"/>
      <c r="AB13" s="406"/>
      <c r="AC13" s="372">
        <v>425</v>
      </c>
      <c r="AD13" s="373"/>
      <c r="AE13" s="373"/>
      <c r="AF13" s="373"/>
      <c r="AG13" s="374"/>
      <c r="AH13" s="372">
        <v>440</v>
      </c>
      <c r="AI13" s="373"/>
      <c r="AJ13" s="373"/>
      <c r="AK13" s="373"/>
      <c r="AL13" s="432"/>
      <c r="AM13" s="476" t="s">
        <v>142</v>
      </c>
      <c r="AN13" s="376"/>
      <c r="AO13" s="376"/>
      <c r="AP13" s="376"/>
      <c r="AQ13" s="376"/>
      <c r="AR13" s="376"/>
      <c r="AS13" s="376"/>
      <c r="AT13" s="377"/>
      <c r="AU13" s="477" t="s">
        <v>104</v>
      </c>
      <c r="AV13" s="478"/>
      <c r="AW13" s="478"/>
      <c r="AX13" s="478"/>
      <c r="AY13" s="433" t="s">
        <v>143</v>
      </c>
      <c r="AZ13" s="434"/>
      <c r="BA13" s="434"/>
      <c r="BB13" s="434"/>
      <c r="BC13" s="434"/>
      <c r="BD13" s="434"/>
      <c r="BE13" s="434"/>
      <c r="BF13" s="434"/>
      <c r="BG13" s="434"/>
      <c r="BH13" s="434"/>
      <c r="BI13" s="434"/>
      <c r="BJ13" s="434"/>
      <c r="BK13" s="434"/>
      <c r="BL13" s="434"/>
      <c r="BM13" s="435"/>
      <c r="BN13" s="419">
        <v>267141</v>
      </c>
      <c r="BO13" s="420"/>
      <c r="BP13" s="420"/>
      <c r="BQ13" s="420"/>
      <c r="BR13" s="420"/>
      <c r="BS13" s="420"/>
      <c r="BT13" s="420"/>
      <c r="BU13" s="421"/>
      <c r="BV13" s="419">
        <v>490382</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0.2</v>
      </c>
      <c r="CU13" s="417"/>
      <c r="CV13" s="417"/>
      <c r="CW13" s="417"/>
      <c r="CX13" s="417"/>
      <c r="CY13" s="417"/>
      <c r="CZ13" s="417"/>
      <c r="DA13" s="418"/>
      <c r="DB13" s="416">
        <v>-0.6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127792</v>
      </c>
      <c r="S14" s="507"/>
      <c r="T14" s="507"/>
      <c r="U14" s="507"/>
      <c r="V14" s="508"/>
      <c r="W14" s="510"/>
      <c r="X14" s="408"/>
      <c r="Y14" s="408"/>
      <c r="Z14" s="408"/>
      <c r="AA14" s="408"/>
      <c r="AB14" s="409"/>
      <c r="AC14" s="499">
        <v>0.8</v>
      </c>
      <c r="AD14" s="500"/>
      <c r="AE14" s="500"/>
      <c r="AF14" s="500"/>
      <c r="AG14" s="501"/>
      <c r="AH14" s="499">
        <v>0.9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7.8</v>
      </c>
      <c r="CU14" s="517"/>
      <c r="CV14" s="517"/>
      <c r="CW14" s="517"/>
      <c r="CX14" s="517"/>
      <c r="CY14" s="517"/>
      <c r="CZ14" s="517"/>
      <c r="DA14" s="518"/>
      <c r="DB14" s="516">
        <v>5.7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125266</v>
      </c>
      <c r="S15" s="507"/>
      <c r="T15" s="507"/>
      <c r="U15" s="507"/>
      <c r="V15" s="508"/>
      <c r="W15" s="509" t="s">
        <v>148</v>
      </c>
      <c r="X15" s="405"/>
      <c r="Y15" s="405"/>
      <c r="Z15" s="405"/>
      <c r="AA15" s="405"/>
      <c r="AB15" s="406"/>
      <c r="AC15" s="372">
        <v>7751</v>
      </c>
      <c r="AD15" s="373"/>
      <c r="AE15" s="373"/>
      <c r="AF15" s="373"/>
      <c r="AG15" s="374"/>
      <c r="AH15" s="372">
        <v>7818</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19927508</v>
      </c>
      <c r="BO15" s="449"/>
      <c r="BP15" s="449"/>
      <c r="BQ15" s="449"/>
      <c r="BR15" s="449"/>
      <c r="BS15" s="449"/>
      <c r="BT15" s="449"/>
      <c r="BU15" s="450"/>
      <c r="BV15" s="448">
        <v>18935326</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14.6</v>
      </c>
      <c r="AD16" s="500"/>
      <c r="AE16" s="500"/>
      <c r="AF16" s="500"/>
      <c r="AG16" s="501"/>
      <c r="AH16" s="499">
        <v>15.8</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19069935</v>
      </c>
      <c r="BO16" s="420"/>
      <c r="BP16" s="420"/>
      <c r="BQ16" s="420"/>
      <c r="BR16" s="420"/>
      <c r="BS16" s="420"/>
      <c r="BT16" s="420"/>
      <c r="BU16" s="421"/>
      <c r="BV16" s="419">
        <v>19203299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44904</v>
      </c>
      <c r="AD17" s="373"/>
      <c r="AE17" s="373"/>
      <c r="AF17" s="373"/>
      <c r="AG17" s="374"/>
      <c r="AH17" s="372">
        <v>41364</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25787460</v>
      </c>
      <c r="BO17" s="420"/>
      <c r="BP17" s="420"/>
      <c r="BQ17" s="420"/>
      <c r="BR17" s="420"/>
      <c r="BS17" s="420"/>
      <c r="BT17" s="420"/>
      <c r="BU17" s="421"/>
      <c r="BV17" s="419">
        <v>24472241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11.46</v>
      </c>
      <c r="M18" s="472"/>
      <c r="N18" s="472"/>
      <c r="O18" s="472"/>
      <c r="P18" s="472"/>
      <c r="Q18" s="472"/>
      <c r="R18" s="473"/>
      <c r="S18" s="473"/>
      <c r="T18" s="473"/>
      <c r="U18" s="473"/>
      <c r="V18" s="474"/>
      <c r="W18" s="490"/>
      <c r="X18" s="491"/>
      <c r="Y18" s="491"/>
      <c r="Z18" s="491"/>
      <c r="AA18" s="491"/>
      <c r="AB18" s="515"/>
      <c r="AC18" s="389">
        <v>84.6</v>
      </c>
      <c r="AD18" s="390"/>
      <c r="AE18" s="390"/>
      <c r="AF18" s="390"/>
      <c r="AG18" s="475"/>
      <c r="AH18" s="389">
        <v>83.4</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25298109</v>
      </c>
      <c r="BO18" s="420"/>
      <c r="BP18" s="420"/>
      <c r="BQ18" s="420"/>
      <c r="BR18" s="420"/>
      <c r="BS18" s="420"/>
      <c r="BT18" s="420"/>
      <c r="BU18" s="421"/>
      <c r="BV18" s="419">
        <v>24557392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11278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34808732</v>
      </c>
      <c r="BO19" s="420"/>
      <c r="BP19" s="420"/>
      <c r="BQ19" s="420"/>
      <c r="BR19" s="420"/>
      <c r="BS19" s="420"/>
      <c r="BT19" s="420"/>
      <c r="BU19" s="421"/>
      <c r="BV19" s="419">
        <v>34346188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63962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20947164</v>
      </c>
      <c r="BO22" s="449"/>
      <c r="BP22" s="449"/>
      <c r="BQ22" s="449"/>
      <c r="BR22" s="449"/>
      <c r="BS22" s="449"/>
      <c r="BT22" s="449"/>
      <c r="BU22" s="450"/>
      <c r="BV22" s="448">
        <v>20963160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4398383</v>
      </c>
      <c r="BO23" s="420"/>
      <c r="BP23" s="420"/>
      <c r="BQ23" s="420"/>
      <c r="BR23" s="420"/>
      <c r="BS23" s="420"/>
      <c r="BT23" s="420"/>
      <c r="BU23" s="421"/>
      <c r="BV23" s="419">
        <v>4529703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9000</v>
      </c>
      <c r="R24" s="373"/>
      <c r="S24" s="373"/>
      <c r="T24" s="373"/>
      <c r="U24" s="373"/>
      <c r="V24" s="374"/>
      <c r="W24" s="462"/>
      <c r="X24" s="399"/>
      <c r="Y24" s="400"/>
      <c r="Z24" s="375" t="s">
        <v>173</v>
      </c>
      <c r="AA24" s="376"/>
      <c r="AB24" s="376"/>
      <c r="AC24" s="376"/>
      <c r="AD24" s="376"/>
      <c r="AE24" s="376"/>
      <c r="AF24" s="376"/>
      <c r="AG24" s="377"/>
      <c r="AH24" s="372">
        <v>621</v>
      </c>
      <c r="AI24" s="373"/>
      <c r="AJ24" s="373"/>
      <c r="AK24" s="373"/>
      <c r="AL24" s="374"/>
      <c r="AM24" s="372">
        <v>2020113</v>
      </c>
      <c r="AN24" s="373"/>
      <c r="AO24" s="373"/>
      <c r="AP24" s="373"/>
      <c r="AQ24" s="373"/>
      <c r="AR24" s="374"/>
      <c r="AS24" s="372">
        <v>3253</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19805551</v>
      </c>
      <c r="BO24" s="420"/>
      <c r="BP24" s="420"/>
      <c r="BQ24" s="420"/>
      <c r="BR24" s="420"/>
      <c r="BS24" s="420"/>
      <c r="BT24" s="420"/>
      <c r="BU24" s="421"/>
      <c r="BV24" s="419">
        <v>19360329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2</v>
      </c>
      <c r="M25" s="373"/>
      <c r="N25" s="373"/>
      <c r="O25" s="373"/>
      <c r="P25" s="374"/>
      <c r="Q25" s="372">
        <v>7700</v>
      </c>
      <c r="R25" s="373"/>
      <c r="S25" s="373"/>
      <c r="T25" s="373"/>
      <c r="U25" s="373"/>
      <c r="V25" s="374"/>
      <c r="W25" s="462"/>
      <c r="X25" s="399"/>
      <c r="Y25" s="400"/>
      <c r="Z25" s="375" t="s">
        <v>176</v>
      </c>
      <c r="AA25" s="376"/>
      <c r="AB25" s="376"/>
      <c r="AC25" s="376"/>
      <c r="AD25" s="376"/>
      <c r="AE25" s="376"/>
      <c r="AF25" s="376"/>
      <c r="AG25" s="377"/>
      <c r="AH25" s="372" t="s">
        <v>129</v>
      </c>
      <c r="AI25" s="373"/>
      <c r="AJ25" s="373"/>
      <c r="AK25" s="373"/>
      <c r="AL25" s="374"/>
      <c r="AM25" s="372" t="s">
        <v>129</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28775436</v>
      </c>
      <c r="BO25" s="449"/>
      <c r="BP25" s="449"/>
      <c r="BQ25" s="449"/>
      <c r="BR25" s="449"/>
      <c r="BS25" s="449"/>
      <c r="BT25" s="449"/>
      <c r="BU25" s="450"/>
      <c r="BV25" s="448">
        <v>21406200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7100</v>
      </c>
      <c r="R26" s="373"/>
      <c r="S26" s="373"/>
      <c r="T26" s="373"/>
      <c r="U26" s="373"/>
      <c r="V26" s="374"/>
      <c r="W26" s="462"/>
      <c r="X26" s="399"/>
      <c r="Y26" s="400"/>
      <c r="Z26" s="375" t="s">
        <v>180</v>
      </c>
      <c r="AA26" s="430"/>
      <c r="AB26" s="430"/>
      <c r="AC26" s="430"/>
      <c r="AD26" s="430"/>
      <c r="AE26" s="430"/>
      <c r="AF26" s="430"/>
      <c r="AG26" s="431"/>
      <c r="AH26" s="372">
        <v>35</v>
      </c>
      <c r="AI26" s="373"/>
      <c r="AJ26" s="373"/>
      <c r="AK26" s="373"/>
      <c r="AL26" s="374"/>
      <c r="AM26" s="372">
        <v>119805</v>
      </c>
      <c r="AN26" s="373"/>
      <c r="AO26" s="373"/>
      <c r="AP26" s="373"/>
      <c r="AQ26" s="373"/>
      <c r="AR26" s="374"/>
      <c r="AS26" s="372">
        <v>3423</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v>160000</v>
      </c>
      <c r="BO26" s="420"/>
      <c r="BP26" s="420"/>
      <c r="BQ26" s="420"/>
      <c r="BR26" s="420"/>
      <c r="BS26" s="420"/>
      <c r="BT26" s="420"/>
      <c r="BU26" s="421"/>
      <c r="BV26" s="419">
        <v>150000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5400</v>
      </c>
      <c r="R27" s="373"/>
      <c r="S27" s="373"/>
      <c r="T27" s="373"/>
      <c r="U27" s="373"/>
      <c r="V27" s="374"/>
      <c r="W27" s="462"/>
      <c r="X27" s="399"/>
      <c r="Y27" s="400"/>
      <c r="Z27" s="375" t="s">
        <v>183</v>
      </c>
      <c r="AA27" s="376"/>
      <c r="AB27" s="376"/>
      <c r="AC27" s="376"/>
      <c r="AD27" s="376"/>
      <c r="AE27" s="376"/>
      <c r="AF27" s="376"/>
      <c r="AG27" s="377"/>
      <c r="AH27" s="372">
        <v>2</v>
      </c>
      <c r="AI27" s="373"/>
      <c r="AJ27" s="373"/>
      <c r="AK27" s="373"/>
      <c r="AL27" s="374"/>
      <c r="AM27" s="372" t="s">
        <v>184</v>
      </c>
      <c r="AN27" s="373"/>
      <c r="AO27" s="373"/>
      <c r="AP27" s="373"/>
      <c r="AQ27" s="373"/>
      <c r="AR27" s="374"/>
      <c r="AS27" s="372" t="s">
        <v>184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129</v>
      </c>
      <c r="BO27" s="454"/>
      <c r="BP27" s="454"/>
      <c r="BQ27" s="454"/>
      <c r="BR27" s="454"/>
      <c r="BS27" s="454"/>
      <c r="BT27" s="454"/>
      <c r="BU27" s="455"/>
      <c r="BV27" s="453" t="s">
        <v>177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4900</v>
      </c>
      <c r="R28" s="373"/>
      <c r="S28" s="373"/>
      <c r="T28" s="373"/>
      <c r="U28" s="373"/>
      <c r="V28" s="374"/>
      <c r="W28" s="462"/>
      <c r="X28" s="399"/>
      <c r="Y28" s="400"/>
      <c r="Z28" s="375" t="s">
        <v>187</v>
      </c>
      <c r="AA28" s="376"/>
      <c r="AB28" s="376"/>
      <c r="AC28" s="376"/>
      <c r="AD28" s="376"/>
      <c r="AE28" s="376"/>
      <c r="AF28" s="376"/>
      <c r="AG28" s="377"/>
      <c r="AH28" s="372" t="s">
        <v>129</v>
      </c>
      <c r="AI28" s="373"/>
      <c r="AJ28" s="373"/>
      <c r="AK28" s="373"/>
      <c r="AL28" s="374"/>
      <c r="AM28" s="372" t="s">
        <v>177</v>
      </c>
      <c r="AN28" s="373"/>
      <c r="AO28" s="373"/>
      <c r="AP28" s="373"/>
      <c r="AQ28" s="373"/>
      <c r="AR28" s="374"/>
      <c r="AS28" s="372" t="s">
        <v>129</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4136155</v>
      </c>
      <c r="BO28" s="449"/>
      <c r="BP28" s="449"/>
      <c r="BQ28" s="449"/>
      <c r="BR28" s="449"/>
      <c r="BS28" s="449"/>
      <c r="BT28" s="449"/>
      <c r="BU28" s="450"/>
      <c r="BV28" s="448">
        <v>4106246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20</v>
      </c>
      <c r="M29" s="373"/>
      <c r="N29" s="373"/>
      <c r="O29" s="373"/>
      <c r="P29" s="374"/>
      <c r="Q29" s="372">
        <v>4700</v>
      </c>
      <c r="R29" s="373"/>
      <c r="S29" s="373"/>
      <c r="T29" s="373"/>
      <c r="U29" s="373"/>
      <c r="V29" s="374"/>
      <c r="W29" s="463"/>
      <c r="X29" s="464"/>
      <c r="Y29" s="465"/>
      <c r="Z29" s="375" t="s">
        <v>190</v>
      </c>
      <c r="AA29" s="376"/>
      <c r="AB29" s="376"/>
      <c r="AC29" s="376"/>
      <c r="AD29" s="376"/>
      <c r="AE29" s="376"/>
      <c r="AF29" s="376"/>
      <c r="AG29" s="377"/>
      <c r="AH29" s="372">
        <v>623</v>
      </c>
      <c r="AI29" s="373"/>
      <c r="AJ29" s="373"/>
      <c r="AK29" s="373"/>
      <c r="AL29" s="374"/>
      <c r="AM29" s="372">
        <v>2029829</v>
      </c>
      <c r="AN29" s="373"/>
      <c r="AO29" s="373"/>
      <c r="AP29" s="373"/>
      <c r="AQ29" s="373"/>
      <c r="AR29" s="374"/>
      <c r="AS29" s="372">
        <v>3258</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2858</v>
      </c>
      <c r="BO29" s="420"/>
      <c r="BP29" s="420"/>
      <c r="BQ29" s="420"/>
      <c r="BR29" s="420"/>
      <c r="BS29" s="420"/>
      <c r="BT29" s="420"/>
      <c r="BU29" s="421"/>
      <c r="BV29" s="419">
        <v>2858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99.5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9606020</v>
      </c>
      <c r="BO30" s="454"/>
      <c r="BP30" s="454"/>
      <c r="BQ30" s="454"/>
      <c r="BR30" s="454"/>
      <c r="BS30" s="454"/>
      <c r="BT30" s="454"/>
      <c r="BU30" s="455"/>
      <c r="BV30" s="453">
        <v>8974156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東京市町村総合事務組合（一般会計）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国分寺市土地開発公社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介護保険(保険事業勘定)特別会計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東京市町村総合事務組合（交通災害共済事業特別会計）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東京都四市競艇事業組合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東京都十一市競輪事業組合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東京たま広域資源循環組合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浅川清流環境組合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東京都後期高齢者医療広域連合（一般会計）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東京都後期高齢者医療広域連合（後期高齢者医療特別会計）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DJIGtTBGsUfWnHb8XIriase00fzB2PT8iau9EsMw7nF6qI0piVMIua5XwRVgAjq5lfYzpK+nQcv6lfusbm2NDg==" saltValue="e2Uo27AcbLm109CKe9D/j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1" t="s">
        <v>558</v>
      </c>
      <c r="D34" s="1151"/>
      <c r="E34" s="1152"/>
      <c r="F34" s="32">
        <v>5.17</v>
      </c>
      <c r="G34" s="33">
        <v>5.26</v>
      </c>
      <c r="H34" s="33">
        <v>7.06</v>
      </c>
      <c r="I34" s="33">
        <v>9.6199999999999992</v>
      </c>
      <c r="J34" s="34">
        <v>10.18</v>
      </c>
      <c r="K34" s="22"/>
      <c r="L34" s="22"/>
      <c r="M34" s="22"/>
      <c r="N34" s="22"/>
      <c r="O34" s="22"/>
      <c r="P34" s="22"/>
    </row>
    <row r="35" spans="1:16" ht="39" customHeight="1" x14ac:dyDescent="0.2">
      <c r="A35" s="22"/>
      <c r="B35" s="35"/>
      <c r="C35" s="1145" t="s">
        <v>559</v>
      </c>
      <c r="D35" s="1146"/>
      <c r="E35" s="1147"/>
      <c r="F35" s="36" t="s">
        <v>510</v>
      </c>
      <c r="G35" s="37" t="s">
        <v>510</v>
      </c>
      <c r="H35" s="37">
        <v>0.12</v>
      </c>
      <c r="I35" s="37">
        <v>1.01</v>
      </c>
      <c r="J35" s="38">
        <v>2.61</v>
      </c>
      <c r="K35" s="22"/>
      <c r="L35" s="22"/>
      <c r="M35" s="22"/>
      <c r="N35" s="22"/>
      <c r="O35" s="22"/>
      <c r="P35" s="22"/>
    </row>
    <row r="36" spans="1:16" ht="39" customHeight="1" x14ac:dyDescent="0.2">
      <c r="A36" s="22"/>
      <c r="B36" s="35"/>
      <c r="C36" s="1145" t="s">
        <v>560</v>
      </c>
      <c r="D36" s="1146"/>
      <c r="E36" s="1147"/>
      <c r="F36" s="36">
        <v>1.1599999999999999</v>
      </c>
      <c r="G36" s="37">
        <v>0.57999999999999996</v>
      </c>
      <c r="H36" s="37">
        <v>0.94</v>
      </c>
      <c r="I36" s="37">
        <v>1.25</v>
      </c>
      <c r="J36" s="38">
        <v>1.1399999999999999</v>
      </c>
      <c r="K36" s="22"/>
      <c r="L36" s="22"/>
      <c r="M36" s="22"/>
      <c r="N36" s="22"/>
      <c r="O36" s="22"/>
      <c r="P36" s="22"/>
    </row>
    <row r="37" spans="1:16" ht="39" customHeight="1" x14ac:dyDescent="0.2">
      <c r="A37" s="22"/>
      <c r="B37" s="35"/>
      <c r="C37" s="1145" t="s">
        <v>561</v>
      </c>
      <c r="D37" s="1146"/>
      <c r="E37" s="1147"/>
      <c r="F37" s="36">
        <v>0.75</v>
      </c>
      <c r="G37" s="37">
        <v>0.45</v>
      </c>
      <c r="H37" s="37">
        <v>0.61</v>
      </c>
      <c r="I37" s="37">
        <v>1.51</v>
      </c>
      <c r="J37" s="38">
        <v>0.71</v>
      </c>
      <c r="K37" s="22"/>
      <c r="L37" s="22"/>
      <c r="M37" s="22"/>
      <c r="N37" s="22"/>
      <c r="O37" s="22"/>
      <c r="P37" s="22"/>
    </row>
    <row r="38" spans="1:16" ht="39" customHeight="1" x14ac:dyDescent="0.2">
      <c r="A38" s="22"/>
      <c r="B38" s="35"/>
      <c r="C38" s="1145" t="s">
        <v>562</v>
      </c>
      <c r="D38" s="1146"/>
      <c r="E38" s="1147"/>
      <c r="F38" s="36">
        <v>0.09</v>
      </c>
      <c r="G38" s="37">
        <v>0.19</v>
      </c>
      <c r="H38" s="37">
        <v>0.2</v>
      </c>
      <c r="I38" s="37">
        <v>0.1</v>
      </c>
      <c r="J38" s="38">
        <v>0.32</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563</v>
      </c>
      <c r="D42" s="1146"/>
      <c r="E42" s="1147"/>
      <c r="F42" s="36" t="s">
        <v>510</v>
      </c>
      <c r="G42" s="37" t="s">
        <v>510</v>
      </c>
      <c r="H42" s="37" t="s">
        <v>510</v>
      </c>
      <c r="I42" s="37" t="s">
        <v>510</v>
      </c>
      <c r="J42" s="38" t="s">
        <v>510</v>
      </c>
      <c r="K42" s="22"/>
      <c r="L42" s="22"/>
      <c r="M42" s="22"/>
      <c r="N42" s="22"/>
      <c r="O42" s="22"/>
      <c r="P42" s="22"/>
    </row>
    <row r="43" spans="1:16" ht="39" customHeight="1" thickBot="1" x14ac:dyDescent="0.25">
      <c r="A43" s="22"/>
      <c r="B43" s="40"/>
      <c r="C43" s="1148" t="s">
        <v>564</v>
      </c>
      <c r="D43" s="1149"/>
      <c r="E43" s="1150"/>
      <c r="F43" s="41">
        <v>0.27</v>
      </c>
      <c r="G43" s="42">
        <v>0.36</v>
      </c>
      <c r="H43" s="42">
        <v>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6SJ7vjK91f56unK2i4adadnk8HtAMYKw5dDlSIX+GlvEFYtMCgS+RELRfNYTI+sGfrCRVkl5C8aucDdmI6U+A==" saltValue="bzT0j9JpICnr1XBU3AyX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2099</v>
      </c>
      <c r="L45" s="60">
        <v>1986</v>
      </c>
      <c r="M45" s="60">
        <v>1982</v>
      </c>
      <c r="N45" s="60">
        <v>2172</v>
      </c>
      <c r="O45" s="61">
        <v>2236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510</v>
      </c>
      <c r="L46" s="64" t="s">
        <v>510</v>
      </c>
      <c r="M46" s="64" t="s">
        <v>510</v>
      </c>
      <c r="N46" s="64" t="s">
        <v>510</v>
      </c>
      <c r="O46" s="65" t="s">
        <v>510</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510</v>
      </c>
      <c r="L47" s="64" t="s">
        <v>510</v>
      </c>
      <c r="M47" s="64" t="s">
        <v>510</v>
      </c>
      <c r="N47" s="64" t="s">
        <v>510</v>
      </c>
      <c r="O47" s="65" t="s">
        <v>510</v>
      </c>
      <c r="P47" s="48"/>
      <c r="Q47" s="48"/>
      <c r="R47" s="48"/>
      <c r="S47" s="48"/>
      <c r="T47" s="48"/>
      <c r="U47" s="48"/>
    </row>
    <row r="48" spans="1:21" ht="30.75" customHeight="1" x14ac:dyDescent="0.2">
      <c r="A48" s="48"/>
      <c r="B48" s="1178"/>
      <c r="C48" s="1179"/>
      <c r="D48" s="62"/>
      <c r="E48" s="1155" t="s">
        <v>15</v>
      </c>
      <c r="F48" s="1155"/>
      <c r="G48" s="1155"/>
      <c r="H48" s="1155"/>
      <c r="I48" s="1155"/>
      <c r="J48" s="1156"/>
      <c r="K48" s="63">
        <v>886</v>
      </c>
      <c r="L48" s="64">
        <v>603</v>
      </c>
      <c r="M48" s="64">
        <v>423</v>
      </c>
      <c r="N48" s="64">
        <v>265</v>
      </c>
      <c r="O48" s="65">
        <v>273</v>
      </c>
      <c r="P48" s="48"/>
      <c r="Q48" s="48"/>
      <c r="R48" s="48"/>
      <c r="S48" s="48"/>
      <c r="T48" s="48"/>
      <c r="U48" s="48"/>
    </row>
    <row r="49" spans="1:21" ht="30.75" customHeight="1" x14ac:dyDescent="0.2">
      <c r="A49" s="48"/>
      <c r="B49" s="1178"/>
      <c r="C49" s="1179"/>
      <c r="D49" s="62"/>
      <c r="E49" s="1155" t="s">
        <v>16</v>
      </c>
      <c r="F49" s="1155"/>
      <c r="G49" s="1155"/>
      <c r="H49" s="1155"/>
      <c r="I49" s="1155"/>
      <c r="J49" s="1156"/>
      <c r="K49" s="63">
        <v>37</v>
      </c>
      <c r="L49" s="64">
        <v>32</v>
      </c>
      <c r="M49" s="64">
        <v>19</v>
      </c>
      <c r="N49" s="64">
        <v>13</v>
      </c>
      <c r="O49" s="65">
        <v>85</v>
      </c>
      <c r="P49" s="48"/>
      <c r="Q49" s="48"/>
      <c r="R49" s="48"/>
      <c r="S49" s="48"/>
      <c r="T49" s="48"/>
      <c r="U49" s="48"/>
    </row>
    <row r="50" spans="1:21" ht="30.75" customHeight="1" x14ac:dyDescent="0.2">
      <c r="A50" s="48"/>
      <c r="B50" s="1178"/>
      <c r="C50" s="1179"/>
      <c r="D50" s="62"/>
      <c r="E50" s="1155" t="s">
        <v>17</v>
      </c>
      <c r="F50" s="1155"/>
      <c r="G50" s="1155"/>
      <c r="H50" s="1155"/>
      <c r="I50" s="1155"/>
      <c r="J50" s="1156"/>
      <c r="K50" s="63">
        <v>117</v>
      </c>
      <c r="L50" s="64">
        <v>254</v>
      </c>
      <c r="M50" s="64">
        <v>144</v>
      </c>
      <c r="N50" s="64">
        <v>96</v>
      </c>
      <c r="O50" s="65">
        <v>187</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510</v>
      </c>
      <c r="L51" s="64" t="s">
        <v>510</v>
      </c>
      <c r="M51" s="64" t="s">
        <v>510</v>
      </c>
      <c r="N51" s="64" t="s">
        <v>510</v>
      </c>
      <c r="O51" s="65" t="s">
        <v>510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3750</v>
      </c>
      <c r="L52" s="64">
        <v>3169</v>
      </c>
      <c r="M52" s="64">
        <v>2761</v>
      </c>
      <c r="N52" s="64">
        <v>2531</v>
      </c>
      <c r="O52" s="65">
        <v>2432</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-611</v>
      </c>
      <c r="L53" s="69">
        <v>-294</v>
      </c>
      <c r="M53" s="69">
        <v>-193</v>
      </c>
      <c r="N53" s="69">
        <v>15</v>
      </c>
      <c r="O53" s="70">
        <v>349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5">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n6Em5judGPKWmqO9xJxzh/nwdlAvSqxFTmnv86gLZB3IvZgdFgmF02/jNGZLqolFLx1ZZZS2PFiSUJJTSIETQ==" saltValue="BKIRUlLtuJdm/8F8N6tRZ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8" scale="74" orientation="landscape" cellComments="asDisplayed"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551</v>
      </c>
      <c r="J40" s="103" t="s">
        <v>552</v>
      </c>
      <c r="K40" s="103" t="s">
        <v>553</v>
      </c>
      <c r="L40" s="103" t="s">
        <v>554</v>
      </c>
      <c r="M40" s="104" t="s">
        <v>555</v>
      </c>
    </row>
    <row r="41" spans="2:13" ht="27.75" customHeight="1" x14ac:dyDescent="0.2">
      <c r="B41" s="1196" t="s">
        <v>32</v>
      </c>
      <c r="C41" s="1197"/>
      <c r="D41" s="105"/>
      <c r="E41" s="1198" t="s">
        <v>33</v>
      </c>
      <c r="F41" s="1198"/>
      <c r="G41" s="1198"/>
      <c r="H41" s="1199"/>
      <c r="I41" s="355">
        <v>19865</v>
      </c>
      <c r="J41" s="356">
        <v>20203</v>
      </c>
      <c r="K41" s="356">
        <v>20269</v>
      </c>
      <c r="L41" s="356">
        <v>22738</v>
      </c>
      <c r="M41" s="357">
        <v>22570</v>
      </c>
    </row>
    <row r="42" spans="2:13" ht="27.75" customHeight="1" x14ac:dyDescent="0.2">
      <c r="B42" s="1186"/>
      <c r="C42" s="1187"/>
      <c r="D42" s="106"/>
      <c r="E42" s="1190" t="s">
        <v>34</v>
      </c>
      <c r="F42" s="1190"/>
      <c r="G42" s="1190"/>
      <c r="H42" s="1191"/>
      <c r="I42" s="358">
        <v>2872</v>
      </c>
      <c r="J42" s="359">
        <v>2985</v>
      </c>
      <c r="K42" s="359">
        <v>1935</v>
      </c>
      <c r="L42" s="359">
        <v>1852</v>
      </c>
      <c r="M42" s="360">
        <v>1753</v>
      </c>
    </row>
    <row r="43" spans="2:13" ht="27.75" customHeight="1" x14ac:dyDescent="0.2">
      <c r="B43" s="1186"/>
      <c r="C43" s="1187"/>
      <c r="D43" s="106"/>
      <c r="E43" s="1190" t="s">
        <v>35</v>
      </c>
      <c r="F43" s="1190"/>
      <c r="G43" s="1190"/>
      <c r="H43" s="1191"/>
      <c r="I43" s="358">
        <v>5057</v>
      </c>
      <c r="J43" s="359">
        <v>4138</v>
      </c>
      <c r="K43" s="359">
        <v>4148</v>
      </c>
      <c r="L43" s="359">
        <v>2298</v>
      </c>
      <c r="M43" s="360">
        <v>2162</v>
      </c>
    </row>
    <row r="44" spans="2:13" ht="27.75" customHeight="1" x14ac:dyDescent="0.2">
      <c r="B44" s="1186"/>
      <c r="C44" s="1187"/>
      <c r="D44" s="106"/>
      <c r="E44" s="1190" t="s">
        <v>36</v>
      </c>
      <c r="F44" s="1190"/>
      <c r="G44" s="1190"/>
      <c r="H44" s="1191"/>
      <c r="I44" s="358">
        <v>968</v>
      </c>
      <c r="J44" s="359">
        <v>3835</v>
      </c>
      <c r="K44" s="359">
        <v>3821</v>
      </c>
      <c r="L44" s="359">
        <v>3812</v>
      </c>
      <c r="M44" s="360">
        <v>3736</v>
      </c>
    </row>
    <row r="45" spans="2:13" ht="27.75" customHeight="1" x14ac:dyDescent="0.2">
      <c r="B45" s="1186"/>
      <c r="C45" s="1187"/>
      <c r="D45" s="106"/>
      <c r="E45" s="1190" t="s">
        <v>37</v>
      </c>
      <c r="F45" s="1190"/>
      <c r="G45" s="1190"/>
      <c r="H45" s="1191"/>
      <c r="I45" s="358">
        <v>4568</v>
      </c>
      <c r="J45" s="359">
        <v>4630</v>
      </c>
      <c r="K45" s="359">
        <v>4751</v>
      </c>
      <c r="L45" s="359">
        <v>4768</v>
      </c>
      <c r="M45" s="360">
        <v>4802</v>
      </c>
    </row>
    <row r="46" spans="2:13" ht="27.75" customHeight="1" x14ac:dyDescent="0.2">
      <c r="B46" s="1186"/>
      <c r="C46" s="1187"/>
      <c r="D46" s="107"/>
      <c r="E46" s="1190" t="s">
        <v>38</v>
      </c>
      <c r="F46" s="1190"/>
      <c r="G46" s="1190"/>
      <c r="H46" s="1191"/>
      <c r="I46" s="358" t="s">
        <v>510</v>
      </c>
      <c r="J46" s="359" t="s">
        <v>510</v>
      </c>
      <c r="K46" s="359" t="s">
        <v>510</v>
      </c>
      <c r="L46" s="359" t="s">
        <v>510</v>
      </c>
      <c r="M46" s="360" t="s">
        <v>510</v>
      </c>
    </row>
    <row r="47" spans="2:13" ht="27.75" customHeight="1" x14ac:dyDescent="0.2">
      <c r="B47" s="1186"/>
      <c r="C47" s="1187"/>
      <c r="D47" s="108"/>
      <c r="E47" s="1200" t="s">
        <v>39</v>
      </c>
      <c r="F47" s="1201"/>
      <c r="G47" s="1201"/>
      <c r="H47" s="1202"/>
      <c r="I47" s="358" t="s">
        <v>510</v>
      </c>
      <c r="J47" s="359" t="s">
        <v>510</v>
      </c>
      <c r="K47" s="359" t="s">
        <v>510</v>
      </c>
      <c r="L47" s="359" t="s">
        <v>510</v>
      </c>
      <c r="M47" s="360" t="s">
        <v>510</v>
      </c>
    </row>
    <row r="48" spans="2:13" ht="27.75" customHeight="1" x14ac:dyDescent="0.2">
      <c r="B48" s="1186"/>
      <c r="C48" s="1187"/>
      <c r="D48" s="106"/>
      <c r="E48" s="1190" t="s">
        <v>40</v>
      </c>
      <c r="F48" s="1190"/>
      <c r="G48" s="1190"/>
      <c r="H48" s="1191"/>
      <c r="I48" s="358" t="s">
        <v>510</v>
      </c>
      <c r="J48" s="359" t="s">
        <v>510</v>
      </c>
      <c r="K48" s="359" t="s">
        <v>510</v>
      </c>
      <c r="L48" s="359" t="s">
        <v>510</v>
      </c>
      <c r="M48" s="360" t="s">
        <v>510</v>
      </c>
    </row>
    <row r="49" spans="2:13" ht="27.75" customHeight="1" x14ac:dyDescent="0.2">
      <c r="B49" s="1188"/>
      <c r="C49" s="1189"/>
      <c r="D49" s="106"/>
      <c r="E49" s="1190" t="s">
        <v>41</v>
      </c>
      <c r="F49" s="1190"/>
      <c r="G49" s="1190"/>
      <c r="H49" s="1191"/>
      <c r="I49" s="358" t="s">
        <v>510</v>
      </c>
      <c r="J49" s="359" t="s">
        <v>510</v>
      </c>
      <c r="K49" s="359" t="s">
        <v>510</v>
      </c>
      <c r="L49" s="359" t="s">
        <v>510</v>
      </c>
      <c r="M49" s="360" t="s">
        <v>510</v>
      </c>
    </row>
    <row r="50" spans="2:13" ht="27.75" customHeight="1" x14ac:dyDescent="0.2">
      <c r="B50" s="1184" t="s">
        <v>42</v>
      </c>
      <c r="C50" s="1185"/>
      <c r="D50" s="109"/>
      <c r="E50" s="1190" t="s">
        <v>43</v>
      </c>
      <c r="F50" s="1190"/>
      <c r="G50" s="1190"/>
      <c r="H50" s="1191"/>
      <c r="I50" s="358">
        <v>11851</v>
      </c>
      <c r="J50" s="359">
        <v>12268</v>
      </c>
      <c r="K50" s="359">
        <v>11768</v>
      </c>
      <c r="L50" s="359">
        <v>12557</v>
      </c>
      <c r="M50" s="360">
        <v>13038</v>
      </c>
    </row>
    <row r="51" spans="2:13" ht="27.75" customHeight="1" x14ac:dyDescent="0.2">
      <c r="B51" s="1186"/>
      <c r="C51" s="1187"/>
      <c r="D51" s="106"/>
      <c r="E51" s="1190" t="s">
        <v>44</v>
      </c>
      <c r="F51" s="1190"/>
      <c r="G51" s="1190"/>
      <c r="H51" s="1191"/>
      <c r="I51" s="358">
        <v>9392</v>
      </c>
      <c r="J51" s="359">
        <v>10002</v>
      </c>
      <c r="K51" s="359">
        <v>11528</v>
      </c>
      <c r="L51" s="359">
        <v>10767</v>
      </c>
      <c r="M51" s="360">
        <v>10322</v>
      </c>
    </row>
    <row r="52" spans="2:13" ht="27.75" customHeight="1" x14ac:dyDescent="0.2">
      <c r="B52" s="1188"/>
      <c r="C52" s="1189"/>
      <c r="D52" s="106"/>
      <c r="E52" s="1190" t="s">
        <v>45</v>
      </c>
      <c r="F52" s="1190"/>
      <c r="G52" s="1190"/>
      <c r="H52" s="1191"/>
      <c r="I52" s="358">
        <v>13971</v>
      </c>
      <c r="J52" s="359">
        <v>13421</v>
      </c>
      <c r="K52" s="359">
        <v>12010</v>
      </c>
      <c r="L52" s="359">
        <v>10802</v>
      </c>
      <c r="M52" s="360">
        <v>9738</v>
      </c>
    </row>
    <row r="53" spans="2:13" ht="27.75" customHeight="1" thickBot="1" x14ac:dyDescent="0.25">
      <c r="B53" s="1192" t="s">
        <v>46</v>
      </c>
      <c r="C53" s="1193"/>
      <c r="D53" s="110"/>
      <c r="E53" s="1194" t="s">
        <v>47</v>
      </c>
      <c r="F53" s="1194"/>
      <c r="G53" s="1194"/>
      <c r="H53" s="1195"/>
      <c r="I53" s="361">
        <v>-1884</v>
      </c>
      <c r="J53" s="362">
        <v>100</v>
      </c>
      <c r="K53" s="362">
        <v>-382</v>
      </c>
      <c r="L53" s="362">
        <v>1344</v>
      </c>
      <c r="M53" s="363">
        <v>1925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jBNranMA/QxXyGbU1cIvnidjbyhwWl1BidQghkKsBdQdWS0yZI9V07iWE8JHSXYQTi91DzNgmNXBxBa1y0QU2A==" saltValue="D8SCbPuoBn2H3Noeu8Lt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553</v>
      </c>
      <c r="G54" s="119" t="s">
        <v>554</v>
      </c>
      <c r="H54" s="120" t="s">
        <v>555</v>
      </c>
    </row>
    <row r="55" spans="2:8" ht="52.5" customHeight="1" x14ac:dyDescent="0.2">
      <c r="B55" s="121"/>
      <c r="C55" s="1211" t="s">
        <v>50</v>
      </c>
      <c r="D55" s="1211"/>
      <c r="E55" s="1212"/>
      <c r="F55" s="122">
        <v>4212</v>
      </c>
      <c r="G55" s="122">
        <v>4106</v>
      </c>
      <c r="H55" s="123">
        <v>4136</v>
      </c>
    </row>
    <row r="56" spans="2:8" ht="52.5" customHeight="1" x14ac:dyDescent="0.2">
      <c r="B56" s="124"/>
      <c r="C56" s="1213" t="s">
        <v>51</v>
      </c>
      <c r="D56" s="1213"/>
      <c r="E56" s="1214"/>
      <c r="F56" s="125">
        <v>3</v>
      </c>
      <c r="G56" s="125">
        <v>3</v>
      </c>
      <c r="H56" s="126">
        <v>3</v>
      </c>
    </row>
    <row r="57" spans="2:8" ht="53.25" customHeight="1" x14ac:dyDescent="0.2">
      <c r="B57" s="124"/>
      <c r="C57" s="1215" t="s">
        <v>52</v>
      </c>
      <c r="D57" s="1215"/>
      <c r="E57" s="1216"/>
      <c r="F57" s="127">
        <v>8388</v>
      </c>
      <c r="G57" s="127">
        <v>8974</v>
      </c>
      <c r="H57" s="128">
        <v>9606</v>
      </c>
    </row>
    <row r="58" spans="2:8" ht="45.75" customHeight="1" x14ac:dyDescent="0.2">
      <c r="B58" s="129"/>
      <c r="C58" s="1203" t="s">
        <v>583</v>
      </c>
      <c r="D58" s="1204"/>
      <c r="E58" s="1205"/>
      <c r="F58" s="130">
        <v>3068</v>
      </c>
      <c r="G58" s="130">
        <v>4530</v>
      </c>
      <c r="H58" s="131">
        <v>5166</v>
      </c>
    </row>
    <row r="59" spans="2:8" ht="45.75" customHeight="1" x14ac:dyDescent="0.2">
      <c r="B59" s="129"/>
      <c r="C59" s="1203" t="s">
        <v>584</v>
      </c>
      <c r="D59" s="1204"/>
      <c r="E59" s="1205"/>
      <c r="F59" s="130">
        <v>4926</v>
      </c>
      <c r="G59" s="130">
        <v>4051</v>
      </c>
      <c r="H59" s="131">
        <v>4047</v>
      </c>
    </row>
    <row r="60" spans="2:8" ht="45.75" customHeight="1" x14ac:dyDescent="0.2">
      <c r="B60" s="129"/>
      <c r="C60" s="1203" t="s">
        <v>585</v>
      </c>
      <c r="D60" s="1204"/>
      <c r="E60" s="1205"/>
      <c r="F60" s="130">
        <v>148</v>
      </c>
      <c r="G60" s="130">
        <v>166</v>
      </c>
      <c r="H60" s="131">
        <v>185</v>
      </c>
    </row>
    <row r="61" spans="2:8" ht="45.75" customHeight="1" x14ac:dyDescent="0.2">
      <c r="B61" s="129"/>
      <c r="C61" s="1203" t="s">
        <v>586</v>
      </c>
      <c r="D61" s="1204"/>
      <c r="E61" s="1205"/>
      <c r="F61" s="130">
        <v>180</v>
      </c>
      <c r="G61" s="130">
        <v>161</v>
      </c>
      <c r="H61" s="131">
        <v>141</v>
      </c>
    </row>
    <row r="62" spans="2:8" ht="45.75" customHeight="1" thickBot="1" x14ac:dyDescent="0.25">
      <c r="B62" s="132"/>
      <c r="C62" s="1206" t="s">
        <v>587</v>
      </c>
      <c r="D62" s="1207"/>
      <c r="E62" s="1208"/>
      <c r="F62" s="133">
        <v>58</v>
      </c>
      <c r="G62" s="133">
        <v>58</v>
      </c>
      <c r="H62" s="134">
        <v>58</v>
      </c>
    </row>
    <row r="63" spans="2:8" ht="52.5" customHeight="1" thickBot="1" x14ac:dyDescent="0.25">
      <c r="B63" s="135"/>
      <c r="C63" s="1209" t="s">
        <v>53</v>
      </c>
      <c r="D63" s="1209"/>
      <c r="E63" s="1210"/>
      <c r="F63" s="136">
        <v>12603</v>
      </c>
      <c r="G63" s="136">
        <v>13083</v>
      </c>
      <c r="H63" s="137">
        <v>13745</v>
      </c>
    </row>
    <row r="64" spans="2:8" ht="13.2" x14ac:dyDescent="0.2"/>
  </sheetData>
  <sheetProtection algorithmName="SHA-512" hashValue="bN7qfmpi8fgjnMeHHSnJ22CMPsxwst3d+HWXIQyBujP0L9WgxEM1vS0f+KW8TGEKaOKMianltLa7HKn1SR2vBw==" saltValue="shO3uWXsQHaRGP3wMwN8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548</v>
      </c>
      <c r="G2" s="151"/>
      <c r="H2" s="152"/>
    </row>
    <row r="3" spans="1:8" x14ac:dyDescent="0.2">
      <c r="A3" s="148" t="s">
        <v>541</v>
      </c>
      <c r="B3" s="153"/>
      <c r="C3" s="154"/>
      <c r="D3" s="155">
        <v>32303</v>
      </c>
      <c r="E3" s="156"/>
      <c r="F3" s="157">
        <v>43226</v>
      </c>
      <c r="G3" s="158"/>
      <c r="H3" s="159"/>
    </row>
    <row r="4" spans="1:8" x14ac:dyDescent="0.2">
      <c r="A4" s="160"/>
      <c r="B4" s="161"/>
      <c r="C4" s="162"/>
      <c r="D4" s="163">
        <v>21404</v>
      </c>
      <c r="E4" s="164"/>
      <c r="F4" s="165">
        <v>22622</v>
      </c>
      <c r="G4" s="166"/>
      <c r="H4" s="167"/>
    </row>
    <row r="5" spans="1:8" x14ac:dyDescent="0.2">
      <c r="A5" s="148" t="s">
        <v>543</v>
      </c>
      <c r="B5" s="153"/>
      <c r="C5" s="154"/>
      <c r="D5" s="155">
        <v>41387</v>
      </c>
      <c r="E5" s="156"/>
      <c r="F5" s="157">
        <v>42836</v>
      </c>
      <c r="G5" s="158"/>
      <c r="H5" s="159"/>
    </row>
    <row r="6" spans="1:8" x14ac:dyDescent="0.2">
      <c r="A6" s="160"/>
      <c r="B6" s="161"/>
      <c r="C6" s="162"/>
      <c r="D6" s="163">
        <v>24266</v>
      </c>
      <c r="E6" s="164"/>
      <c r="F6" s="165">
        <v>22936</v>
      </c>
      <c r="G6" s="166"/>
      <c r="H6" s="167"/>
    </row>
    <row r="7" spans="1:8" x14ac:dyDescent="0.2">
      <c r="A7" s="148" t="s">
        <v>544</v>
      </c>
      <c r="B7" s="153"/>
      <c r="C7" s="154"/>
      <c r="D7" s="155">
        <v>42425</v>
      </c>
      <c r="E7" s="156"/>
      <c r="F7" s="157">
        <v>44161</v>
      </c>
      <c r="G7" s="158"/>
      <c r="H7" s="159"/>
    </row>
    <row r="8" spans="1:8" x14ac:dyDescent="0.2">
      <c r="A8" s="160"/>
      <c r="B8" s="161"/>
      <c r="C8" s="162"/>
      <c r="D8" s="163">
        <v>22843</v>
      </c>
      <c r="E8" s="164"/>
      <c r="F8" s="165">
        <v>23644</v>
      </c>
      <c r="G8" s="166"/>
      <c r="H8" s="167"/>
    </row>
    <row r="9" spans="1:8" x14ac:dyDescent="0.2">
      <c r="A9" s="148" t="s">
        <v>545</v>
      </c>
      <c r="B9" s="153"/>
      <c r="C9" s="154"/>
      <c r="D9" s="155">
        <v>44104</v>
      </c>
      <c r="E9" s="156"/>
      <c r="F9" s="157">
        <v>43955</v>
      </c>
      <c r="G9" s="158"/>
      <c r="H9" s="159"/>
    </row>
    <row r="10" spans="1:8" x14ac:dyDescent="0.2">
      <c r="A10" s="160"/>
      <c r="B10" s="161"/>
      <c r="C10" s="162"/>
      <c r="D10" s="163">
        <v>35265</v>
      </c>
      <c r="E10" s="164"/>
      <c r="F10" s="165">
        <v>21318</v>
      </c>
      <c r="G10" s="166"/>
      <c r="H10" s="167"/>
    </row>
    <row r="11" spans="1:8" x14ac:dyDescent="0.2">
      <c r="A11" s="148" t="s">
        <v>546</v>
      </c>
      <c r="B11" s="153"/>
      <c r="C11" s="154"/>
      <c r="D11" s="155">
        <v>35427</v>
      </c>
      <c r="E11" s="156"/>
      <c r="F11" s="157">
        <v>41921</v>
      </c>
      <c r="G11" s="158"/>
      <c r="H11" s="159"/>
    </row>
    <row r="12" spans="1:8" x14ac:dyDescent="0.2">
      <c r="A12" s="160"/>
      <c r="B12" s="161"/>
      <c r="C12" s="168"/>
      <c r="D12" s="163">
        <v>21484</v>
      </c>
      <c r="E12" s="164"/>
      <c r="F12" s="165">
        <v>21655</v>
      </c>
      <c r="G12" s="166"/>
      <c r="H12" s="167"/>
    </row>
    <row r="13" spans="1:8" x14ac:dyDescent="0.2">
      <c r="A13" s="148"/>
      <c r="B13" s="153"/>
      <c r="C13" s="169"/>
      <c r="D13" s="170">
        <v>39129</v>
      </c>
      <c r="E13" s="171"/>
      <c r="F13" s="172">
        <v>43220</v>
      </c>
      <c r="G13" s="173"/>
      <c r="H13" s="159"/>
    </row>
    <row r="14" spans="1:8" x14ac:dyDescent="0.2">
      <c r="A14" s="160"/>
      <c r="B14" s="161"/>
      <c r="C14" s="162"/>
      <c r="D14" s="163">
        <v>25052</v>
      </c>
      <c r="E14" s="164"/>
      <c r="F14" s="165">
        <v>22435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5.22</v>
      </c>
      <c r="C19" s="174">
        <f>ROUND(VALUE(SUBSTITUTE(実質収支比率等に係る経年分析!G$48,"▲","-")),2)</f>
        <v>5.29</v>
      </c>
      <c r="D19" s="174">
        <f>ROUND(VALUE(SUBSTITUTE(実質収支比率等に係る経年分析!H$48,"▲","-")),2)</f>
        <v>7.07</v>
      </c>
      <c r="E19" s="174">
        <f>ROUND(VALUE(SUBSTITUTE(実質収支比率等に係る経年分析!I$48,"▲","-")),2)</f>
        <v>9.6199999999999992</v>
      </c>
      <c r="F19" s="174">
        <f>ROUND(VALUE(SUBSTITUTE(実質収支比率等に係る経年分析!J$48,"▲","-")),2)</f>
        <v>10.18</v>
      </c>
    </row>
    <row r="20" spans="1:11" x14ac:dyDescent="0.2">
      <c r="A20" s="174" t="s">
        <v>57</v>
      </c>
      <c r="B20" s="174">
        <f>ROUND(VALUE(SUBSTITUTE(実質収支比率等に係る経年分析!F$47,"▲","-")),2)</f>
        <v>20.97</v>
      </c>
      <c r="C20" s="174">
        <f>ROUND(VALUE(SUBSTITUTE(実質収支比率等に係る経年分析!G$47,"▲","-")),2)</f>
        <v>20.09</v>
      </c>
      <c r="D20" s="174">
        <f>ROUND(VALUE(SUBSTITUTE(実質収支比率等に係る経年分析!H$47,"▲","-")),2)</f>
        <v>16.61</v>
      </c>
      <c r="E20" s="174">
        <f>ROUND(VALUE(SUBSTITUTE(実質収支比率等に係る経年分析!I$47,"▲","-")),2)</f>
        <v>16.54</v>
      </c>
      <c r="F20" s="174">
        <f>ROUND(VALUE(SUBSTITUTE(実質収支比率等に係る経年分析!J$47,"▲","-")),2)</f>
        <v>16.04</v>
      </c>
    </row>
    <row r="21" spans="1:11" x14ac:dyDescent="0.2">
      <c r="A21" s="174" t="s">
        <v>58</v>
      </c>
      <c r="B21" s="174">
        <f>IF(ISNUMBER(VALUE(SUBSTITUTE(実質収支比率等に係る経年分析!F$49,"▲","-"))),ROUND(VALUE(SUBSTITUTE(実質収支比率等に係る経年分析!F$49,"▲","-")),2),NA())</f>
        <v>-2.2000000000000002</v>
      </c>
      <c r="C21" s="174">
        <f>IF(ISNUMBER(VALUE(SUBSTITUTE(実質収支比率等に係る経年分析!G$49,"▲","-"))),ROUND(VALUE(SUBSTITUTE(実質収支比率等に係る経年分析!G$49,"▲","-")),2),NA())</f>
        <v>0.14000000000000001</v>
      </c>
      <c r="D21" s="174">
        <f>IF(ISNUMBER(VALUE(SUBSTITUTE(実質収支比率等に係る経年分析!H$49,"▲","-"))),ROUND(VALUE(SUBSTITUTE(実質収支比率等に係る経年分析!H$49,"▲","-")),2),NA())</f>
        <v>-0.8</v>
      </c>
      <c r="E21" s="174">
        <f>IF(ISNUMBER(VALUE(SUBSTITUTE(実質収支比率等に係る経年分析!I$49,"▲","-"))),ROUND(VALUE(SUBSTITUTE(実質収支比率等に係る経年分析!I$49,"▲","-")),2),NA())</f>
        <v>1.98</v>
      </c>
      <c r="F21" s="174">
        <f>IF(ISNUMBER(VALUE(SUBSTITUTE(実質収支比率等に係る経年分析!J$49,"▲","-"))),ROUND(VALUE(SUBSTITUTE(実質収支比率等に係る経年分析!J$49,"▲","-")),2),NA())</f>
        <v>1.04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0.32</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0.71</v>
      </c>
    </row>
    <row r="34" spans="1:16" x14ac:dyDescent="0.2">
      <c r="A34" s="175" t="str">
        <f>IF(連結実質赤字比率に係る赤字・黒字の構成分析!C$36="",NA(),連結実質赤字比率に係る赤字・黒字の構成分析!C$36)</f>
        <v>介護保険(保険事業勘定)特別会計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1.1599999999999999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0.57999999999999996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1.1399999999999999</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0.12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2.61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5.26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9.6199999999999992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10.18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3750</v>
      </c>
      <c r="E42" s="176"/>
      <c r="F42" s="176"/>
      <c r="G42" s="176">
        <f>'実質公債費比率（分子）の構造'!L$52</f>
        <v>3169</v>
      </c>
      <c r="H42" s="176"/>
      <c r="I42" s="176"/>
      <c r="J42" s="176">
        <f>'実質公債費比率（分子）の構造'!M$52</f>
        <v>2761</v>
      </c>
      <c r="K42" s="176"/>
      <c r="L42" s="176"/>
      <c r="M42" s="176">
        <f>'実質公債費比率（分子）の構造'!N$52</f>
        <v>2531</v>
      </c>
      <c r="N42" s="176"/>
      <c r="O42" s="176"/>
      <c r="P42" s="176">
        <f>'実質公債費比率（分子）の構造'!O$52</f>
        <v>2432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117</v>
      </c>
      <c r="C44" s="176"/>
      <c r="D44" s="176"/>
      <c r="E44" s="176">
        <f>'実質公債費比率（分子）の構造'!L$50</f>
        <v>254</v>
      </c>
      <c r="F44" s="176"/>
      <c r="G44" s="176"/>
      <c r="H44" s="176">
        <f>'実質公債費比率（分子）の構造'!M$50</f>
        <v>144</v>
      </c>
      <c r="I44" s="176"/>
      <c r="J44" s="176"/>
      <c r="K44" s="176">
        <f>'実質公債費比率（分子）の構造'!N$50</f>
        <v>96</v>
      </c>
      <c r="L44" s="176"/>
      <c r="M44" s="176"/>
      <c r="N44" s="176">
        <f>'実質公債費比率（分子）の構造'!O$50</f>
        <v>187</v>
      </c>
      <c r="O44" s="176"/>
      <c r="P44" s="176"/>
    </row>
    <row r="45" spans="1:16" x14ac:dyDescent="0.2">
      <c r="A45" s="176" t="s">
        <v>68</v>
      </c>
      <c r="B45" s="176">
        <f>'実質公債費比率（分子）の構造'!K$49</f>
        <v>37</v>
      </c>
      <c r="C45" s="176"/>
      <c r="D45" s="176"/>
      <c r="E45" s="176">
        <f>'実質公債費比率（分子）の構造'!L$49</f>
        <v>32</v>
      </c>
      <c r="F45" s="176"/>
      <c r="G45" s="176"/>
      <c r="H45" s="176">
        <f>'実質公債費比率（分子）の構造'!M$49</f>
        <v>19</v>
      </c>
      <c r="I45" s="176"/>
      <c r="J45" s="176"/>
      <c r="K45" s="176">
        <f>'実質公債費比率（分子）の構造'!N$49</f>
        <v>13</v>
      </c>
      <c r="L45" s="176"/>
      <c r="M45" s="176"/>
      <c r="N45" s="176">
        <f>'実質公債費比率（分子）の構造'!O$49</f>
        <v>85</v>
      </c>
      <c r="O45" s="176"/>
      <c r="P45" s="176"/>
    </row>
    <row r="46" spans="1:16" x14ac:dyDescent="0.2">
      <c r="A46" s="176" t="s">
        <v>69</v>
      </c>
      <c r="B46" s="176">
        <f>'実質公債費比率（分子）の構造'!K$48</f>
        <v>886</v>
      </c>
      <c r="C46" s="176"/>
      <c r="D46" s="176"/>
      <c r="E46" s="176">
        <f>'実質公債費比率（分子）の構造'!L$48</f>
        <v>603</v>
      </c>
      <c r="F46" s="176"/>
      <c r="G46" s="176"/>
      <c r="H46" s="176">
        <f>'実質公債費比率（分子）の構造'!M$48</f>
        <v>423</v>
      </c>
      <c r="I46" s="176"/>
      <c r="J46" s="176"/>
      <c r="K46" s="176">
        <f>'実質公債費比率（分子）の構造'!N$48</f>
        <v>265</v>
      </c>
      <c r="L46" s="176"/>
      <c r="M46" s="176"/>
      <c r="N46" s="176">
        <f>'実質公債費比率（分子）の構造'!O$48</f>
        <v>273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2099</v>
      </c>
      <c r="C49" s="176"/>
      <c r="D49" s="176"/>
      <c r="E49" s="176">
        <f>'実質公債費比率（分子）の構造'!L$45</f>
        <v>1986</v>
      </c>
      <c r="F49" s="176"/>
      <c r="G49" s="176"/>
      <c r="H49" s="176">
        <f>'実質公債費比率（分子）の構造'!M$45</f>
        <v>1982</v>
      </c>
      <c r="I49" s="176"/>
      <c r="J49" s="176"/>
      <c r="K49" s="176">
        <f>'実質公債費比率（分子）の構造'!N$45</f>
        <v>2172</v>
      </c>
      <c r="L49" s="176"/>
      <c r="M49" s="176"/>
      <c r="N49" s="176">
        <f>'実質公債費比率（分子）の構造'!O$45</f>
        <v>2236</v>
      </c>
      <c r="O49" s="176"/>
      <c r="P49" s="176"/>
    </row>
    <row r="50" spans="1:16" x14ac:dyDescent="0.2">
      <c r="A50" s="176" t="s">
        <v>73</v>
      </c>
      <c r="B50" s="176" t="e">
        <f>NA()</f>
        <v>#N/A</v>
      </c>
      <c r="C50" s="176">
        <f>IF(ISNUMBER('実質公債費比率（分子）の構造'!K$53),'実質公債費比率（分子）の構造'!K$53,NA())</f>
        <v>-611</v>
      </c>
      <c r="D50" s="176" t="e">
        <f>NA()</f>
        <v>#N/A</v>
      </c>
      <c r="E50" s="176" t="e">
        <f>NA()</f>
        <v>#N/A</v>
      </c>
      <c r="F50" s="176">
        <f>IF(ISNUMBER('実質公債費比率（分子）の構造'!L$53),'実質公債費比率（分子）の構造'!L$53,NA())</f>
        <v>-294</v>
      </c>
      <c r="G50" s="176" t="e">
        <f>NA()</f>
        <v>#N/A</v>
      </c>
      <c r="H50" s="176" t="e">
        <f>NA()</f>
        <v>#N/A</v>
      </c>
      <c r="I50" s="176">
        <f>IF(ISNUMBER('実質公債費比率（分子）の構造'!M$53),'実質公債費比率（分子）の構造'!M$53,NA())</f>
        <v>-193</v>
      </c>
      <c r="J50" s="176" t="e">
        <f>NA()</f>
        <v>#N/A</v>
      </c>
      <c r="K50" s="176" t="e">
        <f>NA()</f>
        <v>#N/A</v>
      </c>
      <c r="L50" s="176">
        <f>IF(ISNUMBER('実質公債費比率（分子）の構造'!N$53),'実質公債費比率（分子）の構造'!N$53,NA())</f>
        <v>15</v>
      </c>
      <c r="M50" s="176" t="e">
        <f>NA()</f>
        <v>#N/A</v>
      </c>
      <c r="N50" s="176" t="e">
        <f>NA()</f>
        <v>#N/A</v>
      </c>
      <c r="O50" s="176">
        <f>IF(ISNUMBER('実質公債費比率（分子）の構造'!O$53),'実質公債費比率（分子）の構造'!O$53,NA())</f>
        <v>349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13971</v>
      </c>
      <c r="E56" s="175"/>
      <c r="F56" s="175"/>
      <c r="G56" s="175">
        <f>'将来負担比率（分子）の構造'!J$52</f>
        <v>13421</v>
      </c>
      <c r="H56" s="175"/>
      <c r="I56" s="175"/>
      <c r="J56" s="175">
        <f>'将来負担比率（分子）の構造'!K$52</f>
        <v>12010</v>
      </c>
      <c r="K56" s="175"/>
      <c r="L56" s="175"/>
      <c r="M56" s="175">
        <f>'将来負担比率（分子）の構造'!L$52</f>
        <v>10802</v>
      </c>
      <c r="N56" s="175"/>
      <c r="O56" s="175"/>
      <c r="P56" s="175">
        <f>'将来負担比率（分子）の構造'!M$52</f>
        <v>9738</v>
      </c>
    </row>
    <row r="57" spans="1:16" x14ac:dyDescent="0.2">
      <c r="A57" s="175" t="s">
        <v>44</v>
      </c>
      <c r="B57" s="175"/>
      <c r="C57" s="175"/>
      <c r="D57" s="175">
        <f>'将来負担比率（分子）の構造'!I$51</f>
        <v>9392</v>
      </c>
      <c r="E57" s="175"/>
      <c r="F57" s="175"/>
      <c r="G57" s="175">
        <f>'将来負担比率（分子）の構造'!J$51</f>
        <v>10002</v>
      </c>
      <c r="H57" s="175"/>
      <c r="I57" s="175"/>
      <c r="J57" s="175">
        <f>'将来負担比率（分子）の構造'!K$51</f>
        <v>11528</v>
      </c>
      <c r="K57" s="175"/>
      <c r="L57" s="175"/>
      <c r="M57" s="175">
        <f>'将来負担比率（分子）の構造'!L$51</f>
        <v>10767</v>
      </c>
      <c r="N57" s="175"/>
      <c r="O57" s="175"/>
      <c r="P57" s="175">
        <f>'将来負担比率（分子）の構造'!M$51</f>
        <v>10322</v>
      </c>
    </row>
    <row r="58" spans="1:16" x14ac:dyDescent="0.2">
      <c r="A58" s="175" t="s">
        <v>43</v>
      </c>
      <c r="B58" s="175"/>
      <c r="C58" s="175"/>
      <c r="D58" s="175">
        <f>'将来負担比率（分子）の構造'!I$50</f>
        <v>11851</v>
      </c>
      <c r="E58" s="175"/>
      <c r="F58" s="175"/>
      <c r="G58" s="175">
        <f>'将来負担比率（分子）の構造'!J$50</f>
        <v>12268</v>
      </c>
      <c r="H58" s="175"/>
      <c r="I58" s="175"/>
      <c r="J58" s="175">
        <f>'将来負担比率（分子）の構造'!K$50</f>
        <v>11768</v>
      </c>
      <c r="K58" s="175"/>
      <c r="L58" s="175"/>
      <c r="M58" s="175">
        <f>'将来負担比率（分子）の構造'!L$50</f>
        <v>12557</v>
      </c>
      <c r="N58" s="175"/>
      <c r="O58" s="175"/>
      <c r="P58" s="175">
        <f>'将来負担比率（分子）の構造'!M$50</f>
        <v>13038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4568</v>
      </c>
      <c r="C62" s="175"/>
      <c r="D62" s="175"/>
      <c r="E62" s="175">
        <f>'将来負担比率（分子）の構造'!J$45</f>
        <v>4630</v>
      </c>
      <c r="F62" s="175"/>
      <c r="G62" s="175"/>
      <c r="H62" s="175">
        <f>'将来負担比率（分子）の構造'!K$45</f>
        <v>4751</v>
      </c>
      <c r="I62" s="175"/>
      <c r="J62" s="175"/>
      <c r="K62" s="175">
        <f>'将来負担比率（分子）の構造'!L$45</f>
        <v>4768</v>
      </c>
      <c r="L62" s="175"/>
      <c r="M62" s="175"/>
      <c r="N62" s="175">
        <f>'将来負担比率（分子）の構造'!M$45</f>
        <v>4802</v>
      </c>
      <c r="O62" s="175"/>
      <c r="P62" s="175"/>
    </row>
    <row r="63" spans="1:16" x14ac:dyDescent="0.2">
      <c r="A63" s="175" t="s">
        <v>36</v>
      </c>
      <c r="B63" s="175">
        <f>'将来負担比率（分子）の構造'!I$44</f>
        <v>968</v>
      </c>
      <c r="C63" s="175"/>
      <c r="D63" s="175"/>
      <c r="E63" s="175">
        <f>'将来負担比率（分子）の構造'!J$44</f>
        <v>3835</v>
      </c>
      <c r="F63" s="175"/>
      <c r="G63" s="175"/>
      <c r="H63" s="175">
        <f>'将来負担比率（分子）の構造'!K$44</f>
        <v>3821</v>
      </c>
      <c r="I63" s="175"/>
      <c r="J63" s="175"/>
      <c r="K63" s="175">
        <f>'将来負担比率（分子）の構造'!L$44</f>
        <v>3812</v>
      </c>
      <c r="L63" s="175"/>
      <c r="M63" s="175"/>
      <c r="N63" s="175">
        <f>'将来負担比率（分子）の構造'!M$44</f>
        <v>3736</v>
      </c>
      <c r="O63" s="175"/>
      <c r="P63" s="175"/>
    </row>
    <row r="64" spans="1:16" x14ac:dyDescent="0.2">
      <c r="A64" s="175" t="s">
        <v>35</v>
      </c>
      <c r="B64" s="175">
        <f>'将来負担比率（分子）の構造'!I$43</f>
        <v>5057</v>
      </c>
      <c r="C64" s="175"/>
      <c r="D64" s="175"/>
      <c r="E64" s="175">
        <f>'将来負担比率（分子）の構造'!J$43</f>
        <v>4138</v>
      </c>
      <c r="F64" s="175"/>
      <c r="G64" s="175"/>
      <c r="H64" s="175">
        <f>'将来負担比率（分子）の構造'!K$43</f>
        <v>4148</v>
      </c>
      <c r="I64" s="175"/>
      <c r="J64" s="175"/>
      <c r="K64" s="175">
        <f>'将来負担比率（分子）の構造'!L$43</f>
        <v>2298</v>
      </c>
      <c r="L64" s="175"/>
      <c r="M64" s="175"/>
      <c r="N64" s="175">
        <f>'将来負担比率（分子）の構造'!M$43</f>
        <v>2162</v>
      </c>
      <c r="O64" s="175"/>
      <c r="P64" s="175"/>
    </row>
    <row r="65" spans="1:16" x14ac:dyDescent="0.2">
      <c r="A65" s="175" t="s">
        <v>34</v>
      </c>
      <c r="B65" s="175">
        <f>'将来負担比率（分子）の構造'!I$42</f>
        <v>2872</v>
      </c>
      <c r="C65" s="175"/>
      <c r="D65" s="175"/>
      <c r="E65" s="175">
        <f>'将来負担比率（分子）の構造'!J$42</f>
        <v>2985</v>
      </c>
      <c r="F65" s="175"/>
      <c r="G65" s="175"/>
      <c r="H65" s="175">
        <f>'将来負担比率（分子）の構造'!K$42</f>
        <v>1935</v>
      </c>
      <c r="I65" s="175"/>
      <c r="J65" s="175"/>
      <c r="K65" s="175">
        <f>'将来負担比率（分子）の構造'!L$42</f>
        <v>1852</v>
      </c>
      <c r="L65" s="175"/>
      <c r="M65" s="175"/>
      <c r="N65" s="175">
        <f>'将来負担比率（分子）の構造'!M$42</f>
        <v>1753</v>
      </c>
      <c r="O65" s="175"/>
      <c r="P65" s="175"/>
    </row>
    <row r="66" spans="1:16" x14ac:dyDescent="0.2">
      <c r="A66" s="175" t="s">
        <v>33</v>
      </c>
      <c r="B66" s="175">
        <f>'将来負担比率（分子）の構造'!I$41</f>
        <v>19865</v>
      </c>
      <c r="C66" s="175"/>
      <c r="D66" s="175"/>
      <c r="E66" s="175">
        <f>'将来負担比率（分子）の構造'!J$41</f>
        <v>20203</v>
      </c>
      <c r="F66" s="175"/>
      <c r="G66" s="175"/>
      <c r="H66" s="175">
        <f>'将来負担比率（分子）の構造'!K$41</f>
        <v>20269</v>
      </c>
      <c r="I66" s="175"/>
      <c r="J66" s="175"/>
      <c r="K66" s="175">
        <f>'将来負担比率（分子）の構造'!L$41</f>
        <v>22738</v>
      </c>
      <c r="L66" s="175"/>
      <c r="M66" s="175"/>
      <c r="N66" s="175">
        <f>'将来負担比率（分子）の構造'!M$41</f>
        <v>22570</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100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1344</v>
      </c>
      <c r="M67" s="175" t="e">
        <f>NA()</f>
        <v>#N/A</v>
      </c>
      <c r="N67" s="175" t="e">
        <f>NA()</f>
        <v>#N/A</v>
      </c>
      <c r="O67" s="175">
        <f>IF(ISNUMBER('将来負担比率（分子）の構造'!M$53), IF('将来負担比率（分子）の構造'!M$53 &lt; 0, 0, '将来負担比率（分子）の構造'!M$53), NA())</f>
        <v>1925</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4212</v>
      </c>
      <c r="C72" s="179">
        <f>基金残高に係る経年分析!G55</f>
        <v>4106</v>
      </c>
      <c r="D72" s="179">
        <f>基金残高に係る経年分析!H55</f>
        <v>4136</v>
      </c>
    </row>
    <row r="73" spans="1:16" x14ac:dyDescent="0.2">
      <c r="A73" s="178" t="s">
        <v>80</v>
      </c>
      <c r="B73" s="179">
        <f>基金残高に係る経年分析!F56</f>
        <v>3</v>
      </c>
      <c r="C73" s="179">
        <f>基金残高に係る経年分析!G56</f>
        <v>3</v>
      </c>
      <c r="D73" s="179">
        <f>基金残高に係る経年分析!H56</f>
        <v>3</v>
      </c>
    </row>
    <row r="74" spans="1:16" x14ac:dyDescent="0.2">
      <c r="A74" s="178" t="s">
        <v>81</v>
      </c>
      <c r="B74" s="179">
        <f>基金残高に係る経年分析!F57</f>
        <v>8388</v>
      </c>
      <c r="C74" s="179">
        <f>基金残高に係る経年分析!G57</f>
        <v>8974</v>
      </c>
      <c r="D74" s="179">
        <f>基金残高に係る経年分析!H57</f>
        <v>9606</v>
      </c>
    </row>
  </sheetData>
  <sheetProtection algorithmName="SHA-512" hashValue="Zepe3SeQ+swip6toqhMAIv2JUvhxLx7kDFO7Q9fppqbozjOXIpUvG3GwHZgvA0iySSQkC81N8htAxyEqeUpyJA==" saltValue="GhlPSMNashO/9OLIqmEw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24508581</v>
      </c>
      <c r="S5" s="677"/>
      <c r="T5" s="677"/>
      <c r="U5" s="677"/>
      <c r="V5" s="677"/>
      <c r="W5" s="677"/>
      <c r="X5" s="677"/>
      <c r="Y5" s="702"/>
      <c r="Z5" s="715">
        <v>42.9</v>
      </c>
      <c r="AA5" s="715"/>
      <c r="AB5" s="715"/>
      <c r="AC5" s="715"/>
      <c r="AD5" s="716">
        <v>22525697</v>
      </c>
      <c r="AE5" s="716"/>
      <c r="AF5" s="716"/>
      <c r="AG5" s="716"/>
      <c r="AH5" s="716"/>
      <c r="AI5" s="716"/>
      <c r="AJ5" s="716"/>
      <c r="AK5" s="716"/>
      <c r="AL5" s="703">
        <v>83.9</v>
      </c>
      <c r="AM5" s="685"/>
      <c r="AN5" s="685"/>
      <c r="AO5" s="704"/>
      <c r="AP5" s="679" t="s">
        <v>231</v>
      </c>
      <c r="AQ5" s="680"/>
      <c r="AR5" s="680"/>
      <c r="AS5" s="680"/>
      <c r="AT5" s="680"/>
      <c r="AU5" s="680"/>
      <c r="AV5" s="680"/>
      <c r="AW5" s="680"/>
      <c r="AX5" s="680"/>
      <c r="AY5" s="680"/>
      <c r="AZ5" s="680"/>
      <c r="BA5" s="680"/>
      <c r="BB5" s="680"/>
      <c r="BC5" s="680"/>
      <c r="BD5" s="680"/>
      <c r="BE5" s="680"/>
      <c r="BF5" s="681"/>
      <c r="BG5" s="621">
        <v>22525697</v>
      </c>
      <c r="BH5" s="622"/>
      <c r="BI5" s="622"/>
      <c r="BJ5" s="622"/>
      <c r="BK5" s="622"/>
      <c r="BL5" s="622"/>
      <c r="BM5" s="622"/>
      <c r="BN5" s="623"/>
      <c r="BO5" s="659">
        <v>91.9</v>
      </c>
      <c r="BP5" s="659"/>
      <c r="BQ5" s="659"/>
      <c r="BR5" s="659"/>
      <c r="BS5" s="660">
        <v>117302</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195445</v>
      </c>
      <c r="S6" s="622"/>
      <c r="T6" s="622"/>
      <c r="U6" s="622"/>
      <c r="V6" s="622"/>
      <c r="W6" s="622"/>
      <c r="X6" s="622"/>
      <c r="Y6" s="623"/>
      <c r="Z6" s="659">
        <v>0.3</v>
      </c>
      <c r="AA6" s="659"/>
      <c r="AB6" s="659"/>
      <c r="AC6" s="659"/>
      <c r="AD6" s="660">
        <v>195445</v>
      </c>
      <c r="AE6" s="660"/>
      <c r="AF6" s="660"/>
      <c r="AG6" s="660"/>
      <c r="AH6" s="660"/>
      <c r="AI6" s="660"/>
      <c r="AJ6" s="660"/>
      <c r="AK6" s="660"/>
      <c r="AL6" s="624">
        <v>0.7</v>
      </c>
      <c r="AM6" s="625"/>
      <c r="AN6" s="625"/>
      <c r="AO6" s="661"/>
      <c r="AP6" s="618" t="s">
        <v>236</v>
      </c>
      <c r="AQ6" s="619"/>
      <c r="AR6" s="619"/>
      <c r="AS6" s="619"/>
      <c r="AT6" s="619"/>
      <c r="AU6" s="619"/>
      <c r="AV6" s="619"/>
      <c r="AW6" s="619"/>
      <c r="AX6" s="619"/>
      <c r="AY6" s="619"/>
      <c r="AZ6" s="619"/>
      <c r="BA6" s="619"/>
      <c r="BB6" s="619"/>
      <c r="BC6" s="619"/>
      <c r="BD6" s="619"/>
      <c r="BE6" s="619"/>
      <c r="BF6" s="620"/>
      <c r="BG6" s="621">
        <v>22525697</v>
      </c>
      <c r="BH6" s="622"/>
      <c r="BI6" s="622"/>
      <c r="BJ6" s="622"/>
      <c r="BK6" s="622"/>
      <c r="BL6" s="622"/>
      <c r="BM6" s="622"/>
      <c r="BN6" s="623"/>
      <c r="BO6" s="659">
        <v>91.9</v>
      </c>
      <c r="BP6" s="659"/>
      <c r="BQ6" s="659"/>
      <c r="BR6" s="659"/>
      <c r="BS6" s="660">
        <v>117302</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305278</v>
      </c>
      <c r="CS6" s="622"/>
      <c r="CT6" s="622"/>
      <c r="CU6" s="622"/>
      <c r="CV6" s="622"/>
      <c r="CW6" s="622"/>
      <c r="CX6" s="622"/>
      <c r="CY6" s="623"/>
      <c r="CZ6" s="703">
        <v>0.6</v>
      </c>
      <c r="DA6" s="685"/>
      <c r="DB6" s="685"/>
      <c r="DC6" s="705"/>
      <c r="DD6" s="627" t="s">
        <v>129</v>
      </c>
      <c r="DE6" s="622"/>
      <c r="DF6" s="622"/>
      <c r="DG6" s="622"/>
      <c r="DH6" s="622"/>
      <c r="DI6" s="622"/>
      <c r="DJ6" s="622"/>
      <c r="DK6" s="622"/>
      <c r="DL6" s="622"/>
      <c r="DM6" s="622"/>
      <c r="DN6" s="622"/>
      <c r="DO6" s="622"/>
      <c r="DP6" s="623"/>
      <c r="DQ6" s="627">
        <v>305273</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43369</v>
      </c>
      <c r="S7" s="622"/>
      <c r="T7" s="622"/>
      <c r="U7" s="622"/>
      <c r="V7" s="622"/>
      <c r="W7" s="622"/>
      <c r="X7" s="622"/>
      <c r="Y7" s="623"/>
      <c r="Z7" s="659">
        <v>0.1</v>
      </c>
      <c r="AA7" s="659"/>
      <c r="AB7" s="659"/>
      <c r="AC7" s="659"/>
      <c r="AD7" s="660">
        <v>43369</v>
      </c>
      <c r="AE7" s="660"/>
      <c r="AF7" s="660"/>
      <c r="AG7" s="660"/>
      <c r="AH7" s="660"/>
      <c r="AI7" s="660"/>
      <c r="AJ7" s="660"/>
      <c r="AK7" s="660"/>
      <c r="AL7" s="624">
        <v>0.2</v>
      </c>
      <c r="AM7" s="625"/>
      <c r="AN7" s="625"/>
      <c r="AO7" s="661"/>
      <c r="AP7" s="618" t="s">
        <v>239</v>
      </c>
      <c r="AQ7" s="619"/>
      <c r="AR7" s="619"/>
      <c r="AS7" s="619"/>
      <c r="AT7" s="619"/>
      <c r="AU7" s="619"/>
      <c r="AV7" s="619"/>
      <c r="AW7" s="619"/>
      <c r="AX7" s="619"/>
      <c r="AY7" s="619"/>
      <c r="AZ7" s="619"/>
      <c r="BA7" s="619"/>
      <c r="BB7" s="619"/>
      <c r="BC7" s="619"/>
      <c r="BD7" s="619"/>
      <c r="BE7" s="619"/>
      <c r="BF7" s="620"/>
      <c r="BG7" s="621">
        <v>13167038</v>
      </c>
      <c r="BH7" s="622"/>
      <c r="BI7" s="622"/>
      <c r="BJ7" s="622"/>
      <c r="BK7" s="622"/>
      <c r="BL7" s="622"/>
      <c r="BM7" s="622"/>
      <c r="BN7" s="623"/>
      <c r="BO7" s="659">
        <v>53.7</v>
      </c>
      <c r="BP7" s="659"/>
      <c r="BQ7" s="659"/>
      <c r="BR7" s="659"/>
      <c r="BS7" s="660">
        <v>117302</v>
      </c>
      <c r="BT7" s="660"/>
      <c r="BU7" s="660"/>
      <c r="BV7" s="660"/>
      <c r="BW7" s="660"/>
      <c r="BX7" s="660"/>
      <c r="BY7" s="660"/>
      <c r="BZ7" s="660"/>
      <c r="CA7" s="660"/>
      <c r="CB7" s="698"/>
      <c r="CD7" s="618" t="s">
        <v>240</v>
      </c>
      <c r="CE7" s="619"/>
      <c r="CF7" s="619"/>
      <c r="CG7" s="619"/>
      <c r="CH7" s="619"/>
      <c r="CI7" s="619"/>
      <c r="CJ7" s="619"/>
      <c r="CK7" s="619"/>
      <c r="CL7" s="619"/>
      <c r="CM7" s="619"/>
      <c r="CN7" s="619"/>
      <c r="CO7" s="619"/>
      <c r="CP7" s="619"/>
      <c r="CQ7" s="620"/>
      <c r="CR7" s="621">
        <v>6047901</v>
      </c>
      <c r="CS7" s="622"/>
      <c r="CT7" s="622"/>
      <c r="CU7" s="622"/>
      <c r="CV7" s="622"/>
      <c r="CW7" s="622"/>
      <c r="CX7" s="622"/>
      <c r="CY7" s="623"/>
      <c r="CZ7" s="659">
        <v>11.2</v>
      </c>
      <c r="DA7" s="659"/>
      <c r="DB7" s="659"/>
      <c r="DC7" s="659"/>
      <c r="DD7" s="627">
        <v>724866</v>
      </c>
      <c r="DE7" s="622"/>
      <c r="DF7" s="622"/>
      <c r="DG7" s="622"/>
      <c r="DH7" s="622"/>
      <c r="DI7" s="622"/>
      <c r="DJ7" s="622"/>
      <c r="DK7" s="622"/>
      <c r="DL7" s="622"/>
      <c r="DM7" s="622"/>
      <c r="DN7" s="622"/>
      <c r="DO7" s="622"/>
      <c r="DP7" s="623"/>
      <c r="DQ7" s="627">
        <v>4776453</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230976</v>
      </c>
      <c r="S8" s="622"/>
      <c r="T8" s="622"/>
      <c r="U8" s="622"/>
      <c r="V8" s="622"/>
      <c r="W8" s="622"/>
      <c r="X8" s="622"/>
      <c r="Y8" s="623"/>
      <c r="Z8" s="659">
        <v>0.4</v>
      </c>
      <c r="AA8" s="659"/>
      <c r="AB8" s="659"/>
      <c r="AC8" s="659"/>
      <c r="AD8" s="660">
        <v>230976</v>
      </c>
      <c r="AE8" s="660"/>
      <c r="AF8" s="660"/>
      <c r="AG8" s="660"/>
      <c r="AH8" s="660"/>
      <c r="AI8" s="660"/>
      <c r="AJ8" s="660"/>
      <c r="AK8" s="660"/>
      <c r="AL8" s="624">
        <v>0.9</v>
      </c>
      <c r="AM8" s="625"/>
      <c r="AN8" s="625"/>
      <c r="AO8" s="661"/>
      <c r="AP8" s="618" t="s">
        <v>242</v>
      </c>
      <c r="AQ8" s="619"/>
      <c r="AR8" s="619"/>
      <c r="AS8" s="619"/>
      <c r="AT8" s="619"/>
      <c r="AU8" s="619"/>
      <c r="AV8" s="619"/>
      <c r="AW8" s="619"/>
      <c r="AX8" s="619"/>
      <c r="AY8" s="619"/>
      <c r="AZ8" s="619"/>
      <c r="BA8" s="619"/>
      <c r="BB8" s="619"/>
      <c r="BC8" s="619"/>
      <c r="BD8" s="619"/>
      <c r="BE8" s="619"/>
      <c r="BF8" s="620"/>
      <c r="BG8" s="621">
        <v>247745</v>
      </c>
      <c r="BH8" s="622"/>
      <c r="BI8" s="622"/>
      <c r="BJ8" s="622"/>
      <c r="BK8" s="622"/>
      <c r="BL8" s="622"/>
      <c r="BM8" s="622"/>
      <c r="BN8" s="623"/>
      <c r="BO8" s="659">
        <v>1</v>
      </c>
      <c r="BP8" s="659"/>
      <c r="BQ8" s="659"/>
      <c r="BR8" s="659"/>
      <c r="BS8" s="660" t="s">
        <v>129</v>
      </c>
      <c r="BT8" s="660"/>
      <c r="BU8" s="660"/>
      <c r="BV8" s="660"/>
      <c r="BW8" s="660"/>
      <c r="BX8" s="660"/>
      <c r="BY8" s="660"/>
      <c r="BZ8" s="660"/>
      <c r="CA8" s="660"/>
      <c r="CB8" s="698"/>
      <c r="CD8" s="618" t="s">
        <v>243</v>
      </c>
      <c r="CE8" s="619"/>
      <c r="CF8" s="619"/>
      <c r="CG8" s="619"/>
      <c r="CH8" s="619"/>
      <c r="CI8" s="619"/>
      <c r="CJ8" s="619"/>
      <c r="CK8" s="619"/>
      <c r="CL8" s="619"/>
      <c r="CM8" s="619"/>
      <c r="CN8" s="619"/>
      <c r="CO8" s="619"/>
      <c r="CP8" s="619"/>
      <c r="CQ8" s="620"/>
      <c r="CR8" s="621">
        <v>26377616</v>
      </c>
      <c r="CS8" s="622"/>
      <c r="CT8" s="622"/>
      <c r="CU8" s="622"/>
      <c r="CV8" s="622"/>
      <c r="CW8" s="622"/>
      <c r="CX8" s="622"/>
      <c r="CY8" s="623"/>
      <c r="CZ8" s="659">
        <v>48.7</v>
      </c>
      <c r="DA8" s="659"/>
      <c r="DB8" s="659"/>
      <c r="DC8" s="659"/>
      <c r="DD8" s="627">
        <v>484831</v>
      </c>
      <c r="DE8" s="622"/>
      <c r="DF8" s="622"/>
      <c r="DG8" s="622"/>
      <c r="DH8" s="622"/>
      <c r="DI8" s="622"/>
      <c r="DJ8" s="622"/>
      <c r="DK8" s="622"/>
      <c r="DL8" s="622"/>
      <c r="DM8" s="622"/>
      <c r="DN8" s="622"/>
      <c r="DO8" s="622"/>
      <c r="DP8" s="623"/>
      <c r="DQ8" s="627">
        <v>12654703</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177587</v>
      </c>
      <c r="S9" s="622"/>
      <c r="T9" s="622"/>
      <c r="U9" s="622"/>
      <c r="V9" s="622"/>
      <c r="W9" s="622"/>
      <c r="X9" s="622"/>
      <c r="Y9" s="623"/>
      <c r="Z9" s="659">
        <v>0.3</v>
      </c>
      <c r="AA9" s="659"/>
      <c r="AB9" s="659"/>
      <c r="AC9" s="659"/>
      <c r="AD9" s="660">
        <v>177587</v>
      </c>
      <c r="AE9" s="660"/>
      <c r="AF9" s="660"/>
      <c r="AG9" s="660"/>
      <c r="AH9" s="660"/>
      <c r="AI9" s="660"/>
      <c r="AJ9" s="660"/>
      <c r="AK9" s="660"/>
      <c r="AL9" s="624">
        <v>0.7</v>
      </c>
      <c r="AM9" s="625"/>
      <c r="AN9" s="625"/>
      <c r="AO9" s="661"/>
      <c r="AP9" s="618" t="s">
        <v>245</v>
      </c>
      <c r="AQ9" s="619"/>
      <c r="AR9" s="619"/>
      <c r="AS9" s="619"/>
      <c r="AT9" s="619"/>
      <c r="AU9" s="619"/>
      <c r="AV9" s="619"/>
      <c r="AW9" s="619"/>
      <c r="AX9" s="619"/>
      <c r="AY9" s="619"/>
      <c r="AZ9" s="619"/>
      <c r="BA9" s="619"/>
      <c r="BB9" s="619"/>
      <c r="BC9" s="619"/>
      <c r="BD9" s="619"/>
      <c r="BE9" s="619"/>
      <c r="BF9" s="620"/>
      <c r="BG9" s="621">
        <v>12010804</v>
      </c>
      <c r="BH9" s="622"/>
      <c r="BI9" s="622"/>
      <c r="BJ9" s="622"/>
      <c r="BK9" s="622"/>
      <c r="BL9" s="622"/>
      <c r="BM9" s="622"/>
      <c r="BN9" s="623"/>
      <c r="BO9" s="659">
        <v>49</v>
      </c>
      <c r="BP9" s="659"/>
      <c r="BQ9" s="659"/>
      <c r="BR9" s="659"/>
      <c r="BS9" s="660" t="s">
        <v>129</v>
      </c>
      <c r="BT9" s="660"/>
      <c r="BU9" s="660"/>
      <c r="BV9" s="660"/>
      <c r="BW9" s="660"/>
      <c r="BX9" s="660"/>
      <c r="BY9" s="660"/>
      <c r="BZ9" s="660"/>
      <c r="CA9" s="660"/>
      <c r="CB9" s="698"/>
      <c r="CD9" s="618" t="s">
        <v>246</v>
      </c>
      <c r="CE9" s="619"/>
      <c r="CF9" s="619"/>
      <c r="CG9" s="619"/>
      <c r="CH9" s="619"/>
      <c r="CI9" s="619"/>
      <c r="CJ9" s="619"/>
      <c r="CK9" s="619"/>
      <c r="CL9" s="619"/>
      <c r="CM9" s="619"/>
      <c r="CN9" s="619"/>
      <c r="CO9" s="619"/>
      <c r="CP9" s="619"/>
      <c r="CQ9" s="620"/>
      <c r="CR9" s="621">
        <v>5262762</v>
      </c>
      <c r="CS9" s="622"/>
      <c r="CT9" s="622"/>
      <c r="CU9" s="622"/>
      <c r="CV9" s="622"/>
      <c r="CW9" s="622"/>
      <c r="CX9" s="622"/>
      <c r="CY9" s="623"/>
      <c r="CZ9" s="659">
        <v>9.6999999999999993</v>
      </c>
      <c r="DA9" s="659"/>
      <c r="DB9" s="659"/>
      <c r="DC9" s="659"/>
      <c r="DD9" s="627">
        <v>62620</v>
      </c>
      <c r="DE9" s="622"/>
      <c r="DF9" s="622"/>
      <c r="DG9" s="622"/>
      <c r="DH9" s="622"/>
      <c r="DI9" s="622"/>
      <c r="DJ9" s="622"/>
      <c r="DK9" s="622"/>
      <c r="DL9" s="622"/>
      <c r="DM9" s="622"/>
      <c r="DN9" s="622"/>
      <c r="DO9" s="622"/>
      <c r="DP9" s="623"/>
      <c r="DQ9" s="627">
        <v>3137161</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248</v>
      </c>
      <c r="AA10" s="659"/>
      <c r="AB10" s="659"/>
      <c r="AC10" s="659"/>
      <c r="AD10" s="660" t="s">
        <v>248</v>
      </c>
      <c r="AE10" s="660"/>
      <c r="AF10" s="660"/>
      <c r="AG10" s="660"/>
      <c r="AH10" s="660"/>
      <c r="AI10" s="660"/>
      <c r="AJ10" s="660"/>
      <c r="AK10" s="660"/>
      <c r="AL10" s="624" t="s">
        <v>129</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323949</v>
      </c>
      <c r="BH10" s="622"/>
      <c r="BI10" s="622"/>
      <c r="BJ10" s="622"/>
      <c r="BK10" s="622"/>
      <c r="BL10" s="622"/>
      <c r="BM10" s="622"/>
      <c r="BN10" s="623"/>
      <c r="BO10" s="659">
        <v>1.3</v>
      </c>
      <c r="BP10" s="659"/>
      <c r="BQ10" s="659"/>
      <c r="BR10" s="659"/>
      <c r="BS10" s="660" t="s">
        <v>248</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v>168240</v>
      </c>
      <c r="CS10" s="622"/>
      <c r="CT10" s="622"/>
      <c r="CU10" s="622"/>
      <c r="CV10" s="622"/>
      <c r="CW10" s="622"/>
      <c r="CX10" s="622"/>
      <c r="CY10" s="623"/>
      <c r="CZ10" s="659">
        <v>0.3</v>
      </c>
      <c r="DA10" s="659"/>
      <c r="DB10" s="659"/>
      <c r="DC10" s="659"/>
      <c r="DD10" s="627" t="s">
        <v>248</v>
      </c>
      <c r="DE10" s="622"/>
      <c r="DF10" s="622"/>
      <c r="DG10" s="622"/>
      <c r="DH10" s="622"/>
      <c r="DI10" s="622"/>
      <c r="DJ10" s="622"/>
      <c r="DK10" s="622"/>
      <c r="DL10" s="622"/>
      <c r="DM10" s="622"/>
      <c r="DN10" s="622"/>
      <c r="DO10" s="622"/>
      <c r="DP10" s="623"/>
      <c r="DQ10" s="627">
        <v>153023</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2988399</v>
      </c>
      <c r="S11" s="622"/>
      <c r="T11" s="622"/>
      <c r="U11" s="622"/>
      <c r="V11" s="622"/>
      <c r="W11" s="622"/>
      <c r="X11" s="622"/>
      <c r="Y11" s="623"/>
      <c r="Z11" s="624">
        <v>5.2</v>
      </c>
      <c r="AA11" s="625"/>
      <c r="AB11" s="625"/>
      <c r="AC11" s="626"/>
      <c r="AD11" s="627">
        <v>2988399</v>
      </c>
      <c r="AE11" s="622"/>
      <c r="AF11" s="622"/>
      <c r="AG11" s="622"/>
      <c r="AH11" s="622"/>
      <c r="AI11" s="622"/>
      <c r="AJ11" s="622"/>
      <c r="AK11" s="623"/>
      <c r="AL11" s="624">
        <v>11.1</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584540</v>
      </c>
      <c r="BH11" s="622"/>
      <c r="BI11" s="622"/>
      <c r="BJ11" s="622"/>
      <c r="BK11" s="622"/>
      <c r="BL11" s="622"/>
      <c r="BM11" s="622"/>
      <c r="BN11" s="623"/>
      <c r="BO11" s="659">
        <v>2.4</v>
      </c>
      <c r="BP11" s="659"/>
      <c r="BQ11" s="659"/>
      <c r="BR11" s="659"/>
      <c r="BS11" s="660">
        <v>117302</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125784</v>
      </c>
      <c r="CS11" s="622"/>
      <c r="CT11" s="622"/>
      <c r="CU11" s="622"/>
      <c r="CV11" s="622"/>
      <c r="CW11" s="622"/>
      <c r="CX11" s="622"/>
      <c r="CY11" s="623"/>
      <c r="CZ11" s="659">
        <v>0.2</v>
      </c>
      <c r="DA11" s="659"/>
      <c r="DB11" s="659"/>
      <c r="DC11" s="659"/>
      <c r="DD11" s="627" t="s">
        <v>248</v>
      </c>
      <c r="DE11" s="622"/>
      <c r="DF11" s="622"/>
      <c r="DG11" s="622"/>
      <c r="DH11" s="622"/>
      <c r="DI11" s="622"/>
      <c r="DJ11" s="622"/>
      <c r="DK11" s="622"/>
      <c r="DL11" s="622"/>
      <c r="DM11" s="622"/>
      <c r="DN11" s="622"/>
      <c r="DO11" s="622"/>
      <c r="DP11" s="623"/>
      <c r="DQ11" s="627">
        <v>97420</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59" t="s">
        <v>248</v>
      </c>
      <c r="AA12" s="659"/>
      <c r="AB12" s="659"/>
      <c r="AC12" s="659"/>
      <c r="AD12" s="660" t="s">
        <v>129</v>
      </c>
      <c r="AE12" s="660"/>
      <c r="AF12" s="660"/>
      <c r="AG12" s="660"/>
      <c r="AH12" s="660"/>
      <c r="AI12" s="660"/>
      <c r="AJ12" s="660"/>
      <c r="AK12" s="660"/>
      <c r="AL12" s="624" t="s">
        <v>129</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8495825</v>
      </c>
      <c r="BH12" s="622"/>
      <c r="BI12" s="622"/>
      <c r="BJ12" s="622"/>
      <c r="BK12" s="622"/>
      <c r="BL12" s="622"/>
      <c r="BM12" s="622"/>
      <c r="BN12" s="623"/>
      <c r="BO12" s="659">
        <v>34.700000000000003</v>
      </c>
      <c r="BP12" s="659"/>
      <c r="BQ12" s="659"/>
      <c r="BR12" s="659"/>
      <c r="BS12" s="660" t="s">
        <v>248</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467932</v>
      </c>
      <c r="CS12" s="622"/>
      <c r="CT12" s="622"/>
      <c r="CU12" s="622"/>
      <c r="CV12" s="622"/>
      <c r="CW12" s="622"/>
      <c r="CX12" s="622"/>
      <c r="CY12" s="623"/>
      <c r="CZ12" s="659">
        <v>0.9</v>
      </c>
      <c r="DA12" s="659"/>
      <c r="DB12" s="659"/>
      <c r="DC12" s="659"/>
      <c r="DD12" s="627" t="s">
        <v>248</v>
      </c>
      <c r="DE12" s="622"/>
      <c r="DF12" s="622"/>
      <c r="DG12" s="622"/>
      <c r="DH12" s="622"/>
      <c r="DI12" s="622"/>
      <c r="DJ12" s="622"/>
      <c r="DK12" s="622"/>
      <c r="DL12" s="622"/>
      <c r="DM12" s="622"/>
      <c r="DN12" s="622"/>
      <c r="DO12" s="622"/>
      <c r="DP12" s="623"/>
      <c r="DQ12" s="627">
        <v>354321</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248</v>
      </c>
      <c r="AE13" s="660"/>
      <c r="AF13" s="660"/>
      <c r="AG13" s="660"/>
      <c r="AH13" s="660"/>
      <c r="AI13" s="660"/>
      <c r="AJ13" s="660"/>
      <c r="AK13" s="660"/>
      <c r="AL13" s="624" t="s">
        <v>129</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8362039</v>
      </c>
      <c r="BH13" s="622"/>
      <c r="BI13" s="622"/>
      <c r="BJ13" s="622"/>
      <c r="BK13" s="622"/>
      <c r="BL13" s="622"/>
      <c r="BM13" s="622"/>
      <c r="BN13" s="623"/>
      <c r="BO13" s="659">
        <v>34.1</v>
      </c>
      <c r="BP13" s="659"/>
      <c r="BQ13" s="659"/>
      <c r="BR13" s="659"/>
      <c r="BS13" s="660" t="s">
        <v>129</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5731942</v>
      </c>
      <c r="CS13" s="622"/>
      <c r="CT13" s="622"/>
      <c r="CU13" s="622"/>
      <c r="CV13" s="622"/>
      <c r="CW13" s="622"/>
      <c r="CX13" s="622"/>
      <c r="CY13" s="623"/>
      <c r="CZ13" s="659">
        <v>10.6</v>
      </c>
      <c r="DA13" s="659"/>
      <c r="DB13" s="659"/>
      <c r="DC13" s="659"/>
      <c r="DD13" s="627">
        <v>2261347</v>
      </c>
      <c r="DE13" s="622"/>
      <c r="DF13" s="622"/>
      <c r="DG13" s="622"/>
      <c r="DH13" s="622"/>
      <c r="DI13" s="622"/>
      <c r="DJ13" s="622"/>
      <c r="DK13" s="622"/>
      <c r="DL13" s="622"/>
      <c r="DM13" s="622"/>
      <c r="DN13" s="622"/>
      <c r="DO13" s="622"/>
      <c r="DP13" s="623"/>
      <c r="DQ13" s="627">
        <v>3106180</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9</v>
      </c>
      <c r="S14" s="622"/>
      <c r="T14" s="622"/>
      <c r="U14" s="622"/>
      <c r="V14" s="622"/>
      <c r="W14" s="622"/>
      <c r="X14" s="622"/>
      <c r="Y14" s="623"/>
      <c r="Z14" s="659">
        <v>0</v>
      </c>
      <c r="AA14" s="659"/>
      <c r="AB14" s="659"/>
      <c r="AC14" s="659"/>
      <c r="AD14" s="660">
        <v>9</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84952</v>
      </c>
      <c r="BH14" s="622"/>
      <c r="BI14" s="622"/>
      <c r="BJ14" s="622"/>
      <c r="BK14" s="622"/>
      <c r="BL14" s="622"/>
      <c r="BM14" s="622"/>
      <c r="BN14" s="623"/>
      <c r="BO14" s="659">
        <v>0.3</v>
      </c>
      <c r="BP14" s="659"/>
      <c r="BQ14" s="659"/>
      <c r="BR14" s="659"/>
      <c r="BS14" s="660" t="s">
        <v>248</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1672554</v>
      </c>
      <c r="CS14" s="622"/>
      <c r="CT14" s="622"/>
      <c r="CU14" s="622"/>
      <c r="CV14" s="622"/>
      <c r="CW14" s="622"/>
      <c r="CX14" s="622"/>
      <c r="CY14" s="623"/>
      <c r="CZ14" s="659">
        <v>3.1</v>
      </c>
      <c r="DA14" s="659"/>
      <c r="DB14" s="659"/>
      <c r="DC14" s="659"/>
      <c r="DD14" s="627">
        <v>43098</v>
      </c>
      <c r="DE14" s="622"/>
      <c r="DF14" s="622"/>
      <c r="DG14" s="622"/>
      <c r="DH14" s="622"/>
      <c r="DI14" s="622"/>
      <c r="DJ14" s="622"/>
      <c r="DK14" s="622"/>
      <c r="DL14" s="622"/>
      <c r="DM14" s="622"/>
      <c r="DN14" s="622"/>
      <c r="DO14" s="622"/>
      <c r="DP14" s="623"/>
      <c r="DQ14" s="627">
        <v>1282935</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248</v>
      </c>
      <c r="AA15" s="659"/>
      <c r="AB15" s="659"/>
      <c r="AC15" s="659"/>
      <c r="AD15" s="660" t="s">
        <v>129</v>
      </c>
      <c r="AE15" s="660"/>
      <c r="AF15" s="660"/>
      <c r="AG15" s="660"/>
      <c r="AH15" s="660"/>
      <c r="AI15" s="660"/>
      <c r="AJ15" s="660"/>
      <c r="AK15" s="660"/>
      <c r="AL15" s="624" t="s">
        <v>129</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777882</v>
      </c>
      <c r="BH15" s="622"/>
      <c r="BI15" s="622"/>
      <c r="BJ15" s="622"/>
      <c r="BK15" s="622"/>
      <c r="BL15" s="622"/>
      <c r="BM15" s="622"/>
      <c r="BN15" s="623"/>
      <c r="BO15" s="659">
        <v>3.2</v>
      </c>
      <c r="BP15" s="659"/>
      <c r="BQ15" s="659"/>
      <c r="BR15" s="659"/>
      <c r="BS15" s="660" t="s">
        <v>129</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5979984</v>
      </c>
      <c r="CS15" s="622"/>
      <c r="CT15" s="622"/>
      <c r="CU15" s="622"/>
      <c r="CV15" s="622"/>
      <c r="CW15" s="622"/>
      <c r="CX15" s="622"/>
      <c r="CY15" s="623"/>
      <c r="CZ15" s="659">
        <v>11</v>
      </c>
      <c r="DA15" s="659"/>
      <c r="DB15" s="659"/>
      <c r="DC15" s="659"/>
      <c r="DD15" s="627">
        <v>966374</v>
      </c>
      <c r="DE15" s="622"/>
      <c r="DF15" s="622"/>
      <c r="DG15" s="622"/>
      <c r="DH15" s="622"/>
      <c r="DI15" s="622"/>
      <c r="DJ15" s="622"/>
      <c r="DK15" s="622"/>
      <c r="DL15" s="622"/>
      <c r="DM15" s="622"/>
      <c r="DN15" s="622"/>
      <c r="DO15" s="622"/>
      <c r="DP15" s="623"/>
      <c r="DQ15" s="627">
        <v>3925020</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49329</v>
      </c>
      <c r="S16" s="622"/>
      <c r="T16" s="622"/>
      <c r="U16" s="622"/>
      <c r="V16" s="622"/>
      <c r="W16" s="622"/>
      <c r="X16" s="622"/>
      <c r="Y16" s="623"/>
      <c r="Z16" s="659">
        <v>0.1</v>
      </c>
      <c r="AA16" s="659"/>
      <c r="AB16" s="659"/>
      <c r="AC16" s="659"/>
      <c r="AD16" s="660">
        <v>49329</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248</v>
      </c>
      <c r="BP16" s="659"/>
      <c r="BQ16" s="659"/>
      <c r="BR16" s="659"/>
      <c r="BS16" s="660" t="s">
        <v>248</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t="s">
        <v>248</v>
      </c>
      <c r="CS16" s="622"/>
      <c r="CT16" s="622"/>
      <c r="CU16" s="622"/>
      <c r="CV16" s="622"/>
      <c r="CW16" s="622"/>
      <c r="CX16" s="622"/>
      <c r="CY16" s="623"/>
      <c r="CZ16" s="659" t="s">
        <v>129</v>
      </c>
      <c r="DA16" s="659"/>
      <c r="DB16" s="659"/>
      <c r="DC16" s="659"/>
      <c r="DD16" s="627" t="s">
        <v>248</v>
      </c>
      <c r="DE16" s="622"/>
      <c r="DF16" s="622"/>
      <c r="DG16" s="622"/>
      <c r="DH16" s="622"/>
      <c r="DI16" s="622"/>
      <c r="DJ16" s="622"/>
      <c r="DK16" s="622"/>
      <c r="DL16" s="622"/>
      <c r="DM16" s="622"/>
      <c r="DN16" s="622"/>
      <c r="DO16" s="622"/>
      <c r="DP16" s="623"/>
      <c r="DQ16" s="627" t="s">
        <v>248</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310063</v>
      </c>
      <c r="S17" s="622"/>
      <c r="T17" s="622"/>
      <c r="U17" s="622"/>
      <c r="V17" s="622"/>
      <c r="W17" s="622"/>
      <c r="X17" s="622"/>
      <c r="Y17" s="623"/>
      <c r="Z17" s="659">
        <v>0.5</v>
      </c>
      <c r="AA17" s="659"/>
      <c r="AB17" s="659"/>
      <c r="AC17" s="659"/>
      <c r="AD17" s="660">
        <v>310063</v>
      </c>
      <c r="AE17" s="660"/>
      <c r="AF17" s="660"/>
      <c r="AG17" s="660"/>
      <c r="AH17" s="660"/>
      <c r="AI17" s="660"/>
      <c r="AJ17" s="660"/>
      <c r="AK17" s="660"/>
      <c r="AL17" s="624">
        <v>1.2</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248</v>
      </c>
      <c r="BH17" s="622"/>
      <c r="BI17" s="622"/>
      <c r="BJ17" s="622"/>
      <c r="BK17" s="622"/>
      <c r="BL17" s="622"/>
      <c r="BM17" s="622"/>
      <c r="BN17" s="623"/>
      <c r="BO17" s="659" t="s">
        <v>129</v>
      </c>
      <c r="BP17" s="659"/>
      <c r="BQ17" s="659"/>
      <c r="BR17" s="659"/>
      <c r="BS17" s="660" t="s">
        <v>129</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2073949</v>
      </c>
      <c r="CS17" s="622"/>
      <c r="CT17" s="622"/>
      <c r="CU17" s="622"/>
      <c r="CV17" s="622"/>
      <c r="CW17" s="622"/>
      <c r="CX17" s="622"/>
      <c r="CY17" s="623"/>
      <c r="CZ17" s="659">
        <v>3.8</v>
      </c>
      <c r="DA17" s="659"/>
      <c r="DB17" s="659"/>
      <c r="DC17" s="659"/>
      <c r="DD17" s="627" t="s">
        <v>129</v>
      </c>
      <c r="DE17" s="622"/>
      <c r="DF17" s="622"/>
      <c r="DG17" s="622"/>
      <c r="DH17" s="622"/>
      <c r="DI17" s="622"/>
      <c r="DJ17" s="622"/>
      <c r="DK17" s="622"/>
      <c r="DL17" s="622"/>
      <c r="DM17" s="622"/>
      <c r="DN17" s="622"/>
      <c r="DO17" s="622"/>
      <c r="DP17" s="623"/>
      <c r="DQ17" s="627">
        <v>2073949</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154669</v>
      </c>
      <c r="S18" s="622"/>
      <c r="T18" s="622"/>
      <c r="U18" s="622"/>
      <c r="V18" s="622"/>
      <c r="W18" s="622"/>
      <c r="X18" s="622"/>
      <c r="Y18" s="623"/>
      <c r="Z18" s="659">
        <v>0.3</v>
      </c>
      <c r="AA18" s="659"/>
      <c r="AB18" s="659"/>
      <c r="AC18" s="659"/>
      <c r="AD18" s="660">
        <v>154669</v>
      </c>
      <c r="AE18" s="660"/>
      <c r="AF18" s="660"/>
      <c r="AG18" s="660"/>
      <c r="AH18" s="660"/>
      <c r="AI18" s="660"/>
      <c r="AJ18" s="660"/>
      <c r="AK18" s="660"/>
      <c r="AL18" s="624">
        <v>0.6</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248</v>
      </c>
      <c r="BH18" s="622"/>
      <c r="BI18" s="622"/>
      <c r="BJ18" s="622"/>
      <c r="BK18" s="622"/>
      <c r="BL18" s="622"/>
      <c r="BM18" s="622"/>
      <c r="BN18" s="623"/>
      <c r="BO18" s="659" t="s">
        <v>248</v>
      </c>
      <c r="BP18" s="659"/>
      <c r="BQ18" s="659"/>
      <c r="BR18" s="659"/>
      <c r="BS18" s="660" t="s">
        <v>248</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248</v>
      </c>
      <c r="DA18" s="659"/>
      <c r="DB18" s="659"/>
      <c r="DC18" s="659"/>
      <c r="DD18" s="627" t="s">
        <v>248</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154432</v>
      </c>
      <c r="S19" s="622"/>
      <c r="T19" s="622"/>
      <c r="U19" s="622"/>
      <c r="V19" s="622"/>
      <c r="W19" s="622"/>
      <c r="X19" s="622"/>
      <c r="Y19" s="623"/>
      <c r="Z19" s="659">
        <v>0.3</v>
      </c>
      <c r="AA19" s="659"/>
      <c r="AB19" s="659"/>
      <c r="AC19" s="659"/>
      <c r="AD19" s="660">
        <v>154432</v>
      </c>
      <c r="AE19" s="660"/>
      <c r="AF19" s="660"/>
      <c r="AG19" s="660"/>
      <c r="AH19" s="660"/>
      <c r="AI19" s="660"/>
      <c r="AJ19" s="660"/>
      <c r="AK19" s="660"/>
      <c r="AL19" s="624">
        <v>0.6</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1982884</v>
      </c>
      <c r="BH19" s="622"/>
      <c r="BI19" s="622"/>
      <c r="BJ19" s="622"/>
      <c r="BK19" s="622"/>
      <c r="BL19" s="622"/>
      <c r="BM19" s="622"/>
      <c r="BN19" s="623"/>
      <c r="BO19" s="659">
        <v>8.1</v>
      </c>
      <c r="BP19" s="659"/>
      <c r="BQ19" s="659"/>
      <c r="BR19" s="659"/>
      <c r="BS19" s="660" t="s">
        <v>129</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248</v>
      </c>
      <c r="CS19" s="622"/>
      <c r="CT19" s="622"/>
      <c r="CU19" s="622"/>
      <c r="CV19" s="622"/>
      <c r="CW19" s="622"/>
      <c r="CX19" s="622"/>
      <c r="CY19" s="623"/>
      <c r="CZ19" s="659" t="s">
        <v>129</v>
      </c>
      <c r="DA19" s="659"/>
      <c r="DB19" s="659"/>
      <c r="DC19" s="659"/>
      <c r="DD19" s="627" t="s">
        <v>248</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237</v>
      </c>
      <c r="S20" s="622"/>
      <c r="T20" s="622"/>
      <c r="U20" s="622"/>
      <c r="V20" s="622"/>
      <c r="W20" s="622"/>
      <c r="X20" s="622"/>
      <c r="Y20" s="623"/>
      <c r="Z20" s="659">
        <v>0</v>
      </c>
      <c r="AA20" s="659"/>
      <c r="AB20" s="659"/>
      <c r="AC20" s="659"/>
      <c r="AD20" s="660">
        <v>237</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1982884</v>
      </c>
      <c r="BH20" s="622"/>
      <c r="BI20" s="622"/>
      <c r="BJ20" s="622"/>
      <c r="BK20" s="622"/>
      <c r="BL20" s="622"/>
      <c r="BM20" s="622"/>
      <c r="BN20" s="623"/>
      <c r="BO20" s="659">
        <v>8.1</v>
      </c>
      <c r="BP20" s="659"/>
      <c r="BQ20" s="659"/>
      <c r="BR20" s="659"/>
      <c r="BS20" s="660" t="s">
        <v>248</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54213942</v>
      </c>
      <c r="CS20" s="622"/>
      <c r="CT20" s="622"/>
      <c r="CU20" s="622"/>
      <c r="CV20" s="622"/>
      <c r="CW20" s="622"/>
      <c r="CX20" s="622"/>
      <c r="CY20" s="623"/>
      <c r="CZ20" s="659">
        <v>100</v>
      </c>
      <c r="DA20" s="659"/>
      <c r="DB20" s="659"/>
      <c r="DC20" s="659"/>
      <c r="DD20" s="627">
        <v>4543136</v>
      </c>
      <c r="DE20" s="622"/>
      <c r="DF20" s="622"/>
      <c r="DG20" s="622"/>
      <c r="DH20" s="622"/>
      <c r="DI20" s="622"/>
      <c r="DJ20" s="622"/>
      <c r="DK20" s="622"/>
      <c r="DL20" s="622"/>
      <c r="DM20" s="622"/>
      <c r="DN20" s="622"/>
      <c r="DO20" s="622"/>
      <c r="DP20" s="623"/>
      <c r="DQ20" s="627">
        <v>31866438</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32682</v>
      </c>
      <c r="S21" s="622"/>
      <c r="T21" s="622"/>
      <c r="U21" s="622"/>
      <c r="V21" s="622"/>
      <c r="W21" s="622"/>
      <c r="X21" s="622"/>
      <c r="Y21" s="623"/>
      <c r="Z21" s="659">
        <v>0.1</v>
      </c>
      <c r="AA21" s="659"/>
      <c r="AB21" s="659"/>
      <c r="AC21" s="659"/>
      <c r="AD21" s="660" t="s">
        <v>129</v>
      </c>
      <c r="AE21" s="660"/>
      <c r="AF21" s="660"/>
      <c r="AG21" s="660"/>
      <c r="AH21" s="660"/>
      <c r="AI21" s="660"/>
      <c r="AJ21" s="660"/>
      <c r="AK21" s="660"/>
      <c r="AL21" s="624" t="s">
        <v>248</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248</v>
      </c>
      <c r="BH21" s="622"/>
      <c r="BI21" s="622"/>
      <c r="BJ21" s="622"/>
      <c r="BK21" s="622"/>
      <c r="BL21" s="622"/>
      <c r="BM21" s="622"/>
      <c r="BN21" s="623"/>
      <c r="BO21" s="659" t="s">
        <v>248</v>
      </c>
      <c r="BP21" s="659"/>
      <c r="BQ21" s="659"/>
      <c r="BR21" s="659"/>
      <c r="BS21" s="660" t="s">
        <v>248</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t="s">
        <v>248</v>
      </c>
      <c r="S22" s="622"/>
      <c r="T22" s="622"/>
      <c r="U22" s="622"/>
      <c r="V22" s="622"/>
      <c r="W22" s="622"/>
      <c r="X22" s="622"/>
      <c r="Y22" s="623"/>
      <c r="Z22" s="659" t="s">
        <v>129</v>
      </c>
      <c r="AA22" s="659"/>
      <c r="AB22" s="659"/>
      <c r="AC22" s="659"/>
      <c r="AD22" s="660" t="s">
        <v>248</v>
      </c>
      <c r="AE22" s="660"/>
      <c r="AF22" s="660"/>
      <c r="AG22" s="660"/>
      <c r="AH22" s="660"/>
      <c r="AI22" s="660"/>
      <c r="AJ22" s="660"/>
      <c r="AK22" s="660"/>
      <c r="AL22" s="624" t="s">
        <v>248</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59" t="s">
        <v>248</v>
      </c>
      <c r="BP22" s="659"/>
      <c r="BQ22" s="659"/>
      <c r="BR22" s="659"/>
      <c r="BS22" s="660" t="s">
        <v>248</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32682</v>
      </c>
      <c r="S23" s="622"/>
      <c r="T23" s="622"/>
      <c r="U23" s="622"/>
      <c r="V23" s="622"/>
      <c r="W23" s="622"/>
      <c r="X23" s="622"/>
      <c r="Y23" s="623"/>
      <c r="Z23" s="659">
        <v>0.1</v>
      </c>
      <c r="AA23" s="659"/>
      <c r="AB23" s="659"/>
      <c r="AC23" s="659"/>
      <c r="AD23" s="660" t="s">
        <v>248</v>
      </c>
      <c r="AE23" s="660"/>
      <c r="AF23" s="660"/>
      <c r="AG23" s="660"/>
      <c r="AH23" s="660"/>
      <c r="AI23" s="660"/>
      <c r="AJ23" s="660"/>
      <c r="AK23" s="660"/>
      <c r="AL23" s="624" t="s">
        <v>129</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v>1982884</v>
      </c>
      <c r="BH23" s="622"/>
      <c r="BI23" s="622"/>
      <c r="BJ23" s="622"/>
      <c r="BK23" s="622"/>
      <c r="BL23" s="622"/>
      <c r="BM23" s="622"/>
      <c r="BN23" s="623"/>
      <c r="BO23" s="659">
        <v>8.1</v>
      </c>
      <c r="BP23" s="659"/>
      <c r="BQ23" s="659"/>
      <c r="BR23" s="659"/>
      <c r="BS23" s="660" t="s">
        <v>129</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t="s">
        <v>248</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129</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59" t="s">
        <v>129</v>
      </c>
      <c r="BP24" s="659"/>
      <c r="BQ24" s="659"/>
      <c r="BR24" s="659"/>
      <c r="BS24" s="660" t="s">
        <v>248</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25715832</v>
      </c>
      <c r="CS24" s="677"/>
      <c r="CT24" s="677"/>
      <c r="CU24" s="677"/>
      <c r="CV24" s="677"/>
      <c r="CW24" s="677"/>
      <c r="CX24" s="677"/>
      <c r="CY24" s="702"/>
      <c r="CZ24" s="703">
        <v>47.4</v>
      </c>
      <c r="DA24" s="685"/>
      <c r="DB24" s="685"/>
      <c r="DC24" s="705"/>
      <c r="DD24" s="701">
        <v>13679352</v>
      </c>
      <c r="DE24" s="677"/>
      <c r="DF24" s="677"/>
      <c r="DG24" s="677"/>
      <c r="DH24" s="677"/>
      <c r="DI24" s="677"/>
      <c r="DJ24" s="677"/>
      <c r="DK24" s="702"/>
      <c r="DL24" s="701">
        <v>13100687</v>
      </c>
      <c r="DM24" s="677"/>
      <c r="DN24" s="677"/>
      <c r="DO24" s="677"/>
      <c r="DP24" s="677"/>
      <c r="DQ24" s="677"/>
      <c r="DR24" s="677"/>
      <c r="DS24" s="677"/>
      <c r="DT24" s="677"/>
      <c r="DU24" s="677"/>
      <c r="DV24" s="702"/>
      <c r="DW24" s="703">
        <v>48.8</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28691109</v>
      </c>
      <c r="S25" s="622"/>
      <c r="T25" s="622"/>
      <c r="U25" s="622"/>
      <c r="V25" s="622"/>
      <c r="W25" s="622"/>
      <c r="X25" s="622"/>
      <c r="Y25" s="623"/>
      <c r="Z25" s="659">
        <v>50.2</v>
      </c>
      <c r="AA25" s="659"/>
      <c r="AB25" s="659"/>
      <c r="AC25" s="659"/>
      <c r="AD25" s="660">
        <v>26675543</v>
      </c>
      <c r="AE25" s="660"/>
      <c r="AF25" s="660"/>
      <c r="AG25" s="660"/>
      <c r="AH25" s="660"/>
      <c r="AI25" s="660"/>
      <c r="AJ25" s="660"/>
      <c r="AK25" s="660"/>
      <c r="AL25" s="624">
        <v>99.4</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59" t="s">
        <v>248</v>
      </c>
      <c r="BP25" s="659"/>
      <c r="BQ25" s="659"/>
      <c r="BR25" s="659"/>
      <c r="BS25" s="660" t="s">
        <v>248</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7516931</v>
      </c>
      <c r="CS25" s="634"/>
      <c r="CT25" s="634"/>
      <c r="CU25" s="634"/>
      <c r="CV25" s="634"/>
      <c r="CW25" s="634"/>
      <c r="CX25" s="634"/>
      <c r="CY25" s="635"/>
      <c r="CZ25" s="624">
        <v>13.9</v>
      </c>
      <c r="DA25" s="636"/>
      <c r="DB25" s="636"/>
      <c r="DC25" s="637"/>
      <c r="DD25" s="627">
        <v>6818829</v>
      </c>
      <c r="DE25" s="634"/>
      <c r="DF25" s="634"/>
      <c r="DG25" s="634"/>
      <c r="DH25" s="634"/>
      <c r="DI25" s="634"/>
      <c r="DJ25" s="634"/>
      <c r="DK25" s="635"/>
      <c r="DL25" s="627">
        <v>6332672</v>
      </c>
      <c r="DM25" s="634"/>
      <c r="DN25" s="634"/>
      <c r="DO25" s="634"/>
      <c r="DP25" s="634"/>
      <c r="DQ25" s="634"/>
      <c r="DR25" s="634"/>
      <c r="DS25" s="634"/>
      <c r="DT25" s="634"/>
      <c r="DU25" s="634"/>
      <c r="DV25" s="635"/>
      <c r="DW25" s="624">
        <v>23.6</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8780</v>
      </c>
      <c r="S26" s="622"/>
      <c r="T26" s="622"/>
      <c r="U26" s="622"/>
      <c r="V26" s="622"/>
      <c r="W26" s="622"/>
      <c r="X26" s="622"/>
      <c r="Y26" s="623"/>
      <c r="Z26" s="659">
        <v>0</v>
      </c>
      <c r="AA26" s="659"/>
      <c r="AB26" s="659"/>
      <c r="AC26" s="659"/>
      <c r="AD26" s="660">
        <v>8780</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59" t="s">
        <v>248</v>
      </c>
      <c r="BP26" s="659"/>
      <c r="BQ26" s="659"/>
      <c r="BR26" s="659"/>
      <c r="BS26" s="660" t="s">
        <v>248</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4309576</v>
      </c>
      <c r="CS26" s="622"/>
      <c r="CT26" s="622"/>
      <c r="CU26" s="622"/>
      <c r="CV26" s="622"/>
      <c r="CW26" s="622"/>
      <c r="CX26" s="622"/>
      <c r="CY26" s="623"/>
      <c r="CZ26" s="624">
        <v>7.9</v>
      </c>
      <c r="DA26" s="636"/>
      <c r="DB26" s="636"/>
      <c r="DC26" s="637"/>
      <c r="DD26" s="627">
        <v>3893437</v>
      </c>
      <c r="DE26" s="622"/>
      <c r="DF26" s="622"/>
      <c r="DG26" s="622"/>
      <c r="DH26" s="622"/>
      <c r="DI26" s="622"/>
      <c r="DJ26" s="622"/>
      <c r="DK26" s="623"/>
      <c r="DL26" s="627" t="s">
        <v>129</v>
      </c>
      <c r="DM26" s="622"/>
      <c r="DN26" s="622"/>
      <c r="DO26" s="622"/>
      <c r="DP26" s="622"/>
      <c r="DQ26" s="622"/>
      <c r="DR26" s="622"/>
      <c r="DS26" s="622"/>
      <c r="DT26" s="622"/>
      <c r="DU26" s="622"/>
      <c r="DV26" s="623"/>
      <c r="DW26" s="624" t="s">
        <v>248</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382099</v>
      </c>
      <c r="S27" s="622"/>
      <c r="T27" s="622"/>
      <c r="U27" s="622"/>
      <c r="V27" s="622"/>
      <c r="W27" s="622"/>
      <c r="X27" s="622"/>
      <c r="Y27" s="623"/>
      <c r="Z27" s="659">
        <v>0.7</v>
      </c>
      <c r="AA27" s="659"/>
      <c r="AB27" s="659"/>
      <c r="AC27" s="659"/>
      <c r="AD27" s="660">
        <v>1596</v>
      </c>
      <c r="AE27" s="660"/>
      <c r="AF27" s="660"/>
      <c r="AG27" s="660"/>
      <c r="AH27" s="660"/>
      <c r="AI27" s="660"/>
      <c r="AJ27" s="660"/>
      <c r="AK27" s="660"/>
      <c r="AL27" s="624">
        <v>0</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24508581</v>
      </c>
      <c r="BH27" s="622"/>
      <c r="BI27" s="622"/>
      <c r="BJ27" s="622"/>
      <c r="BK27" s="622"/>
      <c r="BL27" s="622"/>
      <c r="BM27" s="622"/>
      <c r="BN27" s="623"/>
      <c r="BO27" s="659">
        <v>100</v>
      </c>
      <c r="BP27" s="659"/>
      <c r="BQ27" s="659"/>
      <c r="BR27" s="659"/>
      <c r="BS27" s="660">
        <v>117302</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16124952</v>
      </c>
      <c r="CS27" s="634"/>
      <c r="CT27" s="634"/>
      <c r="CU27" s="634"/>
      <c r="CV27" s="634"/>
      <c r="CW27" s="634"/>
      <c r="CX27" s="634"/>
      <c r="CY27" s="635"/>
      <c r="CZ27" s="624">
        <v>29.7</v>
      </c>
      <c r="DA27" s="636"/>
      <c r="DB27" s="636"/>
      <c r="DC27" s="637"/>
      <c r="DD27" s="627">
        <v>4786574</v>
      </c>
      <c r="DE27" s="634"/>
      <c r="DF27" s="634"/>
      <c r="DG27" s="634"/>
      <c r="DH27" s="634"/>
      <c r="DI27" s="634"/>
      <c r="DJ27" s="634"/>
      <c r="DK27" s="635"/>
      <c r="DL27" s="627">
        <v>4694066</v>
      </c>
      <c r="DM27" s="634"/>
      <c r="DN27" s="634"/>
      <c r="DO27" s="634"/>
      <c r="DP27" s="634"/>
      <c r="DQ27" s="634"/>
      <c r="DR27" s="634"/>
      <c r="DS27" s="634"/>
      <c r="DT27" s="634"/>
      <c r="DU27" s="634"/>
      <c r="DV27" s="635"/>
      <c r="DW27" s="624">
        <v>17.5</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532662</v>
      </c>
      <c r="S28" s="622"/>
      <c r="T28" s="622"/>
      <c r="U28" s="622"/>
      <c r="V28" s="622"/>
      <c r="W28" s="622"/>
      <c r="X28" s="622"/>
      <c r="Y28" s="623"/>
      <c r="Z28" s="659">
        <v>0.9</v>
      </c>
      <c r="AA28" s="659"/>
      <c r="AB28" s="659"/>
      <c r="AC28" s="659"/>
      <c r="AD28" s="660">
        <v>156584</v>
      </c>
      <c r="AE28" s="660"/>
      <c r="AF28" s="660"/>
      <c r="AG28" s="660"/>
      <c r="AH28" s="660"/>
      <c r="AI28" s="660"/>
      <c r="AJ28" s="660"/>
      <c r="AK28" s="660"/>
      <c r="AL28" s="624">
        <v>0.6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2073949</v>
      </c>
      <c r="CS28" s="622"/>
      <c r="CT28" s="622"/>
      <c r="CU28" s="622"/>
      <c r="CV28" s="622"/>
      <c r="CW28" s="622"/>
      <c r="CX28" s="622"/>
      <c r="CY28" s="623"/>
      <c r="CZ28" s="624">
        <v>3.8</v>
      </c>
      <c r="DA28" s="636"/>
      <c r="DB28" s="636"/>
      <c r="DC28" s="637"/>
      <c r="DD28" s="627">
        <v>2073949</v>
      </c>
      <c r="DE28" s="622"/>
      <c r="DF28" s="622"/>
      <c r="DG28" s="622"/>
      <c r="DH28" s="622"/>
      <c r="DI28" s="622"/>
      <c r="DJ28" s="622"/>
      <c r="DK28" s="623"/>
      <c r="DL28" s="627">
        <v>2073949</v>
      </c>
      <c r="DM28" s="622"/>
      <c r="DN28" s="622"/>
      <c r="DO28" s="622"/>
      <c r="DP28" s="622"/>
      <c r="DQ28" s="622"/>
      <c r="DR28" s="622"/>
      <c r="DS28" s="622"/>
      <c r="DT28" s="622"/>
      <c r="DU28" s="622"/>
      <c r="DV28" s="623"/>
      <c r="DW28" s="624">
        <v>7.7</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470393</v>
      </c>
      <c r="S29" s="622"/>
      <c r="T29" s="622"/>
      <c r="U29" s="622"/>
      <c r="V29" s="622"/>
      <c r="W29" s="622"/>
      <c r="X29" s="622"/>
      <c r="Y29" s="623"/>
      <c r="Z29" s="659">
        <v>0.8</v>
      </c>
      <c r="AA29" s="659"/>
      <c r="AB29" s="659"/>
      <c r="AC29" s="659"/>
      <c r="AD29" s="660" t="s">
        <v>129</v>
      </c>
      <c r="AE29" s="660"/>
      <c r="AF29" s="660"/>
      <c r="AG29" s="660"/>
      <c r="AH29" s="660"/>
      <c r="AI29" s="660"/>
      <c r="AJ29" s="660"/>
      <c r="AK29" s="660"/>
      <c r="AL29" s="624" t="s">
        <v>248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72</v>
      </c>
      <c r="CG29" s="619"/>
      <c r="CH29" s="619"/>
      <c r="CI29" s="619"/>
      <c r="CJ29" s="619"/>
      <c r="CK29" s="619"/>
      <c r="CL29" s="619"/>
      <c r="CM29" s="619"/>
      <c r="CN29" s="619"/>
      <c r="CO29" s="619"/>
      <c r="CP29" s="619"/>
      <c r="CQ29" s="620"/>
      <c r="CR29" s="621">
        <v>2073930</v>
      </c>
      <c r="CS29" s="634"/>
      <c r="CT29" s="634"/>
      <c r="CU29" s="634"/>
      <c r="CV29" s="634"/>
      <c r="CW29" s="634"/>
      <c r="CX29" s="634"/>
      <c r="CY29" s="635"/>
      <c r="CZ29" s="624">
        <v>3.8</v>
      </c>
      <c r="DA29" s="636"/>
      <c r="DB29" s="636"/>
      <c r="DC29" s="637"/>
      <c r="DD29" s="627">
        <v>2073930</v>
      </c>
      <c r="DE29" s="634"/>
      <c r="DF29" s="634"/>
      <c r="DG29" s="634"/>
      <c r="DH29" s="634"/>
      <c r="DI29" s="634"/>
      <c r="DJ29" s="634"/>
      <c r="DK29" s="635"/>
      <c r="DL29" s="627">
        <v>2073930</v>
      </c>
      <c r="DM29" s="634"/>
      <c r="DN29" s="634"/>
      <c r="DO29" s="634"/>
      <c r="DP29" s="634"/>
      <c r="DQ29" s="634"/>
      <c r="DR29" s="634"/>
      <c r="DS29" s="634"/>
      <c r="DT29" s="634"/>
      <c r="DU29" s="634"/>
      <c r="DV29" s="635"/>
      <c r="DW29" s="624">
        <v>7.7</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10782862</v>
      </c>
      <c r="S30" s="622"/>
      <c r="T30" s="622"/>
      <c r="U30" s="622"/>
      <c r="V30" s="622"/>
      <c r="W30" s="622"/>
      <c r="X30" s="622"/>
      <c r="Y30" s="623"/>
      <c r="Z30" s="659">
        <v>18.899999999999999</v>
      </c>
      <c r="AA30" s="659"/>
      <c r="AB30" s="659"/>
      <c r="AC30" s="659"/>
      <c r="AD30" s="660" t="s">
        <v>129</v>
      </c>
      <c r="AE30" s="660"/>
      <c r="AF30" s="660"/>
      <c r="AG30" s="660"/>
      <c r="AH30" s="660"/>
      <c r="AI30" s="660"/>
      <c r="AJ30" s="660"/>
      <c r="AK30" s="660"/>
      <c r="AL30" s="624" t="s">
        <v>248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310</v>
      </c>
      <c r="BH30" s="696"/>
      <c r="BI30" s="696"/>
      <c r="BJ30" s="696"/>
      <c r="BK30" s="696"/>
      <c r="BL30" s="696"/>
      <c r="BM30" s="696"/>
      <c r="BN30" s="696"/>
      <c r="BO30" s="696"/>
      <c r="BP30" s="696"/>
      <c r="BQ30" s="697"/>
      <c r="BR30" s="673"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1972596</v>
      </c>
      <c r="CS30" s="622"/>
      <c r="CT30" s="622"/>
      <c r="CU30" s="622"/>
      <c r="CV30" s="622"/>
      <c r="CW30" s="622"/>
      <c r="CX30" s="622"/>
      <c r="CY30" s="623"/>
      <c r="CZ30" s="624">
        <v>3.6</v>
      </c>
      <c r="DA30" s="636"/>
      <c r="DB30" s="636"/>
      <c r="DC30" s="637"/>
      <c r="DD30" s="627">
        <v>1972596</v>
      </c>
      <c r="DE30" s="622"/>
      <c r="DF30" s="622"/>
      <c r="DG30" s="622"/>
      <c r="DH30" s="622"/>
      <c r="DI30" s="622"/>
      <c r="DJ30" s="622"/>
      <c r="DK30" s="623"/>
      <c r="DL30" s="627">
        <v>1972596</v>
      </c>
      <c r="DM30" s="622"/>
      <c r="DN30" s="622"/>
      <c r="DO30" s="622"/>
      <c r="DP30" s="622"/>
      <c r="DQ30" s="622"/>
      <c r="DR30" s="622"/>
      <c r="DS30" s="622"/>
      <c r="DT30" s="622"/>
      <c r="DU30" s="622"/>
      <c r="DV30" s="623"/>
      <c r="DW30" s="624">
        <v>7.3</v>
      </c>
      <c r="DX30" s="636"/>
      <c r="DY30" s="636"/>
      <c r="DZ30" s="636"/>
      <c r="EA30" s="636"/>
      <c r="EB30" s="636"/>
      <c r="EC30" s="648"/>
    </row>
    <row r="31" spans="2:133" ht="11.25" customHeight="1" x14ac:dyDescent="0.2">
      <c r="B31" s="688" t="s">
        <v>313</v>
      </c>
      <c r="C31" s="689"/>
      <c r="D31" s="689"/>
      <c r="E31" s="689"/>
      <c r="F31" s="689"/>
      <c r="G31" s="689"/>
      <c r="H31" s="689"/>
      <c r="I31" s="689"/>
      <c r="J31" s="689"/>
      <c r="K31" s="689"/>
      <c r="L31" s="689"/>
      <c r="M31" s="689"/>
      <c r="N31" s="689"/>
      <c r="O31" s="689"/>
      <c r="P31" s="689"/>
      <c r="Q31" s="690"/>
      <c r="R31" s="621" t="s">
        <v>248</v>
      </c>
      <c r="S31" s="622"/>
      <c r="T31" s="622"/>
      <c r="U31" s="622"/>
      <c r="V31" s="622"/>
      <c r="W31" s="622"/>
      <c r="X31" s="622"/>
      <c r="Y31" s="623"/>
      <c r="Z31" s="659" t="s">
        <v>248</v>
      </c>
      <c r="AA31" s="659"/>
      <c r="AB31" s="659"/>
      <c r="AC31" s="659"/>
      <c r="AD31" s="660" t="s">
        <v>129</v>
      </c>
      <c r="AE31" s="660"/>
      <c r="AF31" s="660"/>
      <c r="AG31" s="660"/>
      <c r="AH31" s="660"/>
      <c r="AI31" s="660"/>
      <c r="AJ31" s="660"/>
      <c r="AK31" s="660"/>
      <c r="AL31" s="624" t="s">
        <v>248</v>
      </c>
      <c r="AM31" s="625"/>
      <c r="AN31" s="625"/>
      <c r="AO31" s="661"/>
      <c r="AP31" s="691" t="s">
        <v>314</v>
      </c>
      <c r="AQ31" s="692"/>
      <c r="AR31" s="692"/>
      <c r="AS31" s="692"/>
      <c r="AT31" s="693" t="s">
        <v>315</v>
      </c>
      <c r="AU31" s="218"/>
      <c r="AV31" s="218"/>
      <c r="AW31" s="218"/>
      <c r="AX31" s="679" t="s">
        <v>190</v>
      </c>
      <c r="AY31" s="680"/>
      <c r="AZ31" s="680"/>
      <c r="BA31" s="680"/>
      <c r="BB31" s="680"/>
      <c r="BC31" s="680"/>
      <c r="BD31" s="680"/>
      <c r="BE31" s="680"/>
      <c r="BF31" s="681"/>
      <c r="BG31" s="683">
        <v>99.6</v>
      </c>
      <c r="BH31" s="684"/>
      <c r="BI31" s="684"/>
      <c r="BJ31" s="684"/>
      <c r="BK31" s="684"/>
      <c r="BL31" s="684"/>
      <c r="BM31" s="685">
        <v>99.2</v>
      </c>
      <c r="BN31" s="684"/>
      <c r="BO31" s="684"/>
      <c r="BP31" s="684"/>
      <c r="BQ31" s="686"/>
      <c r="BR31" s="683">
        <v>99.7</v>
      </c>
      <c r="BS31" s="684"/>
      <c r="BT31" s="684"/>
      <c r="BU31" s="684"/>
      <c r="BV31" s="684"/>
      <c r="BW31" s="684"/>
      <c r="BX31" s="685">
        <v>99.2</v>
      </c>
      <c r="BY31" s="684"/>
      <c r="BZ31" s="684"/>
      <c r="CA31" s="684"/>
      <c r="CB31" s="686"/>
      <c r="CD31" s="642"/>
      <c r="CE31" s="643"/>
      <c r="CF31" s="618" t="s">
        <v>316</v>
      </c>
      <c r="CG31" s="619"/>
      <c r="CH31" s="619"/>
      <c r="CI31" s="619"/>
      <c r="CJ31" s="619"/>
      <c r="CK31" s="619"/>
      <c r="CL31" s="619"/>
      <c r="CM31" s="619"/>
      <c r="CN31" s="619"/>
      <c r="CO31" s="619"/>
      <c r="CP31" s="619"/>
      <c r="CQ31" s="620"/>
      <c r="CR31" s="621">
        <v>101334</v>
      </c>
      <c r="CS31" s="634"/>
      <c r="CT31" s="634"/>
      <c r="CU31" s="634"/>
      <c r="CV31" s="634"/>
      <c r="CW31" s="634"/>
      <c r="CX31" s="634"/>
      <c r="CY31" s="635"/>
      <c r="CZ31" s="624">
        <v>0.2</v>
      </c>
      <c r="DA31" s="636"/>
      <c r="DB31" s="636"/>
      <c r="DC31" s="637"/>
      <c r="DD31" s="627">
        <v>101334</v>
      </c>
      <c r="DE31" s="634"/>
      <c r="DF31" s="634"/>
      <c r="DG31" s="634"/>
      <c r="DH31" s="634"/>
      <c r="DI31" s="634"/>
      <c r="DJ31" s="634"/>
      <c r="DK31" s="635"/>
      <c r="DL31" s="627">
        <v>101334</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7949001</v>
      </c>
      <c r="S32" s="622"/>
      <c r="T32" s="622"/>
      <c r="U32" s="622"/>
      <c r="V32" s="622"/>
      <c r="W32" s="622"/>
      <c r="X32" s="622"/>
      <c r="Y32" s="623"/>
      <c r="Z32" s="659">
        <v>13.9</v>
      </c>
      <c r="AA32" s="659"/>
      <c r="AB32" s="659"/>
      <c r="AC32" s="659"/>
      <c r="AD32" s="660" t="s">
        <v>129</v>
      </c>
      <c r="AE32" s="660"/>
      <c r="AF32" s="660"/>
      <c r="AG32" s="660"/>
      <c r="AH32" s="660"/>
      <c r="AI32" s="660"/>
      <c r="AJ32" s="660"/>
      <c r="AK32" s="660"/>
      <c r="AL32" s="624" t="s">
        <v>248</v>
      </c>
      <c r="AM32" s="625"/>
      <c r="AN32" s="625"/>
      <c r="AO32" s="661"/>
      <c r="AP32" s="662"/>
      <c r="AQ32" s="663"/>
      <c r="AR32" s="663"/>
      <c r="AS32" s="663"/>
      <c r="AT32" s="694"/>
      <c r="AU32" s="214" t="s">
        <v>318</v>
      </c>
      <c r="AX32" s="618" t="s">
        <v>319</v>
      </c>
      <c r="AY32" s="619"/>
      <c r="AZ32" s="619"/>
      <c r="BA32" s="619"/>
      <c r="BB32" s="619"/>
      <c r="BC32" s="619"/>
      <c r="BD32" s="619"/>
      <c r="BE32" s="619"/>
      <c r="BF32" s="620"/>
      <c r="BG32" s="687">
        <v>99.6</v>
      </c>
      <c r="BH32" s="634"/>
      <c r="BI32" s="634"/>
      <c r="BJ32" s="634"/>
      <c r="BK32" s="634"/>
      <c r="BL32" s="634"/>
      <c r="BM32" s="625">
        <v>99</v>
      </c>
      <c r="BN32" s="634"/>
      <c r="BO32" s="634"/>
      <c r="BP32" s="634"/>
      <c r="BQ32" s="657"/>
      <c r="BR32" s="687">
        <v>99.6</v>
      </c>
      <c r="BS32" s="634"/>
      <c r="BT32" s="634"/>
      <c r="BU32" s="634"/>
      <c r="BV32" s="634"/>
      <c r="BW32" s="634"/>
      <c r="BX32" s="625">
        <v>98.9</v>
      </c>
      <c r="BY32" s="634"/>
      <c r="BZ32" s="634"/>
      <c r="CA32" s="634"/>
      <c r="CB32" s="657"/>
      <c r="CD32" s="644"/>
      <c r="CE32" s="645"/>
      <c r="CF32" s="618" t="s">
        <v>320</v>
      </c>
      <c r="CG32" s="619"/>
      <c r="CH32" s="619"/>
      <c r="CI32" s="619"/>
      <c r="CJ32" s="619"/>
      <c r="CK32" s="619"/>
      <c r="CL32" s="619"/>
      <c r="CM32" s="619"/>
      <c r="CN32" s="619"/>
      <c r="CO32" s="619"/>
      <c r="CP32" s="619"/>
      <c r="CQ32" s="620"/>
      <c r="CR32" s="621">
        <v>19</v>
      </c>
      <c r="CS32" s="622"/>
      <c r="CT32" s="622"/>
      <c r="CU32" s="622"/>
      <c r="CV32" s="622"/>
      <c r="CW32" s="622"/>
      <c r="CX32" s="622"/>
      <c r="CY32" s="623"/>
      <c r="CZ32" s="624">
        <v>0</v>
      </c>
      <c r="DA32" s="636"/>
      <c r="DB32" s="636"/>
      <c r="DC32" s="637"/>
      <c r="DD32" s="627">
        <v>19</v>
      </c>
      <c r="DE32" s="622"/>
      <c r="DF32" s="622"/>
      <c r="DG32" s="622"/>
      <c r="DH32" s="622"/>
      <c r="DI32" s="622"/>
      <c r="DJ32" s="622"/>
      <c r="DK32" s="623"/>
      <c r="DL32" s="627">
        <v>19</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355776</v>
      </c>
      <c r="S33" s="622"/>
      <c r="T33" s="622"/>
      <c r="U33" s="622"/>
      <c r="V33" s="622"/>
      <c r="W33" s="622"/>
      <c r="X33" s="622"/>
      <c r="Y33" s="623"/>
      <c r="Z33" s="659">
        <v>0.6</v>
      </c>
      <c r="AA33" s="659"/>
      <c r="AB33" s="659"/>
      <c r="AC33" s="659"/>
      <c r="AD33" s="660" t="s">
        <v>248</v>
      </c>
      <c r="AE33" s="660"/>
      <c r="AF33" s="660"/>
      <c r="AG33" s="660"/>
      <c r="AH33" s="660"/>
      <c r="AI33" s="660"/>
      <c r="AJ33" s="660"/>
      <c r="AK33" s="660"/>
      <c r="AL33" s="624" t="s">
        <v>129</v>
      </c>
      <c r="AM33" s="625"/>
      <c r="AN33" s="625"/>
      <c r="AO33" s="661"/>
      <c r="AP33" s="664"/>
      <c r="AQ33" s="665"/>
      <c r="AR33" s="665"/>
      <c r="AS33" s="665"/>
      <c r="AT33" s="695"/>
      <c r="AU33" s="219"/>
      <c r="AV33" s="219"/>
      <c r="AW33" s="219"/>
      <c r="AX33" s="602" t="s">
        <v>322</v>
      </c>
      <c r="AY33" s="603"/>
      <c r="AZ33" s="603"/>
      <c r="BA33" s="603"/>
      <c r="BB33" s="603"/>
      <c r="BC33" s="603"/>
      <c r="BD33" s="603"/>
      <c r="BE33" s="603"/>
      <c r="BF33" s="604"/>
      <c r="BG33" s="682">
        <v>99.7</v>
      </c>
      <c r="BH33" s="606"/>
      <c r="BI33" s="606"/>
      <c r="BJ33" s="606"/>
      <c r="BK33" s="606"/>
      <c r="BL33" s="606"/>
      <c r="BM33" s="652">
        <v>99.5</v>
      </c>
      <c r="BN33" s="606"/>
      <c r="BO33" s="606"/>
      <c r="BP33" s="606"/>
      <c r="BQ33" s="669"/>
      <c r="BR33" s="682">
        <v>99.7</v>
      </c>
      <c r="BS33" s="606"/>
      <c r="BT33" s="606"/>
      <c r="BU33" s="606"/>
      <c r="BV33" s="606"/>
      <c r="BW33" s="606"/>
      <c r="BX33" s="652">
        <v>99.4</v>
      </c>
      <c r="BY33" s="606"/>
      <c r="BZ33" s="606"/>
      <c r="CA33" s="606"/>
      <c r="CB33" s="669"/>
      <c r="CD33" s="618" t="s">
        <v>323</v>
      </c>
      <c r="CE33" s="619"/>
      <c r="CF33" s="619"/>
      <c r="CG33" s="619"/>
      <c r="CH33" s="619"/>
      <c r="CI33" s="619"/>
      <c r="CJ33" s="619"/>
      <c r="CK33" s="619"/>
      <c r="CL33" s="619"/>
      <c r="CM33" s="619"/>
      <c r="CN33" s="619"/>
      <c r="CO33" s="619"/>
      <c r="CP33" s="619"/>
      <c r="CQ33" s="620"/>
      <c r="CR33" s="621">
        <v>23954974</v>
      </c>
      <c r="CS33" s="634"/>
      <c r="CT33" s="634"/>
      <c r="CU33" s="634"/>
      <c r="CV33" s="634"/>
      <c r="CW33" s="634"/>
      <c r="CX33" s="634"/>
      <c r="CY33" s="635"/>
      <c r="CZ33" s="624">
        <v>44.2</v>
      </c>
      <c r="DA33" s="636"/>
      <c r="DB33" s="636"/>
      <c r="DC33" s="637"/>
      <c r="DD33" s="627">
        <v>17956814</v>
      </c>
      <c r="DE33" s="634"/>
      <c r="DF33" s="634"/>
      <c r="DG33" s="634"/>
      <c r="DH33" s="634"/>
      <c r="DI33" s="634"/>
      <c r="DJ33" s="634"/>
      <c r="DK33" s="635"/>
      <c r="DL33" s="627">
        <v>12197422</v>
      </c>
      <c r="DM33" s="634"/>
      <c r="DN33" s="634"/>
      <c r="DO33" s="634"/>
      <c r="DP33" s="634"/>
      <c r="DQ33" s="634"/>
      <c r="DR33" s="634"/>
      <c r="DS33" s="634"/>
      <c r="DT33" s="634"/>
      <c r="DU33" s="634"/>
      <c r="DV33" s="635"/>
      <c r="DW33" s="624">
        <v>45.4</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108612</v>
      </c>
      <c r="S34" s="622"/>
      <c r="T34" s="622"/>
      <c r="U34" s="622"/>
      <c r="V34" s="622"/>
      <c r="W34" s="622"/>
      <c r="X34" s="622"/>
      <c r="Y34" s="623"/>
      <c r="Z34" s="659">
        <v>0.2</v>
      </c>
      <c r="AA34" s="659"/>
      <c r="AB34" s="659"/>
      <c r="AC34" s="659"/>
      <c r="AD34" s="660" t="s">
        <v>248</v>
      </c>
      <c r="AE34" s="660"/>
      <c r="AF34" s="660"/>
      <c r="AG34" s="660"/>
      <c r="AH34" s="660"/>
      <c r="AI34" s="660"/>
      <c r="AJ34" s="660"/>
      <c r="AK34" s="660"/>
      <c r="AL34" s="624" t="s">
        <v>248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10606381</v>
      </c>
      <c r="CS34" s="622"/>
      <c r="CT34" s="622"/>
      <c r="CU34" s="622"/>
      <c r="CV34" s="622"/>
      <c r="CW34" s="622"/>
      <c r="CX34" s="622"/>
      <c r="CY34" s="623"/>
      <c r="CZ34" s="624">
        <v>19.600000000000001</v>
      </c>
      <c r="DA34" s="636"/>
      <c r="DB34" s="636"/>
      <c r="DC34" s="637"/>
      <c r="DD34" s="627">
        <v>6945876</v>
      </c>
      <c r="DE34" s="622"/>
      <c r="DF34" s="622"/>
      <c r="DG34" s="622"/>
      <c r="DH34" s="622"/>
      <c r="DI34" s="622"/>
      <c r="DJ34" s="622"/>
      <c r="DK34" s="623"/>
      <c r="DL34" s="627">
        <v>6268897</v>
      </c>
      <c r="DM34" s="622"/>
      <c r="DN34" s="622"/>
      <c r="DO34" s="622"/>
      <c r="DP34" s="622"/>
      <c r="DQ34" s="622"/>
      <c r="DR34" s="622"/>
      <c r="DS34" s="622"/>
      <c r="DT34" s="622"/>
      <c r="DU34" s="622"/>
      <c r="DV34" s="623"/>
      <c r="DW34" s="624">
        <v>23.4</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1988608</v>
      </c>
      <c r="S35" s="622"/>
      <c r="T35" s="622"/>
      <c r="U35" s="622"/>
      <c r="V35" s="622"/>
      <c r="W35" s="622"/>
      <c r="X35" s="622"/>
      <c r="Y35" s="623"/>
      <c r="Z35" s="659">
        <v>3.5</v>
      </c>
      <c r="AA35" s="659"/>
      <c r="AB35" s="659"/>
      <c r="AC35" s="659"/>
      <c r="AD35" s="660" t="s">
        <v>129</v>
      </c>
      <c r="AE35" s="660"/>
      <c r="AF35" s="660"/>
      <c r="AG35" s="660"/>
      <c r="AH35" s="660"/>
      <c r="AI35" s="660"/>
      <c r="AJ35" s="660"/>
      <c r="AK35" s="660"/>
      <c r="AL35" s="624" t="s">
        <v>129</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205086</v>
      </c>
      <c r="CS35" s="634"/>
      <c r="CT35" s="634"/>
      <c r="CU35" s="634"/>
      <c r="CV35" s="634"/>
      <c r="CW35" s="634"/>
      <c r="CX35" s="634"/>
      <c r="CY35" s="635"/>
      <c r="CZ35" s="624">
        <v>0.4</v>
      </c>
      <c r="DA35" s="636"/>
      <c r="DB35" s="636"/>
      <c r="DC35" s="637"/>
      <c r="DD35" s="627">
        <v>142661</v>
      </c>
      <c r="DE35" s="634"/>
      <c r="DF35" s="634"/>
      <c r="DG35" s="634"/>
      <c r="DH35" s="634"/>
      <c r="DI35" s="634"/>
      <c r="DJ35" s="634"/>
      <c r="DK35" s="635"/>
      <c r="DL35" s="627">
        <v>142661</v>
      </c>
      <c r="DM35" s="634"/>
      <c r="DN35" s="634"/>
      <c r="DO35" s="634"/>
      <c r="DP35" s="634"/>
      <c r="DQ35" s="634"/>
      <c r="DR35" s="634"/>
      <c r="DS35" s="634"/>
      <c r="DT35" s="634"/>
      <c r="DU35" s="634"/>
      <c r="DV35" s="635"/>
      <c r="DW35" s="624">
        <v>0.5</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2900830</v>
      </c>
      <c r="S36" s="622"/>
      <c r="T36" s="622"/>
      <c r="U36" s="622"/>
      <c r="V36" s="622"/>
      <c r="W36" s="622"/>
      <c r="X36" s="622"/>
      <c r="Y36" s="623"/>
      <c r="Z36" s="659">
        <v>5.0999999999999996</v>
      </c>
      <c r="AA36" s="659"/>
      <c r="AB36" s="659"/>
      <c r="AC36" s="659"/>
      <c r="AD36" s="660" t="s">
        <v>248</v>
      </c>
      <c r="AE36" s="660"/>
      <c r="AF36" s="660"/>
      <c r="AG36" s="660"/>
      <c r="AH36" s="660"/>
      <c r="AI36" s="660"/>
      <c r="AJ36" s="660"/>
      <c r="AK36" s="660"/>
      <c r="AL36" s="624" t="s">
        <v>248</v>
      </c>
      <c r="AM36" s="625"/>
      <c r="AN36" s="625"/>
      <c r="AO36" s="661"/>
      <c r="AP36" s="222"/>
      <c r="AQ36" s="670" t="s">
        <v>331</v>
      </c>
      <c r="AR36" s="671"/>
      <c r="AS36" s="671"/>
      <c r="AT36" s="671"/>
      <c r="AU36" s="671"/>
      <c r="AV36" s="671"/>
      <c r="AW36" s="671"/>
      <c r="AX36" s="671"/>
      <c r="AY36" s="672"/>
      <c r="AZ36" s="676">
        <v>5183034</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183770</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6163956</v>
      </c>
      <c r="CS36" s="622"/>
      <c r="CT36" s="622"/>
      <c r="CU36" s="622"/>
      <c r="CV36" s="622"/>
      <c r="CW36" s="622"/>
      <c r="CX36" s="622"/>
      <c r="CY36" s="623"/>
      <c r="CZ36" s="624">
        <v>11.4</v>
      </c>
      <c r="DA36" s="636"/>
      <c r="DB36" s="636"/>
      <c r="DC36" s="637"/>
      <c r="DD36" s="627">
        <v>4509578</v>
      </c>
      <c r="DE36" s="622"/>
      <c r="DF36" s="622"/>
      <c r="DG36" s="622"/>
      <c r="DH36" s="622"/>
      <c r="DI36" s="622"/>
      <c r="DJ36" s="622"/>
      <c r="DK36" s="623"/>
      <c r="DL36" s="627">
        <v>3078447</v>
      </c>
      <c r="DM36" s="622"/>
      <c r="DN36" s="622"/>
      <c r="DO36" s="622"/>
      <c r="DP36" s="622"/>
      <c r="DQ36" s="622"/>
      <c r="DR36" s="622"/>
      <c r="DS36" s="622"/>
      <c r="DT36" s="622"/>
      <c r="DU36" s="622"/>
      <c r="DV36" s="623"/>
      <c r="DW36" s="624">
        <v>11.5</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1028904</v>
      </c>
      <c r="S37" s="622"/>
      <c r="T37" s="622"/>
      <c r="U37" s="622"/>
      <c r="V37" s="622"/>
      <c r="W37" s="622"/>
      <c r="X37" s="622"/>
      <c r="Y37" s="623"/>
      <c r="Z37" s="659">
        <v>1.8</v>
      </c>
      <c r="AA37" s="659"/>
      <c r="AB37" s="659"/>
      <c r="AC37" s="659"/>
      <c r="AD37" s="660">
        <v>162</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544224</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-763002</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595926</v>
      </c>
      <c r="CS37" s="634"/>
      <c r="CT37" s="634"/>
      <c r="CU37" s="634"/>
      <c r="CV37" s="634"/>
      <c r="CW37" s="634"/>
      <c r="CX37" s="634"/>
      <c r="CY37" s="635"/>
      <c r="CZ37" s="624">
        <v>1.1000000000000001</v>
      </c>
      <c r="DA37" s="636"/>
      <c r="DB37" s="636"/>
      <c r="DC37" s="637"/>
      <c r="DD37" s="627">
        <v>398126</v>
      </c>
      <c r="DE37" s="634"/>
      <c r="DF37" s="634"/>
      <c r="DG37" s="634"/>
      <c r="DH37" s="634"/>
      <c r="DI37" s="634"/>
      <c r="DJ37" s="634"/>
      <c r="DK37" s="635"/>
      <c r="DL37" s="627">
        <v>396520</v>
      </c>
      <c r="DM37" s="634"/>
      <c r="DN37" s="634"/>
      <c r="DO37" s="634"/>
      <c r="DP37" s="634"/>
      <c r="DQ37" s="634"/>
      <c r="DR37" s="634"/>
      <c r="DS37" s="634"/>
      <c r="DT37" s="634"/>
      <c r="DU37" s="634"/>
      <c r="DV37" s="635"/>
      <c r="DW37" s="624">
        <v>1.5</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1956600</v>
      </c>
      <c r="S38" s="622"/>
      <c r="T38" s="622"/>
      <c r="U38" s="622"/>
      <c r="V38" s="622"/>
      <c r="W38" s="622"/>
      <c r="X38" s="622"/>
      <c r="Y38" s="623"/>
      <c r="Z38" s="659">
        <v>3.4</v>
      </c>
      <c r="AA38" s="659"/>
      <c r="AB38" s="659"/>
      <c r="AC38" s="659"/>
      <c r="AD38" s="660" t="s">
        <v>129</v>
      </c>
      <c r="AE38" s="660"/>
      <c r="AF38" s="660"/>
      <c r="AG38" s="660"/>
      <c r="AH38" s="660"/>
      <c r="AI38" s="660"/>
      <c r="AJ38" s="660"/>
      <c r="AK38" s="660"/>
      <c r="AL38" s="624" t="s">
        <v>248</v>
      </c>
      <c r="AM38" s="625"/>
      <c r="AN38" s="625"/>
      <c r="AO38" s="661"/>
      <c r="AQ38" s="654" t="s">
        <v>339</v>
      </c>
      <c r="AR38" s="655"/>
      <c r="AS38" s="655"/>
      <c r="AT38" s="655"/>
      <c r="AU38" s="655"/>
      <c r="AV38" s="655"/>
      <c r="AW38" s="655"/>
      <c r="AX38" s="655"/>
      <c r="AY38" s="656"/>
      <c r="AZ38" s="621">
        <v>107720</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15701</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4638810</v>
      </c>
      <c r="CS38" s="622"/>
      <c r="CT38" s="622"/>
      <c r="CU38" s="622"/>
      <c r="CV38" s="622"/>
      <c r="CW38" s="622"/>
      <c r="CX38" s="622"/>
      <c r="CY38" s="623"/>
      <c r="CZ38" s="624">
        <v>8.6</v>
      </c>
      <c r="DA38" s="636"/>
      <c r="DB38" s="636"/>
      <c r="DC38" s="637"/>
      <c r="DD38" s="627">
        <v>4122400</v>
      </c>
      <c r="DE38" s="622"/>
      <c r="DF38" s="622"/>
      <c r="DG38" s="622"/>
      <c r="DH38" s="622"/>
      <c r="DI38" s="622"/>
      <c r="DJ38" s="622"/>
      <c r="DK38" s="623"/>
      <c r="DL38" s="627">
        <v>2707417</v>
      </c>
      <c r="DM38" s="622"/>
      <c r="DN38" s="622"/>
      <c r="DO38" s="622"/>
      <c r="DP38" s="622"/>
      <c r="DQ38" s="622"/>
      <c r="DR38" s="622"/>
      <c r="DS38" s="622"/>
      <c r="DT38" s="622"/>
      <c r="DU38" s="622"/>
      <c r="DV38" s="623"/>
      <c r="DW38" s="624">
        <v>10.1</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248</v>
      </c>
      <c r="AA39" s="659"/>
      <c r="AB39" s="659"/>
      <c r="AC39" s="659"/>
      <c r="AD39" s="660" t="s">
        <v>248</v>
      </c>
      <c r="AE39" s="660"/>
      <c r="AF39" s="660"/>
      <c r="AG39" s="660"/>
      <c r="AH39" s="660"/>
      <c r="AI39" s="660"/>
      <c r="AJ39" s="660"/>
      <c r="AK39" s="660"/>
      <c r="AL39" s="624" t="s">
        <v>248</v>
      </c>
      <c r="AM39" s="625"/>
      <c r="AN39" s="625"/>
      <c r="AO39" s="661"/>
      <c r="AQ39" s="654" t="s">
        <v>343</v>
      </c>
      <c r="AR39" s="655"/>
      <c r="AS39" s="655"/>
      <c r="AT39" s="655"/>
      <c r="AU39" s="655"/>
      <c r="AV39" s="655"/>
      <c r="AW39" s="655"/>
      <c r="AX39" s="655"/>
      <c r="AY39" s="656"/>
      <c r="AZ39" s="621">
        <v>82144</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22088</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2334757</v>
      </c>
      <c r="CS39" s="634"/>
      <c r="CT39" s="634"/>
      <c r="CU39" s="634"/>
      <c r="CV39" s="634"/>
      <c r="CW39" s="634"/>
      <c r="CX39" s="634"/>
      <c r="CY39" s="635"/>
      <c r="CZ39" s="624">
        <v>4.3</v>
      </c>
      <c r="DA39" s="636"/>
      <c r="DB39" s="636"/>
      <c r="DC39" s="637"/>
      <c r="DD39" s="627">
        <v>2230315</v>
      </c>
      <c r="DE39" s="634"/>
      <c r="DF39" s="634"/>
      <c r="DG39" s="634"/>
      <c r="DH39" s="634"/>
      <c r="DI39" s="634"/>
      <c r="DJ39" s="634"/>
      <c r="DK39" s="635"/>
      <c r="DL39" s="627" t="s">
        <v>248</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t="s">
        <v>248</v>
      </c>
      <c r="S40" s="622"/>
      <c r="T40" s="622"/>
      <c r="U40" s="622"/>
      <c r="V40" s="622"/>
      <c r="W40" s="622"/>
      <c r="X40" s="622"/>
      <c r="Y40" s="623"/>
      <c r="Z40" s="659" t="s">
        <v>129</v>
      </c>
      <c r="AA40" s="659"/>
      <c r="AB40" s="659"/>
      <c r="AC40" s="659"/>
      <c r="AD40" s="660" t="s">
        <v>129</v>
      </c>
      <c r="AE40" s="660"/>
      <c r="AF40" s="660"/>
      <c r="AG40" s="660"/>
      <c r="AH40" s="660"/>
      <c r="AI40" s="660"/>
      <c r="AJ40" s="660"/>
      <c r="AK40" s="660"/>
      <c r="AL40" s="624" t="s">
        <v>129</v>
      </c>
      <c r="AM40" s="625"/>
      <c r="AN40" s="625"/>
      <c r="AO40" s="661"/>
      <c r="AQ40" s="654" t="s">
        <v>347</v>
      </c>
      <c r="AR40" s="655"/>
      <c r="AS40" s="655"/>
      <c r="AT40" s="655"/>
      <c r="AU40" s="655"/>
      <c r="AV40" s="655"/>
      <c r="AW40" s="655"/>
      <c r="AX40" s="655"/>
      <c r="AY40" s="656"/>
      <c r="AZ40" s="621" t="s">
        <v>129</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101</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5984</v>
      </c>
      <c r="CS40" s="622"/>
      <c r="CT40" s="622"/>
      <c r="CU40" s="622"/>
      <c r="CV40" s="622"/>
      <c r="CW40" s="622"/>
      <c r="CX40" s="622"/>
      <c r="CY40" s="623"/>
      <c r="CZ40" s="624">
        <v>0</v>
      </c>
      <c r="DA40" s="636"/>
      <c r="DB40" s="636"/>
      <c r="DC40" s="637"/>
      <c r="DD40" s="627">
        <v>5984</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57156236</v>
      </c>
      <c r="S41" s="646"/>
      <c r="T41" s="646"/>
      <c r="U41" s="646"/>
      <c r="V41" s="646"/>
      <c r="W41" s="646"/>
      <c r="X41" s="646"/>
      <c r="Y41" s="649"/>
      <c r="Z41" s="650">
        <v>100</v>
      </c>
      <c r="AA41" s="650"/>
      <c r="AB41" s="650"/>
      <c r="AC41" s="650"/>
      <c r="AD41" s="651">
        <v>26842665</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1654809</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129</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248</v>
      </c>
      <c r="CS41" s="634"/>
      <c r="CT41" s="634"/>
      <c r="CU41" s="634"/>
      <c r="CV41" s="634"/>
      <c r="CW41" s="634"/>
      <c r="CX41" s="634"/>
      <c r="CY41" s="635"/>
      <c r="CZ41" s="624" t="s">
        <v>129</v>
      </c>
      <c r="DA41" s="636"/>
      <c r="DB41" s="636"/>
      <c r="DC41" s="637"/>
      <c r="DD41" s="627" t="s">
        <v>248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2794137</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301</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4543136</v>
      </c>
      <c r="CS42" s="634"/>
      <c r="CT42" s="634"/>
      <c r="CU42" s="634"/>
      <c r="CV42" s="634"/>
      <c r="CW42" s="634"/>
      <c r="CX42" s="634"/>
      <c r="CY42" s="635"/>
      <c r="CZ42" s="624">
        <v>8.4</v>
      </c>
      <c r="DA42" s="636"/>
      <c r="DB42" s="636"/>
      <c r="DC42" s="637"/>
      <c r="DD42" s="627">
        <v>230272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50811</v>
      </c>
      <c r="CS43" s="634"/>
      <c r="CT43" s="634"/>
      <c r="CU43" s="634"/>
      <c r="CV43" s="634"/>
      <c r="CW43" s="634"/>
      <c r="CX43" s="634"/>
      <c r="CY43" s="635"/>
      <c r="CZ43" s="624">
        <v>0.1</v>
      </c>
      <c r="DA43" s="636"/>
      <c r="DB43" s="636"/>
      <c r="DC43" s="637"/>
      <c r="DD43" s="627">
        <v>50811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4543136</v>
      </c>
      <c r="CS44" s="622"/>
      <c r="CT44" s="622"/>
      <c r="CU44" s="622"/>
      <c r="CV44" s="622"/>
      <c r="CW44" s="622"/>
      <c r="CX44" s="622"/>
      <c r="CY44" s="623"/>
      <c r="CZ44" s="624">
        <v>8.4</v>
      </c>
      <c r="DA44" s="625"/>
      <c r="DB44" s="625"/>
      <c r="DC44" s="626"/>
      <c r="DD44" s="627">
        <v>230272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1788110</v>
      </c>
      <c r="CS45" s="634"/>
      <c r="CT45" s="634"/>
      <c r="CU45" s="634"/>
      <c r="CV45" s="634"/>
      <c r="CW45" s="634"/>
      <c r="CX45" s="634"/>
      <c r="CY45" s="635"/>
      <c r="CZ45" s="624">
        <v>3.3</v>
      </c>
      <c r="DA45" s="636"/>
      <c r="DB45" s="636"/>
      <c r="DC45" s="637"/>
      <c r="DD45" s="627">
        <v>66071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2755026</v>
      </c>
      <c r="CS46" s="622"/>
      <c r="CT46" s="622"/>
      <c r="CU46" s="622"/>
      <c r="CV46" s="622"/>
      <c r="CW46" s="622"/>
      <c r="CX46" s="622"/>
      <c r="CY46" s="623"/>
      <c r="CZ46" s="624">
        <v>5.0999999999999996</v>
      </c>
      <c r="DA46" s="625"/>
      <c r="DB46" s="625"/>
      <c r="DC46" s="626"/>
      <c r="DD46" s="627">
        <v>164201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t="s">
        <v>129</v>
      </c>
      <c r="CS47" s="634"/>
      <c r="CT47" s="634"/>
      <c r="CU47" s="634"/>
      <c r="CV47" s="634"/>
      <c r="CW47" s="634"/>
      <c r="CX47" s="634"/>
      <c r="CY47" s="635"/>
      <c r="CZ47" s="624" t="s">
        <v>129</v>
      </c>
      <c r="DA47" s="636"/>
      <c r="DB47" s="636"/>
      <c r="DC47" s="637"/>
      <c r="DD47" s="627" t="s">
        <v>129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366</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54213942</v>
      </c>
      <c r="CS49" s="606"/>
      <c r="CT49" s="606"/>
      <c r="CU49" s="606"/>
      <c r="CV49" s="606"/>
      <c r="CW49" s="606"/>
      <c r="CX49" s="606"/>
      <c r="CY49" s="607"/>
      <c r="CZ49" s="608">
        <v>100</v>
      </c>
      <c r="DA49" s="609"/>
      <c r="DB49" s="609"/>
      <c r="DC49" s="610"/>
      <c r="DD49" s="611">
        <v>31866438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td38HsiEO90bzDRytauHG402Rkgz+f20rr2g6OCjsoJSLrRwQzG1bMsC7c6jHB+8UkfWmGk5iKgMOl/N+jm1w==" saltValue="99RtRZkQ8VzuZSKOB+/EH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1"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390</v>
      </c>
      <c r="C7" s="1048"/>
      <c r="D7" s="1048"/>
      <c r="E7" s="1048"/>
      <c r="F7" s="1048"/>
      <c r="G7" s="1048"/>
      <c r="H7" s="1048"/>
      <c r="I7" s="1048"/>
      <c r="J7" s="1048"/>
      <c r="K7" s="1048"/>
      <c r="L7" s="1048"/>
      <c r="M7" s="1048"/>
      <c r="N7" s="1048"/>
      <c r="O7" s="1048"/>
      <c r="P7" s="1049"/>
      <c r="Q7" s="1102">
        <v>57156</v>
      </c>
      <c r="R7" s="1103"/>
      <c r="S7" s="1103"/>
      <c r="T7" s="1103"/>
      <c r="U7" s="1103"/>
      <c r="V7" s="1103">
        <v>54214</v>
      </c>
      <c r="W7" s="1103"/>
      <c r="X7" s="1103"/>
      <c r="Y7" s="1103"/>
      <c r="Z7" s="1103"/>
      <c r="AA7" s="1103">
        <v>2942</v>
      </c>
      <c r="AB7" s="1103"/>
      <c r="AC7" s="1103"/>
      <c r="AD7" s="1103"/>
      <c r="AE7" s="1104"/>
      <c r="AF7" s="1105">
        <v>2626</v>
      </c>
      <c r="AG7" s="1106"/>
      <c r="AH7" s="1106"/>
      <c r="AI7" s="1106"/>
      <c r="AJ7" s="1107"/>
      <c r="AK7" s="1108">
        <v>1989</v>
      </c>
      <c r="AL7" s="1109"/>
      <c r="AM7" s="1109"/>
      <c r="AN7" s="1109"/>
      <c r="AO7" s="1109"/>
      <c r="AP7" s="1109">
        <v>22570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581</v>
      </c>
      <c r="BS7" s="1099" t="s">
        <v>580</v>
      </c>
      <c r="BT7" s="1100"/>
      <c r="BU7" s="1100"/>
      <c r="BV7" s="1100"/>
      <c r="BW7" s="1100"/>
      <c r="BX7" s="1100"/>
      <c r="BY7" s="1100"/>
      <c r="BZ7" s="1100"/>
      <c r="CA7" s="1100"/>
      <c r="CB7" s="1100"/>
      <c r="CC7" s="1100"/>
      <c r="CD7" s="1100"/>
      <c r="CE7" s="1100"/>
      <c r="CF7" s="1100"/>
      <c r="CG7" s="1112"/>
      <c r="CH7" s="1096">
        <v>-1</v>
      </c>
      <c r="CI7" s="1097"/>
      <c r="CJ7" s="1097"/>
      <c r="CK7" s="1097"/>
      <c r="CL7" s="1098"/>
      <c r="CM7" s="1096">
        <v>126</v>
      </c>
      <c r="CN7" s="1097"/>
      <c r="CO7" s="1097"/>
      <c r="CP7" s="1097"/>
      <c r="CQ7" s="1098"/>
      <c r="CR7" s="1096">
        <v>5</v>
      </c>
      <c r="CS7" s="1097"/>
      <c r="CT7" s="1097"/>
      <c r="CU7" s="1097"/>
      <c r="CV7" s="1098"/>
      <c r="CW7" s="1096" t="s">
        <v>571</v>
      </c>
      <c r="CX7" s="1097"/>
      <c r="CY7" s="1097"/>
      <c r="CZ7" s="1097"/>
      <c r="DA7" s="1098"/>
      <c r="DB7" s="1096">
        <v>1370</v>
      </c>
      <c r="DC7" s="1097"/>
      <c r="DD7" s="1097"/>
      <c r="DE7" s="1097"/>
      <c r="DF7" s="1098"/>
      <c r="DG7" s="1096">
        <v>273</v>
      </c>
      <c r="DH7" s="1097"/>
      <c r="DI7" s="1097"/>
      <c r="DJ7" s="1097"/>
      <c r="DK7" s="1098"/>
      <c r="DL7" s="1096" t="s">
        <v>571</v>
      </c>
      <c r="DM7" s="1097"/>
      <c r="DN7" s="1097"/>
      <c r="DO7" s="1097"/>
      <c r="DP7" s="1098"/>
      <c r="DQ7" s="1096" t="s">
        <v>571</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7">
        <v>57156</v>
      </c>
      <c r="R23" s="1061"/>
      <c r="S23" s="1061"/>
      <c r="T23" s="1061"/>
      <c r="U23" s="1061"/>
      <c r="V23" s="1061">
        <v>54214</v>
      </c>
      <c r="W23" s="1061"/>
      <c r="X23" s="1061"/>
      <c r="Y23" s="1061"/>
      <c r="Z23" s="1061"/>
      <c r="AA23" s="1061">
        <v>2942</v>
      </c>
      <c r="AB23" s="1061"/>
      <c r="AC23" s="1061"/>
      <c r="AD23" s="1061"/>
      <c r="AE23" s="1068"/>
      <c r="AF23" s="1069">
        <v>2626</v>
      </c>
      <c r="AG23" s="1061"/>
      <c r="AH23" s="1061"/>
      <c r="AI23" s="1061"/>
      <c r="AJ23" s="1070"/>
      <c r="AK23" s="1071"/>
      <c r="AL23" s="1072"/>
      <c r="AM23" s="1072"/>
      <c r="AN23" s="1072"/>
      <c r="AO23" s="1072"/>
      <c r="AP23" s="1061">
        <v>22570</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405</v>
      </c>
      <c r="C28" s="1048"/>
      <c r="D28" s="1048"/>
      <c r="E28" s="1048"/>
      <c r="F28" s="1048"/>
      <c r="G28" s="1048"/>
      <c r="H28" s="1048"/>
      <c r="I28" s="1048"/>
      <c r="J28" s="1048"/>
      <c r="K28" s="1048"/>
      <c r="L28" s="1048"/>
      <c r="M28" s="1048"/>
      <c r="N28" s="1048"/>
      <c r="O28" s="1048"/>
      <c r="P28" s="1049"/>
      <c r="Q28" s="1050">
        <v>11232</v>
      </c>
      <c r="R28" s="1051"/>
      <c r="S28" s="1051"/>
      <c r="T28" s="1051"/>
      <c r="U28" s="1051"/>
      <c r="V28" s="1051">
        <v>11048</v>
      </c>
      <c r="W28" s="1051"/>
      <c r="X28" s="1051"/>
      <c r="Y28" s="1051"/>
      <c r="Z28" s="1051"/>
      <c r="AA28" s="1051">
        <v>184</v>
      </c>
      <c r="AB28" s="1051"/>
      <c r="AC28" s="1051"/>
      <c r="AD28" s="1051"/>
      <c r="AE28" s="1052"/>
      <c r="AF28" s="1053">
        <v>184</v>
      </c>
      <c r="AG28" s="1051"/>
      <c r="AH28" s="1051"/>
      <c r="AI28" s="1051"/>
      <c r="AJ28" s="1054"/>
      <c r="AK28" s="1042">
        <v>1655</v>
      </c>
      <c r="AL28" s="1043"/>
      <c r="AM28" s="1043"/>
      <c r="AN28" s="1043"/>
      <c r="AO28" s="1043"/>
      <c r="AP28" s="1043" t="s">
        <v>510</v>
      </c>
      <c r="AQ28" s="1043"/>
      <c r="AR28" s="1043"/>
      <c r="AS28" s="1043"/>
      <c r="AT28" s="1043"/>
      <c r="AU28" s="1043" t="s">
        <v>510</v>
      </c>
      <c r="AV28" s="1043"/>
      <c r="AW28" s="1043"/>
      <c r="AX28" s="1043"/>
      <c r="AY28" s="1043"/>
      <c r="AZ28" s="1044" t="s">
        <v>510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38">
        <v>9352</v>
      </c>
      <c r="R29" s="1039"/>
      <c r="S29" s="1039"/>
      <c r="T29" s="1039"/>
      <c r="U29" s="1039"/>
      <c r="V29" s="1039">
        <v>9056</v>
      </c>
      <c r="W29" s="1039"/>
      <c r="X29" s="1039"/>
      <c r="Y29" s="1039"/>
      <c r="Z29" s="1039"/>
      <c r="AA29" s="1039">
        <v>296</v>
      </c>
      <c r="AB29" s="1039"/>
      <c r="AC29" s="1039"/>
      <c r="AD29" s="1039"/>
      <c r="AE29" s="1040"/>
      <c r="AF29" s="1035">
        <v>296</v>
      </c>
      <c r="AG29" s="1036"/>
      <c r="AH29" s="1036"/>
      <c r="AI29" s="1036"/>
      <c r="AJ29" s="1037"/>
      <c r="AK29" s="980">
        <v>1519</v>
      </c>
      <c r="AL29" s="971"/>
      <c r="AM29" s="971"/>
      <c r="AN29" s="971"/>
      <c r="AO29" s="971"/>
      <c r="AP29" s="971" t="s">
        <v>510</v>
      </c>
      <c r="AQ29" s="971"/>
      <c r="AR29" s="971"/>
      <c r="AS29" s="971"/>
      <c r="AT29" s="971"/>
      <c r="AU29" s="971" t="s">
        <v>510</v>
      </c>
      <c r="AV29" s="971"/>
      <c r="AW29" s="971"/>
      <c r="AX29" s="971"/>
      <c r="AY29" s="971"/>
      <c r="AZ29" s="1041" t="s">
        <v>510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38">
        <v>3262</v>
      </c>
      <c r="R30" s="1039"/>
      <c r="S30" s="1039"/>
      <c r="T30" s="1039"/>
      <c r="U30" s="1039"/>
      <c r="V30" s="1039">
        <v>3177</v>
      </c>
      <c r="W30" s="1039"/>
      <c r="X30" s="1039"/>
      <c r="Y30" s="1039"/>
      <c r="Z30" s="1039"/>
      <c r="AA30" s="1039">
        <v>85</v>
      </c>
      <c r="AB30" s="1039"/>
      <c r="AC30" s="1039"/>
      <c r="AD30" s="1039"/>
      <c r="AE30" s="1040"/>
      <c r="AF30" s="1035">
        <v>85</v>
      </c>
      <c r="AG30" s="1036"/>
      <c r="AH30" s="1036"/>
      <c r="AI30" s="1036"/>
      <c r="AJ30" s="1037"/>
      <c r="AK30" s="980">
        <v>1267</v>
      </c>
      <c r="AL30" s="971"/>
      <c r="AM30" s="971"/>
      <c r="AN30" s="971"/>
      <c r="AO30" s="971"/>
      <c r="AP30" s="971" t="s">
        <v>510</v>
      </c>
      <c r="AQ30" s="971"/>
      <c r="AR30" s="971"/>
      <c r="AS30" s="971"/>
      <c r="AT30" s="971"/>
      <c r="AU30" s="971" t="s">
        <v>510</v>
      </c>
      <c r="AV30" s="971"/>
      <c r="AW30" s="971"/>
      <c r="AX30" s="971"/>
      <c r="AY30" s="971"/>
      <c r="AZ30" s="1041" t="s">
        <v>510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408</v>
      </c>
      <c r="C31" s="1031"/>
      <c r="D31" s="1031"/>
      <c r="E31" s="1031"/>
      <c r="F31" s="1031"/>
      <c r="G31" s="1031"/>
      <c r="H31" s="1031"/>
      <c r="I31" s="1031"/>
      <c r="J31" s="1031"/>
      <c r="K31" s="1031"/>
      <c r="L31" s="1031"/>
      <c r="M31" s="1031"/>
      <c r="N31" s="1031"/>
      <c r="O31" s="1031"/>
      <c r="P31" s="1032"/>
      <c r="Q31" s="1038">
        <v>2375</v>
      </c>
      <c r="R31" s="1039"/>
      <c r="S31" s="1039"/>
      <c r="T31" s="1039"/>
      <c r="U31" s="1039"/>
      <c r="V31" s="1039">
        <v>2610</v>
      </c>
      <c r="W31" s="1039"/>
      <c r="X31" s="1039"/>
      <c r="Y31" s="1039"/>
      <c r="Z31" s="1039"/>
      <c r="AA31" s="1039">
        <v>-235</v>
      </c>
      <c r="AB31" s="1039"/>
      <c r="AC31" s="1039"/>
      <c r="AD31" s="1039"/>
      <c r="AE31" s="1040"/>
      <c r="AF31" s="1035">
        <v>675</v>
      </c>
      <c r="AG31" s="1036"/>
      <c r="AH31" s="1036"/>
      <c r="AI31" s="1036"/>
      <c r="AJ31" s="1037"/>
      <c r="AK31" s="980">
        <v>544</v>
      </c>
      <c r="AL31" s="971"/>
      <c r="AM31" s="971"/>
      <c r="AN31" s="971"/>
      <c r="AO31" s="971"/>
      <c r="AP31" s="971">
        <v>3293</v>
      </c>
      <c r="AQ31" s="971"/>
      <c r="AR31" s="971"/>
      <c r="AS31" s="971"/>
      <c r="AT31" s="971"/>
      <c r="AU31" s="971">
        <v>2162</v>
      </c>
      <c r="AV31" s="971"/>
      <c r="AW31" s="971"/>
      <c r="AX31" s="971"/>
      <c r="AY31" s="971"/>
      <c r="AZ31" s="1041" t="s">
        <v>571</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392</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1241</v>
      </c>
      <c r="AG63" s="959"/>
      <c r="AH63" s="959"/>
      <c r="AI63" s="959"/>
      <c r="AJ63" s="1022"/>
      <c r="AK63" s="1023"/>
      <c r="AL63" s="963"/>
      <c r="AM63" s="963"/>
      <c r="AN63" s="963"/>
      <c r="AO63" s="963"/>
      <c r="AP63" s="959">
        <v>3293</v>
      </c>
      <c r="AQ63" s="959"/>
      <c r="AR63" s="959"/>
      <c r="AS63" s="959"/>
      <c r="AT63" s="959"/>
      <c r="AU63" s="959">
        <v>2162</v>
      </c>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417</v>
      </c>
      <c r="AB66" s="1002"/>
      <c r="AC66" s="1002"/>
      <c r="AD66" s="1002"/>
      <c r="AE66" s="1003"/>
      <c r="AF66" s="1007" t="s">
        <v>418</v>
      </c>
      <c r="AG66" s="1008"/>
      <c r="AH66" s="1008"/>
      <c r="AI66" s="1008"/>
      <c r="AJ66" s="1009"/>
      <c r="AK66" s="1001" t="s">
        <v>401</v>
      </c>
      <c r="AL66" s="996"/>
      <c r="AM66" s="996"/>
      <c r="AN66" s="996"/>
      <c r="AO66" s="997"/>
      <c r="AP66" s="1001" t="s">
        <v>419</v>
      </c>
      <c r="AQ66" s="1002"/>
      <c r="AR66" s="1002"/>
      <c r="AS66" s="1002"/>
      <c r="AT66" s="1003"/>
      <c r="AU66" s="1001" t="s">
        <v>420</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572</v>
      </c>
      <c r="C68" s="986"/>
      <c r="D68" s="986"/>
      <c r="E68" s="986"/>
      <c r="F68" s="986"/>
      <c r="G68" s="986"/>
      <c r="H68" s="986"/>
      <c r="I68" s="986"/>
      <c r="J68" s="986"/>
      <c r="K68" s="986"/>
      <c r="L68" s="986"/>
      <c r="M68" s="986"/>
      <c r="N68" s="986"/>
      <c r="O68" s="986"/>
      <c r="P68" s="987"/>
      <c r="Q68" s="988">
        <v>925</v>
      </c>
      <c r="R68" s="982"/>
      <c r="S68" s="982"/>
      <c r="T68" s="982"/>
      <c r="U68" s="982"/>
      <c r="V68" s="982">
        <v>905</v>
      </c>
      <c r="W68" s="982"/>
      <c r="X68" s="982"/>
      <c r="Y68" s="982"/>
      <c r="Z68" s="982"/>
      <c r="AA68" s="982">
        <v>20</v>
      </c>
      <c r="AB68" s="982"/>
      <c r="AC68" s="982"/>
      <c r="AD68" s="982"/>
      <c r="AE68" s="982"/>
      <c r="AF68" s="982">
        <v>20</v>
      </c>
      <c r="AG68" s="982"/>
      <c r="AH68" s="982"/>
      <c r="AI68" s="982"/>
      <c r="AJ68" s="982"/>
      <c r="AK68" s="982">
        <v>45</v>
      </c>
      <c r="AL68" s="982"/>
      <c r="AM68" s="982"/>
      <c r="AN68" s="982"/>
      <c r="AO68" s="982"/>
      <c r="AP68" s="982" t="s">
        <v>571</v>
      </c>
      <c r="AQ68" s="982"/>
      <c r="AR68" s="982"/>
      <c r="AS68" s="982"/>
      <c r="AT68" s="982"/>
      <c r="AU68" s="982" t="s">
        <v>571</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573</v>
      </c>
      <c r="C69" s="975"/>
      <c r="D69" s="975"/>
      <c r="E69" s="975"/>
      <c r="F69" s="975"/>
      <c r="G69" s="975"/>
      <c r="H69" s="975"/>
      <c r="I69" s="975"/>
      <c r="J69" s="975"/>
      <c r="K69" s="975"/>
      <c r="L69" s="975"/>
      <c r="M69" s="975"/>
      <c r="N69" s="975"/>
      <c r="O69" s="975"/>
      <c r="P69" s="976"/>
      <c r="Q69" s="977">
        <v>267</v>
      </c>
      <c r="R69" s="971"/>
      <c r="S69" s="971"/>
      <c r="T69" s="971"/>
      <c r="U69" s="971"/>
      <c r="V69" s="971">
        <v>178</v>
      </c>
      <c r="W69" s="971"/>
      <c r="X69" s="971"/>
      <c r="Y69" s="971"/>
      <c r="Z69" s="971"/>
      <c r="AA69" s="971">
        <v>89</v>
      </c>
      <c r="AB69" s="971"/>
      <c r="AC69" s="971"/>
      <c r="AD69" s="971"/>
      <c r="AE69" s="971"/>
      <c r="AF69" s="971">
        <v>89</v>
      </c>
      <c r="AG69" s="971"/>
      <c r="AH69" s="971"/>
      <c r="AI69" s="971"/>
      <c r="AJ69" s="971"/>
      <c r="AK69" s="971">
        <v>13</v>
      </c>
      <c r="AL69" s="971"/>
      <c r="AM69" s="971"/>
      <c r="AN69" s="971"/>
      <c r="AO69" s="971"/>
      <c r="AP69" s="971" t="s">
        <v>571</v>
      </c>
      <c r="AQ69" s="971"/>
      <c r="AR69" s="971"/>
      <c r="AS69" s="971"/>
      <c r="AT69" s="971"/>
      <c r="AU69" s="971" t="s">
        <v>571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574</v>
      </c>
      <c r="C70" s="975"/>
      <c r="D70" s="975"/>
      <c r="E70" s="975"/>
      <c r="F70" s="975"/>
      <c r="G70" s="975"/>
      <c r="H70" s="975"/>
      <c r="I70" s="975"/>
      <c r="J70" s="975"/>
      <c r="K70" s="975"/>
      <c r="L70" s="975"/>
      <c r="M70" s="975"/>
      <c r="N70" s="975"/>
      <c r="O70" s="975"/>
      <c r="P70" s="976"/>
      <c r="Q70" s="977">
        <v>9960</v>
      </c>
      <c r="R70" s="971"/>
      <c r="S70" s="971"/>
      <c r="T70" s="971"/>
      <c r="U70" s="971"/>
      <c r="V70" s="971">
        <v>9853</v>
      </c>
      <c r="W70" s="971"/>
      <c r="X70" s="971"/>
      <c r="Y70" s="971"/>
      <c r="Z70" s="971"/>
      <c r="AA70" s="971">
        <v>107</v>
      </c>
      <c r="AB70" s="971"/>
      <c r="AC70" s="971"/>
      <c r="AD70" s="971"/>
      <c r="AE70" s="971"/>
      <c r="AF70" s="971">
        <v>2329</v>
      </c>
      <c r="AG70" s="971"/>
      <c r="AH70" s="971"/>
      <c r="AI70" s="971"/>
      <c r="AJ70" s="971"/>
      <c r="AK70" s="971" t="s">
        <v>571</v>
      </c>
      <c r="AL70" s="971"/>
      <c r="AM70" s="971"/>
      <c r="AN70" s="971"/>
      <c r="AO70" s="971"/>
      <c r="AP70" s="971" t="s">
        <v>571</v>
      </c>
      <c r="AQ70" s="971"/>
      <c r="AR70" s="971"/>
      <c r="AS70" s="971"/>
      <c r="AT70" s="971"/>
      <c r="AU70" s="971" t="s">
        <v>571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575</v>
      </c>
      <c r="C71" s="975"/>
      <c r="D71" s="975"/>
      <c r="E71" s="975"/>
      <c r="F71" s="975"/>
      <c r="G71" s="975"/>
      <c r="H71" s="975"/>
      <c r="I71" s="975"/>
      <c r="J71" s="975"/>
      <c r="K71" s="975"/>
      <c r="L71" s="975"/>
      <c r="M71" s="975"/>
      <c r="N71" s="975"/>
      <c r="O71" s="975"/>
      <c r="P71" s="976"/>
      <c r="Q71" s="977">
        <v>26588</v>
      </c>
      <c r="R71" s="971"/>
      <c r="S71" s="971"/>
      <c r="T71" s="971"/>
      <c r="U71" s="971"/>
      <c r="V71" s="971">
        <v>26430</v>
      </c>
      <c r="W71" s="971"/>
      <c r="X71" s="971"/>
      <c r="Y71" s="971"/>
      <c r="Z71" s="971"/>
      <c r="AA71" s="971">
        <v>157</v>
      </c>
      <c r="AB71" s="971"/>
      <c r="AC71" s="971"/>
      <c r="AD71" s="971"/>
      <c r="AE71" s="971"/>
      <c r="AF71" s="971">
        <v>157</v>
      </c>
      <c r="AG71" s="971"/>
      <c r="AH71" s="971"/>
      <c r="AI71" s="971"/>
      <c r="AJ71" s="971"/>
      <c r="AK71" s="971">
        <v>275</v>
      </c>
      <c r="AL71" s="971"/>
      <c r="AM71" s="971"/>
      <c r="AN71" s="971"/>
      <c r="AO71" s="971"/>
      <c r="AP71" s="971" t="s">
        <v>571</v>
      </c>
      <c r="AQ71" s="971"/>
      <c r="AR71" s="971"/>
      <c r="AS71" s="971"/>
      <c r="AT71" s="971"/>
      <c r="AU71" s="971" t="s">
        <v>571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576</v>
      </c>
      <c r="C72" s="975"/>
      <c r="D72" s="975"/>
      <c r="E72" s="975"/>
      <c r="F72" s="975"/>
      <c r="G72" s="975"/>
      <c r="H72" s="975"/>
      <c r="I72" s="975"/>
      <c r="J72" s="975"/>
      <c r="K72" s="975"/>
      <c r="L72" s="975"/>
      <c r="M72" s="975"/>
      <c r="N72" s="975"/>
      <c r="O72" s="975"/>
      <c r="P72" s="976"/>
      <c r="Q72" s="977">
        <v>9647</v>
      </c>
      <c r="R72" s="971"/>
      <c r="S72" s="971"/>
      <c r="T72" s="971"/>
      <c r="U72" s="971"/>
      <c r="V72" s="971">
        <v>9534</v>
      </c>
      <c r="W72" s="971"/>
      <c r="X72" s="971"/>
      <c r="Y72" s="971"/>
      <c r="Z72" s="971"/>
      <c r="AA72" s="971">
        <v>113</v>
      </c>
      <c r="AB72" s="971"/>
      <c r="AC72" s="971"/>
      <c r="AD72" s="971"/>
      <c r="AE72" s="971"/>
      <c r="AF72" s="971">
        <v>113</v>
      </c>
      <c r="AG72" s="971"/>
      <c r="AH72" s="971"/>
      <c r="AI72" s="971"/>
      <c r="AJ72" s="971"/>
      <c r="AK72" s="971">
        <v>100</v>
      </c>
      <c r="AL72" s="971"/>
      <c r="AM72" s="971"/>
      <c r="AN72" s="971"/>
      <c r="AO72" s="971"/>
      <c r="AP72" s="971">
        <v>190</v>
      </c>
      <c r="AQ72" s="971"/>
      <c r="AR72" s="971"/>
      <c r="AS72" s="971"/>
      <c r="AT72" s="971"/>
      <c r="AU72" s="971">
        <v>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577</v>
      </c>
      <c r="C73" s="975"/>
      <c r="D73" s="975"/>
      <c r="E73" s="975"/>
      <c r="F73" s="975"/>
      <c r="G73" s="975"/>
      <c r="H73" s="975"/>
      <c r="I73" s="975"/>
      <c r="J73" s="975"/>
      <c r="K73" s="975"/>
      <c r="L73" s="975"/>
      <c r="M73" s="975"/>
      <c r="N73" s="975"/>
      <c r="O73" s="975"/>
      <c r="P73" s="976"/>
      <c r="Q73" s="977">
        <v>1542</v>
      </c>
      <c r="R73" s="971"/>
      <c r="S73" s="971"/>
      <c r="T73" s="971"/>
      <c r="U73" s="971"/>
      <c r="V73" s="971">
        <v>1379</v>
      </c>
      <c r="W73" s="971"/>
      <c r="X73" s="971"/>
      <c r="Y73" s="971"/>
      <c r="Z73" s="971"/>
      <c r="AA73" s="971">
        <v>163</v>
      </c>
      <c r="AB73" s="971"/>
      <c r="AC73" s="971"/>
      <c r="AD73" s="971"/>
      <c r="AE73" s="971"/>
      <c r="AF73" s="971">
        <v>163</v>
      </c>
      <c r="AG73" s="971"/>
      <c r="AH73" s="971"/>
      <c r="AI73" s="971"/>
      <c r="AJ73" s="971"/>
      <c r="AK73" s="971" t="s">
        <v>571</v>
      </c>
      <c r="AL73" s="971"/>
      <c r="AM73" s="971"/>
      <c r="AN73" s="971"/>
      <c r="AO73" s="971"/>
      <c r="AP73" s="971">
        <v>11193</v>
      </c>
      <c r="AQ73" s="971"/>
      <c r="AR73" s="971"/>
      <c r="AS73" s="971"/>
      <c r="AT73" s="971"/>
      <c r="AU73" s="971">
        <v>3731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578</v>
      </c>
      <c r="C74" s="975"/>
      <c r="D74" s="975"/>
      <c r="E74" s="975"/>
      <c r="F74" s="975"/>
      <c r="G74" s="975"/>
      <c r="H74" s="975"/>
      <c r="I74" s="975"/>
      <c r="J74" s="975"/>
      <c r="K74" s="975"/>
      <c r="L74" s="975"/>
      <c r="M74" s="975"/>
      <c r="N74" s="975"/>
      <c r="O74" s="975"/>
      <c r="P74" s="976"/>
      <c r="Q74" s="977">
        <v>7352</v>
      </c>
      <c r="R74" s="971"/>
      <c r="S74" s="971"/>
      <c r="T74" s="971"/>
      <c r="U74" s="971"/>
      <c r="V74" s="971">
        <v>7276</v>
      </c>
      <c r="W74" s="971"/>
      <c r="X74" s="971"/>
      <c r="Y74" s="971"/>
      <c r="Z74" s="971"/>
      <c r="AA74" s="971">
        <v>76</v>
      </c>
      <c r="AB74" s="971"/>
      <c r="AC74" s="971"/>
      <c r="AD74" s="971"/>
      <c r="AE74" s="971"/>
      <c r="AF74" s="971">
        <v>76</v>
      </c>
      <c r="AG74" s="971"/>
      <c r="AH74" s="971"/>
      <c r="AI74" s="971"/>
      <c r="AJ74" s="971"/>
      <c r="AK74" s="971">
        <v>3086</v>
      </c>
      <c r="AL74" s="971"/>
      <c r="AM74" s="971"/>
      <c r="AN74" s="971"/>
      <c r="AO74" s="971"/>
      <c r="AP74" s="971" t="s">
        <v>571</v>
      </c>
      <c r="AQ74" s="971"/>
      <c r="AR74" s="971"/>
      <c r="AS74" s="971"/>
      <c r="AT74" s="971"/>
      <c r="AU74" s="971" t="s">
        <v>571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579</v>
      </c>
      <c r="C75" s="975"/>
      <c r="D75" s="975"/>
      <c r="E75" s="975"/>
      <c r="F75" s="975"/>
      <c r="G75" s="975"/>
      <c r="H75" s="975"/>
      <c r="I75" s="975"/>
      <c r="J75" s="975"/>
      <c r="K75" s="975"/>
      <c r="L75" s="975"/>
      <c r="M75" s="975"/>
      <c r="N75" s="975"/>
      <c r="O75" s="975"/>
      <c r="P75" s="976"/>
      <c r="Q75" s="978">
        <v>1524702</v>
      </c>
      <c r="R75" s="979"/>
      <c r="S75" s="979"/>
      <c r="T75" s="979"/>
      <c r="U75" s="980"/>
      <c r="V75" s="981">
        <v>1496148</v>
      </c>
      <c r="W75" s="979"/>
      <c r="X75" s="979"/>
      <c r="Y75" s="979"/>
      <c r="Z75" s="980"/>
      <c r="AA75" s="981">
        <v>28554</v>
      </c>
      <c r="AB75" s="979"/>
      <c r="AC75" s="979"/>
      <c r="AD75" s="979"/>
      <c r="AE75" s="980"/>
      <c r="AF75" s="981">
        <v>28554</v>
      </c>
      <c r="AG75" s="979"/>
      <c r="AH75" s="979"/>
      <c r="AI75" s="979"/>
      <c r="AJ75" s="980"/>
      <c r="AK75" s="981">
        <v>15234</v>
      </c>
      <c r="AL75" s="979"/>
      <c r="AM75" s="979"/>
      <c r="AN75" s="979"/>
      <c r="AO75" s="980"/>
      <c r="AP75" s="981" t="s">
        <v>571</v>
      </c>
      <c r="AQ75" s="979"/>
      <c r="AR75" s="979"/>
      <c r="AS75" s="979"/>
      <c r="AT75" s="980"/>
      <c r="AU75" s="981" t="s">
        <v>571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31501</v>
      </c>
      <c r="AG88" s="959"/>
      <c r="AH88" s="959"/>
      <c r="AI88" s="959"/>
      <c r="AJ88" s="959"/>
      <c r="AK88" s="963"/>
      <c r="AL88" s="963"/>
      <c r="AM88" s="963"/>
      <c r="AN88" s="963"/>
      <c r="AO88" s="963"/>
      <c r="AP88" s="959">
        <v>11383</v>
      </c>
      <c r="AQ88" s="959"/>
      <c r="AR88" s="959"/>
      <c r="AS88" s="959"/>
      <c r="AT88" s="959"/>
      <c r="AU88" s="959">
        <v>3736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t="s">
        <v>582</v>
      </c>
      <c r="CX102" s="953"/>
      <c r="CY102" s="953"/>
      <c r="CZ102" s="953"/>
      <c r="DA102" s="954"/>
      <c r="DB102" s="952">
        <v>1370</v>
      </c>
      <c r="DC102" s="953"/>
      <c r="DD102" s="953"/>
      <c r="DE102" s="953"/>
      <c r="DF102" s="954"/>
      <c r="DG102" s="952">
        <v>273</v>
      </c>
      <c r="DH102" s="953"/>
      <c r="DI102" s="953"/>
      <c r="DJ102" s="953"/>
      <c r="DK102" s="954"/>
      <c r="DL102" s="952" t="s">
        <v>582</v>
      </c>
      <c r="DM102" s="953"/>
      <c r="DN102" s="953"/>
      <c r="DO102" s="953"/>
      <c r="DP102" s="954"/>
      <c r="DQ102" s="952" t="s">
        <v>582</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310</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310</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310</v>
      </c>
      <c r="DR109" s="896"/>
      <c r="DS109" s="896"/>
      <c r="DT109" s="896"/>
      <c r="DU109" s="897"/>
      <c r="DV109" s="898" t="s">
        <v>432</v>
      </c>
      <c r="DW109" s="896"/>
      <c r="DX109" s="896"/>
      <c r="DY109" s="896"/>
      <c r="DZ109" s="929"/>
    </row>
    <row r="110" spans="1:131" s="230" customFormat="1" ht="26.25" customHeight="1" x14ac:dyDescent="0.2">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1981840</v>
      </c>
      <c r="AB110" s="889"/>
      <c r="AC110" s="889"/>
      <c r="AD110" s="889"/>
      <c r="AE110" s="890"/>
      <c r="AF110" s="891">
        <v>2171662</v>
      </c>
      <c r="AG110" s="889"/>
      <c r="AH110" s="889"/>
      <c r="AI110" s="889"/>
      <c r="AJ110" s="890"/>
      <c r="AK110" s="891">
        <v>2235851</v>
      </c>
      <c r="AL110" s="889"/>
      <c r="AM110" s="889"/>
      <c r="AN110" s="889"/>
      <c r="AO110" s="890"/>
      <c r="AP110" s="892">
        <v>9.1999999999999993</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20269127</v>
      </c>
      <c r="BR110" s="842"/>
      <c r="BS110" s="842"/>
      <c r="BT110" s="842"/>
      <c r="BU110" s="842"/>
      <c r="BV110" s="842">
        <v>22737613</v>
      </c>
      <c r="BW110" s="842"/>
      <c r="BX110" s="842"/>
      <c r="BY110" s="842"/>
      <c r="BZ110" s="842"/>
      <c r="CA110" s="842">
        <v>22570182</v>
      </c>
      <c r="CB110" s="842"/>
      <c r="CC110" s="842"/>
      <c r="CD110" s="842"/>
      <c r="CE110" s="842"/>
      <c r="CF110" s="866">
        <v>92.6</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412</v>
      </c>
      <c r="DH110" s="842"/>
      <c r="DI110" s="842"/>
      <c r="DJ110" s="842"/>
      <c r="DK110" s="842"/>
      <c r="DL110" s="842" t="s">
        <v>438</v>
      </c>
      <c r="DM110" s="842"/>
      <c r="DN110" s="842"/>
      <c r="DO110" s="842"/>
      <c r="DP110" s="842"/>
      <c r="DQ110" s="842" t="s">
        <v>438</v>
      </c>
      <c r="DR110" s="842"/>
      <c r="DS110" s="842"/>
      <c r="DT110" s="842"/>
      <c r="DU110" s="842"/>
      <c r="DV110" s="843" t="s">
        <v>412</v>
      </c>
      <c r="DW110" s="843"/>
      <c r="DX110" s="843"/>
      <c r="DY110" s="843"/>
      <c r="DZ110" s="844"/>
    </row>
    <row r="111" spans="1:131" s="230" customFormat="1" ht="26.25" customHeight="1" x14ac:dyDescent="0.2">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412</v>
      </c>
      <c r="AB111" s="919"/>
      <c r="AC111" s="919"/>
      <c r="AD111" s="919"/>
      <c r="AE111" s="920"/>
      <c r="AF111" s="921" t="s">
        <v>129</v>
      </c>
      <c r="AG111" s="919"/>
      <c r="AH111" s="919"/>
      <c r="AI111" s="919"/>
      <c r="AJ111" s="920"/>
      <c r="AK111" s="921" t="s">
        <v>412</v>
      </c>
      <c r="AL111" s="919"/>
      <c r="AM111" s="919"/>
      <c r="AN111" s="919"/>
      <c r="AO111" s="920"/>
      <c r="AP111" s="922" t="s">
        <v>412</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v>1935397</v>
      </c>
      <c r="BR111" s="817"/>
      <c r="BS111" s="817"/>
      <c r="BT111" s="817"/>
      <c r="BU111" s="817"/>
      <c r="BV111" s="817">
        <v>1852350</v>
      </c>
      <c r="BW111" s="817"/>
      <c r="BX111" s="817"/>
      <c r="BY111" s="817"/>
      <c r="BZ111" s="817"/>
      <c r="CA111" s="817">
        <v>1752522</v>
      </c>
      <c r="CB111" s="817"/>
      <c r="CC111" s="817"/>
      <c r="CD111" s="817"/>
      <c r="CE111" s="817"/>
      <c r="CF111" s="875">
        <v>7.2</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438</v>
      </c>
      <c r="DH111" s="817"/>
      <c r="DI111" s="817"/>
      <c r="DJ111" s="817"/>
      <c r="DK111" s="817"/>
      <c r="DL111" s="817" t="s">
        <v>412</v>
      </c>
      <c r="DM111" s="817"/>
      <c r="DN111" s="817"/>
      <c r="DO111" s="817"/>
      <c r="DP111" s="817"/>
      <c r="DQ111" s="817" t="s">
        <v>438</v>
      </c>
      <c r="DR111" s="817"/>
      <c r="DS111" s="817"/>
      <c r="DT111" s="817"/>
      <c r="DU111" s="817"/>
      <c r="DV111" s="794" t="s">
        <v>412</v>
      </c>
      <c r="DW111" s="794"/>
      <c r="DX111" s="794"/>
      <c r="DY111" s="794"/>
      <c r="DZ111" s="795"/>
    </row>
    <row r="112" spans="1:131" s="230" customFormat="1" ht="26.25" customHeight="1" x14ac:dyDescent="0.2">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412</v>
      </c>
      <c r="AB112" s="780"/>
      <c r="AC112" s="780"/>
      <c r="AD112" s="780"/>
      <c r="AE112" s="781"/>
      <c r="AF112" s="782" t="s">
        <v>438</v>
      </c>
      <c r="AG112" s="780"/>
      <c r="AH112" s="780"/>
      <c r="AI112" s="780"/>
      <c r="AJ112" s="781"/>
      <c r="AK112" s="782" t="s">
        <v>412</v>
      </c>
      <c r="AL112" s="780"/>
      <c r="AM112" s="780"/>
      <c r="AN112" s="780"/>
      <c r="AO112" s="781"/>
      <c r="AP112" s="824" t="s">
        <v>412</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4147974</v>
      </c>
      <c r="BR112" s="817"/>
      <c r="BS112" s="817"/>
      <c r="BT112" s="817"/>
      <c r="BU112" s="817"/>
      <c r="BV112" s="817">
        <v>2298151</v>
      </c>
      <c r="BW112" s="817"/>
      <c r="BX112" s="817"/>
      <c r="BY112" s="817"/>
      <c r="BZ112" s="817"/>
      <c r="CA112" s="817">
        <v>2161900</v>
      </c>
      <c r="CB112" s="817"/>
      <c r="CC112" s="817"/>
      <c r="CD112" s="817"/>
      <c r="CE112" s="817"/>
      <c r="CF112" s="875">
        <v>8.9</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438</v>
      </c>
      <c r="DH112" s="817"/>
      <c r="DI112" s="817"/>
      <c r="DJ112" s="817"/>
      <c r="DK112" s="817"/>
      <c r="DL112" s="817" t="s">
        <v>438</v>
      </c>
      <c r="DM112" s="817"/>
      <c r="DN112" s="817"/>
      <c r="DO112" s="817"/>
      <c r="DP112" s="817"/>
      <c r="DQ112" s="817" t="s">
        <v>412</v>
      </c>
      <c r="DR112" s="817"/>
      <c r="DS112" s="817"/>
      <c r="DT112" s="817"/>
      <c r="DU112" s="817"/>
      <c r="DV112" s="794" t="s">
        <v>438</v>
      </c>
      <c r="DW112" s="794"/>
      <c r="DX112" s="794"/>
      <c r="DY112" s="794"/>
      <c r="DZ112" s="795"/>
    </row>
    <row r="113" spans="1:130" s="230" customFormat="1" ht="26.25" customHeight="1" x14ac:dyDescent="0.2">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423065</v>
      </c>
      <c r="AB113" s="919"/>
      <c r="AC113" s="919"/>
      <c r="AD113" s="919"/>
      <c r="AE113" s="920"/>
      <c r="AF113" s="921">
        <v>264598</v>
      </c>
      <c r="AG113" s="919"/>
      <c r="AH113" s="919"/>
      <c r="AI113" s="919"/>
      <c r="AJ113" s="920"/>
      <c r="AK113" s="921">
        <v>272555</v>
      </c>
      <c r="AL113" s="919"/>
      <c r="AM113" s="919"/>
      <c r="AN113" s="919"/>
      <c r="AO113" s="920"/>
      <c r="AP113" s="922">
        <v>1.1000000000000001</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3820610</v>
      </c>
      <c r="BR113" s="817"/>
      <c r="BS113" s="817"/>
      <c r="BT113" s="817"/>
      <c r="BU113" s="817"/>
      <c r="BV113" s="817">
        <v>3812390</v>
      </c>
      <c r="BW113" s="817"/>
      <c r="BX113" s="817"/>
      <c r="BY113" s="817"/>
      <c r="BZ113" s="817"/>
      <c r="CA113" s="817">
        <v>3736187</v>
      </c>
      <c r="CB113" s="817"/>
      <c r="CC113" s="817"/>
      <c r="CD113" s="817"/>
      <c r="CE113" s="817"/>
      <c r="CF113" s="875">
        <v>15.3</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438</v>
      </c>
      <c r="DH113" s="780"/>
      <c r="DI113" s="780"/>
      <c r="DJ113" s="780"/>
      <c r="DK113" s="781"/>
      <c r="DL113" s="782" t="s">
        <v>412</v>
      </c>
      <c r="DM113" s="780"/>
      <c r="DN113" s="780"/>
      <c r="DO113" s="780"/>
      <c r="DP113" s="781"/>
      <c r="DQ113" s="782" t="s">
        <v>412</v>
      </c>
      <c r="DR113" s="780"/>
      <c r="DS113" s="780"/>
      <c r="DT113" s="780"/>
      <c r="DU113" s="781"/>
      <c r="DV113" s="824" t="s">
        <v>412</v>
      </c>
      <c r="DW113" s="825"/>
      <c r="DX113" s="825"/>
      <c r="DY113" s="825"/>
      <c r="DZ113" s="826"/>
    </row>
    <row r="114" spans="1:130" s="230" customFormat="1" ht="26.25" customHeight="1" x14ac:dyDescent="0.2">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19267</v>
      </c>
      <c r="AB114" s="780"/>
      <c r="AC114" s="780"/>
      <c r="AD114" s="780"/>
      <c r="AE114" s="781"/>
      <c r="AF114" s="782">
        <v>12779</v>
      </c>
      <c r="AG114" s="780"/>
      <c r="AH114" s="780"/>
      <c r="AI114" s="780"/>
      <c r="AJ114" s="781"/>
      <c r="AK114" s="782">
        <v>85281</v>
      </c>
      <c r="AL114" s="780"/>
      <c r="AM114" s="780"/>
      <c r="AN114" s="780"/>
      <c r="AO114" s="781"/>
      <c r="AP114" s="824">
        <v>0.3</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4751274</v>
      </c>
      <c r="BR114" s="817"/>
      <c r="BS114" s="817"/>
      <c r="BT114" s="817"/>
      <c r="BU114" s="817"/>
      <c r="BV114" s="817">
        <v>4768128</v>
      </c>
      <c r="BW114" s="817"/>
      <c r="BX114" s="817"/>
      <c r="BY114" s="817"/>
      <c r="BZ114" s="817"/>
      <c r="CA114" s="817">
        <v>4801528</v>
      </c>
      <c r="CB114" s="817"/>
      <c r="CC114" s="817"/>
      <c r="CD114" s="817"/>
      <c r="CE114" s="817"/>
      <c r="CF114" s="875">
        <v>19.7</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412</v>
      </c>
      <c r="DH114" s="780"/>
      <c r="DI114" s="780"/>
      <c r="DJ114" s="780"/>
      <c r="DK114" s="781"/>
      <c r="DL114" s="782" t="s">
        <v>412</v>
      </c>
      <c r="DM114" s="780"/>
      <c r="DN114" s="780"/>
      <c r="DO114" s="780"/>
      <c r="DP114" s="781"/>
      <c r="DQ114" s="782" t="s">
        <v>438</v>
      </c>
      <c r="DR114" s="780"/>
      <c r="DS114" s="780"/>
      <c r="DT114" s="780"/>
      <c r="DU114" s="781"/>
      <c r="DV114" s="824" t="s">
        <v>412</v>
      </c>
      <c r="DW114" s="825"/>
      <c r="DX114" s="825"/>
      <c r="DY114" s="825"/>
      <c r="DZ114" s="826"/>
    </row>
    <row r="115" spans="1:130" s="230" customFormat="1" ht="26.25" customHeight="1" x14ac:dyDescent="0.2">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143722</v>
      </c>
      <c r="AB115" s="919"/>
      <c r="AC115" s="919"/>
      <c r="AD115" s="919"/>
      <c r="AE115" s="920"/>
      <c r="AF115" s="921">
        <v>96159</v>
      </c>
      <c r="AG115" s="919"/>
      <c r="AH115" s="919"/>
      <c r="AI115" s="919"/>
      <c r="AJ115" s="920"/>
      <c r="AK115" s="921">
        <v>186952</v>
      </c>
      <c r="AL115" s="919"/>
      <c r="AM115" s="919"/>
      <c r="AN115" s="919"/>
      <c r="AO115" s="920"/>
      <c r="AP115" s="922">
        <v>0.8</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438</v>
      </c>
      <c r="BR115" s="817"/>
      <c r="BS115" s="817"/>
      <c r="BT115" s="817"/>
      <c r="BU115" s="817"/>
      <c r="BV115" s="817" t="s">
        <v>412</v>
      </c>
      <c r="BW115" s="817"/>
      <c r="BX115" s="817"/>
      <c r="BY115" s="817"/>
      <c r="BZ115" s="817"/>
      <c r="CA115" s="817" t="s">
        <v>438</v>
      </c>
      <c r="CB115" s="817"/>
      <c r="CC115" s="817"/>
      <c r="CD115" s="817"/>
      <c r="CE115" s="817"/>
      <c r="CF115" s="875" t="s">
        <v>438</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1834765</v>
      </c>
      <c r="DH115" s="780"/>
      <c r="DI115" s="780"/>
      <c r="DJ115" s="780"/>
      <c r="DK115" s="781"/>
      <c r="DL115" s="782">
        <v>1781217</v>
      </c>
      <c r="DM115" s="780"/>
      <c r="DN115" s="780"/>
      <c r="DO115" s="780"/>
      <c r="DP115" s="781"/>
      <c r="DQ115" s="782">
        <v>1701705</v>
      </c>
      <c r="DR115" s="780"/>
      <c r="DS115" s="780"/>
      <c r="DT115" s="780"/>
      <c r="DU115" s="781"/>
      <c r="DV115" s="824">
        <v>7</v>
      </c>
      <c r="DW115" s="825"/>
      <c r="DX115" s="825"/>
      <c r="DY115" s="825"/>
      <c r="DZ115" s="826"/>
    </row>
    <row r="116" spans="1:130" s="230" customFormat="1" ht="26.25" customHeight="1" x14ac:dyDescent="0.2">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412</v>
      </c>
      <c r="AB116" s="780"/>
      <c r="AC116" s="780"/>
      <c r="AD116" s="780"/>
      <c r="AE116" s="781"/>
      <c r="AF116" s="782" t="s">
        <v>412</v>
      </c>
      <c r="AG116" s="780"/>
      <c r="AH116" s="780"/>
      <c r="AI116" s="780"/>
      <c r="AJ116" s="781"/>
      <c r="AK116" s="782" t="s">
        <v>438</v>
      </c>
      <c r="AL116" s="780"/>
      <c r="AM116" s="780"/>
      <c r="AN116" s="780"/>
      <c r="AO116" s="781"/>
      <c r="AP116" s="824" t="s">
        <v>412</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412</v>
      </c>
      <c r="BR116" s="817"/>
      <c r="BS116" s="817"/>
      <c r="BT116" s="817"/>
      <c r="BU116" s="817"/>
      <c r="BV116" s="817" t="s">
        <v>438</v>
      </c>
      <c r="BW116" s="817"/>
      <c r="BX116" s="817"/>
      <c r="BY116" s="817"/>
      <c r="BZ116" s="817"/>
      <c r="CA116" s="817" t="s">
        <v>412</v>
      </c>
      <c r="CB116" s="817"/>
      <c r="CC116" s="817"/>
      <c r="CD116" s="817"/>
      <c r="CE116" s="817"/>
      <c r="CF116" s="875" t="s">
        <v>412</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100632</v>
      </c>
      <c r="DH116" s="780"/>
      <c r="DI116" s="780"/>
      <c r="DJ116" s="780"/>
      <c r="DK116" s="781"/>
      <c r="DL116" s="782">
        <v>71133</v>
      </c>
      <c r="DM116" s="780"/>
      <c r="DN116" s="780"/>
      <c r="DO116" s="780"/>
      <c r="DP116" s="781"/>
      <c r="DQ116" s="782">
        <v>50817</v>
      </c>
      <c r="DR116" s="780"/>
      <c r="DS116" s="780"/>
      <c r="DT116" s="780"/>
      <c r="DU116" s="781"/>
      <c r="DV116" s="824">
        <v>0.2</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2567894</v>
      </c>
      <c r="AB117" s="903"/>
      <c r="AC117" s="903"/>
      <c r="AD117" s="903"/>
      <c r="AE117" s="904"/>
      <c r="AF117" s="905">
        <v>2545198</v>
      </c>
      <c r="AG117" s="903"/>
      <c r="AH117" s="903"/>
      <c r="AI117" s="903"/>
      <c r="AJ117" s="904"/>
      <c r="AK117" s="905">
        <v>2780639</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412</v>
      </c>
      <c r="BR117" s="817"/>
      <c r="BS117" s="817"/>
      <c r="BT117" s="817"/>
      <c r="BU117" s="817"/>
      <c r="BV117" s="817" t="s">
        <v>412</v>
      </c>
      <c r="BW117" s="817"/>
      <c r="BX117" s="817"/>
      <c r="BY117" s="817"/>
      <c r="BZ117" s="817"/>
      <c r="CA117" s="817" t="s">
        <v>412</v>
      </c>
      <c r="CB117" s="817"/>
      <c r="CC117" s="817"/>
      <c r="CD117" s="817"/>
      <c r="CE117" s="817"/>
      <c r="CF117" s="875" t="s">
        <v>412</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412</v>
      </c>
      <c r="DH117" s="780"/>
      <c r="DI117" s="780"/>
      <c r="DJ117" s="780"/>
      <c r="DK117" s="781"/>
      <c r="DL117" s="782" t="s">
        <v>412</v>
      </c>
      <c r="DM117" s="780"/>
      <c r="DN117" s="780"/>
      <c r="DO117" s="780"/>
      <c r="DP117" s="781"/>
      <c r="DQ117" s="782" t="s">
        <v>412</v>
      </c>
      <c r="DR117" s="780"/>
      <c r="DS117" s="780"/>
      <c r="DT117" s="780"/>
      <c r="DU117" s="781"/>
      <c r="DV117" s="824" t="s">
        <v>412</v>
      </c>
      <c r="DW117" s="825"/>
      <c r="DX117" s="825"/>
      <c r="DY117" s="825"/>
      <c r="DZ117" s="826"/>
    </row>
    <row r="118" spans="1:130" s="230" customFormat="1" ht="26.25" customHeight="1" x14ac:dyDescent="0.2">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310</v>
      </c>
      <c r="AL118" s="896"/>
      <c r="AM118" s="896"/>
      <c r="AN118" s="896"/>
      <c r="AO118" s="897"/>
      <c r="AP118" s="899" t="s">
        <v>432</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412</v>
      </c>
      <c r="BR118" s="845"/>
      <c r="BS118" s="845"/>
      <c r="BT118" s="845"/>
      <c r="BU118" s="845"/>
      <c r="BV118" s="845" t="s">
        <v>412</v>
      </c>
      <c r="BW118" s="845"/>
      <c r="BX118" s="845"/>
      <c r="BY118" s="845"/>
      <c r="BZ118" s="845"/>
      <c r="CA118" s="845" t="s">
        <v>412</v>
      </c>
      <c r="CB118" s="845"/>
      <c r="CC118" s="845"/>
      <c r="CD118" s="845"/>
      <c r="CE118" s="845"/>
      <c r="CF118" s="875" t="s">
        <v>412</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412</v>
      </c>
      <c r="DH118" s="780"/>
      <c r="DI118" s="780"/>
      <c r="DJ118" s="780"/>
      <c r="DK118" s="781"/>
      <c r="DL118" s="782" t="s">
        <v>412</v>
      </c>
      <c r="DM118" s="780"/>
      <c r="DN118" s="780"/>
      <c r="DO118" s="780"/>
      <c r="DP118" s="781"/>
      <c r="DQ118" s="782" t="s">
        <v>412</v>
      </c>
      <c r="DR118" s="780"/>
      <c r="DS118" s="780"/>
      <c r="DT118" s="780"/>
      <c r="DU118" s="781"/>
      <c r="DV118" s="824" t="s">
        <v>412</v>
      </c>
      <c r="DW118" s="825"/>
      <c r="DX118" s="825"/>
      <c r="DY118" s="825"/>
      <c r="DZ118" s="826"/>
    </row>
    <row r="119" spans="1:130" s="230" customFormat="1" ht="26.25" customHeight="1" x14ac:dyDescent="0.2">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412</v>
      </c>
      <c r="AB119" s="889"/>
      <c r="AC119" s="889"/>
      <c r="AD119" s="889"/>
      <c r="AE119" s="890"/>
      <c r="AF119" s="891" t="s">
        <v>412</v>
      </c>
      <c r="AG119" s="889"/>
      <c r="AH119" s="889"/>
      <c r="AI119" s="889"/>
      <c r="AJ119" s="890"/>
      <c r="AK119" s="891" t="s">
        <v>412</v>
      </c>
      <c r="AL119" s="889"/>
      <c r="AM119" s="889"/>
      <c r="AN119" s="889"/>
      <c r="AO119" s="890"/>
      <c r="AP119" s="892" t="s">
        <v>412</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463</v>
      </c>
      <c r="BP119" s="878"/>
      <c r="BQ119" s="879">
        <v>34924382</v>
      </c>
      <c r="BR119" s="845"/>
      <c r="BS119" s="845"/>
      <c r="BT119" s="845"/>
      <c r="BU119" s="845"/>
      <c r="BV119" s="845">
        <v>35468632</v>
      </c>
      <c r="BW119" s="845"/>
      <c r="BX119" s="845"/>
      <c r="BY119" s="845"/>
      <c r="BZ119" s="845"/>
      <c r="CA119" s="845">
        <v>35022319</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412</v>
      </c>
      <c r="DH119" s="764"/>
      <c r="DI119" s="764"/>
      <c r="DJ119" s="764"/>
      <c r="DK119" s="765"/>
      <c r="DL119" s="766" t="s">
        <v>412</v>
      </c>
      <c r="DM119" s="764"/>
      <c r="DN119" s="764"/>
      <c r="DO119" s="764"/>
      <c r="DP119" s="765"/>
      <c r="DQ119" s="766" t="s">
        <v>412</v>
      </c>
      <c r="DR119" s="764"/>
      <c r="DS119" s="764"/>
      <c r="DT119" s="764"/>
      <c r="DU119" s="765"/>
      <c r="DV119" s="848" t="s">
        <v>412</v>
      </c>
      <c r="DW119" s="849"/>
      <c r="DX119" s="849"/>
      <c r="DY119" s="849"/>
      <c r="DZ119" s="850"/>
    </row>
    <row r="120" spans="1:130" s="230" customFormat="1" ht="26.25" customHeight="1" x14ac:dyDescent="0.2">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412</v>
      </c>
      <c r="AB120" s="780"/>
      <c r="AC120" s="780"/>
      <c r="AD120" s="780"/>
      <c r="AE120" s="781"/>
      <c r="AF120" s="782" t="s">
        <v>412</v>
      </c>
      <c r="AG120" s="780"/>
      <c r="AH120" s="780"/>
      <c r="AI120" s="780"/>
      <c r="AJ120" s="781"/>
      <c r="AK120" s="782" t="s">
        <v>412</v>
      </c>
      <c r="AL120" s="780"/>
      <c r="AM120" s="780"/>
      <c r="AN120" s="780"/>
      <c r="AO120" s="781"/>
      <c r="AP120" s="824" t="s">
        <v>412</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11768310</v>
      </c>
      <c r="BR120" s="842"/>
      <c r="BS120" s="842"/>
      <c r="BT120" s="842"/>
      <c r="BU120" s="842"/>
      <c r="BV120" s="842">
        <v>12556524</v>
      </c>
      <c r="BW120" s="842"/>
      <c r="BX120" s="842"/>
      <c r="BY120" s="842"/>
      <c r="BZ120" s="842"/>
      <c r="CA120" s="842">
        <v>13037533</v>
      </c>
      <c r="CB120" s="842"/>
      <c r="CC120" s="842"/>
      <c r="CD120" s="842"/>
      <c r="CE120" s="842"/>
      <c r="CF120" s="866">
        <v>53.5</v>
      </c>
      <c r="CG120" s="867"/>
      <c r="CH120" s="867"/>
      <c r="CI120" s="867"/>
      <c r="CJ120" s="867"/>
      <c r="CK120" s="868" t="s">
        <v>467</v>
      </c>
      <c r="CL120" s="852"/>
      <c r="CM120" s="852"/>
      <c r="CN120" s="852"/>
      <c r="CO120" s="853"/>
      <c r="CP120" s="872" t="s">
        <v>408</v>
      </c>
      <c r="CQ120" s="873"/>
      <c r="CR120" s="873"/>
      <c r="CS120" s="873"/>
      <c r="CT120" s="873"/>
      <c r="CU120" s="873"/>
      <c r="CV120" s="873"/>
      <c r="CW120" s="873"/>
      <c r="CX120" s="873"/>
      <c r="CY120" s="873"/>
      <c r="CZ120" s="873"/>
      <c r="DA120" s="873"/>
      <c r="DB120" s="873"/>
      <c r="DC120" s="873"/>
      <c r="DD120" s="873"/>
      <c r="DE120" s="873"/>
      <c r="DF120" s="874"/>
      <c r="DG120" s="861">
        <v>2600610</v>
      </c>
      <c r="DH120" s="842"/>
      <c r="DI120" s="842"/>
      <c r="DJ120" s="842"/>
      <c r="DK120" s="842"/>
      <c r="DL120" s="842">
        <v>2298151</v>
      </c>
      <c r="DM120" s="842"/>
      <c r="DN120" s="842"/>
      <c r="DO120" s="842"/>
      <c r="DP120" s="842"/>
      <c r="DQ120" s="842">
        <v>2161900</v>
      </c>
      <c r="DR120" s="842"/>
      <c r="DS120" s="842"/>
      <c r="DT120" s="842"/>
      <c r="DU120" s="842"/>
      <c r="DV120" s="843">
        <v>8.9</v>
      </c>
      <c r="DW120" s="843"/>
      <c r="DX120" s="843"/>
      <c r="DY120" s="843"/>
      <c r="DZ120" s="844"/>
    </row>
    <row r="121" spans="1:130" s="230" customFormat="1" ht="26.25" customHeight="1" x14ac:dyDescent="0.2">
      <c r="A121" s="820"/>
      <c r="B121" s="821"/>
      <c r="C121" s="863" t="s">
        <v>468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412</v>
      </c>
      <c r="AB121" s="780"/>
      <c r="AC121" s="780"/>
      <c r="AD121" s="780"/>
      <c r="AE121" s="781"/>
      <c r="AF121" s="782" t="s">
        <v>129</v>
      </c>
      <c r="AG121" s="780"/>
      <c r="AH121" s="780"/>
      <c r="AI121" s="780"/>
      <c r="AJ121" s="781"/>
      <c r="AK121" s="782" t="s">
        <v>412</v>
      </c>
      <c r="AL121" s="780"/>
      <c r="AM121" s="780"/>
      <c r="AN121" s="780"/>
      <c r="AO121" s="781"/>
      <c r="AP121" s="824" t="s">
        <v>412</v>
      </c>
      <c r="AQ121" s="825"/>
      <c r="AR121" s="825"/>
      <c r="AS121" s="825"/>
      <c r="AT121" s="826"/>
      <c r="AU121" s="883"/>
      <c r="AV121" s="884"/>
      <c r="AW121" s="884"/>
      <c r="AX121" s="884"/>
      <c r="AY121" s="885"/>
      <c r="AZ121" s="815" t="s">
        <v>469</v>
      </c>
      <c r="BA121" s="752"/>
      <c r="BB121" s="752"/>
      <c r="BC121" s="752"/>
      <c r="BD121" s="752"/>
      <c r="BE121" s="752"/>
      <c r="BF121" s="752"/>
      <c r="BG121" s="752"/>
      <c r="BH121" s="752"/>
      <c r="BI121" s="752"/>
      <c r="BJ121" s="752"/>
      <c r="BK121" s="752"/>
      <c r="BL121" s="752"/>
      <c r="BM121" s="752"/>
      <c r="BN121" s="752"/>
      <c r="BO121" s="752"/>
      <c r="BP121" s="753"/>
      <c r="BQ121" s="816">
        <v>11528079</v>
      </c>
      <c r="BR121" s="817"/>
      <c r="BS121" s="817"/>
      <c r="BT121" s="817"/>
      <c r="BU121" s="817"/>
      <c r="BV121" s="817">
        <v>10766825</v>
      </c>
      <c r="BW121" s="817"/>
      <c r="BX121" s="817"/>
      <c r="BY121" s="817"/>
      <c r="BZ121" s="817"/>
      <c r="CA121" s="817">
        <v>10322353</v>
      </c>
      <c r="CB121" s="817"/>
      <c r="CC121" s="817"/>
      <c r="CD121" s="817"/>
      <c r="CE121" s="817"/>
      <c r="CF121" s="875">
        <v>42.3</v>
      </c>
      <c r="CG121" s="876"/>
      <c r="CH121" s="876"/>
      <c r="CI121" s="876"/>
      <c r="CJ121" s="876"/>
      <c r="CK121" s="869"/>
      <c r="CL121" s="855"/>
      <c r="CM121" s="855"/>
      <c r="CN121" s="855"/>
      <c r="CO121" s="856"/>
      <c r="CP121" s="835" t="s">
        <v>406</v>
      </c>
      <c r="CQ121" s="836"/>
      <c r="CR121" s="836"/>
      <c r="CS121" s="836"/>
      <c r="CT121" s="836"/>
      <c r="CU121" s="836"/>
      <c r="CV121" s="836"/>
      <c r="CW121" s="836"/>
      <c r="CX121" s="836"/>
      <c r="CY121" s="836"/>
      <c r="CZ121" s="836"/>
      <c r="DA121" s="836"/>
      <c r="DB121" s="836"/>
      <c r="DC121" s="836"/>
      <c r="DD121" s="836"/>
      <c r="DE121" s="836"/>
      <c r="DF121" s="837"/>
      <c r="DG121" s="816" t="s">
        <v>412</v>
      </c>
      <c r="DH121" s="817"/>
      <c r="DI121" s="817"/>
      <c r="DJ121" s="817"/>
      <c r="DK121" s="817"/>
      <c r="DL121" s="817" t="s">
        <v>412</v>
      </c>
      <c r="DM121" s="817"/>
      <c r="DN121" s="817"/>
      <c r="DO121" s="817"/>
      <c r="DP121" s="817"/>
      <c r="DQ121" s="817" t="s">
        <v>412</v>
      </c>
      <c r="DR121" s="817"/>
      <c r="DS121" s="817"/>
      <c r="DT121" s="817"/>
      <c r="DU121" s="817"/>
      <c r="DV121" s="794" t="s">
        <v>412</v>
      </c>
      <c r="DW121" s="794"/>
      <c r="DX121" s="794"/>
      <c r="DY121" s="794"/>
      <c r="DZ121" s="795"/>
    </row>
    <row r="122" spans="1:130" s="230" customFormat="1" ht="26.25" customHeight="1" x14ac:dyDescent="0.2">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412</v>
      </c>
      <c r="AB122" s="780"/>
      <c r="AC122" s="780"/>
      <c r="AD122" s="780"/>
      <c r="AE122" s="781"/>
      <c r="AF122" s="782" t="s">
        <v>412</v>
      </c>
      <c r="AG122" s="780"/>
      <c r="AH122" s="780"/>
      <c r="AI122" s="780"/>
      <c r="AJ122" s="781"/>
      <c r="AK122" s="782" t="s">
        <v>129</v>
      </c>
      <c r="AL122" s="780"/>
      <c r="AM122" s="780"/>
      <c r="AN122" s="780"/>
      <c r="AO122" s="781"/>
      <c r="AP122" s="824" t="s">
        <v>412</v>
      </c>
      <c r="AQ122" s="825"/>
      <c r="AR122" s="825"/>
      <c r="AS122" s="825"/>
      <c r="AT122" s="826"/>
      <c r="AU122" s="883"/>
      <c r="AV122" s="884"/>
      <c r="AW122" s="884"/>
      <c r="AX122" s="884"/>
      <c r="AY122" s="885"/>
      <c r="AZ122" s="838" t="s">
        <v>470</v>
      </c>
      <c r="BA122" s="839"/>
      <c r="BB122" s="839"/>
      <c r="BC122" s="839"/>
      <c r="BD122" s="839"/>
      <c r="BE122" s="839"/>
      <c r="BF122" s="839"/>
      <c r="BG122" s="839"/>
      <c r="BH122" s="839"/>
      <c r="BI122" s="839"/>
      <c r="BJ122" s="839"/>
      <c r="BK122" s="839"/>
      <c r="BL122" s="839"/>
      <c r="BM122" s="839"/>
      <c r="BN122" s="839"/>
      <c r="BO122" s="839"/>
      <c r="BP122" s="840"/>
      <c r="BQ122" s="879">
        <v>12009949</v>
      </c>
      <c r="BR122" s="845"/>
      <c r="BS122" s="845"/>
      <c r="BT122" s="845"/>
      <c r="BU122" s="845"/>
      <c r="BV122" s="845">
        <v>10801764</v>
      </c>
      <c r="BW122" s="845"/>
      <c r="BX122" s="845"/>
      <c r="BY122" s="845"/>
      <c r="BZ122" s="845"/>
      <c r="CA122" s="845">
        <v>9737505</v>
      </c>
      <c r="CB122" s="845"/>
      <c r="CC122" s="845"/>
      <c r="CD122" s="845"/>
      <c r="CE122" s="845"/>
      <c r="CF122" s="846">
        <v>39.9</v>
      </c>
      <c r="CG122" s="847"/>
      <c r="CH122" s="847"/>
      <c r="CI122" s="847"/>
      <c r="CJ122" s="847"/>
      <c r="CK122" s="869"/>
      <c r="CL122" s="855"/>
      <c r="CM122" s="855"/>
      <c r="CN122" s="855"/>
      <c r="CO122" s="856"/>
      <c r="CP122" s="835" t="s">
        <v>407</v>
      </c>
      <c r="CQ122" s="836"/>
      <c r="CR122" s="836"/>
      <c r="CS122" s="836"/>
      <c r="CT122" s="836"/>
      <c r="CU122" s="836"/>
      <c r="CV122" s="836"/>
      <c r="CW122" s="836"/>
      <c r="CX122" s="836"/>
      <c r="CY122" s="836"/>
      <c r="CZ122" s="836"/>
      <c r="DA122" s="836"/>
      <c r="DB122" s="836"/>
      <c r="DC122" s="836"/>
      <c r="DD122" s="836"/>
      <c r="DE122" s="836"/>
      <c r="DF122" s="837"/>
      <c r="DG122" s="816" t="s">
        <v>412</v>
      </c>
      <c r="DH122" s="817"/>
      <c r="DI122" s="817"/>
      <c r="DJ122" s="817"/>
      <c r="DK122" s="817"/>
      <c r="DL122" s="817" t="s">
        <v>412</v>
      </c>
      <c r="DM122" s="817"/>
      <c r="DN122" s="817"/>
      <c r="DO122" s="817"/>
      <c r="DP122" s="817"/>
      <c r="DQ122" s="817" t="s">
        <v>129</v>
      </c>
      <c r="DR122" s="817"/>
      <c r="DS122" s="817"/>
      <c r="DT122" s="817"/>
      <c r="DU122" s="817"/>
      <c r="DV122" s="794" t="s">
        <v>129</v>
      </c>
      <c r="DW122" s="794"/>
      <c r="DX122" s="794"/>
      <c r="DY122" s="794"/>
      <c r="DZ122" s="795"/>
    </row>
    <row r="123" spans="1:130" s="230" customFormat="1" ht="26.25" customHeight="1" x14ac:dyDescent="0.2">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34390</v>
      </c>
      <c r="AB123" s="780"/>
      <c r="AC123" s="780"/>
      <c r="AD123" s="780"/>
      <c r="AE123" s="781"/>
      <c r="AF123" s="782">
        <v>29499</v>
      </c>
      <c r="AG123" s="780"/>
      <c r="AH123" s="780"/>
      <c r="AI123" s="780"/>
      <c r="AJ123" s="781"/>
      <c r="AK123" s="782">
        <v>20316</v>
      </c>
      <c r="AL123" s="780"/>
      <c r="AM123" s="780"/>
      <c r="AN123" s="780"/>
      <c r="AO123" s="781"/>
      <c r="AP123" s="824">
        <v>0.1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471</v>
      </c>
      <c r="BP123" s="878"/>
      <c r="BQ123" s="832">
        <v>35306338</v>
      </c>
      <c r="BR123" s="833"/>
      <c r="BS123" s="833"/>
      <c r="BT123" s="833"/>
      <c r="BU123" s="833"/>
      <c r="BV123" s="833">
        <v>34125113</v>
      </c>
      <c r="BW123" s="833"/>
      <c r="BX123" s="833"/>
      <c r="BY123" s="833"/>
      <c r="BZ123" s="833"/>
      <c r="CA123" s="833">
        <v>33097391</v>
      </c>
      <c r="CB123" s="833"/>
      <c r="CC123" s="833"/>
      <c r="CD123" s="833"/>
      <c r="CE123" s="833"/>
      <c r="CF123" s="748"/>
      <c r="CG123" s="749"/>
      <c r="CH123" s="749"/>
      <c r="CI123" s="749"/>
      <c r="CJ123" s="834"/>
      <c r="CK123" s="869"/>
      <c r="CL123" s="855"/>
      <c r="CM123" s="855"/>
      <c r="CN123" s="855"/>
      <c r="CO123" s="856"/>
      <c r="CP123" s="835" t="s">
        <v>472</v>
      </c>
      <c r="CQ123" s="836"/>
      <c r="CR123" s="836"/>
      <c r="CS123" s="836"/>
      <c r="CT123" s="836"/>
      <c r="CU123" s="836"/>
      <c r="CV123" s="836"/>
      <c r="CW123" s="836"/>
      <c r="CX123" s="836"/>
      <c r="CY123" s="836"/>
      <c r="CZ123" s="836"/>
      <c r="DA123" s="836"/>
      <c r="DB123" s="836"/>
      <c r="DC123" s="836"/>
      <c r="DD123" s="836"/>
      <c r="DE123" s="836"/>
      <c r="DF123" s="837"/>
      <c r="DG123" s="779" t="s">
        <v>438</v>
      </c>
      <c r="DH123" s="780"/>
      <c r="DI123" s="780"/>
      <c r="DJ123" s="780"/>
      <c r="DK123" s="781"/>
      <c r="DL123" s="782" t="s">
        <v>129</v>
      </c>
      <c r="DM123" s="780"/>
      <c r="DN123" s="780"/>
      <c r="DO123" s="780"/>
      <c r="DP123" s="781"/>
      <c r="DQ123" s="782" t="s">
        <v>129</v>
      </c>
      <c r="DR123" s="780"/>
      <c r="DS123" s="780"/>
      <c r="DT123" s="780"/>
      <c r="DU123" s="781"/>
      <c r="DV123" s="824" t="s">
        <v>129</v>
      </c>
      <c r="DW123" s="825"/>
      <c r="DX123" s="825"/>
      <c r="DY123" s="825"/>
      <c r="DZ123" s="826"/>
    </row>
    <row r="124" spans="1:130" s="230" customFormat="1" ht="26.25" customHeight="1" thickBot="1" x14ac:dyDescent="0.25">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412</v>
      </c>
      <c r="AG124" s="780"/>
      <c r="AH124" s="780"/>
      <c r="AI124" s="780"/>
      <c r="AJ124" s="781"/>
      <c r="AK124" s="782" t="s">
        <v>438</v>
      </c>
      <c r="AL124" s="780"/>
      <c r="AM124" s="780"/>
      <c r="AN124" s="780"/>
      <c r="AO124" s="781"/>
      <c r="AP124" s="824" t="s">
        <v>438</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129</v>
      </c>
      <c r="BR124" s="831"/>
      <c r="BS124" s="831"/>
      <c r="BT124" s="831"/>
      <c r="BU124" s="831"/>
      <c r="BV124" s="831">
        <v>5.7</v>
      </c>
      <c r="BW124" s="831"/>
      <c r="BX124" s="831"/>
      <c r="BY124" s="831"/>
      <c r="BZ124" s="831"/>
      <c r="CA124" s="831">
        <v>7.8</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v>1547364</v>
      </c>
      <c r="DH124" s="764"/>
      <c r="DI124" s="764"/>
      <c r="DJ124" s="764"/>
      <c r="DK124" s="765"/>
      <c r="DL124" s="766" t="s">
        <v>412</v>
      </c>
      <c r="DM124" s="764"/>
      <c r="DN124" s="764"/>
      <c r="DO124" s="764"/>
      <c r="DP124" s="765"/>
      <c r="DQ124" s="766" t="s">
        <v>412</v>
      </c>
      <c r="DR124" s="764"/>
      <c r="DS124" s="764"/>
      <c r="DT124" s="764"/>
      <c r="DU124" s="765"/>
      <c r="DV124" s="848" t="s">
        <v>412</v>
      </c>
      <c r="DW124" s="849"/>
      <c r="DX124" s="849"/>
      <c r="DY124" s="849"/>
      <c r="DZ124" s="850"/>
    </row>
    <row r="125" spans="1:130" s="230" customFormat="1" ht="26.25" customHeight="1" x14ac:dyDescent="0.2">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412</v>
      </c>
      <c r="AB125" s="780"/>
      <c r="AC125" s="780"/>
      <c r="AD125" s="780"/>
      <c r="AE125" s="781"/>
      <c r="AF125" s="782" t="s">
        <v>129</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475</v>
      </c>
      <c r="CL125" s="852"/>
      <c r="CM125" s="852"/>
      <c r="CN125" s="852"/>
      <c r="CO125" s="853"/>
      <c r="CP125" s="860" t="s">
        <v>476</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129</v>
      </c>
      <c r="DM125" s="842"/>
      <c r="DN125" s="842"/>
      <c r="DO125" s="842"/>
      <c r="DP125" s="842"/>
      <c r="DQ125" s="842" t="s">
        <v>412</v>
      </c>
      <c r="DR125" s="842"/>
      <c r="DS125" s="842"/>
      <c r="DT125" s="842"/>
      <c r="DU125" s="842"/>
      <c r="DV125" s="843" t="s">
        <v>129</v>
      </c>
      <c r="DW125" s="843"/>
      <c r="DX125" s="843"/>
      <c r="DY125" s="843"/>
      <c r="DZ125" s="844"/>
    </row>
    <row r="126" spans="1:130" s="230" customFormat="1" ht="26.25" customHeight="1" thickBot="1" x14ac:dyDescent="0.25">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109332</v>
      </c>
      <c r="AB126" s="780"/>
      <c r="AC126" s="780"/>
      <c r="AD126" s="780"/>
      <c r="AE126" s="781"/>
      <c r="AF126" s="782">
        <v>66660</v>
      </c>
      <c r="AG126" s="780"/>
      <c r="AH126" s="780"/>
      <c r="AI126" s="780"/>
      <c r="AJ126" s="781"/>
      <c r="AK126" s="782">
        <v>166636</v>
      </c>
      <c r="AL126" s="780"/>
      <c r="AM126" s="780"/>
      <c r="AN126" s="780"/>
      <c r="AO126" s="781"/>
      <c r="AP126" s="824">
        <v>0.7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477</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412</v>
      </c>
      <c r="DM126" s="817"/>
      <c r="DN126" s="817"/>
      <c r="DO126" s="817"/>
      <c r="DP126" s="817"/>
      <c r="DQ126" s="817" t="s">
        <v>412</v>
      </c>
      <c r="DR126" s="817"/>
      <c r="DS126" s="817"/>
      <c r="DT126" s="817"/>
      <c r="DU126" s="817"/>
      <c r="DV126" s="794" t="s">
        <v>412</v>
      </c>
      <c r="DW126" s="794"/>
      <c r="DX126" s="794"/>
      <c r="DY126" s="794"/>
      <c r="DZ126" s="795"/>
    </row>
    <row r="127" spans="1:130" s="230" customFormat="1" ht="26.25" customHeight="1" x14ac:dyDescent="0.2">
      <c r="A127" s="822"/>
      <c r="B127" s="823"/>
      <c r="C127" s="838" t="s">
        <v>478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412</v>
      </c>
      <c r="AB127" s="780"/>
      <c r="AC127" s="780"/>
      <c r="AD127" s="780"/>
      <c r="AE127" s="781"/>
      <c r="AF127" s="782" t="s">
        <v>412</v>
      </c>
      <c r="AG127" s="780"/>
      <c r="AH127" s="780"/>
      <c r="AI127" s="780"/>
      <c r="AJ127" s="781"/>
      <c r="AK127" s="782" t="s">
        <v>129</v>
      </c>
      <c r="AL127" s="780"/>
      <c r="AM127" s="780"/>
      <c r="AN127" s="780"/>
      <c r="AO127" s="781"/>
      <c r="AP127" s="824" t="s">
        <v>129</v>
      </c>
      <c r="AQ127" s="825"/>
      <c r="AR127" s="825"/>
      <c r="AS127" s="825"/>
      <c r="AT127" s="826"/>
      <c r="AU127" s="232"/>
      <c r="AV127" s="232"/>
      <c r="AW127" s="232"/>
      <c r="AX127" s="841" t="s">
        <v>479</v>
      </c>
      <c r="AY127" s="812"/>
      <c r="AZ127" s="812"/>
      <c r="BA127" s="812"/>
      <c r="BB127" s="812"/>
      <c r="BC127" s="812"/>
      <c r="BD127" s="812"/>
      <c r="BE127" s="813"/>
      <c r="BF127" s="811" t="s">
        <v>480</v>
      </c>
      <c r="BG127" s="812"/>
      <c r="BH127" s="812"/>
      <c r="BI127" s="812"/>
      <c r="BJ127" s="812"/>
      <c r="BK127" s="812"/>
      <c r="BL127" s="813"/>
      <c r="BM127" s="811" t="s">
        <v>481</v>
      </c>
      <c r="BN127" s="812"/>
      <c r="BO127" s="812"/>
      <c r="BP127" s="812"/>
      <c r="BQ127" s="812"/>
      <c r="BR127" s="812"/>
      <c r="BS127" s="813"/>
      <c r="BT127" s="811" t="s">
        <v>482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483</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412</v>
      </c>
      <c r="DM127" s="817"/>
      <c r="DN127" s="817"/>
      <c r="DO127" s="817"/>
      <c r="DP127" s="817"/>
      <c r="DQ127" s="817" t="s">
        <v>412</v>
      </c>
      <c r="DR127" s="817"/>
      <c r="DS127" s="817"/>
      <c r="DT127" s="817"/>
      <c r="DU127" s="817"/>
      <c r="DV127" s="794" t="s">
        <v>129</v>
      </c>
      <c r="DW127" s="794"/>
      <c r="DX127" s="794"/>
      <c r="DY127" s="794"/>
      <c r="DZ127" s="795"/>
    </row>
    <row r="128" spans="1:130" s="230" customFormat="1" ht="26.25" customHeight="1" thickBot="1" x14ac:dyDescent="0.25">
      <c r="A128" s="796" t="s">
        <v>484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485</v>
      </c>
      <c r="X128" s="798"/>
      <c r="Y128" s="798"/>
      <c r="Z128" s="799"/>
      <c r="AA128" s="800">
        <v>1038902</v>
      </c>
      <c r="AB128" s="801"/>
      <c r="AC128" s="801"/>
      <c r="AD128" s="801"/>
      <c r="AE128" s="802"/>
      <c r="AF128" s="803">
        <v>993668</v>
      </c>
      <c r="AG128" s="801"/>
      <c r="AH128" s="801"/>
      <c r="AI128" s="801"/>
      <c r="AJ128" s="802"/>
      <c r="AK128" s="803">
        <v>1029902</v>
      </c>
      <c r="AL128" s="801"/>
      <c r="AM128" s="801"/>
      <c r="AN128" s="801"/>
      <c r="AO128" s="802"/>
      <c r="AP128" s="804"/>
      <c r="AQ128" s="805"/>
      <c r="AR128" s="805"/>
      <c r="AS128" s="805"/>
      <c r="AT128" s="806"/>
      <c r="AU128" s="232"/>
      <c r="AV128" s="232"/>
      <c r="AW128" s="232"/>
      <c r="AX128" s="807" t="s">
        <v>486</v>
      </c>
      <c r="AY128" s="808"/>
      <c r="AZ128" s="808"/>
      <c r="BA128" s="808"/>
      <c r="BB128" s="808"/>
      <c r="BC128" s="808"/>
      <c r="BD128" s="808"/>
      <c r="BE128" s="809"/>
      <c r="BF128" s="786" t="s">
        <v>129</v>
      </c>
      <c r="BG128" s="787"/>
      <c r="BH128" s="787"/>
      <c r="BI128" s="787"/>
      <c r="BJ128" s="787"/>
      <c r="BK128" s="787"/>
      <c r="BL128" s="810"/>
      <c r="BM128" s="786">
        <v>12.03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487</v>
      </c>
      <c r="CQ128" s="730"/>
      <c r="CR128" s="730"/>
      <c r="CS128" s="730"/>
      <c r="CT128" s="730"/>
      <c r="CU128" s="730"/>
      <c r="CV128" s="730"/>
      <c r="CW128" s="730"/>
      <c r="CX128" s="730"/>
      <c r="CY128" s="730"/>
      <c r="CZ128" s="730"/>
      <c r="DA128" s="730"/>
      <c r="DB128" s="730"/>
      <c r="DC128" s="730"/>
      <c r="DD128" s="730"/>
      <c r="DE128" s="730"/>
      <c r="DF128" s="731"/>
      <c r="DG128" s="790" t="s">
        <v>412</v>
      </c>
      <c r="DH128" s="791"/>
      <c r="DI128" s="791"/>
      <c r="DJ128" s="791"/>
      <c r="DK128" s="791"/>
      <c r="DL128" s="791" t="s">
        <v>129</v>
      </c>
      <c r="DM128" s="791"/>
      <c r="DN128" s="791"/>
      <c r="DO128" s="791"/>
      <c r="DP128" s="791"/>
      <c r="DQ128" s="791" t="s">
        <v>412</v>
      </c>
      <c r="DR128" s="791"/>
      <c r="DS128" s="791"/>
      <c r="DT128" s="791"/>
      <c r="DU128" s="791"/>
      <c r="DV128" s="792" t="s">
        <v>129</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488</v>
      </c>
      <c r="X129" s="777"/>
      <c r="Y129" s="777"/>
      <c r="Z129" s="778"/>
      <c r="AA129" s="779">
        <v>25362588</v>
      </c>
      <c r="AB129" s="780"/>
      <c r="AC129" s="780"/>
      <c r="AD129" s="780"/>
      <c r="AE129" s="781"/>
      <c r="AF129" s="782">
        <v>24820730</v>
      </c>
      <c r="AG129" s="780"/>
      <c r="AH129" s="780"/>
      <c r="AI129" s="780"/>
      <c r="AJ129" s="781"/>
      <c r="AK129" s="782">
        <v>25787460</v>
      </c>
      <c r="AL129" s="780"/>
      <c r="AM129" s="780"/>
      <c r="AN129" s="780"/>
      <c r="AO129" s="781"/>
      <c r="AP129" s="783"/>
      <c r="AQ129" s="784"/>
      <c r="AR129" s="784"/>
      <c r="AS129" s="784"/>
      <c r="AT129" s="785"/>
      <c r="AU129" s="233"/>
      <c r="AV129" s="233"/>
      <c r="AW129" s="233"/>
      <c r="AX129" s="751" t="s">
        <v>489</v>
      </c>
      <c r="AY129" s="752"/>
      <c r="AZ129" s="752"/>
      <c r="BA129" s="752"/>
      <c r="BB129" s="752"/>
      <c r="BC129" s="752"/>
      <c r="BD129" s="752"/>
      <c r="BE129" s="753"/>
      <c r="BF129" s="770" t="s">
        <v>129</v>
      </c>
      <c r="BG129" s="771"/>
      <c r="BH129" s="771"/>
      <c r="BI129" s="771"/>
      <c r="BJ129" s="771"/>
      <c r="BK129" s="771"/>
      <c r="BL129" s="772"/>
      <c r="BM129" s="770">
        <v>17.03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491</v>
      </c>
      <c r="X130" s="777"/>
      <c r="Y130" s="777"/>
      <c r="Z130" s="778"/>
      <c r="AA130" s="779">
        <v>1721500</v>
      </c>
      <c r="AB130" s="780"/>
      <c r="AC130" s="780"/>
      <c r="AD130" s="780"/>
      <c r="AE130" s="781"/>
      <c r="AF130" s="782">
        <v>1536497</v>
      </c>
      <c r="AG130" s="780"/>
      <c r="AH130" s="780"/>
      <c r="AI130" s="780"/>
      <c r="AJ130" s="781"/>
      <c r="AK130" s="782">
        <v>1401977</v>
      </c>
      <c r="AL130" s="780"/>
      <c r="AM130" s="780"/>
      <c r="AN130" s="780"/>
      <c r="AO130" s="781"/>
      <c r="AP130" s="783"/>
      <c r="AQ130" s="784"/>
      <c r="AR130" s="784"/>
      <c r="AS130" s="784"/>
      <c r="AT130" s="785"/>
      <c r="AU130" s="233"/>
      <c r="AV130" s="233"/>
      <c r="AW130" s="233"/>
      <c r="AX130" s="751" t="s">
        <v>492</v>
      </c>
      <c r="AY130" s="752"/>
      <c r="AZ130" s="752"/>
      <c r="BA130" s="752"/>
      <c r="BB130" s="752"/>
      <c r="BC130" s="752"/>
      <c r="BD130" s="752"/>
      <c r="BE130" s="753"/>
      <c r="BF130" s="754">
        <v>0.2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493</v>
      </c>
      <c r="X131" s="761"/>
      <c r="Y131" s="761"/>
      <c r="Z131" s="762"/>
      <c r="AA131" s="763">
        <v>23641088</v>
      </c>
      <c r="AB131" s="764"/>
      <c r="AC131" s="764"/>
      <c r="AD131" s="764"/>
      <c r="AE131" s="765"/>
      <c r="AF131" s="766">
        <v>23284233</v>
      </c>
      <c r="AG131" s="764"/>
      <c r="AH131" s="764"/>
      <c r="AI131" s="764"/>
      <c r="AJ131" s="765"/>
      <c r="AK131" s="766">
        <v>24385483</v>
      </c>
      <c r="AL131" s="764"/>
      <c r="AM131" s="764"/>
      <c r="AN131" s="764"/>
      <c r="AO131" s="765"/>
      <c r="AP131" s="767"/>
      <c r="AQ131" s="768"/>
      <c r="AR131" s="768"/>
      <c r="AS131" s="768"/>
      <c r="AT131" s="769"/>
      <c r="AU131" s="233"/>
      <c r="AV131" s="233"/>
      <c r="AW131" s="233"/>
      <c r="AX131" s="729" t="s">
        <v>494</v>
      </c>
      <c r="AY131" s="730"/>
      <c r="AZ131" s="730"/>
      <c r="BA131" s="730"/>
      <c r="BB131" s="730"/>
      <c r="BC131" s="730"/>
      <c r="BD131" s="730"/>
      <c r="BE131" s="731"/>
      <c r="BF131" s="732">
        <v>7.8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496</v>
      </c>
      <c r="W132" s="742"/>
      <c r="X132" s="742"/>
      <c r="Y132" s="742"/>
      <c r="Z132" s="743"/>
      <c r="AA132" s="744">
        <v>-0.81429415999999999</v>
      </c>
      <c r="AB132" s="745"/>
      <c r="AC132" s="745"/>
      <c r="AD132" s="745"/>
      <c r="AE132" s="746"/>
      <c r="AF132" s="747">
        <v>6.4563002999999994E-2</v>
      </c>
      <c r="AG132" s="745"/>
      <c r="AH132" s="745"/>
      <c r="AI132" s="745"/>
      <c r="AJ132" s="746"/>
      <c r="AK132" s="747">
        <v>1.43019517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497</v>
      </c>
      <c r="W133" s="721"/>
      <c r="X133" s="721"/>
      <c r="Y133" s="721"/>
      <c r="Z133" s="722"/>
      <c r="AA133" s="723">
        <v>-1.6</v>
      </c>
      <c r="AB133" s="724"/>
      <c r="AC133" s="724"/>
      <c r="AD133" s="724"/>
      <c r="AE133" s="725"/>
      <c r="AF133" s="723">
        <v>-0.6</v>
      </c>
      <c r="AG133" s="724"/>
      <c r="AH133" s="724"/>
      <c r="AI133" s="724"/>
      <c r="AJ133" s="725"/>
      <c r="AK133" s="723">
        <v>0.2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FSPCxIisc3jMgYLYVvinpBviQmxKgfT4/2lGm+Y6guwT+A8hTb9+nV9QPaN6EKVHPuhoDy4KUecDPczsNTu1Q==" saltValue="KBOplmaxnmfcD7PzgLeUT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8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gkzgKLcxcGvl4z8wU7hD9eqOK+yZmzKPoJbV2Ctg+/YWlOj2gxqCKWNhyQs7N5uE4C94+XzWVce+U1P2I76ZKw==" saltValue="yA47kCHD762bknazYTHl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miNrXz/aGGNYSYv2L24NxA77B7ZI50nLNKtvMt6VdxlkCBaWw+AFNiqoq4mgVAjeJz41X367a2S7V7r0kdDkQ==" saltValue="+cyh/kSzoDwQxslvSkbeNA=="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1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501</v>
      </c>
      <c r="AP7" s="272"/>
      <c r="AQ7" s="273" t="s">
        <v>502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503</v>
      </c>
      <c r="AQ8" s="279" t="s">
        <v>504</v>
      </c>
      <c r="AR8" s="280" t="s">
        <v>505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506</v>
      </c>
      <c r="AL9" s="1131"/>
      <c r="AM9" s="1131"/>
      <c r="AN9" s="1132"/>
      <c r="AO9" s="281">
        <v>7516931</v>
      </c>
      <c r="AP9" s="281">
        <v>58617</v>
      </c>
      <c r="AQ9" s="282">
        <v>62374</v>
      </c>
      <c r="AR9" s="283">
        <v>-6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507</v>
      </c>
      <c r="AL10" s="1131"/>
      <c r="AM10" s="1131"/>
      <c r="AN10" s="1132"/>
      <c r="AO10" s="284">
        <v>48830</v>
      </c>
      <c r="AP10" s="284">
        <v>381</v>
      </c>
      <c r="AQ10" s="285">
        <v>4230</v>
      </c>
      <c r="AR10" s="286">
        <v>-91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508</v>
      </c>
      <c r="AL11" s="1131"/>
      <c r="AM11" s="1131"/>
      <c r="AN11" s="1132"/>
      <c r="AO11" s="284">
        <v>50609</v>
      </c>
      <c r="AP11" s="284">
        <v>395</v>
      </c>
      <c r="AQ11" s="285">
        <v>601</v>
      </c>
      <c r="AR11" s="286">
        <v>-34.299999999999997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509</v>
      </c>
      <c r="AL12" s="1131"/>
      <c r="AM12" s="1131"/>
      <c r="AN12" s="1132"/>
      <c r="AO12" s="284" t="s">
        <v>510</v>
      </c>
      <c r="AP12" s="284" t="s">
        <v>510</v>
      </c>
      <c r="AQ12" s="285">
        <v>13</v>
      </c>
      <c r="AR12" s="286" t="s">
        <v>510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511</v>
      </c>
      <c r="AL13" s="1131"/>
      <c r="AM13" s="1131"/>
      <c r="AN13" s="1132"/>
      <c r="AO13" s="284">
        <v>279711</v>
      </c>
      <c r="AP13" s="284">
        <v>2181</v>
      </c>
      <c r="AQ13" s="285">
        <v>2559</v>
      </c>
      <c r="AR13" s="286">
        <v>-14.8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512</v>
      </c>
      <c r="AL14" s="1131"/>
      <c r="AM14" s="1131"/>
      <c r="AN14" s="1132"/>
      <c r="AO14" s="284">
        <v>50811</v>
      </c>
      <c r="AP14" s="284">
        <v>396</v>
      </c>
      <c r="AQ14" s="285">
        <v>1133</v>
      </c>
      <c r="AR14" s="286">
        <v>-65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513</v>
      </c>
      <c r="AL15" s="1134"/>
      <c r="AM15" s="1134"/>
      <c r="AN15" s="1135"/>
      <c r="AO15" s="284">
        <v>-359214</v>
      </c>
      <c r="AP15" s="284">
        <v>-2801</v>
      </c>
      <c r="AQ15" s="285">
        <v>-4006</v>
      </c>
      <c r="AR15" s="286">
        <v>-30.1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7587678</v>
      </c>
      <c r="AP16" s="284">
        <v>59169</v>
      </c>
      <c r="AQ16" s="285">
        <v>66904</v>
      </c>
      <c r="AR16" s="286">
        <v>-11.6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518</v>
      </c>
      <c r="AL21" s="1137"/>
      <c r="AM21" s="1137"/>
      <c r="AN21" s="1138"/>
      <c r="AO21" s="297">
        <v>4.8600000000000003</v>
      </c>
      <c r="AP21" s="298">
        <v>6.16</v>
      </c>
      <c r="AQ21" s="299">
        <v>-1.3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519</v>
      </c>
      <c r="AL22" s="1137"/>
      <c r="AM22" s="1137"/>
      <c r="AN22" s="1138"/>
      <c r="AO22" s="302">
        <v>99.5</v>
      </c>
      <c r="AP22" s="303">
        <v>98.9</v>
      </c>
      <c r="AQ22" s="304">
        <v>0.6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501</v>
      </c>
      <c r="AP30" s="272"/>
      <c r="AQ30" s="273" t="s">
        <v>502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503</v>
      </c>
      <c r="AQ31" s="279" t="s">
        <v>504</v>
      </c>
      <c r="AR31" s="280" t="s">
        <v>505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523</v>
      </c>
      <c r="AL32" s="1121"/>
      <c r="AM32" s="1121"/>
      <c r="AN32" s="1122"/>
      <c r="AO32" s="312">
        <v>2235851</v>
      </c>
      <c r="AP32" s="312">
        <v>17435</v>
      </c>
      <c r="AQ32" s="313">
        <v>33699</v>
      </c>
      <c r="AR32" s="314">
        <v>-48.3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524</v>
      </c>
      <c r="AL33" s="1121"/>
      <c r="AM33" s="1121"/>
      <c r="AN33" s="1122"/>
      <c r="AO33" s="312" t="s">
        <v>510</v>
      </c>
      <c r="AP33" s="312" t="s">
        <v>510</v>
      </c>
      <c r="AQ33" s="313" t="s">
        <v>510</v>
      </c>
      <c r="AR33" s="314" t="s">
        <v>510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525</v>
      </c>
      <c r="AL34" s="1121"/>
      <c r="AM34" s="1121"/>
      <c r="AN34" s="1122"/>
      <c r="AO34" s="312" t="s">
        <v>510</v>
      </c>
      <c r="AP34" s="312" t="s">
        <v>510</v>
      </c>
      <c r="AQ34" s="313">
        <v>23</v>
      </c>
      <c r="AR34" s="314" t="s">
        <v>510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526</v>
      </c>
      <c r="AL35" s="1121"/>
      <c r="AM35" s="1121"/>
      <c r="AN35" s="1122"/>
      <c r="AO35" s="312">
        <v>272555</v>
      </c>
      <c r="AP35" s="312">
        <v>2125</v>
      </c>
      <c r="AQ35" s="313">
        <v>5771</v>
      </c>
      <c r="AR35" s="314">
        <v>-63.2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527</v>
      </c>
      <c r="AL36" s="1121"/>
      <c r="AM36" s="1121"/>
      <c r="AN36" s="1122"/>
      <c r="AO36" s="312">
        <v>85281</v>
      </c>
      <c r="AP36" s="312">
        <v>665</v>
      </c>
      <c r="AQ36" s="313">
        <v>1158</v>
      </c>
      <c r="AR36" s="314">
        <v>-42.6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528</v>
      </c>
      <c r="AL37" s="1121"/>
      <c r="AM37" s="1121"/>
      <c r="AN37" s="1122"/>
      <c r="AO37" s="312">
        <v>186952</v>
      </c>
      <c r="AP37" s="312">
        <v>1458</v>
      </c>
      <c r="AQ37" s="313">
        <v>631</v>
      </c>
      <c r="AR37" s="314">
        <v>131.1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529</v>
      </c>
      <c r="AL38" s="1124"/>
      <c r="AM38" s="1124"/>
      <c r="AN38" s="1125"/>
      <c r="AO38" s="315" t="s">
        <v>510</v>
      </c>
      <c r="AP38" s="315" t="s">
        <v>510</v>
      </c>
      <c r="AQ38" s="316">
        <v>0</v>
      </c>
      <c r="AR38" s="304" t="s">
        <v>510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530</v>
      </c>
      <c r="AL39" s="1124"/>
      <c r="AM39" s="1124"/>
      <c r="AN39" s="1125"/>
      <c r="AO39" s="312">
        <v>-1029902</v>
      </c>
      <c r="AP39" s="312">
        <v>-8031</v>
      </c>
      <c r="AQ39" s="313">
        <v>-6112</v>
      </c>
      <c r="AR39" s="314">
        <v>31.4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531</v>
      </c>
      <c r="AL40" s="1121"/>
      <c r="AM40" s="1121"/>
      <c r="AN40" s="1122"/>
      <c r="AO40" s="312">
        <v>-1401977</v>
      </c>
      <c r="AP40" s="312">
        <v>-10933</v>
      </c>
      <c r="AQ40" s="313">
        <v>-25565</v>
      </c>
      <c r="AR40" s="314">
        <v>-57.2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348760</v>
      </c>
      <c r="AP41" s="312">
        <v>2720</v>
      </c>
      <c r="AQ41" s="313">
        <v>9604</v>
      </c>
      <c r="AR41" s="314">
        <v>-71.7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501</v>
      </c>
      <c r="AN49" s="1115" t="s">
        <v>535</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536</v>
      </c>
      <c r="AO50" s="329" t="s">
        <v>537</v>
      </c>
      <c r="AP50" s="330" t="s">
        <v>538</v>
      </c>
      <c r="AQ50" s="331" t="s">
        <v>539</v>
      </c>
      <c r="AR50" s="332" t="s">
        <v>540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3995584</v>
      </c>
      <c r="AN51" s="334">
        <v>32303</v>
      </c>
      <c r="AO51" s="335">
        <v>-54.6</v>
      </c>
      <c r="AP51" s="336">
        <v>43226</v>
      </c>
      <c r="AQ51" s="337">
        <v>1.3</v>
      </c>
      <c r="AR51" s="338">
        <v>-55.9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2647493</v>
      </c>
      <c r="AN52" s="342">
        <v>21404</v>
      </c>
      <c r="AO52" s="343">
        <v>-3.3</v>
      </c>
      <c r="AP52" s="344">
        <v>22622</v>
      </c>
      <c r="AQ52" s="345">
        <v>-0.2</v>
      </c>
      <c r="AR52" s="346">
        <v>-3.1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5180464</v>
      </c>
      <c r="AN53" s="334">
        <v>41387</v>
      </c>
      <c r="AO53" s="335">
        <v>28.1</v>
      </c>
      <c r="AP53" s="336">
        <v>42836</v>
      </c>
      <c r="AQ53" s="337">
        <v>-0.9</v>
      </c>
      <c r="AR53" s="338">
        <v>29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3037420</v>
      </c>
      <c r="AN54" s="342">
        <v>24266</v>
      </c>
      <c r="AO54" s="343">
        <v>13.4</v>
      </c>
      <c r="AP54" s="344">
        <v>22936</v>
      </c>
      <c r="AQ54" s="345">
        <v>1.4</v>
      </c>
      <c r="AR54" s="346">
        <v>12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5382126</v>
      </c>
      <c r="AN55" s="334">
        <v>42425</v>
      </c>
      <c r="AO55" s="335">
        <v>2.5</v>
      </c>
      <c r="AP55" s="336">
        <v>44161</v>
      </c>
      <c r="AQ55" s="337">
        <v>3.1</v>
      </c>
      <c r="AR55" s="338">
        <v>-0.6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2897855</v>
      </c>
      <c r="AN56" s="342">
        <v>22843</v>
      </c>
      <c r="AO56" s="343">
        <v>-5.9</v>
      </c>
      <c r="AP56" s="344">
        <v>23644</v>
      </c>
      <c r="AQ56" s="345">
        <v>3.1</v>
      </c>
      <c r="AR56" s="346">
        <v>-9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5636136</v>
      </c>
      <c r="AN57" s="334">
        <v>44104</v>
      </c>
      <c r="AO57" s="335">
        <v>4</v>
      </c>
      <c r="AP57" s="336">
        <v>43955</v>
      </c>
      <c r="AQ57" s="337">
        <v>-0.5</v>
      </c>
      <c r="AR57" s="338">
        <v>4.5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4506644</v>
      </c>
      <c r="AN58" s="342">
        <v>35265</v>
      </c>
      <c r="AO58" s="343">
        <v>54.4</v>
      </c>
      <c r="AP58" s="344">
        <v>21318</v>
      </c>
      <c r="AQ58" s="345">
        <v>-9.8000000000000007</v>
      </c>
      <c r="AR58" s="346">
        <v>64.2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4543136</v>
      </c>
      <c r="AN59" s="334">
        <v>35427</v>
      </c>
      <c r="AO59" s="335">
        <v>-19.7</v>
      </c>
      <c r="AP59" s="336">
        <v>41921</v>
      </c>
      <c r="AQ59" s="337">
        <v>-4.5999999999999996</v>
      </c>
      <c r="AR59" s="338">
        <v>-15.1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2755026</v>
      </c>
      <c r="AN60" s="342">
        <v>21484</v>
      </c>
      <c r="AO60" s="343">
        <v>-39.1</v>
      </c>
      <c r="AP60" s="344">
        <v>21655</v>
      </c>
      <c r="AQ60" s="345">
        <v>1.6</v>
      </c>
      <c r="AR60" s="346">
        <v>-40.700000000000003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4947489</v>
      </c>
      <c r="AN61" s="349">
        <v>39129</v>
      </c>
      <c r="AO61" s="350">
        <v>-7.9</v>
      </c>
      <c r="AP61" s="351">
        <v>43220</v>
      </c>
      <c r="AQ61" s="352">
        <v>-0.3</v>
      </c>
      <c r="AR61" s="338">
        <v>-7.6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3168888</v>
      </c>
      <c r="AN62" s="342">
        <v>25052</v>
      </c>
      <c r="AO62" s="343">
        <v>3.9</v>
      </c>
      <c r="AP62" s="344">
        <v>22435</v>
      </c>
      <c r="AQ62" s="345">
        <v>-0.8</v>
      </c>
      <c r="AR62" s="346">
        <v>4.7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3HVMAYzuXPniwp0XBN1jlSKxOKS50M+Rm0DbsycpVg7azRvHIpgqRpXQvfYFE85qT7VKOhlBUS3hjUWG+ULhGg==" saltValue="IPo9vpyxvuh/uMTCRhwGD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7"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549</v>
      </c>
    </row>
    <row r="120" spans="125:125" ht="13.5" hidden="1" customHeight="1" x14ac:dyDescent="0.2"/>
    <row r="121" spans="125:125" ht="13.5" hidden="1" customHeight="1" x14ac:dyDescent="0.2">
      <c r="DU121" s="259"/>
    </row>
  </sheetData>
  <sheetProtection algorithmName="SHA-512" hashValue="mhfm03uZ2fQFmj6ZR7THAi232Chq22dlzybZiKJiiMS4VXVsUizN2JqKU8L7UZNdv2oHlnoUFRIjlZCGiBZBqA==" saltValue="rgV04RJckkxksgAx16HAq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550</v>
      </c>
    </row>
  </sheetData>
  <sheetProtection algorithmName="SHA-512" hashValue="0BFfiGQTlcnqwfNIw2a9W6lc/vgPbIr3MVPS5u8hnIu8TqpRY8xa0moV8W5tjWAmCcMoab73SwFdQnDmDI2FKQ==" saltValue="hO659FM75dQFtDGvqWKml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39" t="s">
        <v>3</v>
      </c>
      <c r="D47" s="1139"/>
      <c r="E47" s="1140"/>
      <c r="F47" s="11">
        <v>20.97</v>
      </c>
      <c r="G47" s="12">
        <v>20.09</v>
      </c>
      <c r="H47" s="12">
        <v>16.61</v>
      </c>
      <c r="I47" s="12">
        <v>16.54</v>
      </c>
      <c r="J47" s="13">
        <v>16.04</v>
      </c>
    </row>
    <row r="48" spans="2:10" ht="57.75" customHeight="1" x14ac:dyDescent="0.2">
      <c r="B48" s="14"/>
      <c r="C48" s="1141" t="s">
        <v>4</v>
      </c>
      <c r="D48" s="1141"/>
      <c r="E48" s="1142"/>
      <c r="F48" s="15">
        <v>5.22</v>
      </c>
      <c r="G48" s="16">
        <v>5.29</v>
      </c>
      <c r="H48" s="16">
        <v>7.07</v>
      </c>
      <c r="I48" s="16">
        <v>9.6199999999999992</v>
      </c>
      <c r="J48" s="17">
        <v>10.18</v>
      </c>
    </row>
    <row r="49" spans="2:10" ht="57.75" customHeight="1" thickBot="1" x14ac:dyDescent="0.25">
      <c r="B49" s="18"/>
      <c r="C49" s="1143" t="s">
        <v>5</v>
      </c>
      <c r="D49" s="1143"/>
      <c r="E49" s="1144"/>
      <c r="F49" s="19" t="s">
        <v>556</v>
      </c>
      <c r="G49" s="20">
        <v>0.14000000000000001</v>
      </c>
      <c r="H49" s="20" t="s">
        <v>557</v>
      </c>
      <c r="I49" s="20">
        <v>1.98</v>
      </c>
      <c r="J49" s="21">
        <v>1.04</v>
      </c>
    </row>
    <row r="50" spans="2:10" ht="13.2" x14ac:dyDescent="0.2"/>
  </sheetData>
  <sheetProtection algorithmName="SHA-512" hashValue="sNTiI6a+hKgxRSaTPztkLZF4mz55Zuhn34pflMY4X4jMRRIx1dQcK2Y1VgA7uaFsNBAQV9Q354JfDm8eM6Kg+g==" saltValue="oUkM/6yowi0C/pPhEQaNl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2024-03-11T07:00:04Z</cp:lastPrinted>
  <dcterms:created xsi:type="dcterms:W3CDTF">2024-02-05T00:55:14Z</dcterms:created>
  <dcterms:modified xsi:type="dcterms:W3CDTF">2024-03-21T06:00:49Z</dcterms:modified>
  <cp:category/>
</cp:coreProperties>
</file>