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23040" windowHeight="903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BW34" i="10"/>
  <c r="AM34" i="10"/>
  <c r="U34" i="10"/>
  <c r="U35" i="10" s="1"/>
  <c r="U36" i="10" s="1"/>
  <c r="U37" i="10" s="1"/>
  <c r="C34" i="10"/>
  <c r="BW35" i="10" l="1"/>
  <c r="BW36" i="10" s="1"/>
  <c r="BW37" i="10" s="1"/>
  <c r="BW38" i="10" s="1"/>
  <c r="BW39" i="10" s="1"/>
  <c r="BW40"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<sst xmlns="http://schemas.openxmlformats.org/spreadsheetml/2006/main" count="1198" uniqueCount="622">
  <si>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</si>
  <si>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</si>
  <si>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</si>
  <si>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</si>
  <si>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</si>
  <si>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</si>
  <si>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</si>
  <si>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</si>
  <si>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</si>
  <si>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</si>
  <si>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</si>
  <si>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</si>
  <si>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</si>
  <si>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</si>
  <si>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</si>
  <si>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</si>
  <si>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</si>
  <si>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</si>
  <si>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</si>
  <si>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</si>
  <si>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</si>
  <si>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</si>
  <si>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</si>
  <si>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</si>
  <si>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</si>
  <si>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</si>
  <si>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</si>
  <si>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</si>
  <si>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</si>
  <si>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</si>
  <si>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</si>
  <si>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</si>
  <si>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</si>
  <si>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</si>
  <si>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</si>
  <si>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</si>
  <si>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</si>
  <si>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</si>
  <si>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</si>
  <si>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</si>
  <si>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</si>
  <si>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</si>
  <si>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</si>
  <si>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</si>
  <si>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</si>
  <si>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</si>
  <si>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</si>
  <si>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</si>
  <si>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</si>
  <si>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</si>
  <si>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</si>
  <si>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</si>
  <si>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</si>
  <si>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</si>
  <si>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</si>
  <si>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</si>
  <si>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</si>
  <si>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</si>
  <si>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</si>
  <si>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</si>
  <si>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</si>
  <si>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</si>
  <si>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</si>
  <si>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</si>
  <si>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</si>
  <si>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</si>
  <si>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</si>
  <si>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</si>
  <si>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</si>
  <si>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</si>
  <si>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</si>
  <si>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</si>
  <si>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</si>
  <si>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</si>
  <si>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</si>
  <si>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</si>
  <si>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</si>
  <si>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</si>
  <si>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</si>
  <si>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</si>
  <si>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</si>
  <si>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</si>
  <si>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</si>
  <si>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</si>
  <si>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</si>
  <si>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</si>
  <si>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</si>
  <si>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</si>
  <si>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</si>
  <si>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</si>
  <si>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</si>
  <si>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</si>
  <si>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</si>
  <si>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</si>
  <si>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</si>
  <si>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</si>
  <si>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</si>
  <si>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</si>
  <si>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</si>
  <si>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</si>
  <si>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</si>
  <si>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</si>
  <si>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</si>
  <si>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</si>
  <si>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</si>
  <si>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</si>
  <si>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</si>
  <si>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</si>
  <si>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</si>
  <si>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</si>
  <si>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</si>
  <si>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</si>
  <si>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</si>
  <si>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</si>
  <si>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</si>
  <si>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</si>
  <si>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</si>
  <si>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</si>
  <si>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</si>
  <si>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</si>
  <si>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</si>
  <si>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</si>
  <si>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</si>
  <si>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</si>
  <si>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</si>
  <si>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</si>
  <si>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</si>
  <si>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</si>
  <si>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</si>
  <si>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</si>
  <si>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</si>
  <si>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</si>
  <si>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</si>
  <si>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</si>
  <si>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</si>
  <si>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</si>
  <si>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</si>
  <si>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</si>
  <si>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</si>
  <si>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</si>
  <si>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</si>
  <si>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</si>
  <si>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</si>
  <si>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</si>
  <si>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</si>
  <si>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</si>
  <si>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</si>
  <si>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</si>
  <si>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</si>
  <si>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</si>
  <si>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</si>
  <si>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</si>
  <si>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</si>
  <si>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7.1</t>
    <phoneticPr fontId="5"/>
  </si>
  <si>
    <t>基準財政需要額</t>
    <phoneticPr fontId="25"/>
  </si>
  <si>
    <t>うち日本人(％)</t>
    <phoneticPr fontId="5"/>
  </si>
  <si>
    <t>6.9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</si>
  <si>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</si>
  <si>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</si>
  <si>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</si>
  <si>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</si>
  <si>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</si>
  <si>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</si>
  <si>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</si>
  <si>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</si>
  <si>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</si>
  <si>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</si>
  <si>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</si>
  <si>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</si>
  <si>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</si>
  <si>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</si>
  <si>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</si>
  <si>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</si>
  <si>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</si>
  <si>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</si>
  <si>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</si>
  <si>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</si>
  <si>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</si>
  <si>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</si>
  <si>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</si>
  <si>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</si>
  <si>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</si>
  <si>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</si>
  <si>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</si>
  <si>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</si>
  <si>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</si>
  <si>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</si>
  <si>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</si>
  <si>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</si>
  <si>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</si>
  <si>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</si>
  <si>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</si>
  <si>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</si>
  <si>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</si>
  <si>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</si>
  <si>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</si>
  <si>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</si>
  <si>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</si>
  <si>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</si>
  <si>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</si>
  <si>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</si>
  <si>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</si>
  <si>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</si>
  <si>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</si>
  <si>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</si>
  <si>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</si>
  <si>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</si>
  <si>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</si>
  <si>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</si>
  <si>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</si>
  <si>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</si>
  <si>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</si>
  <si>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</si>
  <si>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</si>
  <si>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</si>
  <si>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東京都利島村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</si>
  <si>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</si>
  <si>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</si>
  <si>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</si>
  <si>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</si>
  <si>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</si>
  <si>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</si>
  <si>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</si>
  <si>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</si>
  <si>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</si>
  <si>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</si>
  <si>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</si>
  <si>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</si>
  <si>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</si>
  <si>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</si>
  <si>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</si>
  <si>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</si>
  <si>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</si>
  <si>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</si>
  <si>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</si>
  <si>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</si>
  <si>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</si>
  <si>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</si>
  <si>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</si>
  <si>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</si>
  <si>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</si>
  <si>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</si>
  <si>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</si>
  <si>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</si>
  <si>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</si>
  <si>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</si>
  <si>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</si>
  <si>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</si>
  <si>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</si>
  <si>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</si>
  <si>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</si>
  <si>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</si>
  <si>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</si>
  <si>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</si>
  <si>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</si>
  <si>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</si>
  <si>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</si>
  <si>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</si>
  <si>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</si>
  <si>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</si>
  <si>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</si>
  <si>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</si>
  <si>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</si>
  <si>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</si>
  <si>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</si>
  <si>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</si>
  <si>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</si>
  <si>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</si>
  <si>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</si>
  <si>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</si>
  <si>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</si>
  <si>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</si>
  <si>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</si>
  <si>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</si>
  <si>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</si>
  <si>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</si>
  <si>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</si>
  <si>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</si>
  <si>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</si>
  <si>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</si>
  <si>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</si>
  <si>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</si>
  <si>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</si>
  <si>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</si>
  <si>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</si>
  <si>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</si>
  <si>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</si>
  <si>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</si>
  <si>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</si>
  <si>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</si>
  <si>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</si>
  <si>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</si>
  <si>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</si>
  <si>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</si>
  <si>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</si>
  <si>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</si>
  <si>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</si>
  <si>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</si>
  <si>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</si>
  <si>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</si>
  <si>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</si>
  <si>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</si>
  <si>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</si>
  <si>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</si>
  <si>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</si>
  <si>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</si>
  <si>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</si>
  <si>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</si>
  <si>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</si>
  <si>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</si>
  <si>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</si>
  <si>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</si>
  <si>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</si>
  <si>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</si>
  <si>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</si>
  <si>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</si>
  <si>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</si>
  <si>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</si>
  <si>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</si>
  <si>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</si>
  <si>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</si>
  <si>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</si>
  <si>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</si>
  <si>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</si>
  <si>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</si>
  <si>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</si>
  <si>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</si>
  <si>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</si>
  <si>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</si>
  <si>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</si>
  <si>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</si>
  <si>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</si>
  <si>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</si>
  <si>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</si>
  <si>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</si>
  <si>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</si>
  <si>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</si>
  <si>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</si>
  <si>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</si>
  <si>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</si>
  <si>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</si>
  <si>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</si>
  <si>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</si>
  <si>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</si>
  <si>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</si>
  <si>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</si>
  <si>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</si>
  <si>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</si>
  <si>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</si>
  <si>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</si>
  <si>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</si>
  <si>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</si>
  <si>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</si>
  <si>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</si>
  <si>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</si>
  <si>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</si>
  <si>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</si>
  <si>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</si>
  <si>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</si>
  <si>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</si>
  <si>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</si>
  <si>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</si>
  <si>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</si>
  <si>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</si>
  <si>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</si>
  <si>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</si>
  <si>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</si>
  <si>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</si>
  <si>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</si>
  <si>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東京都利島村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</si>
  <si>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</si>
  <si>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</si>
  <si>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</si>
  <si>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</si>
  <si>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</si>
  <si>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</si>
  <si>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</si>
  <si>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</si>
  <si>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</si>
  <si>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</si>
  <si>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</si>
  <si>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</si>
  <si>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</si>
  <si>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</si>
  <si>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</si>
  <si>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</si>
  <si>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</si>
  <si>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</si>
  <si>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</si>
  <si>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</si>
  <si>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</si>
  <si>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</si>
  <si>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</si>
  <si>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</si>
  <si>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</si>
  <si>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</si>
  <si>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</si>
  <si>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</si>
  <si>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</si>
  <si>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</si>
  <si>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</si>
  <si>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</si>
  <si>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</si>
  <si>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</si>
  <si>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</si>
  <si>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介護保険事業特別会計（事業勘定）</t>
    <phoneticPr fontId="5"/>
  </si>
  <si>
    <t>後期高齢者医療事業特別会計</t>
    <phoneticPr fontId="5"/>
  </si>
  <si>
    <t>簡易水道事業特別会計</t>
    <phoneticPr fontId="5"/>
  </si>
  <si>
    <t>法非適用企業</t>
    <phoneticPr fontId="5"/>
  </si>
  <si>
    <t>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</si>
  <si>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</si>
  <si>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</si>
  <si>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</si>
  <si>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</si>
  <si>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</si>
  <si>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</si>
  <si>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</si>
  <si>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</si>
  <si>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</si>
  <si>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</si>
  <si>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</si>
  <si>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</si>
  <si>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</si>
  <si>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</si>
  <si>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</si>
  <si>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</si>
  <si>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</si>
  <si>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</si>
  <si>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</si>
  <si>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</si>
  <si>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</si>
  <si>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</si>
  <si>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</si>
  <si>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</si>
  <si>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</si>
  <si>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</si>
  <si>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</si>
  <si>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</si>
  <si>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</si>
  <si>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</si>
  <si>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</si>
  <si>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</si>
  <si>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</si>
  <si>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</si>
  <si>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</si>
  <si>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</si>
  <si>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</si>
  <si>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</si>
  <si>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</si>
  <si>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</si>
  <si>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</si>
  <si>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</si>
  <si>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</si>
  <si>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</si>
  <si>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</si>
  <si>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</si>
  <si>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</si>
  <si>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</si>
  <si>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</si>
  <si>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</si>
  <si>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</si>
  <si>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</si>
  <si>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</si>
  <si>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</si>
  <si>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</si>
  <si>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</si>
  <si>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</si>
  <si>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</si>
  <si>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</si>
  <si>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</si>
  <si>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</si>
  <si>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</si>
  <si>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</si>
  <si>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</si>
  <si>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</si>
  <si>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</si>
  <si>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</si>
  <si>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</si>
  <si>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合併処理浄化槽事業特別会計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</si>
  <si>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</si>
  <si>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介護保険事業特別会計（事業勘定）</t>
    <phoneticPr fontId="5"/>
  </si>
  <si>
    <t>(Ｆ)</t>
    <phoneticPr fontId="5"/>
  </si>
  <si>
    <t>後期高齢者医療事業特別会計</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</si>
  <si>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</si>
  <si>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</si>
  <si>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</si>
  <si>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</si>
  <si>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</si>
  <si>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</si>
  <si>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</si>
  <si>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</si>
  <si>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</si>
  <si>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</si>
  <si>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</si>
  <si>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</si>
  <si>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</si>
  <si>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</si>
  <si>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</si>
  <si>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</si>
  <si>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</si>
  <si>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</si>
  <si>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</si>
  <si>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</si>
  <si>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</si>
  <si>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</si>
  <si>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</si>
  <si>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</si>
  <si>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</si>
  <si>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</si>
  <si>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</si>
  <si>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</si>
  <si>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</si>
  <si>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</si>
  <si>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</si>
  <si>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</si>
  <si>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</si>
  <si>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</si>
  <si>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</si>
  <si>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</si>
  <si>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</si>
  <si>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</si>
  <si>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</si>
  <si>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</si>
  <si>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</si>
  <si>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</si>
  <si>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</si>
  <si>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</si>
  <si>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</si>
  <si>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</si>
  <si>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</si>
  <si>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</si>
  <si>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</si>
  <si>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</si>
  <si>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</si>
  <si>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</si>
  <si>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</si>
  <si>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</si>
  <si>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</si>
  <si>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</si>
  <si>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</si>
  <si>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</si>
  <si>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</si>
  <si>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</si>
  <si>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</si>
  <si>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</si>
  <si>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</si>
  <si>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</si>
  <si>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</si>
  <si>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</si>
  <si>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</si>
  <si>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</si>
  <si>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</si>
  <si>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</si>
  <si>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</si>
  <si>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</si>
  <si>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</si>
  <si>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</si>
  <si>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</si>
  <si>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</si>
  <si>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</si>
  <si>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</si>
  <si>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</si>
  <si>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</si>
  <si>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</si>
  <si>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</si>
  <si>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</si>
  <si>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</si>
  <si>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</si>
  <si>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</si>
  <si>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</si>
  <si>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</si>
  <si>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</si>
  <si>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</si>
  <si>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</si>
  <si>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</si>
  <si>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</si>
  <si>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</si>
  <si>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</si>
  <si>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</si>
  <si>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</si>
  <si>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簡易水道事業特別会計</t>
  </si>
  <si>
    <t>合併処理浄化槽事業特別会計</t>
  </si>
  <si>
    <t>国民健康保険事業特別会計（直診勘定）</t>
  </si>
  <si>
    <t>国民健康保険事業特別会計（事業勘定）</t>
  </si>
  <si>
    <t>介護保険事業特別会計（事業勘定）</t>
  </si>
  <si>
    <t>後期高齢者医療事業特別会計</t>
  </si>
  <si>
    <t>その他会計（赤字）</t>
  </si>
  <si>
    <t>その他会計（黒字）</t>
  </si>
  <si>
    <t>H28末</t>
    <phoneticPr fontId="5"/>
  </si>
  <si>
    <t>H29末</t>
    <phoneticPr fontId="5"/>
  </si>
  <si>
    <t>H30末</t>
    <phoneticPr fontId="5"/>
  </si>
  <si>
    <t>R01末</t>
    <phoneticPr fontId="5"/>
  </si>
  <si>
    <t>R02末</t>
    <phoneticPr fontId="5"/>
  </si>
  <si>
    <t>株式会社TOSHIMA</t>
  </si>
  <si>
    <t>-</t>
    <phoneticPr fontId="2"/>
  </si>
  <si>
    <t>東京都後期高齢者医療広域連合（一般会計）</t>
  </si>
  <si>
    <t>東京都後期高齢者医療広域連合（後期高齢者医療特別会計）</t>
  </si>
  <si>
    <t>東京都島嶼町村一部事務組合</t>
  </si>
  <si>
    <t>東京市町村総合事務組合（一般会計）</t>
  </si>
  <si>
    <t>東京市町村総合事務組合（東京都市町村民交通災害共済事業特別会計）</t>
  </si>
  <si>
    <t>東京都町村議会議員公務災害補償組合</t>
  </si>
  <si>
    <t>東京都市町村職員退職手当組合</t>
  </si>
  <si>
    <t>庁舎建設基金</t>
    <rPh sb="0" eb="2">
      <t>チョウシャ</t>
    </rPh>
    <rPh sb="2" eb="4">
      <t>ケンセツ</t>
    </rPh>
    <rPh sb="4" eb="6">
      <t>キキン</t>
    </rPh>
    <phoneticPr fontId="5"/>
  </si>
  <si>
    <t>住宅建設基金</t>
    <rPh sb="0" eb="2">
      <t>ジュウタク</t>
    </rPh>
    <rPh sb="2" eb="4">
      <t>ケンセツ</t>
    </rPh>
    <rPh sb="4" eb="6">
      <t>キキン</t>
    </rPh>
    <phoneticPr fontId="5"/>
  </si>
  <si>
    <t>利島村出会いと交流応援基金</t>
    <rPh sb="0" eb="3">
      <t>トシマムラ</t>
    </rPh>
    <rPh sb="3" eb="5">
      <t>デア</t>
    </rPh>
    <rPh sb="7" eb="9">
      <t>コウリュウ</t>
    </rPh>
    <rPh sb="9" eb="11">
      <t>オウエン</t>
    </rPh>
    <rPh sb="11" eb="13">
      <t>キキン</t>
    </rPh>
    <phoneticPr fontId="5"/>
  </si>
  <si>
    <t>森林環境譲与税基金</t>
    <rPh sb="0" eb="2">
      <t>シンリン</t>
    </rPh>
    <rPh sb="2" eb="4">
      <t>カンキョウ</t>
    </rPh>
    <rPh sb="4" eb="6">
      <t>ジョウヨ</t>
    </rPh>
    <rPh sb="6" eb="7">
      <t>ゼイ</t>
    </rPh>
    <rPh sb="7" eb="9">
      <t>キキン</t>
    </rPh>
    <phoneticPr fontId="5"/>
  </si>
  <si>
    <t>-</t>
    <phoneticPr fontId="2"/>
  </si>
  <si>
    <t>新型コロナウイルス感染症臨時対策特別交付金基金</t>
    <rPh sb="0" eb="2">
      <t>シンガタ</t>
    </rPh>
    <rPh sb="9" eb="12">
      <t>カンセンショウ</t>
    </rPh>
    <rPh sb="12" eb="14">
      <t>リンジ</t>
    </rPh>
    <rPh sb="14" eb="16">
      <t>タイサク</t>
    </rPh>
    <rPh sb="16" eb="18">
      <t>トクベツ</t>
    </rPh>
    <rPh sb="18" eb="21">
      <t>コウフキン</t>
    </rPh>
    <rPh sb="21" eb="23">
      <t>キキン</t>
    </rPh>
    <phoneticPr fontId="5"/>
  </si>
  <si>
    <t>-</t>
    <phoneticPr fontId="2"/>
  </si>
  <si>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</si>
  <si>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</si>
  <si>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</si>
  <si>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</si>
  <si>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算定されない為、類似団体内平均値と比較し有形固定資産減価償却率の数値が高くなっている。これは平成10～20年度前半において、施設整備を行っていない影響と考えられる。本村の各施設が老朽化していることが、当指標により示されている。今後も令和６年度にかけて大型施設整備が続くことから、起債を抑制しながら事業を進めていく必要がある。</t>
    <rPh sb="120" eb="122">
      <t>コンゴ</t>
    </rPh>
    <rPh sb="123" eb="125">
      <t>レイワ</t>
    </rPh>
    <rPh sb="126" eb="127">
      <t>ネン</t>
    </rPh>
    <rPh sb="127" eb="128">
      <t>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</si>
  <si>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</si>
  <si>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</si>
  <si>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</si>
  <si>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</si>
  <si>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</si>
  <si>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</si>
  <si>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と比較し、将来負担比率が算定されず、実質公債費率の数値が低くなっている。これは平成10～20年度前半において、施設整備を行っていないことの裏返しとなっている。本村の施設が老朽化していることが、当指標により示されている。今後も令和６年度にかけて起債を行う大型施設整備が続くことから、起債を抑制しながら事業を進めていく必要がある。</t>
    <rPh sb="26" eb="28">
      <t>ジッシツ</t>
    </rPh>
    <rPh sb="28" eb="31">
      <t>コウサイヒ</t>
    </rPh>
    <rPh sb="31" eb="32">
      <t>リツ</t>
    </rPh>
    <rPh sb="36" eb="37">
      <t>ヒク</t>
    </rPh>
    <rPh sb="117" eb="119">
      <t>コンゴ</t>
    </rPh>
    <rPh sb="120" eb="122">
      <t>レイワ</t>
    </rPh>
    <rPh sb="123" eb="125">
      <t>ネンド</t>
    </rPh>
    <rPh sb="129" eb="131">
      <t>キサイ</t>
    </rPh>
    <rPh sb="132" eb="133">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</si>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</sst>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AA29-42D5-9BBE-B3ECD7874D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1130548</c:v>
                </c:pt>
                <c:pt idx="1">
                  <c:v>1831861</c:v>
                </c:pt>
                <c:pt idx="2">
                  <c:v>505193</c:v>
                </c:pt>
                <c:pt idx="3">
                  <c:v>859142</c:v>
                </c:pt>
                <c:pt idx="4">
                  <c:v>206262</c:v>
                </c:pt>
              </c:numCache>
            </c:numRef>
          </c:val>
          <c:smooth val="0"/>
          <c:extLst>
            <c:ext xmlns:c16="http://schemas.microsoft.com/office/drawing/2014/chart" uri="{C3380CC4-5D6E-409C-BE32-E72D297353CC}">
              <c16:uniqueId val="{00000001-AA29-42D5-9BBE-B3ECD7874D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8.74</c:v>
                </c:pt>
                <c:pt idx="1">
                  <c:v>17.649999999999999</c:v>
                </c:pt>
                <c:pt idx="2">
                  <c:v>15.88</c:v>
                </c:pt>
                <c:pt idx="3">
                  <c:v>28.74</c:v>
                </c:pt>
                <c:pt idx="4">
                  <c:v>19.11</c:v>
                </c:pt>
              </c:numCache>
            </c:numRef>
          </c:val>
          <c:extLst>
            <c:ext xmlns:c16="http://schemas.microsoft.com/office/drawing/2014/chart" uri="{C3380CC4-5D6E-409C-BE32-E72D297353CC}">
              <c16:uniqueId val="{00000000-E197-44EA-8C47-BF88F6130F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192.61</c:v>
                </c:pt>
                <c:pt idx="1">
                  <c:v>220.84</c:v>
                </c:pt>
                <c:pt idx="2">
                  <c:v>250.47</c:v>
                </c:pt>
                <c:pt idx="3">
                  <c:v>238.89</c:v>
                </c:pt>
                <c:pt idx="4">
                  <c:v>194.75</c:v>
                </c:pt>
              </c:numCache>
            </c:numRef>
          </c:val>
          <c:extLst>
            <c:ext xmlns:c16="http://schemas.microsoft.com/office/drawing/2014/chart" uri="{C3380CC4-5D6E-409C-BE32-E72D297353CC}">
              <c16:uniqueId val="{00000001-E197-44EA-8C47-BF88F6130F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169.27</c:v>
                </c:pt>
                <c:pt idx="1">
                  <c:v>32.94</c:v>
                </c:pt>
                <c:pt idx="2">
                  <c:v>26.01</c:v>
                </c:pt>
                <c:pt idx="3">
                  <c:v>22.1</c:v>
                </c:pt>
                <c:pt idx="4">
                  <c:v>5.25</c:v>
                </c:pt>
              </c:numCache>
            </c:numRef>
          </c:val>
          <c:smooth val="0"/>
          <c:extLst>
            <c:ext xmlns:c16="http://schemas.microsoft.com/office/drawing/2014/chart" uri="{C3380CC4-5D6E-409C-BE32-E72D297353CC}">
              <c16:uniqueId val="{00000002-E197-44EA-8C47-BF88F6130F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40-4A5C-BD70-14FA3719C4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40-4A5C-BD70-14FA3719C4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40-4A5C-BD70-14FA3719C48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0.04</c:v>
                </c:pt>
                <c:pt idx="4">
                  <c:v>#N/A</c:v>
                </c:pt>
                <c:pt idx="5">
                  <c:v>0.01</c:v>
                </c:pt>
                <c:pt idx="6">
                  <c:v>#N/A</c:v>
                </c:pt>
                <c:pt idx="7">
                  <c:v>0.2</c:v>
                </c:pt>
                <c:pt idx="8">
                  <c:v>#N/A</c:v>
                </c:pt>
                <c:pt idx="9">
                  <c:v>0.09</c:v>
                </c:pt>
              </c:numCache>
            </c:numRef>
          </c:val>
          <c:extLst>
            <c:ext xmlns:c16="http://schemas.microsoft.com/office/drawing/2014/chart" uri="{C3380CC4-5D6E-409C-BE32-E72D297353CC}">
              <c16:uniqueId val="{00000003-0B40-4A5C-BD70-14FA3719C48E}"/>
            </c:ext>
          </c:extLst>
        </c:ser>
        <c:ser>
          <c:idx val="4"/>
          <c:order val="4"/>
          <c:tx>
            <c:strRef>
              <c:f>データシート!$A$31</c:f>
              <c:strCache>
                <c:ptCount val="1"/>
                <c:pt idx="0">
                  <c:v>介護保険事業特別会計（事業勘定）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0.41</c:v>
                </c:pt>
                <c:pt idx="4">
                  <c:v>#N/A</c:v>
                </c:pt>
                <c:pt idx="5">
                  <c:v>0.2</c:v>
                </c:pt>
                <c:pt idx="6">
                  <c:v>#N/A</c:v>
                </c:pt>
                <c:pt idx="7">
                  <c:v>1.07</c:v>
                </c:pt>
                <c:pt idx="8">
                  <c:v>#N/A</c:v>
                </c:pt>
                <c:pt idx="9">
                  <c:v>0.66</c:v>
                </c:pt>
              </c:numCache>
            </c:numRef>
          </c:val>
          <c:extLst>
            <c:ext xmlns:c16="http://schemas.microsoft.com/office/drawing/2014/chart" uri="{C3380CC4-5D6E-409C-BE32-E72D297353CC}">
              <c16:uniqueId val="{00000004-0B40-4A5C-BD70-14FA3719C48E}"/>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2.17</c:v>
                </c:pt>
                <c:pt idx="2">
                  <c:v>#N/A</c:v>
                </c:pt>
                <c:pt idx="3">
                  <c:v>2.98</c:v>
                </c:pt>
                <c:pt idx="4">
                  <c:v>#N/A</c:v>
                </c:pt>
                <c:pt idx="5">
                  <c:v>1.59</c:v>
                </c:pt>
                <c:pt idx="6">
                  <c:v>#N/A</c:v>
                </c:pt>
                <c:pt idx="7">
                  <c:v>1.51</c:v>
                </c:pt>
                <c:pt idx="8">
                  <c:v>#N/A</c:v>
                </c:pt>
                <c:pt idx="9">
                  <c:v>1.1599999999999999</c:v>
                </c:pt>
              </c:numCache>
            </c:numRef>
          </c:val>
          <c:extLst>
            <c:ext xmlns:c16="http://schemas.microsoft.com/office/drawing/2014/chart" uri="{C3380CC4-5D6E-409C-BE32-E72D297353CC}">
              <c16:uniqueId val="{00000005-0B40-4A5C-BD70-14FA3719C48E}"/>
            </c:ext>
          </c:extLst>
        </c:ser>
        <c:ser>
          <c:idx val="6"/>
          <c:order val="6"/>
          <c:tx>
            <c:strRef>
              <c:f>データシート!$A$33</c:f>
              <c:strCache>
                <c:ptCount val="1"/>
                <c:pt idx="0">
                  <c:v>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0.53</c:v>
                </c:pt>
                <c:pt idx="4">
                  <c:v>#N/A</c:v>
                </c:pt>
                <c:pt idx="5">
                  <c:v>0.3</c:v>
                </c:pt>
                <c:pt idx="6">
                  <c:v>#N/A</c:v>
                </c:pt>
                <c:pt idx="7">
                  <c:v>1.82</c:v>
                </c:pt>
                <c:pt idx="8">
                  <c:v>#N/A</c:v>
                </c:pt>
                <c:pt idx="9">
                  <c:v>1.94</c:v>
                </c:pt>
              </c:numCache>
            </c:numRef>
          </c:val>
          <c:extLst>
            <c:ext xmlns:c16="http://schemas.microsoft.com/office/drawing/2014/chart" uri="{C3380CC4-5D6E-409C-BE32-E72D297353CC}">
              <c16:uniqueId val="{00000006-0B40-4A5C-BD70-14FA3719C48E}"/>
            </c:ext>
          </c:extLst>
        </c:ser>
        <c:ser>
          <c:idx val="7"/>
          <c:order val="7"/>
          <c:tx>
            <c:strRef>
              <c:f>データシート!$A$34</c:f>
              <c:strCache>
                <c:ptCount val="1"/>
                <c:pt idx="0">
                  <c:v>合併処理浄化槽事業特別会計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0.18</c:v>
                </c:pt>
                <c:pt idx="4">
                  <c:v>#N/A</c:v>
                </c:pt>
                <c:pt idx="5">
                  <c:v>0.28000000000000003</c:v>
                </c:pt>
                <c:pt idx="6">
                  <c:v>#N/A</c:v>
                </c:pt>
                <c:pt idx="7">
                  <c:v>0.9</c:v>
                </c:pt>
                <c:pt idx="8">
                  <c:v>#N/A</c:v>
                </c:pt>
                <c:pt idx="9">
                  <c:v>3.81</c:v>
                </c:pt>
              </c:numCache>
            </c:numRef>
          </c:val>
          <c:extLst>
            <c:ext xmlns:c16="http://schemas.microsoft.com/office/drawing/2014/chart" uri="{C3380CC4-5D6E-409C-BE32-E72D297353CC}">
              <c16:uniqueId val="{00000007-0B40-4A5C-BD70-14FA3719C48E}"/>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0.06</c:v>
                </c:pt>
                <c:pt idx="4">
                  <c:v>#N/A</c:v>
                </c:pt>
                <c:pt idx="5">
                  <c:v>1.39</c:v>
                </c:pt>
                <c:pt idx="6">
                  <c:v>#N/A</c:v>
                </c:pt>
                <c:pt idx="7">
                  <c:v>0.09</c:v>
                </c:pt>
                <c:pt idx="8">
                  <c:v>#N/A</c:v>
                </c:pt>
                <c:pt idx="9">
                  <c:v>5.49</c:v>
                </c:pt>
              </c:numCache>
            </c:numRef>
          </c:val>
          <c:extLst>
            <c:ext xmlns:c16="http://schemas.microsoft.com/office/drawing/2014/chart" uri="{C3380CC4-5D6E-409C-BE32-E72D297353CC}">
              <c16:uniqueId val="{00000008-0B40-4A5C-BD70-14FA3719C4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8.73</c:v>
                </c:pt>
                <c:pt idx="2">
                  <c:v>#N/A</c:v>
                </c:pt>
                <c:pt idx="3">
                  <c:v>17.649999999999999</c:v>
                </c:pt>
                <c:pt idx="4">
                  <c:v>#N/A</c:v>
                </c:pt>
                <c:pt idx="5">
                  <c:v>15.87</c:v>
                </c:pt>
                <c:pt idx="6">
                  <c:v>#N/A</c:v>
                </c:pt>
                <c:pt idx="7">
                  <c:v>28.73</c:v>
                </c:pt>
                <c:pt idx="8">
                  <c:v>#N/A</c:v>
                </c:pt>
                <c:pt idx="9">
                  <c:v>19.100000000000001</c:v>
                </c:pt>
              </c:numCache>
            </c:numRef>
          </c:val>
          <c:extLst>
            <c:ext xmlns:c16="http://schemas.microsoft.com/office/drawing/2014/chart" uri="{C3380CC4-5D6E-409C-BE32-E72D297353CC}">
              <c16:uniqueId val="{00000009-0B40-4A5C-BD70-14FA3719C4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c:v>
                </c:pt>
                <c:pt idx="5">
                  <c:v>41</c:v>
                </c:pt>
                <c:pt idx="8">
                  <c:v>40</c:v>
                </c:pt>
                <c:pt idx="11">
                  <c:v>44</c:v>
                </c:pt>
                <c:pt idx="14">
                  <c:v>52</c:v>
                </c:pt>
              </c:numCache>
            </c:numRef>
          </c:val>
          <c:extLst>
            <c:ext xmlns:c16="http://schemas.microsoft.com/office/drawing/2014/chart" uri="{C3380CC4-5D6E-409C-BE32-E72D297353CC}">
              <c16:uniqueId val="{00000000-FAC5-469B-A1DB-678A2919F9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C5-469B-A1DB-678A2919F9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AC5-469B-A1DB-678A2919F9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7</c:v>
                </c:pt>
                <c:pt idx="6">
                  <c:v>7</c:v>
                </c:pt>
                <c:pt idx="9">
                  <c:v>6</c:v>
                </c:pt>
                <c:pt idx="12">
                  <c:v>4</c:v>
                </c:pt>
              </c:numCache>
            </c:numRef>
          </c:val>
          <c:extLst>
            <c:ext xmlns:c16="http://schemas.microsoft.com/office/drawing/2014/chart" uri="{C3380CC4-5D6E-409C-BE32-E72D297353CC}">
              <c16:uniqueId val="{00000003-FAC5-469B-A1DB-678A2919F9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c:v>
                </c:pt>
                <c:pt idx="3">
                  <c:v>9</c:v>
                </c:pt>
                <c:pt idx="6">
                  <c:v>10</c:v>
                </c:pt>
                <c:pt idx="9">
                  <c:v>9</c:v>
                </c:pt>
                <c:pt idx="12">
                  <c:v>19</c:v>
                </c:pt>
              </c:numCache>
            </c:numRef>
          </c:val>
          <c:extLst>
            <c:ext xmlns:c16="http://schemas.microsoft.com/office/drawing/2014/chart" uri="{C3380CC4-5D6E-409C-BE32-E72D297353CC}">
              <c16:uniqueId val="{00000004-FAC5-469B-A1DB-678A2919F9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C5-469B-A1DB-678A2919F9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C5-469B-A1DB-678A2919F9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c:v>
                </c:pt>
                <c:pt idx="3">
                  <c:v>31</c:v>
                </c:pt>
                <c:pt idx="6">
                  <c:v>42</c:v>
                </c:pt>
                <c:pt idx="9">
                  <c:v>49</c:v>
                </c:pt>
                <c:pt idx="12">
                  <c:v>57</c:v>
                </c:pt>
              </c:numCache>
            </c:numRef>
          </c:val>
          <c:extLst>
            <c:ext xmlns:c16="http://schemas.microsoft.com/office/drawing/2014/chart" uri="{C3380CC4-5D6E-409C-BE32-E72D297353CC}">
              <c16:uniqueId val="{00000007-FAC5-469B-A1DB-678A2919F9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c:v>
                </c:pt>
                <c:pt idx="2">
                  <c:v>#N/A</c:v>
                </c:pt>
                <c:pt idx="3">
                  <c:v>#N/A</c:v>
                </c:pt>
                <c:pt idx="4">
                  <c:v>6</c:v>
                </c:pt>
                <c:pt idx="5">
                  <c:v>#N/A</c:v>
                </c:pt>
                <c:pt idx="6">
                  <c:v>#N/A</c:v>
                </c:pt>
                <c:pt idx="7">
                  <c:v>19</c:v>
                </c:pt>
                <c:pt idx="8">
                  <c:v>#N/A</c:v>
                </c:pt>
                <c:pt idx="9">
                  <c:v>#N/A</c:v>
                </c:pt>
                <c:pt idx="10">
                  <c:v>20</c:v>
                </c:pt>
                <c:pt idx="11">
                  <c:v>#N/A</c:v>
                </c:pt>
                <c:pt idx="12">
                  <c:v>#N/A</c:v>
                </c:pt>
                <c:pt idx="13">
                  <c:v>28</c:v>
                </c:pt>
                <c:pt idx="14">
                  <c:v>#N/A</c:v>
                </c:pt>
              </c:numCache>
            </c:numRef>
          </c:val>
          <c:smooth val="0"/>
          <c:extLst>
            <c:ext xmlns:c16="http://schemas.microsoft.com/office/drawing/2014/chart" uri="{C3380CC4-5D6E-409C-BE32-E72D297353CC}">
              <c16:uniqueId val="{00000008-FAC5-469B-A1DB-678A2919F9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370</c:v>
                </c:pt>
                <c:pt idx="5">
                  <c:v>473</c:v>
                </c:pt>
                <c:pt idx="8">
                  <c:v>471</c:v>
                </c:pt>
                <c:pt idx="11">
                  <c:v>519</c:v>
                </c:pt>
                <c:pt idx="14">
                  <c:v>479</c:v>
                </c:pt>
              </c:numCache>
            </c:numRef>
          </c:val>
          <c:extLst>
            <c:ext xmlns:c16="http://schemas.microsoft.com/office/drawing/2014/chart" uri="{C3380CC4-5D6E-409C-BE32-E72D297353CC}">
              <c16:uniqueId val="{00000000-5292-41CB-A235-28DF5FDB2C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c:v>
                </c:pt>
                <c:pt idx="5">
                  <c:v>30</c:v>
                </c:pt>
                <c:pt idx="8">
                  <c:v>24</c:v>
                </c:pt>
                <c:pt idx="11">
                  <c:v>23</c:v>
                </c:pt>
                <c:pt idx="14">
                  <c:v>19</c:v>
                </c:pt>
              </c:numCache>
            </c:numRef>
          </c:val>
          <c:extLst>
            <c:ext xmlns:c16="http://schemas.microsoft.com/office/drawing/2014/chart" uri="{C3380CC4-5D6E-409C-BE32-E72D297353CC}">
              <c16:uniqueId val="{00000001-5292-41CB-A235-28DF5FDB2C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1105</c:v>
                </c:pt>
                <c:pt idx="5">
                  <c:v>1200</c:v>
                </c:pt>
                <c:pt idx="8">
                  <c:v>1326</c:v>
                </c:pt>
                <c:pt idx="11">
                  <c:v>1480</c:v>
                </c:pt>
                <c:pt idx="14">
                  <c:v>1669</c:v>
                </c:pt>
              </c:numCache>
            </c:numRef>
          </c:val>
          <c:extLst>
            <c:ext xmlns:c16="http://schemas.microsoft.com/office/drawing/2014/chart" uri="{C3380CC4-5D6E-409C-BE32-E72D297353CC}">
              <c16:uniqueId val="{00000002-5292-41CB-A235-28DF5FDB2C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92-41CB-A235-28DF5FDB2C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92-41CB-A235-28DF5FDB2C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92-41CB-A235-28DF5FDB2C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c:v>
                </c:pt>
                <c:pt idx="3">
                  <c:v>74</c:v>
                </c:pt>
                <c:pt idx="6">
                  <c:v>52</c:v>
                </c:pt>
                <c:pt idx="9">
                  <c:v>38</c:v>
                </c:pt>
                <c:pt idx="12">
                  <c:v>40</c:v>
                </c:pt>
              </c:numCache>
            </c:numRef>
          </c:val>
          <c:extLst>
            <c:ext xmlns:c16="http://schemas.microsoft.com/office/drawing/2014/chart" uri="{C3380CC4-5D6E-409C-BE32-E72D297353CC}">
              <c16:uniqueId val="{00000006-5292-41CB-A235-28DF5FDB2C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c:v>
                </c:pt>
                <c:pt idx="3">
                  <c:v>38</c:v>
                </c:pt>
                <c:pt idx="6">
                  <c:v>31</c:v>
                </c:pt>
                <c:pt idx="9">
                  <c:v>25</c:v>
                </c:pt>
                <c:pt idx="12">
                  <c:v>21</c:v>
                </c:pt>
              </c:numCache>
            </c:numRef>
          </c:val>
          <c:extLst>
            <c:ext xmlns:c16="http://schemas.microsoft.com/office/drawing/2014/chart" uri="{C3380CC4-5D6E-409C-BE32-E72D297353CC}">
              <c16:uniqueId val="{00000007-5292-41CB-A235-28DF5FDB2C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95</c:v>
                </c:pt>
                <c:pt idx="3">
                  <c:v>115</c:v>
                </c:pt>
                <c:pt idx="6">
                  <c:v>155</c:v>
                </c:pt>
                <c:pt idx="9">
                  <c:v>194</c:v>
                </c:pt>
                <c:pt idx="12">
                  <c:v>182</c:v>
                </c:pt>
              </c:numCache>
            </c:numRef>
          </c:val>
          <c:extLst>
            <c:ext xmlns:c16="http://schemas.microsoft.com/office/drawing/2014/chart" uri="{C3380CC4-5D6E-409C-BE32-E72D297353CC}">
              <c16:uniqueId val="{00000008-5292-41CB-A235-28DF5FDB2C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92-41CB-A235-28DF5FDB2C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333</c:v>
                </c:pt>
                <c:pt idx="3">
                  <c:v>522</c:v>
                </c:pt>
                <c:pt idx="6">
                  <c:v>491</c:v>
                </c:pt>
                <c:pt idx="9">
                  <c:v>532</c:v>
                </c:pt>
                <c:pt idx="12">
                  <c:v>487</c:v>
                </c:pt>
              </c:numCache>
            </c:numRef>
          </c:val>
          <c:extLst>
            <c:ext xmlns:c16="http://schemas.microsoft.com/office/drawing/2014/chart" uri="{C3380CC4-5D6E-409C-BE32-E72D297353CC}">
              <c16:uniqueId val="{0000000A-5292-41CB-A235-28DF5FDB2C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92-41CB-A235-28DF5FDB2C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845</c:v>
                </c:pt>
                <c:pt idx="1">
                  <c:v>874</c:v>
                </c:pt>
                <c:pt idx="2">
                  <c:v>914</c:v>
                </c:pt>
              </c:numCache>
            </c:numRef>
          </c:val>
          <c:extLst>
            <c:ext xmlns:c16="http://schemas.microsoft.com/office/drawing/2014/chart" uri="{C3380CC4-5D6E-409C-BE32-E72D297353CC}">
              <c16:uniqueId val="{00000000-C34F-4634-B2E5-C37CDE7829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95</c:v>
                </c:pt>
                <c:pt idx="1">
                  <c:v>145</c:v>
                </c:pt>
                <c:pt idx="2">
                  <c:v>149</c:v>
                </c:pt>
              </c:numCache>
            </c:numRef>
          </c:val>
          <c:extLst>
            <c:ext xmlns:c16="http://schemas.microsoft.com/office/drawing/2014/chart" uri="{C3380CC4-5D6E-409C-BE32-E72D297353CC}">
              <c16:uniqueId val="{00000001-C34F-4634-B2E5-C37CDE7829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117</c:v>
                </c:pt>
                <c:pt idx="1">
                  <c:v>218</c:v>
                </c:pt>
                <c:pt idx="2">
                  <c:v>312</c:v>
                </c:pt>
              </c:numCache>
            </c:numRef>
          </c:val>
          <c:extLst>
            <c:ext xmlns:c16="http://schemas.microsoft.com/office/drawing/2014/chart" uri="{C3380CC4-5D6E-409C-BE32-E72D297353CC}">
              <c16:uniqueId val="{00000002-C34F-4634-B2E5-C37CDE7829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{9B78FBDF-35E8-445E-8136-B8F73336961A}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368-4063-A286-74918B1CA6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{A4C7D0E6-EE93-4AC0-967B-8DBBA7C60406}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68-4063-A286-74918B1CA6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{A5BE2677-5AD6-413F-8C50-6A8C9BBDF6C3}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68-4063-A286-74918B1CA6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{B25358C7-F6DE-4A9A-8CFA-9FAD3683EB87}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68-4063-A286-74918B1CA6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{7A470208-081C-4A38-892A-6758114953CF}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68-4063-A286-74918B1CA68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{08CBF158-37A8-4FD2-81B7-6E65101B95DC}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368-4063-A286-74918B1CA68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{A873C4AC-89F2-4631-8CF8-BE4404635FCE}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368-4063-A286-74918B1CA68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{97AAB859-BA23-4373-8DBE-A571873EC72D}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368-4063-A286-74918B1CA68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{9F9E16C4-DB82-47E6-B223-75650CC07EC6}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368-4063-A286-74918B1CA6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74.7</c:v>
                </c:pt>
                <c:pt idx="8">
                  <c:v>68.900000000000006</c:v>
                </c:pt>
                <c:pt idx="16">
                  <c:v>69.7</c:v>
                </c:pt>
                <c:pt idx="24">
                  <c:v>64</c:v>
                </c:pt>
                <c:pt idx="32">
                  <c:v>65.7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68-4063-A286-74918B1CA6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{65A6C0F5-79D7-4B28-B7ED-952D1743ED01}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368-4063-A286-74918B1CA6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{FC638F18-E624-4EB5-A23F-1813E7466547}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68-4063-A286-74918B1CA6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{943DAB9C-7FB7-417E-A642-7D8653529DA8}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68-4063-A286-74918B1CA6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{3874795A-CED8-4291-9E37-967634111A48}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68-4063-A286-74918B1CA6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{1F2E0200-2017-4E4E-96CA-057A9080706B}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68-4063-A286-74918B1CA68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{A73E2356-03E7-46F8-BE23-240B3A3CE994}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368-4063-A286-74918B1CA68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{E704E2AD-AF09-4227-BCBF-DE3024E6BBB4}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368-4063-A286-74918B1CA68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{084DCFCB-854A-48EC-A6FF-4A0BD191223B}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368-4063-A286-74918B1CA68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{65BA6807-7EF0-4347-9C2B-AA7CE10DA2D1}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368-4063-A286-74918B1CA6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68-4063-A286-74918B1CA68C}"/>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{E7030C18-83F7-4CB4-B13B-C220B9405885}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EE7-4749-994B-ADB2A35DA7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{357BDF26-7E32-4D42-B7F2-BF1AF9A9D2C6}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E7-4749-994B-ADB2A35DA7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{B56E693C-D5F1-48D5-9B65-0E4ACBFCAD8F}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E7-4749-994B-ADB2A35DA7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{515EEB17-1AE7-44BB-A73A-7D4F103B5393}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E7-4749-994B-ADB2A35DA7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{6B279AE7-4FCF-4ED8-AE0A-FF5041731F1E}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E7-4749-994B-ADB2A35DA7B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{1B42972C-B417-4EA0-9568-F77C8ABF8B54}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EE7-4749-994B-ADB2A35DA7B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{7268252E-D102-46B0-B397-19C3EDF96BE3}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EE7-4749-994B-ADB2A35DA7B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{1A071153-6263-4821-A6FF-9BDB5DD7BA1E}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EE7-4749-994B-ADB2A35DA7B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{39067B49-2D30-41B9-AD23-CEDBD4DE2220}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EE7-4749-994B-ADB2A35DA7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2.8</c:v>
                </c:pt>
                <c:pt idx="16">
                  <c:v>4</c:v>
                </c:pt>
                <c:pt idx="24">
                  <c:v>4.9000000000000004</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EE7-4749-994B-ADB2A35DA7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{FD6652F1-863E-4AC4-9D03-981429D0F072}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EE7-4749-994B-ADB2A35DA7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{51C4D6A4-A777-4873-8594-1409B042BD2F}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E7-4749-994B-ADB2A35DA7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{1C8635E8-A97A-4BB0-BE1E-6F8E495B6E5D}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E7-4749-994B-ADB2A35DA7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{7D4DA536-33DB-439C-A1ED-F61DFB01322F}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E7-4749-994B-ADB2A35DA7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{69B52FCA-2C1D-498A-8CC2-6C2C5B5CDA9A}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E7-4749-994B-ADB2A35DA7B3}"/>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{D8AB8A66-D294-4661-AC0D-A5A694EB1F1D}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EE7-4749-994B-ADB2A35DA7B3}"/>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{B5C55D49-9376-4B35-9111-FD8DA088E70B}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EE7-4749-994B-ADB2A35DA7B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{7C738F5D-5A17-4FBD-8D86-F2D2772CA434}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EE7-4749-994B-ADB2A35DA7B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{F31A8087-99F3-4C85-9A07-282B027A0686}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EE7-4749-994B-ADB2A35DA7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EE7-4749-994B-ADB2A35DA7B3}"/>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9032AD1-3DA5-4AFB-B489-80654373C8A6}"/>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6041325-FC02-425C-8D13-9D77A3E862AA}"/>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平成２９年度以降、村の財政規模からみて一般会計、簡水会計ともに大型の普通建設事業が行われているため、増傾向となっている。</a:t>
          </a:r>
          <a:endParaRPr lang="ja-JP" altLang="ja-JP" sz="1400">
            <a:effectLst/>
          </a:endParaRPr>
        </a:p>
        <a:p>
          <a:r>
            <a:rPr kumimoji="1" lang="ja-JP" altLang="ja-JP" sz="1100">
              <a:solidFill>
                <a:schemeClr val="dk1"/>
              </a:solidFill>
              <a:effectLst/>
              <a:latin typeface="+mn-lt"/>
              <a:ea typeface="+mn-ea"/>
              <a:cs typeface="+mn-cs"/>
            </a:rPr>
            <a:t>　組合等が起こした地方債の元利償還金に対する負担金等については、東京都島嶼町村一部事務組合の最終処分場施設整備に係る負担金で、最大で約</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千円の負担となる見込である。</a:t>
          </a:r>
          <a:endParaRPr lang="ja-JP" altLang="ja-JP" sz="1400">
            <a:effectLst/>
          </a:endParaRPr>
        </a:p>
        <a:p>
          <a:r>
            <a:rPr kumimoji="1" lang="ja-JP" altLang="ja-JP" sz="1100">
              <a:solidFill>
                <a:schemeClr val="dk1"/>
              </a:solidFill>
              <a:effectLst/>
              <a:latin typeface="+mn-lt"/>
              <a:ea typeface="+mn-ea"/>
              <a:cs typeface="+mn-cs"/>
            </a:rPr>
            <a:t>　ここ数年大きな普通建設事業を行っており、起債に頼らざるを得ないことから、元利償還金の増が見込まれる。</a:t>
          </a:r>
          <a:endParaRPr lang="ja-JP" altLang="ja-JP" sz="1400">
            <a:effectLst/>
          </a:endParaRPr>
        </a:p>
        <a:p>
          <a:r>
            <a:rPr kumimoji="1" lang="ja-JP" altLang="ja-JP" sz="1100">
              <a:solidFill>
                <a:schemeClr val="dk1"/>
              </a:solidFill>
              <a:effectLst/>
              <a:latin typeface="+mn-lt"/>
              <a:ea typeface="+mn-ea"/>
              <a:cs typeface="+mn-cs"/>
            </a:rPr>
            <a:t>　算入公債費については、元利償還金の増減に連動する。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尚、令和５年度に予定している焼却施設建設事業については起債を行う方向である。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の繰上償還や起債抑制（臨時財政対策債のみの起債）により毎年減少していたが、現在、村の財政規模からみて大型の事業を実施しており、地方債残高が増大している。起債を必要最小限とする事で、地方債残高の増加を抑制する。</a:t>
          </a:r>
          <a:endParaRPr lang="ja-JP" altLang="ja-JP" sz="1400">
            <a:effectLst/>
          </a:endParaRPr>
        </a:p>
        <a:p>
          <a:r>
            <a:rPr kumimoji="1" lang="ja-JP" altLang="ja-JP" sz="1100">
              <a:solidFill>
                <a:schemeClr val="dk1"/>
              </a:solidFill>
              <a:effectLst/>
              <a:latin typeface="+mn-lt"/>
              <a:ea typeface="+mn-ea"/>
              <a:cs typeface="+mn-cs"/>
            </a:rPr>
            <a:t>　公営企業債等繰入見込額については、利用者数が少ないため、使用料の増加が見込めず一般会計からの繰入金が多額となっている。今後使用料・手数料の見直しなどにより一般会計からの繰入金抑制を図る。</a:t>
          </a:r>
          <a:endParaRPr lang="ja-JP" altLang="ja-JP" sz="1400">
            <a:effectLst/>
          </a:endParaRPr>
        </a:p>
        <a:p>
          <a:r>
            <a:rPr kumimoji="1" lang="ja-JP" altLang="ja-JP" sz="1100">
              <a:solidFill>
                <a:schemeClr val="dk1"/>
              </a:solidFill>
              <a:effectLst/>
              <a:latin typeface="+mn-lt"/>
              <a:ea typeface="+mn-ea"/>
              <a:cs typeface="+mn-cs"/>
            </a:rPr>
            <a:t>　充当可能基金については、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年度より今後予定している施設整備の為に積立を実施している。令和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に約</a:t>
          </a:r>
          <a:r>
            <a:rPr kumimoji="1" lang="en-US" altLang="ja-JP" sz="1100">
              <a:solidFill>
                <a:schemeClr val="dk1"/>
              </a:solidFill>
              <a:effectLst/>
              <a:latin typeface="+mn-lt"/>
              <a:ea typeface="+mn-ea"/>
              <a:cs typeface="+mn-cs"/>
            </a:rPr>
            <a:t>40,000</a:t>
          </a:r>
          <a:r>
            <a:rPr kumimoji="1" lang="ja-JP" altLang="en-US" sz="1100">
              <a:solidFill>
                <a:schemeClr val="dk1"/>
              </a:solidFill>
              <a:effectLst/>
              <a:latin typeface="+mn-lt"/>
              <a:ea typeface="+mn-ea"/>
              <a:cs typeface="+mn-cs"/>
            </a:rPr>
            <a:t>千円、住宅建設基金に約</a:t>
          </a:r>
          <a:r>
            <a:rPr kumimoji="1" lang="en-US" altLang="ja-JP" sz="1100">
              <a:solidFill>
                <a:schemeClr val="dk1"/>
              </a:solidFill>
              <a:effectLst/>
              <a:latin typeface="+mn-lt"/>
              <a:ea typeface="+mn-ea"/>
              <a:cs typeface="+mn-cs"/>
            </a:rPr>
            <a:t>35,000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庁舎建設基金に約</a:t>
          </a:r>
          <a:r>
            <a:rPr kumimoji="1" lang="en-US" altLang="ja-JP" sz="1100">
              <a:solidFill>
                <a:schemeClr val="dk1"/>
              </a:solidFill>
              <a:effectLst/>
              <a:latin typeface="+mn-lt"/>
              <a:ea typeface="+mn-ea"/>
              <a:cs typeface="+mn-cs"/>
            </a:rPr>
            <a:t>66,000</a:t>
          </a:r>
          <a:r>
            <a:rPr kumimoji="1" lang="ja-JP" altLang="en-US" sz="1100">
              <a:solidFill>
                <a:schemeClr val="dk1"/>
              </a:solidFill>
              <a:effectLst/>
              <a:latin typeface="+mn-lt"/>
              <a:ea typeface="+mn-ea"/>
              <a:cs typeface="+mn-cs"/>
            </a:rPr>
            <a:t>千円の積立を行っている。</a:t>
          </a:r>
          <a:endParaRPr lang="ja-JP" altLang="ja-JP" sz="1400">
            <a:effectLst/>
          </a:endParaRPr>
        </a:p>
        <a:p>
          <a:r>
            <a:rPr kumimoji="1" lang="ja-JP" altLang="ja-JP" sz="1100">
              <a:solidFill>
                <a:schemeClr val="dk1"/>
              </a:solidFill>
              <a:effectLst/>
              <a:latin typeface="+mn-lt"/>
              <a:ea typeface="+mn-ea"/>
              <a:cs typeface="+mn-cs"/>
            </a:rPr>
            <a:t>　基準財政需要額見込について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現在実施している事業により今後増加する見込みである。</a:t>
          </a:r>
          <a:endParaRPr lang="ja-JP" altLang="ja-JP" sz="1400">
            <a:effectLst/>
          </a:endParaRPr>
        </a:p>
        <a:p>
          <a:r>
            <a:rPr kumimoji="1" lang="ja-JP" altLang="ja-JP" sz="1100">
              <a:solidFill>
                <a:schemeClr val="dk1"/>
              </a:solidFill>
              <a:effectLst/>
              <a:latin typeface="+mn-lt"/>
              <a:ea typeface="+mn-ea"/>
              <a:cs typeface="+mn-cs"/>
            </a:rPr>
            <a:t>　今後は、地方債残高を大きく増加させない為に、起債を最小限とし将来負担を小さくしていく。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東京都利島村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年度にかけ地方交付税の伸びに伴い基金の積立を実施している。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本村は小離島であり、施設は塩害等により老朽化が早い。また唐突に機器が故障する事も度々発生している。これらに対応するには基金を取崩しせざるを得ない状況である。</a:t>
          </a:r>
          <a:endParaRPr lang="ja-JP" altLang="ja-JP" sz="1400">
            <a:effectLst/>
          </a:endParaRPr>
        </a:p>
        <a:p>
          <a:r>
            <a:rPr kumimoji="1" lang="ja-JP" altLang="ja-JP" sz="1100">
              <a:solidFill>
                <a:schemeClr val="dk1"/>
              </a:solidFill>
              <a:effectLst/>
              <a:latin typeface="+mn-lt"/>
              <a:ea typeface="+mn-ea"/>
              <a:cs typeface="+mn-cs"/>
            </a:rPr>
            <a:t>　事業量の圧縮を図り歳出を抑制し、かつ、最大限の歳入努力を行い、基金の取崩しを最低限に抑え、基金積立を行っていく。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庁舎建設基金：庁舎建設に必要な資金を積立る。</a:t>
          </a:r>
          <a:endParaRPr lang="ja-JP" altLang="ja-JP" sz="1400">
            <a:effectLst/>
          </a:endParaRPr>
        </a:p>
        <a:p>
          <a:r>
            <a:rPr kumimoji="1" lang="ja-JP" altLang="ja-JP" sz="1100">
              <a:solidFill>
                <a:schemeClr val="dk1"/>
              </a:solidFill>
              <a:effectLst/>
              <a:latin typeface="+mn-lt"/>
              <a:ea typeface="+mn-ea"/>
              <a:cs typeface="+mn-cs"/>
            </a:rPr>
            <a:t>森林環境譲与税基金：間伐や人材育成、担い手の確保、木材及び木質バイオマスエネルギー利用促進や普及啓発等の森林整備及び</a:t>
          </a:r>
          <a:endParaRPr lang="ja-JP" altLang="ja-JP" sz="1400">
            <a:effectLst/>
          </a:endParaRPr>
        </a:p>
        <a:p>
          <a:r>
            <a:rPr kumimoji="1" lang="ja-JP" altLang="ja-JP" sz="1100">
              <a:solidFill>
                <a:schemeClr val="dk1"/>
              </a:solidFill>
              <a:effectLst/>
              <a:latin typeface="+mn-lt"/>
              <a:ea typeface="+mn-ea"/>
              <a:cs typeface="+mn-cs"/>
            </a:rPr>
            <a:t>　　　　　　　　　　その促進に必要となる経費に使用する。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住宅建設基金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核家族化が進み、島内で住宅不足が大きな課題となっている事から集合住宅建設の為に使用する。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利島村出会いと交流応援基金：新型コロナウイルス感染症により島内で若い世代の交流・出会いの場が減少している。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若い世代の交流・出会いを促進し、結婚を応援する為に使用する。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一般会計の歳計剰余額の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を含めた約</a:t>
          </a:r>
          <a:r>
            <a:rPr kumimoji="1" lang="en-US" altLang="ja-JP" sz="1100">
              <a:solidFill>
                <a:schemeClr val="dk1"/>
              </a:solidFill>
              <a:effectLst/>
              <a:latin typeface="+mn-lt"/>
              <a:ea typeface="+mn-ea"/>
              <a:cs typeface="+mn-cs"/>
            </a:rPr>
            <a:t>66,000</a:t>
          </a:r>
          <a:r>
            <a:rPr kumimoji="1" lang="ja-JP" altLang="ja-JP" sz="1100">
              <a:solidFill>
                <a:schemeClr val="dk1"/>
              </a:solidFill>
              <a:effectLst/>
              <a:latin typeface="+mn-lt"/>
              <a:ea typeface="+mn-ea"/>
              <a:cs typeface="+mn-cs"/>
            </a:rPr>
            <a:t>千円を庁舎建設基金に</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35,000</a:t>
          </a:r>
          <a:r>
            <a:rPr kumimoji="1" lang="ja-JP" altLang="en-US" sz="1100">
              <a:solidFill>
                <a:schemeClr val="dk1"/>
              </a:solidFill>
              <a:effectLst/>
              <a:latin typeface="+mn-lt"/>
              <a:ea typeface="+mn-ea"/>
              <a:cs typeface="+mn-cs"/>
            </a:rPr>
            <a:t>千円を住宅建設基金に</a:t>
          </a:r>
          <a:r>
            <a:rPr kumimoji="1" lang="ja-JP" altLang="ja-JP" sz="1100">
              <a:solidFill>
                <a:schemeClr val="dk1"/>
              </a:solidFill>
              <a:effectLst/>
              <a:latin typeface="+mn-lt"/>
              <a:ea typeface="+mn-ea"/>
              <a:cs typeface="+mn-cs"/>
            </a:rPr>
            <a:t>積立を行っている為、増額となっている。</a:t>
          </a:r>
          <a:endParaRPr lang="ja-JP" altLang="ja-JP" sz="1400">
            <a:effectLst/>
          </a:endParaRPr>
        </a:p>
        <a:p>
          <a:r>
            <a:rPr kumimoji="1" lang="ja-JP" altLang="ja-JP" sz="1100">
              <a:solidFill>
                <a:schemeClr val="dk1"/>
              </a:solidFill>
              <a:effectLst/>
              <a:latin typeface="+mn-lt"/>
              <a:ea typeface="+mn-ea"/>
              <a:cs typeface="+mn-cs"/>
            </a:rPr>
            <a:t>　尚、新型コロナウイルス感染症臨時対策特別交付金基金は令和３年度に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災害復旧特別交付金積立基金は令和２年度に全額取り崩しを行っている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庁舎建設基金は施設複合化の庁舎建設を考えており、令和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億円積立を目指している。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平成２９年度に、少ない基金をより効果的に運用するため、その他特目基金を廃止し、財政調整基金への一本化を図った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ここ数年、</a:t>
          </a:r>
          <a:r>
            <a:rPr kumimoji="1" lang="ja-JP" altLang="ja-JP" sz="1100">
              <a:solidFill>
                <a:schemeClr val="dk1"/>
              </a:solidFill>
              <a:effectLst/>
              <a:latin typeface="+mn-lt"/>
              <a:ea typeface="+mn-ea"/>
              <a:cs typeface="+mn-cs"/>
            </a:rPr>
            <a:t>地方交付税等の伸び</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基金の積み立てを行っている。令和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年度については</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万円程基金の積み立てを行う事が出来た。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本村は小離島であり、施設は塩害等により老朽化が早い。また唐突に機器が故障する事も度々発生している。これらに対応するには基金の取崩しをせざるを得ない状況である。施設修繕費用は老朽化施設が多数ある事から毎年数千万単位となる事が多い。また、今後老朽化している施設の改修計画もあり多額の一般財源を必要とする為、今後も基金積立を行っていく必要がある。</a:t>
          </a:r>
          <a:endParaRPr lang="ja-JP" altLang="ja-JP" sz="1400">
            <a:effectLst/>
          </a:endParaRPr>
        </a:p>
        <a:p>
          <a:r>
            <a:rPr kumimoji="1" lang="ja-JP" altLang="ja-JP" sz="1100">
              <a:solidFill>
                <a:schemeClr val="dk1"/>
              </a:solidFill>
              <a:effectLst/>
              <a:latin typeface="+mn-lt"/>
              <a:ea typeface="+mn-ea"/>
              <a:cs typeface="+mn-cs"/>
            </a:rPr>
            <a:t>　今後も事業量の圧縮による歳出抑制、最大限の歳入努力を図る事で、基金の取崩しを最低限に抑え基金積立を行っていく。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ここ３年、基金の取崩しは行っていない。</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は地方交付税等の伸びにより</a:t>
          </a:r>
          <a:r>
            <a:rPr kumimoji="1" lang="en-US" altLang="ja-JP" sz="1100">
              <a:solidFill>
                <a:schemeClr val="dk1"/>
              </a:solidFill>
              <a:effectLst/>
              <a:latin typeface="+mn-lt"/>
              <a:ea typeface="+mn-ea"/>
              <a:cs typeface="+mn-cs"/>
            </a:rPr>
            <a:t>4,000</a:t>
          </a:r>
          <a:r>
            <a:rPr kumimoji="1" lang="ja-JP" altLang="en-US" sz="1100">
              <a:solidFill>
                <a:schemeClr val="dk1"/>
              </a:solidFill>
              <a:effectLst/>
              <a:latin typeface="+mn-lt"/>
              <a:ea typeface="+mn-ea"/>
              <a:cs typeface="+mn-cs"/>
            </a:rPr>
            <a:t>千円程の積立</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実施している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大型の普通建設事業実施（椿油製油工場移設・改修および焼却施設建設）に伴い起債額増大が見込まれている。</a:t>
          </a:r>
          <a:endParaRPr lang="ja-JP" altLang="ja-JP" sz="1400">
            <a:effectLst/>
          </a:endParaRPr>
        </a:p>
        <a:p>
          <a:r>
            <a:rPr kumimoji="1" lang="ja-JP" altLang="ja-JP" sz="1100">
              <a:solidFill>
                <a:schemeClr val="dk1"/>
              </a:solidFill>
              <a:effectLst/>
              <a:latin typeface="+mn-lt"/>
              <a:ea typeface="+mn-ea"/>
              <a:cs typeface="+mn-cs"/>
            </a:rPr>
            <a:t>今後も最大限の歳入努力を行い、基金取崩しは最低限に抑え基金積立を行っていく。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BC99290-86BD-4921-99BF-C34AD86B50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A5280F5-36D0-424B-9F0B-4713B6630D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05AD8FE-3A66-4A10-A7F3-7E70B0D07A16}"/>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B648D93-6FF5-4A91-81AE-9D137BCE24A3}"/>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31C94B8-05B7-418E-9A23-2CFF0C282DD8}"/>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326AD5F-8837-4ED3-9F92-0C4076041A47}"/>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389BE46-C058-404C-BD42-6602901BFEB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00A48CD-C220-44D5-A801-7DD86BDC419E}"/>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5DA4227-58BD-4E02-96B5-A63B91C6C0DC}"/>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59DC2AC-9638-4F73-8279-EF7A60035A2B}"/>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05196F2-EEFE-4837-85BE-2188227A1844}"/>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AFBF905-72C6-47BE-9919-7AEFF1037FDD}"/>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BA203B3-AC96-40CC-A84C-34B351CC5F4C}"/>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68323D2-C101-4151-A3A9-221B0F2D6B5D}"/>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7B3DA7B-EA60-4DD7-B1EF-4D541920535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BFBEC5B-F4AA-4795-ADA8-C07ED6377EA5}"/>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D97CB3A-D7B1-4F60-9256-162BF06197B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23A0297-F455-4D7D-9096-0E4426E9F3C8}"/>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8A6A348-7ADF-4138-9711-85EFF002A21D}"/>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AC2B06B-6510-46D2-8B75-0CA49AEB6BE9}"/>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68231E3-B6E8-4AF5-8960-57BE525FF30D}"/>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E7FB34F-FAF5-4855-989A-7CD298EBB516}"/>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
326
4.12
1,574,540
1,484,830
89,710
469,448
486,738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43302A6-42DC-413B-9651-B25B966BA2CA}"/>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AE69A02-D31F-4A67-A6C1-7FF97D2996D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DB23EC3-9514-4788-9634-412C27EEB04C}"/>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5DE3581-4DDA-4ACC-98A6-D9E8893F36E9}"/>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ABEFBDA-10D5-46EA-9653-6BFB6F75413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6FFB9B8-D8F1-4888-B6F5-0817004829F8}"/>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01FBD99-1C60-4748-AA78-F5D38EB7B388}"/>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BBE7919-47F7-4521-BF67-3CE3FD993CB2}"/>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C1F010A-EC56-42C7-B9FB-61360CB630E8}"/>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EA2602A-FD7B-4D47-9DA8-B838786412BC}"/>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40408B6-3FC9-4535-BAC0-B58779751AA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2262021-D8ED-448A-B27F-A6D218E58C57}"/>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60A3D768-3AF5-4BE0-9EDF-B709E9411965}"/>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A5397E9-05A7-4C8B-B06F-A0C838F6A105}"/>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F7AE960-C7C0-4604-96B2-CB2B16440F16}"/>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D2C7C8C-405E-4725-9E00-8BCD37818E3E}"/>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8DF19C9-6202-4DBF-BBDC-2D4109A3AEAD}"/>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EA0EB8A-ACCA-4036-B693-6C0D3B1BCB55}"/>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13FE910-3468-4BB3-9756-E08935E4D998}"/>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C1BC30F6-7872-4075-8580-532656AB6789}"/>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5B75287-2BFB-423B-858E-1D661172B7D5}"/>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103CE37-6502-4166-886D-1616AB496E5D}"/>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97B2D0F-A402-4165-B3F5-0BF561968921}"/>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81412C2-75CE-4B4C-B724-5C0313AB6CF2}"/>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95AA58B-4CCD-47B9-B0A0-F47C4F1D3D25}"/>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FC1CD3A-6270-431A-9EDC-AFE28783B4BD}"/>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87C25C5-DEB0-406C-BEA1-190D5CB34D14}"/>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A2DD452-FCF3-44B2-945E-B3DA90EA1F96}"/>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F3D8F05-858A-4862-B3AC-422E3C433E38}"/>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C9BFD48-2BFE-444D-8247-5BB77247374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C52A310-293F-4A33-B575-1030D260729E}"/>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4845A8E-7665-451A-82D1-99FF7D888AF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DAABC43-965E-4555-883E-275C3ED2C128}"/>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A9AF35E-A512-42BF-9AB4-5FBB28CB836C}"/>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7CA7156-8991-4CB5-82C3-248E46F04CF9}"/>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有形資産について、減価償却率が類似団体と比較し高くなっている。これは、平成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前半において、施設整備を行っていない為と考えられる。本村の各施設が老朽化していることが、当指標により示されている。なお、今後も令和６年度にかけて大型の施設整備が続くため、今後減価償却率が下がっていく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8778944-0B5B-4630-9521-9DDE6CD615EA}"/>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F8CBF07-1373-4AE4-AC58-85ADF37EA096}"/>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735A7DE2-B43B-4D6D-A875-C45DB7DA44E5}"/>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A71E8095-E170-45F3-8F8A-42827C399282}"/>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9916400-B633-46D8-BB0F-E329EA2D7949}"/>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EEC8FCC-A30F-45DB-8BB2-D05D60888042}"/>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286CB68C-EECC-483F-B90A-3D2752BD2ECE}"/>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ED11088-7CA0-45ED-AFA3-39DA4F189053}"/>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D5F6CD3A-5E9E-4593-AFD7-FB04FA5173DD}"/>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9F88CF6-6B2F-4BFC-AC76-4F2333253F5F}"/>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7B9549F3-F3F9-4C31-BCF9-2F50F3514FCD}"/>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11B7FD49-7ADD-4EA7-845B-9FE120CC9BF0}"/>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86060E6-74BE-45BC-9D7E-28D22226BFB3}"/>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CF3E048-BFAC-4EBB-9313-792A48D4E327}"/>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7EF1D440-8E55-4864-A364-E206F1CFE3CA}"/>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888F45F9-3B56-4B88-895E-6ADC77664C68}"/>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D9BFD1FB-7CDE-407B-A3E1-4F2FC268A1DA}"/>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EFB18690-06FC-4492-8900-E97A8CB6DEEA}"/>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83BEEFE0-5C75-4580-B7B8-9CC1457965EE}"/>
            </a:ext>
          </a:extLst>
        </xdr:cNvPr>
        <xdr:cNvCxnSpPr/>
      </xdr:nvCxnSpPr>
      <xdr:spPr>
        <a:xfrm flipV="1">
          <a:off x="4206240" y="5148127"/>
          <a:ext cx="1270" cy="141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DF132979-3FA7-4A3D-894C-E177787875F6}"/>
            </a:ext>
          </a:extLst>
        </xdr:cNvPr>
        <xdr:cNvSpPr txBox="1"/>
      </xdr:nvSpPr>
      <xdr:spPr>
        <a:xfrm>
          <a:off x="4258945" y="657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1A239084-5280-4EBF-AABD-9FEFA0B2AFF2}"/>
            </a:ext>
          </a:extLst>
        </xdr:cNvPr>
        <xdr:cNvCxnSpPr/>
      </xdr:nvCxnSpPr>
      <xdr:spPr>
        <a:xfrm>
          <a:off x="4119245" y="656726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50B8A85B-DA24-465D-9E3D-A069455C5D18}"/>
            </a:ext>
          </a:extLst>
        </xdr:cNvPr>
        <xdr:cNvSpPr txBox="1"/>
      </xdr:nvSpPr>
      <xdr:spPr>
        <a:xfrm>
          <a:off x="4258945" y="4930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343E02D3-3DA3-44FF-B398-B22170CF29C6}"/>
            </a:ext>
          </a:extLst>
        </xdr:cNvPr>
        <xdr:cNvCxnSpPr/>
      </xdr:nvCxnSpPr>
      <xdr:spPr>
        <a:xfrm>
          <a:off x="4119245" y="51481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ED9BA1DE-F4CA-4767-92A0-1A79DE0599BD}"/>
            </a:ext>
          </a:extLst>
        </xdr:cNvPr>
        <xdr:cNvSpPr txBox="1"/>
      </xdr:nvSpPr>
      <xdr:spPr>
        <a:xfrm>
          <a:off x="4258945" y="5601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B575CC66-D5D3-48BD-910B-B4DE19DD375F}"/>
            </a:ext>
          </a:extLst>
        </xdr:cNvPr>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EE7F844D-566A-4E7E-94D0-6177E970E4D6}"/>
            </a:ext>
          </a:extLst>
        </xdr:cNvPr>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FA512E27-2781-41C6-9FD9-94246D6AFEBF}"/>
            </a:ext>
          </a:extLst>
        </xdr:cNvPr>
        <xdr:cNvSpPr/>
      </xdr:nvSpPr>
      <xdr:spPr>
        <a:xfrm>
          <a:off x="2867025" y="5727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78FA0719-72B1-4F6D-A7C4-820F507596BC}"/>
            </a:ext>
          </a:extLst>
        </xdr:cNvPr>
        <xdr:cNvSpPr/>
      </xdr:nvSpPr>
      <xdr:spPr>
        <a:xfrm>
          <a:off x="2196465" y="56965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A685CAC0-99BC-4CCE-8E16-87CC9E598354}"/>
            </a:ext>
          </a:extLst>
        </xdr:cNvPr>
        <xdr:cNvSpPr/>
      </xdr:nvSpPr>
      <xdr:spPr>
        <a:xfrm>
          <a:off x="1525905" y="5659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E695DBC-0DC9-4385-B5B9-47AD037C2039}"/>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25D412F-BD9A-4369-814D-9CA289F67C4A}"/>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DA1160E-CDD4-4242-8161-E30BE0D5E315}"/>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861396F-0559-403C-9EEA-CC94144A12BB}"/>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83626592-C056-4EBB-8441-99DBCFA0E2DB}"/>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93" name="楕円 92">
          <a:extLst>
            <a:ext uri="{FF2B5EF4-FFF2-40B4-BE49-F238E27FC236}">
              <a16:creationId xmlns:a16="http://schemas.microsoft.com/office/drawing/2014/main" id="{A79E5DA3-462E-4E2E-BA84-A8C8FEF5D282}"/>
            </a:ext>
          </a:extLst>
        </xdr:cNvPr>
        <xdr:cNvSpPr/>
      </xdr:nvSpPr>
      <xdr:spPr>
        <a:xfrm>
          <a:off x="4157345" y="5887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94" name="有形固定資産減価償却率該当値テキスト">
          <a:extLst>
            <a:ext uri="{FF2B5EF4-FFF2-40B4-BE49-F238E27FC236}">
              <a16:creationId xmlns:a16="http://schemas.microsoft.com/office/drawing/2014/main" id="{1A440D58-F913-4C90-AD54-D08BC70BAA07}"/>
            </a:ext>
          </a:extLst>
        </xdr:cNvPr>
        <xdr:cNvSpPr txBox="1"/>
      </xdr:nvSpPr>
      <xdr:spPr>
        <a:xfrm>
          <a:off x="4258945"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35832</xdr:rowOff>
    </xdr:from>
    <xdr:to>
      <xdr:col>19</xdr:col>
      <xdr:colOff>187325</xdr:colOff>
      <xdr:row>30</xdr:row>
      <xdr:rowOff>137432</xdr:rowOff>
    </xdr:to>
    <xdr:sp macro="" textlink="">
      <xdr:nvSpPr>
        <xdr:cNvPr id="95" name="楕円 94">
          <a:extLst>
            <a:ext uri="{FF2B5EF4-FFF2-40B4-BE49-F238E27FC236}">
              <a16:creationId xmlns:a16="http://schemas.microsoft.com/office/drawing/2014/main" id="{4C29FCF1-F4B8-4FFE-886A-EAB5176FD1EE}"/>
            </a:ext>
          </a:extLst>
        </xdr:cNvPr>
        <xdr:cNvSpPr/>
      </xdr:nvSpPr>
      <xdr:spPr>
        <a:xfrm>
          <a:off x="3537585" y="58346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86632</xdr:rowOff>
    </xdr:from>
    <xdr:to>
      <xdr:col>23</xdr:col>
      <xdr:colOff>85725</xdr:colOff>
      <xdr:row>30</xdr:row>
      <xdr:rowOff>139065</xdr:rowOff>
    </xdr:to>
    <xdr:cxnSp macro="">
      <xdr:nvCxnSpPr>
        <xdr:cNvPr id="96" name="直線コネクタ 95">
          <a:extLst>
            <a:ext uri="{FF2B5EF4-FFF2-40B4-BE49-F238E27FC236}">
              <a16:creationId xmlns:a16="http://schemas.microsoft.com/office/drawing/2014/main" id="{72E1AC2D-4E91-4F28-87C5-49C9139A481C}"/>
            </a:ext>
          </a:extLst>
        </xdr:cNvPr>
        <xdr:cNvCxnSpPr/>
      </xdr:nvCxnSpPr>
      <xdr:spPr>
        <a:xfrm>
          <a:off x="3588385" y="5885452"/>
          <a:ext cx="6197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40186</xdr:rowOff>
    </xdr:from>
    <xdr:to>
      <xdr:col>15</xdr:col>
      <xdr:colOff>187325</xdr:colOff>
      <xdr:row>31</xdr:row>
      <xdr:rowOff>141786</xdr:rowOff>
    </xdr:to>
    <xdr:sp macro="" textlink="">
      <xdr:nvSpPr>
        <xdr:cNvPr id="97" name="楕円 96">
          <a:extLst>
            <a:ext uri="{FF2B5EF4-FFF2-40B4-BE49-F238E27FC236}">
              <a16:creationId xmlns:a16="http://schemas.microsoft.com/office/drawing/2014/main" id="{ECA00380-FDC4-45AC-9C03-6E18B82D0145}"/>
            </a:ext>
          </a:extLst>
        </xdr:cNvPr>
        <xdr:cNvSpPr/>
      </xdr:nvSpPr>
      <xdr:spPr>
        <a:xfrm>
          <a:off x="2867025" y="60066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31</xdr:row>
      <xdr:rowOff>90986</xdr:rowOff>
    </xdr:to>
    <xdr:cxnSp macro="">
      <xdr:nvCxnSpPr>
        <xdr:cNvPr id="98" name="直線コネクタ 97">
          <a:extLst>
            <a:ext uri="{FF2B5EF4-FFF2-40B4-BE49-F238E27FC236}">
              <a16:creationId xmlns:a16="http://schemas.microsoft.com/office/drawing/2014/main" id="{F57EFD92-D648-41BB-82AD-C5D4AF4C7BA6}"/>
            </a:ext>
          </a:extLst>
        </xdr:cNvPr>
        <xdr:cNvCxnSpPr/>
      </xdr:nvCxnSpPr>
      <xdr:spPr>
        <a:xfrm flipV="1">
          <a:off x="2917825" y="5885452"/>
          <a:ext cx="670560" cy="17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15512</xdr:rowOff>
    </xdr:from>
    <xdr:to>
      <xdr:col>11</xdr:col>
      <xdr:colOff>187325</xdr:colOff>
      <xdr:row>31</xdr:row>
      <xdr:rowOff>117112</xdr:rowOff>
    </xdr:to>
    <xdr:sp macro="" textlink="">
      <xdr:nvSpPr>
        <xdr:cNvPr id="99" name="楕円 98">
          <a:extLst>
            <a:ext uri="{FF2B5EF4-FFF2-40B4-BE49-F238E27FC236}">
              <a16:creationId xmlns:a16="http://schemas.microsoft.com/office/drawing/2014/main" id="{D2EE66F3-65A5-4D31-AC7A-BF54DCB41BB8}"/>
            </a:ext>
          </a:extLst>
        </xdr:cNvPr>
        <xdr:cNvSpPr/>
      </xdr:nvSpPr>
      <xdr:spPr>
        <a:xfrm>
          <a:off x="2196465" y="59819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66312</xdr:rowOff>
    </xdr:from>
    <xdr:to>
      <xdr:col>15</xdr:col>
      <xdr:colOff>136525</xdr:colOff>
      <xdr:row>31</xdr:row>
      <xdr:rowOff>90986</xdr:rowOff>
    </xdr:to>
    <xdr:cxnSp macro="">
      <xdr:nvCxnSpPr>
        <xdr:cNvPr id="100" name="直線コネクタ 99">
          <a:extLst>
            <a:ext uri="{FF2B5EF4-FFF2-40B4-BE49-F238E27FC236}">
              <a16:creationId xmlns:a16="http://schemas.microsoft.com/office/drawing/2014/main" id="{A19E6A27-D634-4B42-B76F-A97B6BE5369B}"/>
            </a:ext>
          </a:extLst>
        </xdr:cNvPr>
        <xdr:cNvCxnSpPr/>
      </xdr:nvCxnSpPr>
      <xdr:spPr>
        <a:xfrm>
          <a:off x="2247265" y="6032772"/>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22951</xdr:rowOff>
    </xdr:from>
    <xdr:to>
      <xdr:col>7</xdr:col>
      <xdr:colOff>187325</xdr:colOff>
      <xdr:row>32</xdr:row>
      <xdr:rowOff>124551</xdr:rowOff>
    </xdr:to>
    <xdr:sp macro="" textlink="">
      <xdr:nvSpPr>
        <xdr:cNvPr id="101" name="楕円 100">
          <a:extLst>
            <a:ext uri="{FF2B5EF4-FFF2-40B4-BE49-F238E27FC236}">
              <a16:creationId xmlns:a16="http://schemas.microsoft.com/office/drawing/2014/main" id="{52605847-867C-43D6-BD0E-C8D93D2C99C6}"/>
            </a:ext>
          </a:extLst>
        </xdr:cNvPr>
        <xdr:cNvSpPr/>
      </xdr:nvSpPr>
      <xdr:spPr>
        <a:xfrm>
          <a:off x="1525905" y="61570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66312</xdr:rowOff>
    </xdr:from>
    <xdr:to>
      <xdr:col>11</xdr:col>
      <xdr:colOff>136525</xdr:colOff>
      <xdr:row>32</xdr:row>
      <xdr:rowOff>73751</xdr:rowOff>
    </xdr:to>
    <xdr:cxnSp macro="">
      <xdr:nvCxnSpPr>
        <xdr:cNvPr id="102" name="直線コネクタ 101">
          <a:extLst>
            <a:ext uri="{FF2B5EF4-FFF2-40B4-BE49-F238E27FC236}">
              <a16:creationId xmlns:a16="http://schemas.microsoft.com/office/drawing/2014/main" id="{8AC97C2E-55D5-46C7-9410-4062ECF3BDCA}"/>
            </a:ext>
          </a:extLst>
        </xdr:cNvPr>
        <xdr:cNvCxnSpPr/>
      </xdr:nvCxnSpPr>
      <xdr:spPr>
        <a:xfrm flipV="1">
          <a:off x="1576705" y="6032772"/>
          <a:ext cx="670560" cy="1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id="{A62E2717-B60F-4A0A-9BFC-68D7EB37EB28}"/>
            </a:ext>
          </a:extLst>
        </xdr:cNvPr>
        <xdr:cNvSpPr txBox="1"/>
      </xdr:nvSpPr>
      <xdr:spPr>
        <a:xfrm>
          <a:off x="3395989"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a:extLst>
            <a:ext uri="{FF2B5EF4-FFF2-40B4-BE49-F238E27FC236}">
              <a16:creationId xmlns:a16="http://schemas.microsoft.com/office/drawing/2014/main" id="{65452A65-322D-49E4-92B3-561A3B8AEE95}"/>
            </a:ext>
          </a:extLst>
        </xdr:cNvPr>
        <xdr:cNvSpPr txBox="1"/>
      </xdr:nvSpPr>
      <xdr:spPr>
        <a:xfrm>
          <a:off x="2738129" y="5506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5" name="n_3aveValue有形固定資産減価償却率">
          <a:extLst>
            <a:ext uri="{FF2B5EF4-FFF2-40B4-BE49-F238E27FC236}">
              <a16:creationId xmlns:a16="http://schemas.microsoft.com/office/drawing/2014/main" id="{0AD32A7C-F698-4055-A2DE-CC14F0CC2E58}"/>
            </a:ext>
          </a:extLst>
        </xdr:cNvPr>
        <xdr:cNvSpPr txBox="1"/>
      </xdr:nvSpPr>
      <xdr:spPr>
        <a:xfrm>
          <a:off x="2067569"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6" name="n_4aveValue有形固定資産減価償却率">
          <a:extLst>
            <a:ext uri="{FF2B5EF4-FFF2-40B4-BE49-F238E27FC236}">
              <a16:creationId xmlns:a16="http://schemas.microsoft.com/office/drawing/2014/main" id="{E810B8D2-A5CA-44D9-BCA9-C070D1F56A7A}"/>
            </a:ext>
          </a:extLst>
        </xdr:cNvPr>
        <xdr:cNvSpPr txBox="1"/>
      </xdr:nvSpPr>
      <xdr:spPr>
        <a:xfrm>
          <a:off x="1397009" y="54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128559</xdr:rowOff>
    </xdr:from>
    <xdr:ext cx="405111" cy="259045"/>
    <xdr:sp macro="" textlink="">
      <xdr:nvSpPr>
        <xdr:cNvPr id="107" name="n_1mainValue有形固定資産減価償却率">
          <a:extLst>
            <a:ext uri="{FF2B5EF4-FFF2-40B4-BE49-F238E27FC236}">
              <a16:creationId xmlns:a16="http://schemas.microsoft.com/office/drawing/2014/main" id="{2D13445A-8E76-4FD0-A9D1-65AA90744960}"/>
            </a:ext>
          </a:extLst>
        </xdr:cNvPr>
        <xdr:cNvSpPr txBox="1"/>
      </xdr:nvSpPr>
      <xdr:spPr>
        <a:xfrm>
          <a:off x="3395989" y="59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132913</xdr:rowOff>
    </xdr:from>
    <xdr:ext cx="405111" cy="259045"/>
    <xdr:sp macro="" textlink="">
      <xdr:nvSpPr>
        <xdr:cNvPr id="108" name="n_2mainValue有形固定資産減価償却率">
          <a:extLst>
            <a:ext uri="{FF2B5EF4-FFF2-40B4-BE49-F238E27FC236}">
              <a16:creationId xmlns:a16="http://schemas.microsoft.com/office/drawing/2014/main" id="{9BB81866-09DE-47D8-8CEE-31601AA6DD08}"/>
            </a:ext>
          </a:extLst>
        </xdr:cNvPr>
        <xdr:cNvSpPr txBox="1"/>
      </xdr:nvSpPr>
      <xdr:spPr>
        <a:xfrm>
          <a:off x="2738129" y="609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108239</xdr:rowOff>
    </xdr:from>
    <xdr:ext cx="405111" cy="259045"/>
    <xdr:sp macro="" textlink="">
      <xdr:nvSpPr>
        <xdr:cNvPr id="109" name="n_3mainValue有形固定資産減価償却率">
          <a:extLst>
            <a:ext uri="{FF2B5EF4-FFF2-40B4-BE49-F238E27FC236}">
              <a16:creationId xmlns:a16="http://schemas.microsoft.com/office/drawing/2014/main" id="{27DB3E26-73AE-4D35-9DCC-49CE00F8F3B6}"/>
            </a:ext>
          </a:extLst>
        </xdr:cNvPr>
        <xdr:cNvSpPr txBox="1"/>
      </xdr:nvSpPr>
      <xdr:spPr>
        <a:xfrm>
          <a:off x="2067569" y="6074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115678</xdr:rowOff>
    </xdr:from>
    <xdr:ext cx="405111" cy="259045"/>
    <xdr:sp macro="" textlink="">
      <xdr:nvSpPr>
        <xdr:cNvPr id="110" name="n_4mainValue有形固定資産減価償却率">
          <a:extLst>
            <a:ext uri="{FF2B5EF4-FFF2-40B4-BE49-F238E27FC236}">
              <a16:creationId xmlns:a16="http://schemas.microsoft.com/office/drawing/2014/main" id="{E8179368-E311-4617-93AE-D3336F8C4559}"/>
            </a:ext>
          </a:extLst>
        </xdr:cNvPr>
        <xdr:cNvSpPr txBox="1"/>
      </xdr:nvSpPr>
      <xdr:spPr>
        <a:xfrm>
          <a:off x="1397009" y="624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5868887B-1A66-4230-8AF7-3BF4D94EB457}"/>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6A4DA53A-0362-4EDE-AB6C-8EAA929207F1}"/>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CACC1D58-9E6D-4AA7-9ABD-18CED34349A6}"/>
            </a:ext>
          </a:extLst>
        </xdr:cNvPr>
        <xdr:cNvSpPr/>
      </xdr:nvSpPr>
      <xdr:spPr>
        <a:xfrm>
          <a:off x="12292181" y="452224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BD39C2F3-8296-446D-876D-C4BE0FF362E7}"/>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533FFA18-E5EB-4E80-90E5-D54BDAF72C2E}"/>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5E40BAB3-5716-4A0F-973E-8FB487861FE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D88FC79F-24A6-4C0B-9957-8B3A2855B571}"/>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10F58E87-DD64-46E9-92F4-F8D54C64B79E}"/>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987E0B4-365F-4283-AA00-FAE9967F77C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4C5C0962-9AC7-4661-8BD2-D9AF4A3EE119}"/>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7637A353-32A7-48A5-AC28-8F10F844F97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CBA0698C-86BF-4E8D-A84E-095D3F9312F7}"/>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79F7BAAB-326A-47F5-98B6-5A2372B574A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地方公共団体健全化法上の将来負担比率が算定されていないことから、現段階において債務償還比率も算定されていない。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年度からの大型施設整備が続くことから、起債を抑制しながら事業を進めていく必要がある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A6120E3-3C63-45C0-AFA5-49A896148B8E}"/>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1AE8D9FF-416E-4AF2-B339-26C06DCA930F}"/>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4A0D30D4-E29D-42B8-BB23-8BBC2190602E}"/>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3AC771C-A8F4-40FA-BB57-AA3C8F64ED13}"/>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8ABA5FAF-F2FD-4780-A5D2-1773FDAF7A6B}"/>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A22AA3BD-332D-49C9-8032-1EFC7C680EBC}"/>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E25607F7-CA46-488B-A2D3-76FD9C79C097}"/>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F3BFC6EA-4CA7-4266-B306-9B1C8C6661D7}"/>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42DF3A12-59B7-408E-B1B7-EA88352309B4}"/>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9C4C7A67-7646-40D0-A83C-BAE0FCCF431D}"/>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730E5E77-A9F3-4C66-BBED-C6BFEAC923CB}"/>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8E1DFF6-6AD1-4F5E-A96C-986CD2E61EBD}"/>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E670A3C6-488F-4886-8850-9BE3FFC1F16B}"/>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660422FE-81F3-45F0-B4A9-4EAF98C76843}"/>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40705BEC-1F33-4892-8F1A-C5D0767A640B}"/>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952B3B43-3BAE-4F90-92EB-5744CEB9641D}"/>
            </a:ext>
          </a:extLst>
        </xdr:cNvPr>
        <xdr:cNvCxnSpPr/>
      </xdr:nvCxnSpPr>
      <xdr:spPr>
        <a:xfrm flipV="1">
          <a:off x="13027660" y="5211868"/>
          <a:ext cx="1269" cy="130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49C18217-3A77-4519-AF6F-DE060EFCFC43}"/>
            </a:ext>
          </a:extLst>
        </xdr:cNvPr>
        <xdr:cNvSpPr txBox="1"/>
      </xdr:nvSpPr>
      <xdr:spPr>
        <a:xfrm>
          <a:off x="13080365" y="652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F6A7FF1F-7CE9-4490-90CB-4444EC7A0B59}"/>
            </a:ext>
          </a:extLst>
        </xdr:cNvPr>
        <xdr:cNvCxnSpPr/>
      </xdr:nvCxnSpPr>
      <xdr:spPr>
        <a:xfrm>
          <a:off x="12963525" y="65190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59EB6871-3C94-40A8-BBF3-A253FE0333F8}"/>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DC202A98-46B5-457D-B4EE-9FAA0F576BA0}"/>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2535A770-275F-4A92-A196-AE1EEAB43B33}"/>
            </a:ext>
          </a:extLst>
        </xdr:cNvPr>
        <xdr:cNvSpPr txBox="1"/>
      </xdr:nvSpPr>
      <xdr:spPr>
        <a:xfrm>
          <a:off x="13080365" y="5384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53E274FE-D642-4146-8013-857F40D402C1}"/>
            </a:ext>
          </a:extLst>
        </xdr:cNvPr>
        <xdr:cNvSpPr/>
      </xdr:nvSpPr>
      <xdr:spPr>
        <a:xfrm>
          <a:off x="13001625" y="5405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E28F584E-F4C4-4065-B663-EF43AE7D8CBF}"/>
            </a:ext>
          </a:extLst>
        </xdr:cNvPr>
        <xdr:cNvSpPr/>
      </xdr:nvSpPr>
      <xdr:spPr>
        <a:xfrm>
          <a:off x="12359005" y="5801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664DE71E-A2E5-444F-A1FF-150510BCE809}"/>
            </a:ext>
          </a:extLst>
        </xdr:cNvPr>
        <xdr:cNvSpPr/>
      </xdr:nvSpPr>
      <xdr:spPr>
        <a:xfrm>
          <a:off x="11688445" y="580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C87E91EC-6750-4AA6-955C-F374DCB5DADF}"/>
            </a:ext>
          </a:extLst>
        </xdr:cNvPr>
        <xdr:cNvSpPr/>
      </xdr:nvSpPr>
      <xdr:spPr>
        <a:xfrm>
          <a:off x="11017885" y="587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15707D4F-CF11-48A5-9B35-B8ED48E6FAB8}"/>
            </a:ext>
          </a:extLst>
        </xdr:cNvPr>
        <xdr:cNvSpPr/>
      </xdr:nvSpPr>
      <xdr:spPr>
        <a:xfrm>
          <a:off x="10347325" y="58910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9A923C6-3551-4A83-8B1F-EE06B189440F}"/>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22C83E9-4ACF-49B9-BFA3-63E199B8439D}"/>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0E718B4-044F-401D-AA2F-3DC7D62CA74E}"/>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A6C273E-AB7E-46C9-8E79-C5BB845E5CDC}"/>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2E56641-9DC3-40B8-A17A-E0305E292B4A}"/>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117333</xdr:rowOff>
    </xdr:from>
    <xdr:ext cx="469744" cy="259045"/>
    <xdr:sp macro="" textlink="">
      <xdr:nvSpPr>
        <xdr:cNvPr id="155" name="n_1aveValue債務償還比率">
          <a:extLst>
            <a:ext uri="{FF2B5EF4-FFF2-40B4-BE49-F238E27FC236}">
              <a16:creationId xmlns:a16="http://schemas.microsoft.com/office/drawing/2014/main" id="{C3739272-C6DB-4266-BD82-63F38B1FCBBF}"/>
            </a:ext>
          </a:extLst>
        </xdr:cNvPr>
        <xdr:cNvSpPr txBox="1"/>
      </xdr:nvSpPr>
      <xdr:spPr>
        <a:xfrm>
          <a:off x="12185092" y="558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6" name="n_2aveValue債務償還比率">
          <a:extLst>
            <a:ext uri="{FF2B5EF4-FFF2-40B4-BE49-F238E27FC236}">
              <a16:creationId xmlns:a16="http://schemas.microsoft.com/office/drawing/2014/main" id="{94EC68A7-FD0C-46D9-81C8-B48F54F18066}"/>
            </a:ext>
          </a:extLst>
        </xdr:cNvPr>
        <xdr:cNvSpPr txBox="1"/>
      </xdr:nvSpPr>
      <xdr:spPr>
        <a:xfrm>
          <a:off x="11527232" y="558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7" name="n_3aveValue債務償還比率">
          <a:extLst>
            <a:ext uri="{FF2B5EF4-FFF2-40B4-BE49-F238E27FC236}">
              <a16:creationId xmlns:a16="http://schemas.microsoft.com/office/drawing/2014/main" id="{D90EDC07-22E0-4B0B-BEAE-454C51CF3263}"/>
            </a:ext>
          </a:extLst>
        </xdr:cNvPr>
        <xdr:cNvSpPr txBox="1"/>
      </xdr:nvSpPr>
      <xdr:spPr>
        <a:xfrm>
          <a:off x="10856672" y="565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8" name="n_4aveValue債務償還比率">
          <a:extLst>
            <a:ext uri="{FF2B5EF4-FFF2-40B4-BE49-F238E27FC236}">
              <a16:creationId xmlns:a16="http://schemas.microsoft.com/office/drawing/2014/main" id="{850A129A-A6B1-4D16-A329-2D198EEF7C2E}"/>
            </a:ext>
          </a:extLst>
        </xdr:cNvPr>
        <xdr:cNvSpPr txBox="1"/>
      </xdr:nvSpPr>
      <xdr:spPr>
        <a:xfrm>
          <a:off x="10186112" y="567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1E7D399D-0AFF-48E9-8B6F-AA3DA7FC5E78}"/>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DAD0D7E8-9489-48A7-AB41-D64AA88EDBAA}"/>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3A49C19E-1FFD-4527-8528-E2DAB3F0537D}"/>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C680F447-754E-46F2-BCBA-35096E3F355B}"/>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9B2C1B35-E712-4463-AD87-07D9DD1077CA}"/>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968A770-5A6D-4B9A-AB93-413EB379CD9F}"/>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BF8CA06-062D-4F54-8423-1D4473D4310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F55B59-3764-4600-9EE9-737C7F9A44B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E16D81-279C-48E7-8485-8A381D2A4C8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0A14D0-405B-4BC6-BD7D-F873B65ACC8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D8E4F9-3188-485C-9F40-5F0CBBFAB9F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BB4CA0-0ABF-4217-B7EA-E1BFA45C389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7FFE95-DC7F-4DD1-B0F3-A275B60E930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62E76A-D57F-4DA1-AFD3-4F971B48158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850BA1-042A-4DAF-B4A0-B96EE4326D6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805CFC-40C2-4732-8D0E-602078695E3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
326
4.12
1,574,540
1,484,830
89,710
469,448
486,738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EBB82C-C77B-499E-8175-61728A323B7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7EBBDA-35FB-4134-90D5-AC80EE4D604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87E638F-F2F3-42A3-AD4C-178F1952F092}"/>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18C91B-1B8A-4C81-A015-B3A544FC113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B93D18-8B16-4F5B-90D2-609DC17F4CC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36D3968-872D-4353-909D-4636C3D0F016}"/>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DE384E-3C6C-4B36-8151-342A4AFBDFF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009B11F-4218-4FBE-9DF4-46803B9746F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84F0CE-14F9-4F13-B134-9B466396C04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9ADBC0D-1BA9-453A-8B1F-EBD6FC9DBA4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CC2B842-9729-4588-AC96-7C52CC73B54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34A641-14AC-408E-BA86-3D6CFF34D61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4971500-DA94-4457-B0A4-C6AE694725E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EF270E-D0E0-4EE7-8B04-FFFC4D85D1A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30C87E-DB77-4A91-993E-E84E5BFF69D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58D68AF-268F-4AED-A20E-928BBAFFC19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90D732-8EA6-414A-A2C5-5D3A473BA8D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47A869-4D2A-4C70-AB7B-9AD82CD2D0A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24F901-F373-4E8A-9B60-FBDA478F4D6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F4B2A9F-A11C-4DC8-A0EF-938BC7B1E351}"/>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A9D5F7-39CE-4C6B-B975-EEE0B04E6ED4}"/>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D0E91A5-58C5-48F9-B229-50205D4C3C2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DE9A283-4EDD-47CD-A5AE-0C2A917B00A5}"/>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C7249BF-9AA6-41FD-B0F3-A568E751210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C0117BC-1941-4D67-ABB3-0B1A467AAE7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4E1B3BA-6E19-47F5-97D5-8644F64E6A7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7835EF4-B36F-4436-B807-C720D38FEAF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2B7FC26-9B8A-4FEC-91DE-3B71DF57C7C6}"/>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9D2042E-3DD9-4971-AC9E-5C48DBA0B727}"/>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BCE44EF-2C0C-4A54-A41E-73DA0A25FDC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BD34E94-49C9-4165-920A-D74783E90D25}"/>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9D7D79F-A006-49C3-A885-8F3D5042312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DFBD928-5CDC-434A-B4A9-646BC9918F3E}"/>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FE0E5CF-413A-42ED-89C6-5FA688EE9151}"/>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9335166-572C-4F09-98D8-C1E61C78438F}"/>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D78CAE4-C4FF-4757-A090-BBC27843ADCC}"/>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55B83F6-2275-44EE-BE28-C6E5592BB0DB}"/>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60C5E88-972E-4F82-AD1B-602FDA92404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4129580-5458-4F54-B17B-B5444A13AB3D}"/>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3471CE6-1794-4E17-829C-BA0D4D725359}"/>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DD3B1C5-AB59-4641-802D-5AD1630E01E1}"/>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73F8729-691D-46BB-9323-C1B1BC6F4AB5}"/>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BAD7A24-51FA-4E48-B16C-5DF214C838F4}"/>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D43BBD4-1AFD-4047-8DA1-2C9210242DD9}"/>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426281F-84BA-4CA3-9C0B-8EFF2BA396B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5A56EBD-9372-4305-81CA-C23D6897344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EA1A1C85-A2C3-414E-B6D6-FFEDF2AF4638}"/>
            </a:ext>
          </a:extLst>
        </xdr:cNvPr>
        <xdr:cNvCxnSpPr/>
      </xdr:nvCxnSpPr>
      <xdr:spPr>
        <a:xfrm flipV="1">
          <a:off x="4086225" y="5626281"/>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D536F75-CD5E-46F4-92F3-EE85603F83F7}"/>
            </a:ext>
          </a:extLst>
        </xdr:cNvPr>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8646FD37-B712-434B-BFC3-09EACBE9C866}"/>
            </a:ext>
          </a:extLst>
        </xdr:cNvPr>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AFCF000C-5F84-4EA0-A84F-1FF587C2A40B}"/>
            </a:ext>
          </a:extLst>
        </xdr:cNvPr>
        <xdr:cNvSpPr txBox="1"/>
      </xdr:nvSpPr>
      <xdr:spPr>
        <a:xfrm>
          <a:off x="412496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8B9244E1-4620-4E3E-B663-9DBC90256254}"/>
            </a:ext>
          </a:extLst>
        </xdr:cNvPr>
        <xdr:cNvCxnSpPr/>
      </xdr:nvCxnSpPr>
      <xdr:spPr>
        <a:xfrm>
          <a:off x="402082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3785BFC4-8B2F-4EA0-BD92-1F6940D8189C}"/>
            </a:ext>
          </a:extLst>
        </xdr:cNvPr>
        <xdr:cNvSpPr txBox="1"/>
      </xdr:nvSpPr>
      <xdr:spPr>
        <a:xfrm>
          <a:off x="4124960" y="6373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DB46CA26-476E-4BA8-8F22-EF38764FB77A}"/>
            </a:ext>
          </a:extLst>
        </xdr:cNvPr>
        <xdr:cNvSpPr/>
      </xdr:nvSpPr>
      <xdr:spPr>
        <a:xfrm>
          <a:off x="403606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1A4FC285-7972-4FD1-8B36-C048AE5633E6}"/>
            </a:ext>
          </a:extLst>
        </xdr:cNvPr>
        <xdr:cNvSpPr/>
      </xdr:nvSpPr>
      <xdr:spPr>
        <a:xfrm>
          <a:off x="3312160" y="65421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DD2EBD28-E54E-470E-9A73-F05C89AD6B01}"/>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D132220A-6EA7-41C2-B4AB-34AD8386E682}"/>
            </a:ext>
          </a:extLst>
        </xdr:cNvPr>
        <xdr:cNvSpPr/>
      </xdr:nvSpPr>
      <xdr:spPr>
        <a:xfrm>
          <a:off x="1739900" y="6447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6E7639C6-890B-4AA8-9A70-FB31E30859BD}"/>
            </a:ext>
          </a:extLst>
        </xdr:cNvPr>
        <xdr:cNvSpPr/>
      </xdr:nvSpPr>
      <xdr:spPr>
        <a:xfrm>
          <a:off x="965200" y="6439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34CE0E0-D259-4D85-9B7F-635061C33EF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1E0DFD9-8446-4983-92B4-7EDEBBE1647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2C59892-EBFB-4D22-ABA4-3D1FA9733599}"/>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1C92B7A-1D4F-400D-B5CD-363A97994EBF}"/>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BBE881E-AFF3-473B-893E-C1E9EEE0363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154396</xdr:rowOff>
    </xdr:from>
    <xdr:to>
      <xdr:col>24</xdr:col>
      <xdr:colOff>114300</xdr:colOff>
      <xdr:row>40</xdr:row>
      <xdr:rowOff>84546</xdr:rowOff>
    </xdr:to>
    <xdr:sp macro="" textlink="">
      <xdr:nvSpPr>
        <xdr:cNvPr id="74" name="楕円 73">
          <a:extLst>
            <a:ext uri="{FF2B5EF4-FFF2-40B4-BE49-F238E27FC236}">
              <a16:creationId xmlns:a16="http://schemas.microsoft.com/office/drawing/2014/main" id="{A23666A3-945A-4C19-A5C8-69158BE066DB}"/>
            </a:ext>
          </a:extLst>
        </xdr:cNvPr>
        <xdr:cNvSpPr/>
      </xdr:nvSpPr>
      <xdr:spPr>
        <a:xfrm>
          <a:off x="4036060" y="6692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132823</xdr:rowOff>
    </xdr:from>
    <xdr:ext cx="405111" cy="259045"/>
    <xdr:sp macro="" textlink="">
      <xdr:nvSpPr>
        <xdr:cNvPr id="75" name="【道路】&#10;有形固定資産減価償却率該当値テキスト">
          <a:extLst>
            <a:ext uri="{FF2B5EF4-FFF2-40B4-BE49-F238E27FC236}">
              <a16:creationId xmlns:a16="http://schemas.microsoft.com/office/drawing/2014/main" id="{12C080C6-1C8C-4F89-930E-7E6C6EE3C551}"/>
            </a:ext>
          </a:extLst>
        </xdr:cNvPr>
        <xdr:cNvSpPr txBox="1"/>
      </xdr:nvSpPr>
      <xdr:spPr>
        <a:xfrm>
          <a:off x="4124960"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142966</xdr:rowOff>
    </xdr:from>
    <xdr:to>
      <xdr:col>20</xdr:col>
      <xdr:colOff>38100</xdr:colOff>
      <xdr:row>40</xdr:row>
      <xdr:rowOff>73116</xdr:rowOff>
    </xdr:to>
    <xdr:sp macro="" textlink="">
      <xdr:nvSpPr>
        <xdr:cNvPr id="76" name="楕円 75">
          <a:extLst>
            <a:ext uri="{FF2B5EF4-FFF2-40B4-BE49-F238E27FC236}">
              <a16:creationId xmlns:a16="http://schemas.microsoft.com/office/drawing/2014/main" id="{2DB31099-0C83-45D9-A3DC-138ADF787A0A}"/>
            </a:ext>
          </a:extLst>
        </xdr:cNvPr>
        <xdr:cNvSpPr/>
      </xdr:nvSpPr>
      <xdr:spPr>
        <a:xfrm>
          <a:off x="3312160" y="66809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22316</xdr:rowOff>
    </xdr:from>
    <xdr:to>
      <xdr:col>24</xdr:col>
      <xdr:colOff>63500</xdr:colOff>
      <xdr:row>40</xdr:row>
      <xdr:rowOff>33746</xdr:rowOff>
    </xdr:to>
    <xdr:cxnSp macro="">
      <xdr:nvCxnSpPr>
        <xdr:cNvPr id="77" name="直線コネクタ 76">
          <a:extLst>
            <a:ext uri="{FF2B5EF4-FFF2-40B4-BE49-F238E27FC236}">
              <a16:creationId xmlns:a16="http://schemas.microsoft.com/office/drawing/2014/main" id="{8E1706D7-D3A9-407D-BAF0-2C2C426013AC}"/>
            </a:ext>
          </a:extLst>
        </xdr:cNvPr>
        <xdr:cNvCxnSpPr/>
      </xdr:nvCxnSpPr>
      <xdr:spPr>
        <a:xfrm>
          <a:off x="3355340" y="6727916"/>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129903</xdr:rowOff>
    </xdr:from>
    <xdr:to>
      <xdr:col>15</xdr:col>
      <xdr:colOff>101600</xdr:colOff>
      <xdr:row>40</xdr:row>
      <xdr:rowOff>60053</xdr:rowOff>
    </xdr:to>
    <xdr:sp macro="" textlink="">
      <xdr:nvSpPr>
        <xdr:cNvPr id="78" name="楕円 77">
          <a:extLst>
            <a:ext uri="{FF2B5EF4-FFF2-40B4-BE49-F238E27FC236}">
              <a16:creationId xmlns:a16="http://schemas.microsoft.com/office/drawing/2014/main" id="{B0F5C210-2A04-4650-A000-C8726570A2A7}"/>
            </a:ext>
          </a:extLst>
        </xdr:cNvPr>
        <xdr:cNvSpPr/>
      </xdr:nvSpPr>
      <xdr:spPr>
        <a:xfrm>
          <a:off x="2514600" y="6667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9253</xdr:rowOff>
    </xdr:from>
    <xdr:to>
      <xdr:col>19</xdr:col>
      <xdr:colOff>177800</xdr:colOff>
      <xdr:row>40</xdr:row>
      <xdr:rowOff>22316</xdr:rowOff>
    </xdr:to>
    <xdr:cxnSp macro="">
      <xdr:nvCxnSpPr>
        <xdr:cNvPr id="79" name="直線コネクタ 78">
          <a:extLst>
            <a:ext uri="{FF2B5EF4-FFF2-40B4-BE49-F238E27FC236}">
              <a16:creationId xmlns:a16="http://schemas.microsoft.com/office/drawing/2014/main" id="{A1231690-1EC5-4359-AD87-7910F12A3B1D}"/>
            </a:ext>
          </a:extLst>
        </xdr:cNvPr>
        <xdr:cNvCxnSpPr/>
      </xdr:nvCxnSpPr>
      <xdr:spPr>
        <a:xfrm>
          <a:off x="2565400" y="6714853"/>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118473</xdr:rowOff>
    </xdr:from>
    <xdr:to>
      <xdr:col>10</xdr:col>
      <xdr:colOff>165100</xdr:colOff>
      <xdr:row>40</xdr:row>
      <xdr:rowOff>48623</xdr:rowOff>
    </xdr:to>
    <xdr:sp macro="" textlink="">
      <xdr:nvSpPr>
        <xdr:cNvPr id="80" name="楕円 79">
          <a:extLst>
            <a:ext uri="{FF2B5EF4-FFF2-40B4-BE49-F238E27FC236}">
              <a16:creationId xmlns:a16="http://schemas.microsoft.com/office/drawing/2014/main" id="{5BBBA235-4D15-484F-87C3-8EE1EE3E08D7}"/>
            </a:ext>
          </a:extLst>
        </xdr:cNvPr>
        <xdr:cNvSpPr/>
      </xdr:nvSpPr>
      <xdr:spPr>
        <a:xfrm>
          <a:off x="1739900" y="6656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169273</xdr:rowOff>
    </xdr:from>
    <xdr:to>
      <xdr:col>15</xdr:col>
      <xdr:colOff>50800</xdr:colOff>
      <xdr:row>40</xdr:row>
      <xdr:rowOff>9253</xdr:rowOff>
    </xdr:to>
    <xdr:cxnSp macro="">
      <xdr:nvCxnSpPr>
        <xdr:cNvPr id="81" name="直線コネクタ 80">
          <a:extLst>
            <a:ext uri="{FF2B5EF4-FFF2-40B4-BE49-F238E27FC236}">
              <a16:creationId xmlns:a16="http://schemas.microsoft.com/office/drawing/2014/main" id="{4D214EF9-26E5-41B8-97FF-0EB7B91FB1C8}"/>
            </a:ext>
          </a:extLst>
        </xdr:cNvPr>
        <xdr:cNvCxnSpPr/>
      </xdr:nvCxnSpPr>
      <xdr:spPr>
        <a:xfrm>
          <a:off x="1790700" y="6707233"/>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907</xdr:rowOff>
    </xdr:from>
    <xdr:to>
      <xdr:col>6</xdr:col>
      <xdr:colOff>38100</xdr:colOff>
      <xdr:row>40</xdr:row>
      <xdr:rowOff>102507</xdr:rowOff>
    </xdr:to>
    <xdr:sp macro="" textlink="">
      <xdr:nvSpPr>
        <xdr:cNvPr id="82" name="楕円 81">
          <a:extLst>
            <a:ext uri="{FF2B5EF4-FFF2-40B4-BE49-F238E27FC236}">
              <a16:creationId xmlns:a16="http://schemas.microsoft.com/office/drawing/2014/main" id="{1C3ECEF8-745D-429F-AF2A-86E80C5EC1A1}"/>
            </a:ext>
          </a:extLst>
        </xdr:cNvPr>
        <xdr:cNvSpPr/>
      </xdr:nvSpPr>
      <xdr:spPr>
        <a:xfrm>
          <a:off x="965200" y="67065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169273</xdr:rowOff>
    </xdr:from>
    <xdr:to>
      <xdr:col>10</xdr:col>
      <xdr:colOff>114300</xdr:colOff>
      <xdr:row>40</xdr:row>
      <xdr:rowOff>51707</xdr:rowOff>
    </xdr:to>
    <xdr:cxnSp macro="">
      <xdr:nvCxnSpPr>
        <xdr:cNvPr id="83" name="直線コネクタ 82">
          <a:extLst>
            <a:ext uri="{FF2B5EF4-FFF2-40B4-BE49-F238E27FC236}">
              <a16:creationId xmlns:a16="http://schemas.microsoft.com/office/drawing/2014/main" id="{4F20C9CD-6E8D-40B2-A45F-B8C9788FF391}"/>
            </a:ext>
          </a:extLst>
        </xdr:cNvPr>
        <xdr:cNvCxnSpPr/>
      </xdr:nvCxnSpPr>
      <xdr:spPr>
        <a:xfrm flipV="1">
          <a:off x="1008380" y="6707233"/>
          <a:ext cx="78232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65F756F7-2249-409A-96F2-9D05015E8C8C}"/>
            </a:ext>
          </a:extLst>
        </xdr:cNvPr>
        <xdr:cNvSpPr txBox="1"/>
      </xdr:nvSpPr>
      <xdr:spPr>
        <a:xfrm>
          <a:off x="3170564"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FD539A51-F659-483D-9E26-FB0AFB60E5A2}"/>
            </a:ext>
          </a:extLst>
        </xdr:cNvPr>
        <xdr:cNvSpPr txBox="1"/>
      </xdr:nvSpPr>
      <xdr:spPr>
        <a:xfrm>
          <a:off x="238570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223F906F-006B-4395-A63C-8C25400C47C4}"/>
            </a:ext>
          </a:extLst>
        </xdr:cNvPr>
        <xdr:cNvSpPr txBox="1"/>
      </xdr:nvSpPr>
      <xdr:spPr>
        <a:xfrm>
          <a:off x="1611004" y="62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1457C2F8-B151-4FAF-BB62-E70F21DBCA59}"/>
            </a:ext>
          </a:extLst>
        </xdr:cNvPr>
        <xdr:cNvSpPr txBox="1"/>
      </xdr:nvSpPr>
      <xdr:spPr>
        <a:xfrm>
          <a:off x="836304"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64243</xdr:rowOff>
    </xdr:from>
    <xdr:ext cx="405111" cy="259045"/>
    <xdr:sp macro="" textlink="">
      <xdr:nvSpPr>
        <xdr:cNvPr id="88" name="n_1mainValue【道路】&#10;有形固定資産減価償却率">
          <a:extLst>
            <a:ext uri="{FF2B5EF4-FFF2-40B4-BE49-F238E27FC236}">
              <a16:creationId xmlns:a16="http://schemas.microsoft.com/office/drawing/2014/main" id="{1E82B13A-DD5C-4B74-B512-E5848F39DDE4}"/>
            </a:ext>
          </a:extLst>
        </xdr:cNvPr>
        <xdr:cNvSpPr txBox="1"/>
      </xdr:nvSpPr>
      <xdr:spPr>
        <a:xfrm>
          <a:off x="3170564" y="676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9" name="n_2mainValue【道路】&#10;有形固定資産減価償却率">
          <a:extLst>
            <a:ext uri="{FF2B5EF4-FFF2-40B4-BE49-F238E27FC236}">
              <a16:creationId xmlns:a16="http://schemas.microsoft.com/office/drawing/2014/main" id="{75AF0BFA-D01A-42EF-A66E-A053F63F5B6E}"/>
            </a:ext>
          </a:extLst>
        </xdr:cNvPr>
        <xdr:cNvSpPr txBox="1"/>
      </xdr:nvSpPr>
      <xdr:spPr>
        <a:xfrm>
          <a:off x="2385704" y="6756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39750</xdr:rowOff>
    </xdr:from>
    <xdr:ext cx="405111" cy="259045"/>
    <xdr:sp macro="" textlink="">
      <xdr:nvSpPr>
        <xdr:cNvPr id="90" name="n_3mainValue【道路】&#10;有形固定資産減価償却率">
          <a:extLst>
            <a:ext uri="{FF2B5EF4-FFF2-40B4-BE49-F238E27FC236}">
              <a16:creationId xmlns:a16="http://schemas.microsoft.com/office/drawing/2014/main" id="{C4311153-99A7-4EF6-8812-5BD4BFB29B63}"/>
            </a:ext>
          </a:extLst>
        </xdr:cNvPr>
        <xdr:cNvSpPr txBox="1"/>
      </xdr:nvSpPr>
      <xdr:spPr>
        <a:xfrm>
          <a:off x="1611004" y="674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93634</xdr:rowOff>
    </xdr:from>
    <xdr:ext cx="405111" cy="259045"/>
    <xdr:sp macro="" textlink="">
      <xdr:nvSpPr>
        <xdr:cNvPr id="91" name="n_4mainValue【道路】&#10;有形固定資産減価償却率">
          <a:extLst>
            <a:ext uri="{FF2B5EF4-FFF2-40B4-BE49-F238E27FC236}">
              <a16:creationId xmlns:a16="http://schemas.microsoft.com/office/drawing/2014/main" id="{D08469E2-AFD2-4E49-8817-70FF06227E23}"/>
            </a:ext>
          </a:extLst>
        </xdr:cNvPr>
        <xdr:cNvSpPr txBox="1"/>
      </xdr:nvSpPr>
      <xdr:spPr>
        <a:xfrm>
          <a:off x="836304" y="6799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458E04D-4B58-4590-A327-80A4F808055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9FF7BC0-C53D-4ABD-B188-1D5CD086586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7177D26-0EED-499F-A7C9-02CB1408A06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2C4AB0B-D310-4879-8B50-5E65D24C581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A29C538-1199-4ECC-94E0-30BB60248BD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75417A3-71F7-4365-AC46-189C141956A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486C84A-602B-42F6-87BF-D52A8477BE5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9EE774F-AD2C-49DD-95BC-1E206F17409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9C4A4EB-5ED4-491F-B3B9-7F27E999BE4E}"/>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33BE0CA-AF82-4C8A-B8EF-199C8B74471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B900190E-3B34-49CB-AF21-2AD4CBF15B6A}"/>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4BE6EEA-BC05-4146-B9B9-E563149B1AB1}"/>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A18D97F6-8F5E-4FB6-80BF-91FDC9475FC4}"/>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FCE0347A-6621-470B-9DC8-E3BBF80F9174}"/>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F1E94A9-C9CF-4C18-8BE3-00D5FCF17309}"/>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D0B88009-F643-4BE3-BFF1-6306E40F55C9}"/>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5FF4316-7B84-43A9-A9BE-0316F08E9088}"/>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38608086-6E6B-4775-A29E-7D0D5CA45637}"/>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47C34F1-3C8C-4520-B821-B7DA0288AF6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FD1C6071-39D3-4A69-A5A1-9D6B9181A4B1}"/>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59ED0E86-5E63-4767-A1D5-1C1FE8382D5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42765955-CFBE-4FD5-A869-D1108B1EAC7A}"/>
            </a:ext>
          </a:extLst>
        </xdr:cNvPr>
        <xdr:cNvCxnSpPr/>
      </xdr:nvCxnSpPr>
      <xdr:spPr>
        <a:xfrm flipV="1">
          <a:off x="9219565" y="5786016"/>
          <a:ext cx="0" cy="122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EC3E9756-E205-4B0F-BB7E-74EB5D0DBCE3}"/>
            </a:ext>
          </a:extLst>
        </xdr:cNvPr>
        <xdr:cNvSpPr txBox="1"/>
      </xdr:nvSpPr>
      <xdr:spPr>
        <a:xfrm>
          <a:off x="9258300" y="70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902DC779-722B-4836-8C17-CA7413EF19EB}"/>
            </a:ext>
          </a:extLst>
        </xdr:cNvPr>
        <xdr:cNvCxnSpPr/>
      </xdr:nvCxnSpPr>
      <xdr:spPr>
        <a:xfrm>
          <a:off x="9154160" y="700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7C1C67F8-529C-4B44-A693-74D704290E23}"/>
            </a:ext>
          </a:extLst>
        </xdr:cNvPr>
        <xdr:cNvSpPr txBox="1"/>
      </xdr:nvSpPr>
      <xdr:spPr>
        <a:xfrm>
          <a:off x="9258300" y="55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CC88F1A4-DCE7-434C-A111-B7B0CDD51523}"/>
            </a:ext>
          </a:extLst>
        </xdr:cNvPr>
        <xdr:cNvCxnSpPr/>
      </xdr:nvCxnSpPr>
      <xdr:spPr>
        <a:xfrm>
          <a:off x="9154160" y="5786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EF7F8A8E-44E1-49F4-85BB-54ABF760CB63}"/>
            </a:ext>
          </a:extLst>
        </xdr:cNvPr>
        <xdr:cNvSpPr txBox="1"/>
      </xdr:nvSpPr>
      <xdr:spPr>
        <a:xfrm>
          <a:off x="9258300" y="6674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65CD734D-8840-4AE3-BACF-9AB7F884D64B}"/>
            </a:ext>
          </a:extLst>
        </xdr:cNvPr>
        <xdr:cNvSpPr/>
      </xdr:nvSpPr>
      <xdr:spPr>
        <a:xfrm>
          <a:off x="9192260" y="6819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CC995421-020E-4FE1-AE02-7F4E9AE31A91}"/>
            </a:ext>
          </a:extLst>
        </xdr:cNvPr>
        <xdr:cNvSpPr/>
      </xdr:nvSpPr>
      <xdr:spPr>
        <a:xfrm>
          <a:off x="8445500" y="684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C8C28310-A991-4D1B-BDFD-0008F757A1A0}"/>
            </a:ext>
          </a:extLst>
        </xdr:cNvPr>
        <xdr:cNvSpPr/>
      </xdr:nvSpPr>
      <xdr:spPr>
        <a:xfrm>
          <a:off x="7670800" y="6831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3A93BCBD-9A77-4B04-A2E0-046F0D237396}"/>
            </a:ext>
          </a:extLst>
        </xdr:cNvPr>
        <xdr:cNvSpPr/>
      </xdr:nvSpPr>
      <xdr:spPr>
        <a:xfrm>
          <a:off x="6873240" y="683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FB7E498F-D525-47C0-91D0-EDF1CEA0036A}"/>
            </a:ext>
          </a:extLst>
        </xdr:cNvPr>
        <xdr:cNvSpPr/>
      </xdr:nvSpPr>
      <xdr:spPr>
        <a:xfrm>
          <a:off x="60985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62943CB-369B-470E-833F-6B3EFDF793C1}"/>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7982B12-0B1C-4970-9934-4BE45E95652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7607A8D-B2FF-4CF5-8E74-ABE82CFB1CF5}"/>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3E99FCE-25D4-49BF-9FC8-B4422F56F68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05C4F18-3CBB-4496-AC67-ACB94EBD352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123828</xdr:rowOff>
    </xdr:from>
    <xdr:to>
      <xdr:col>55</xdr:col>
      <xdr:colOff>50800</xdr:colOff>
      <xdr:row>41</xdr:row>
      <xdr:rowOff>53978</xdr:rowOff>
    </xdr:to>
    <xdr:sp macro="" textlink="">
      <xdr:nvSpPr>
        <xdr:cNvPr id="129" name="楕円 128">
          <a:extLst>
            <a:ext uri="{FF2B5EF4-FFF2-40B4-BE49-F238E27FC236}">
              <a16:creationId xmlns:a16="http://schemas.microsoft.com/office/drawing/2014/main" id="{EC6AA203-EFB3-4290-8656-45F750C23843}"/>
            </a:ext>
          </a:extLst>
        </xdr:cNvPr>
        <xdr:cNvSpPr/>
      </xdr:nvSpPr>
      <xdr:spPr>
        <a:xfrm>
          <a:off x="9192260" y="6829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102255</xdr:rowOff>
    </xdr:from>
    <xdr:ext cx="534377" cy="259045"/>
    <xdr:sp macro="" textlink="">
      <xdr:nvSpPr>
        <xdr:cNvPr id="130" name="【道路】&#10;一人当たり延長該当値テキスト">
          <a:extLst>
            <a:ext uri="{FF2B5EF4-FFF2-40B4-BE49-F238E27FC236}">
              <a16:creationId xmlns:a16="http://schemas.microsoft.com/office/drawing/2014/main" id="{7D1F3765-0A4E-4E5D-B06C-AB923DC6655B}"/>
            </a:ext>
          </a:extLst>
        </xdr:cNvPr>
        <xdr:cNvSpPr txBox="1"/>
      </xdr:nvSpPr>
      <xdr:spPr>
        <a:xfrm>
          <a:off x="9258300" y="68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114591</xdr:rowOff>
    </xdr:from>
    <xdr:to>
      <xdr:col>50</xdr:col>
      <xdr:colOff>165100</xdr:colOff>
      <xdr:row>41</xdr:row>
      <xdr:rowOff>44741</xdr:rowOff>
    </xdr:to>
    <xdr:sp macro="" textlink="">
      <xdr:nvSpPr>
        <xdr:cNvPr id="131" name="楕円 130">
          <a:extLst>
            <a:ext uri="{FF2B5EF4-FFF2-40B4-BE49-F238E27FC236}">
              <a16:creationId xmlns:a16="http://schemas.microsoft.com/office/drawing/2014/main" id="{9885A689-718F-43E8-ABB5-73E33D8A6596}"/>
            </a:ext>
          </a:extLst>
        </xdr:cNvPr>
        <xdr:cNvSpPr/>
      </xdr:nvSpPr>
      <xdr:spPr>
        <a:xfrm>
          <a:off x="8445500" y="6820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165391</xdr:rowOff>
    </xdr:from>
    <xdr:to>
      <xdr:col>55</xdr:col>
      <xdr:colOff>0</xdr:colOff>
      <xdr:row>41</xdr:row>
      <xdr:rowOff>3178</xdr:rowOff>
    </xdr:to>
    <xdr:cxnSp macro="">
      <xdr:nvCxnSpPr>
        <xdr:cNvPr id="132" name="直線コネクタ 131">
          <a:extLst>
            <a:ext uri="{FF2B5EF4-FFF2-40B4-BE49-F238E27FC236}">
              <a16:creationId xmlns:a16="http://schemas.microsoft.com/office/drawing/2014/main" id="{B0BFEC94-82E7-4C75-AADD-FB73CCBAE033}"/>
            </a:ext>
          </a:extLst>
        </xdr:cNvPr>
        <xdr:cNvCxnSpPr/>
      </xdr:nvCxnSpPr>
      <xdr:spPr>
        <a:xfrm>
          <a:off x="8496300" y="6870991"/>
          <a:ext cx="7239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119786</xdr:rowOff>
    </xdr:from>
    <xdr:to>
      <xdr:col>46</xdr:col>
      <xdr:colOff>38100</xdr:colOff>
      <xdr:row>41</xdr:row>
      <xdr:rowOff>49936</xdr:rowOff>
    </xdr:to>
    <xdr:sp macro="" textlink="">
      <xdr:nvSpPr>
        <xdr:cNvPr id="133" name="楕円 132">
          <a:extLst>
            <a:ext uri="{FF2B5EF4-FFF2-40B4-BE49-F238E27FC236}">
              <a16:creationId xmlns:a16="http://schemas.microsoft.com/office/drawing/2014/main" id="{57EA0CA3-BABD-4C19-81AC-1224BD11D411}"/>
            </a:ext>
          </a:extLst>
        </xdr:cNvPr>
        <xdr:cNvSpPr/>
      </xdr:nvSpPr>
      <xdr:spPr>
        <a:xfrm>
          <a:off x="7670800" y="68253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165391</xdr:rowOff>
    </xdr:from>
    <xdr:to>
      <xdr:col>50</xdr:col>
      <xdr:colOff>114300</xdr:colOff>
      <xdr:row>40</xdr:row>
      <xdr:rowOff>170586</xdr:rowOff>
    </xdr:to>
    <xdr:cxnSp macro="">
      <xdr:nvCxnSpPr>
        <xdr:cNvPr id="134" name="直線コネクタ 133">
          <a:extLst>
            <a:ext uri="{FF2B5EF4-FFF2-40B4-BE49-F238E27FC236}">
              <a16:creationId xmlns:a16="http://schemas.microsoft.com/office/drawing/2014/main" id="{AB3C9054-F9EC-4D16-9BB6-7DAF85EF109D}"/>
            </a:ext>
          </a:extLst>
        </xdr:cNvPr>
        <xdr:cNvCxnSpPr/>
      </xdr:nvCxnSpPr>
      <xdr:spPr>
        <a:xfrm flipV="1">
          <a:off x="7713980" y="6870991"/>
          <a:ext cx="78232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120203</xdr:rowOff>
    </xdr:from>
    <xdr:to>
      <xdr:col>41</xdr:col>
      <xdr:colOff>101600</xdr:colOff>
      <xdr:row>41</xdr:row>
      <xdr:rowOff>50353</xdr:rowOff>
    </xdr:to>
    <xdr:sp macro="" textlink="">
      <xdr:nvSpPr>
        <xdr:cNvPr id="135" name="楕円 134">
          <a:extLst>
            <a:ext uri="{FF2B5EF4-FFF2-40B4-BE49-F238E27FC236}">
              <a16:creationId xmlns:a16="http://schemas.microsoft.com/office/drawing/2014/main" id="{50847FFC-A069-41DD-A8CA-26742B84DBE2}"/>
            </a:ext>
          </a:extLst>
        </xdr:cNvPr>
        <xdr:cNvSpPr/>
      </xdr:nvSpPr>
      <xdr:spPr>
        <a:xfrm>
          <a:off x="6873240" y="6825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170586</xdr:rowOff>
    </xdr:from>
    <xdr:to>
      <xdr:col>45</xdr:col>
      <xdr:colOff>177800</xdr:colOff>
      <xdr:row>40</xdr:row>
      <xdr:rowOff>171003</xdr:rowOff>
    </xdr:to>
    <xdr:cxnSp macro="">
      <xdr:nvCxnSpPr>
        <xdr:cNvPr id="136" name="直線コネクタ 135">
          <a:extLst>
            <a:ext uri="{FF2B5EF4-FFF2-40B4-BE49-F238E27FC236}">
              <a16:creationId xmlns:a16="http://schemas.microsoft.com/office/drawing/2014/main" id="{F83D8633-7D0D-4770-8184-9013B679754D}"/>
            </a:ext>
          </a:extLst>
        </xdr:cNvPr>
        <xdr:cNvCxnSpPr/>
      </xdr:nvCxnSpPr>
      <xdr:spPr>
        <a:xfrm flipV="1">
          <a:off x="6924040" y="6876186"/>
          <a:ext cx="78994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119369</xdr:rowOff>
    </xdr:from>
    <xdr:to>
      <xdr:col>36</xdr:col>
      <xdr:colOff>165100</xdr:colOff>
      <xdr:row>41</xdr:row>
      <xdr:rowOff>49519</xdr:rowOff>
    </xdr:to>
    <xdr:sp macro="" textlink="">
      <xdr:nvSpPr>
        <xdr:cNvPr id="137" name="楕円 136">
          <a:extLst>
            <a:ext uri="{FF2B5EF4-FFF2-40B4-BE49-F238E27FC236}">
              <a16:creationId xmlns:a16="http://schemas.microsoft.com/office/drawing/2014/main" id="{4200C43A-D422-42FF-ABE5-2E64938F08CA}"/>
            </a:ext>
          </a:extLst>
        </xdr:cNvPr>
        <xdr:cNvSpPr/>
      </xdr:nvSpPr>
      <xdr:spPr>
        <a:xfrm>
          <a:off x="6098540" y="682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170169</xdr:rowOff>
    </xdr:from>
    <xdr:to>
      <xdr:col>41</xdr:col>
      <xdr:colOff>50800</xdr:colOff>
      <xdr:row>40</xdr:row>
      <xdr:rowOff>171003</xdr:rowOff>
    </xdr:to>
    <xdr:cxnSp macro="">
      <xdr:nvCxnSpPr>
        <xdr:cNvPr id="138" name="直線コネクタ 137">
          <a:extLst>
            <a:ext uri="{FF2B5EF4-FFF2-40B4-BE49-F238E27FC236}">
              <a16:creationId xmlns:a16="http://schemas.microsoft.com/office/drawing/2014/main" id="{6F640ED9-764D-48E5-BC00-D04BE90D12FA}"/>
            </a:ext>
          </a:extLst>
        </xdr:cNvPr>
        <xdr:cNvCxnSpPr/>
      </xdr:nvCxnSpPr>
      <xdr:spPr>
        <a:xfrm>
          <a:off x="6149340" y="6875769"/>
          <a:ext cx="7747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42425A72-E69B-4954-97CE-DE861D094DE0}"/>
            </a:ext>
          </a:extLst>
        </xdr:cNvPr>
        <xdr:cNvSpPr txBox="1"/>
      </xdr:nvSpPr>
      <xdr:spPr>
        <a:xfrm>
          <a:off x="8239271" y="693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0B1DFE9F-6158-4095-88FF-62E01720A25F}"/>
            </a:ext>
          </a:extLst>
        </xdr:cNvPr>
        <xdr:cNvSpPr txBox="1"/>
      </xdr:nvSpPr>
      <xdr:spPr>
        <a:xfrm>
          <a:off x="7477271" y="69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CC3EE1AA-B44E-4BB7-B92D-490917AAE3E3}"/>
            </a:ext>
          </a:extLst>
        </xdr:cNvPr>
        <xdr:cNvSpPr txBox="1"/>
      </xdr:nvSpPr>
      <xdr:spPr>
        <a:xfrm>
          <a:off x="6702571" y="692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9617F7DF-E45F-4735-8CD1-0ED1BCE7C518}"/>
            </a:ext>
          </a:extLst>
        </xdr:cNvPr>
        <xdr:cNvSpPr txBox="1"/>
      </xdr:nvSpPr>
      <xdr:spPr>
        <a:xfrm>
          <a:off x="5905011" y="69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61268</xdr:rowOff>
    </xdr:from>
    <xdr:ext cx="534377" cy="259045"/>
    <xdr:sp macro="" textlink="">
      <xdr:nvSpPr>
        <xdr:cNvPr id="143" name="n_1mainValue【道路】&#10;一人当たり延長">
          <a:extLst>
            <a:ext uri="{FF2B5EF4-FFF2-40B4-BE49-F238E27FC236}">
              <a16:creationId xmlns:a16="http://schemas.microsoft.com/office/drawing/2014/main" id="{FDF9740F-AB2B-426E-9E7A-84A35B08FA4F}"/>
            </a:ext>
          </a:extLst>
        </xdr:cNvPr>
        <xdr:cNvSpPr txBox="1"/>
      </xdr:nvSpPr>
      <xdr:spPr>
        <a:xfrm>
          <a:off x="8239271" y="659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66463</xdr:rowOff>
    </xdr:from>
    <xdr:ext cx="534377" cy="259045"/>
    <xdr:sp macro="" textlink="">
      <xdr:nvSpPr>
        <xdr:cNvPr id="144" name="n_2mainValue【道路】&#10;一人当たり延長">
          <a:extLst>
            <a:ext uri="{FF2B5EF4-FFF2-40B4-BE49-F238E27FC236}">
              <a16:creationId xmlns:a16="http://schemas.microsoft.com/office/drawing/2014/main" id="{4E63CBDE-B93A-4B77-81C0-BE3867D7702B}"/>
            </a:ext>
          </a:extLst>
        </xdr:cNvPr>
        <xdr:cNvSpPr txBox="1"/>
      </xdr:nvSpPr>
      <xdr:spPr>
        <a:xfrm>
          <a:off x="7477271" y="66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66880</xdr:rowOff>
    </xdr:from>
    <xdr:ext cx="534377" cy="259045"/>
    <xdr:sp macro="" textlink="">
      <xdr:nvSpPr>
        <xdr:cNvPr id="145" name="n_3mainValue【道路】&#10;一人当たり延長">
          <a:extLst>
            <a:ext uri="{FF2B5EF4-FFF2-40B4-BE49-F238E27FC236}">
              <a16:creationId xmlns:a16="http://schemas.microsoft.com/office/drawing/2014/main" id="{321AD8D7-2808-404D-BB05-153EFF7C76D8}"/>
            </a:ext>
          </a:extLst>
        </xdr:cNvPr>
        <xdr:cNvSpPr txBox="1"/>
      </xdr:nvSpPr>
      <xdr:spPr>
        <a:xfrm>
          <a:off x="6702571" y="660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66046</xdr:rowOff>
    </xdr:from>
    <xdr:ext cx="534377" cy="259045"/>
    <xdr:sp macro="" textlink="">
      <xdr:nvSpPr>
        <xdr:cNvPr id="146" name="n_4mainValue【道路】&#10;一人当たり延長">
          <a:extLst>
            <a:ext uri="{FF2B5EF4-FFF2-40B4-BE49-F238E27FC236}">
              <a16:creationId xmlns:a16="http://schemas.microsoft.com/office/drawing/2014/main" id="{A6EC6501-21BC-4E46-9C5F-3FB453157483}"/>
            </a:ext>
          </a:extLst>
        </xdr:cNvPr>
        <xdr:cNvSpPr txBox="1"/>
      </xdr:nvSpPr>
      <xdr:spPr>
        <a:xfrm>
          <a:off x="5905011" y="660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697946E-8851-4F66-A7A7-4BE026E7206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E43C494-3CB0-41E4-A61D-5B413D0DBC1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74DEFA5-442F-4496-B3FF-AC6477C7CD6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EC7FCB9-C4B9-47F6-AE7F-81739F382FC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B76AD47-C24D-4D5A-BB19-6FB3199735A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190C414-02E8-4EDF-A7F8-3B01812C641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E3D0090-9BFB-4BC4-AF56-256A512D88D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4CA3223-B890-469B-B9AF-C664D0F26299}"/>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5D699440-7A3E-4252-80D0-3315A3D3958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2F437DCA-B7C3-424D-AA4C-3DB8344DFFC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0DE98FD9-A43F-4C8D-99EF-F29706F8E7B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92E612A0-766A-48E7-A2C0-29CB00A024C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D25F7C11-1959-46C1-A874-EADEAA4F731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837920E2-2219-404A-A027-FCF4DAB52C0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405488F3-BCB7-430F-B078-4DA52DB4B18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1F117C11-0543-47E9-8952-95E8A6BB9C3D}"/>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756A0D12-538C-4B46-AD4C-911E517DA40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2E44BE2F-ACFB-40D4-800C-78DBA57900C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114AD0A9-5A8F-4BA0-A341-425FC196C27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FB784DDC-D092-42B7-92C8-47E90880D50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B881BA48-AB67-4E04-BBE9-9D989A46103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F1858055-E42B-49EC-A9E9-598C1A455F6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4338346E-83B3-4547-B242-E551F5F3230D}"/>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C329798F-4113-4546-B97C-FBC665D89D99}"/>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BE1F51DF-822A-4304-A4E7-3A7EFB661F8D}"/>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2496DE83-9268-41DA-BA63-C774F4A7FFA1}"/>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2406E329-099A-47BB-937E-9D881597D5F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532CB2BD-A4EE-4516-9885-1DBA0A1D1EFC}"/>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BBC9E20A-049B-4136-8C70-D39E92C8A521}"/>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6C48556A-D030-4480-B641-2332FBB188EC}"/>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3B425993-144E-48B4-B385-D27BD2E46A81}"/>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D935DA4A-327B-4DD0-B0E9-B09ABE26D87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8F5BE514-FE44-4A69-8A6A-A4930B9E12BA}"/>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84B66D62-264F-4139-A695-8F7BB7D3E702}"/>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D240A8A9-3DA7-4E69-85A7-EE15CA155AF7}"/>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FC322DF1-B7DE-4480-A396-CDEF713E4669}"/>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B31A9254-F3F2-462E-AAF3-805BB0A94D8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430AF6A4-1C9B-4749-92B6-0E9C56C6BB1C}"/>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B9E191AA-FC26-4BCC-9970-6F3853BCFC7E}"/>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430E0DC5-9E43-4443-B988-85CD535CF937}"/>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公営住宅】&#10;有形固定資産減価償却率グラフ枠">
          <a:extLst>
            <a:ext uri="{FF2B5EF4-FFF2-40B4-BE49-F238E27FC236}">
              <a16:creationId xmlns:a16="http://schemas.microsoft.com/office/drawing/2014/main" id="{1B4E218C-4CB0-4650-BF94-0AB227F5392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301E6F3D-5A08-4FAD-994B-1EE02FA75CE5}"/>
            </a:ext>
          </a:extLst>
        </xdr:cNvPr>
        <xdr:cNvCxnSpPr/>
      </xdr:nvCxnSpPr>
      <xdr:spPr>
        <a:xfrm flipV="1">
          <a:off x="4086225" y="13130349"/>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公営住宅】&#10;有形固定資産減価償却率最小値テキスト">
          <a:extLst>
            <a:ext uri="{FF2B5EF4-FFF2-40B4-BE49-F238E27FC236}">
              <a16:creationId xmlns:a16="http://schemas.microsoft.com/office/drawing/2014/main" id="{4DA09E67-7CA9-4F24-A98D-087413841C4B}"/>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B2764FC3-A919-4104-BA25-86179876A48B}"/>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191" name="【公営住宅】&#10;有形固定資産減価償却率最大値テキスト">
          <a:extLst>
            <a:ext uri="{FF2B5EF4-FFF2-40B4-BE49-F238E27FC236}">
              <a16:creationId xmlns:a16="http://schemas.microsoft.com/office/drawing/2014/main" id="{80B7A918-2634-4E2B-A760-7A22525027CB}"/>
            </a:ext>
          </a:extLst>
        </xdr:cNvPr>
        <xdr:cNvSpPr txBox="1"/>
      </xdr:nvSpPr>
      <xdr:spPr>
        <a:xfrm>
          <a:off x="4124960" y="12909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192" name="直線コネクタ 191">
          <a:extLst>
            <a:ext uri="{FF2B5EF4-FFF2-40B4-BE49-F238E27FC236}">
              <a16:creationId xmlns:a16="http://schemas.microsoft.com/office/drawing/2014/main" id="{D2FC4396-8DBA-47E1-8B6D-D59D336568CC}"/>
            </a:ext>
          </a:extLst>
        </xdr:cNvPr>
        <xdr:cNvCxnSpPr/>
      </xdr:nvCxnSpPr>
      <xdr:spPr>
        <a:xfrm>
          <a:off x="402082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193" name="【公営住宅】&#10;有形固定資産減価償却率平均値テキスト">
          <a:extLst>
            <a:ext uri="{FF2B5EF4-FFF2-40B4-BE49-F238E27FC236}">
              <a16:creationId xmlns:a16="http://schemas.microsoft.com/office/drawing/2014/main" id="{77AD1E3A-2888-4D98-AFDF-1A34C9ED9E8C}"/>
            </a:ext>
          </a:extLst>
        </xdr:cNvPr>
        <xdr:cNvSpPr txBox="1"/>
      </xdr:nvSpPr>
      <xdr:spPr>
        <a:xfrm>
          <a:off x="4124960" y="13878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194" name="フローチャート: 判断 193">
          <a:extLst>
            <a:ext uri="{FF2B5EF4-FFF2-40B4-BE49-F238E27FC236}">
              <a16:creationId xmlns:a16="http://schemas.microsoft.com/office/drawing/2014/main" id="{63EBBE28-4C96-4F8D-AC07-ED987B4E4EF5}"/>
            </a:ext>
          </a:extLst>
        </xdr:cNvPr>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195" name="フローチャート: 判断 194">
          <a:extLst>
            <a:ext uri="{FF2B5EF4-FFF2-40B4-BE49-F238E27FC236}">
              <a16:creationId xmlns:a16="http://schemas.microsoft.com/office/drawing/2014/main" id="{30F85F29-3D31-4BD0-960C-C2064BFA229F}"/>
            </a:ext>
          </a:extLst>
        </xdr:cNvPr>
        <xdr:cNvSpPr/>
      </xdr:nvSpPr>
      <xdr:spPr>
        <a:xfrm>
          <a:off x="331216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196" name="フローチャート: 判断 195">
          <a:extLst>
            <a:ext uri="{FF2B5EF4-FFF2-40B4-BE49-F238E27FC236}">
              <a16:creationId xmlns:a16="http://schemas.microsoft.com/office/drawing/2014/main" id="{3CF26839-113A-4EE4-984F-6C6CCC08AB6E}"/>
            </a:ext>
          </a:extLst>
        </xdr:cNvPr>
        <xdr:cNvSpPr/>
      </xdr:nvSpPr>
      <xdr:spPr>
        <a:xfrm>
          <a:off x="2514600" y="13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197" name="フローチャート: 判断 196">
          <a:extLst>
            <a:ext uri="{FF2B5EF4-FFF2-40B4-BE49-F238E27FC236}">
              <a16:creationId xmlns:a16="http://schemas.microsoft.com/office/drawing/2014/main" id="{93A38CA5-6878-407A-A581-CF78BA66F58E}"/>
            </a:ext>
          </a:extLst>
        </xdr:cNvPr>
        <xdr:cNvSpPr/>
      </xdr:nvSpPr>
      <xdr:spPr>
        <a:xfrm>
          <a:off x="173990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198" name="フローチャート: 判断 197">
          <a:extLst>
            <a:ext uri="{FF2B5EF4-FFF2-40B4-BE49-F238E27FC236}">
              <a16:creationId xmlns:a16="http://schemas.microsoft.com/office/drawing/2014/main" id="{6AC3BEC2-2719-4E59-8245-3460CE4717D7}"/>
            </a:ext>
          </a:extLst>
        </xdr:cNvPr>
        <xdr:cNvSpPr/>
      </xdr:nvSpPr>
      <xdr:spPr>
        <a:xfrm>
          <a:off x="965200" y="13938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E480DBA-1A50-41A8-8F09-D72D1859504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3EF91C45-4013-479E-87EB-BBA46F39EF28}"/>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7674926-9575-4B7A-BC7C-77248880627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96AF0F4-FA11-4E6B-9B92-AAC9D23288A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A566F961-26B4-4132-B928-F380BBE5A87A}"/>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95069</xdr:rowOff>
    </xdr:from>
    <xdr:to>
      <xdr:col>24</xdr:col>
      <xdr:colOff>114300</xdr:colOff>
      <xdr:row>83</xdr:row>
      <xdr:rowOff>25219</xdr:rowOff>
    </xdr:to>
    <xdr:sp macro="" textlink="">
      <xdr:nvSpPr>
        <xdr:cNvPr id="204" name="楕円 203">
          <a:extLst>
            <a:ext uri="{FF2B5EF4-FFF2-40B4-BE49-F238E27FC236}">
              <a16:creationId xmlns:a16="http://schemas.microsoft.com/office/drawing/2014/main" id="{B77E2E7C-1F98-4760-9279-45012EA15A37}"/>
            </a:ext>
          </a:extLst>
        </xdr:cNvPr>
        <xdr:cNvSpPr/>
      </xdr:nvSpPr>
      <xdr:spPr>
        <a:xfrm>
          <a:off x="4036060" y="13841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117946</xdr:rowOff>
    </xdr:from>
    <xdr:ext cx="405111" cy="259045"/>
    <xdr:sp macro="" textlink="">
      <xdr:nvSpPr>
        <xdr:cNvPr id="205" name="【公営住宅】&#10;有形固定資産減価償却率該当値テキスト">
          <a:extLst>
            <a:ext uri="{FF2B5EF4-FFF2-40B4-BE49-F238E27FC236}">
              <a16:creationId xmlns:a16="http://schemas.microsoft.com/office/drawing/2014/main" id="{08C27B66-6440-4D97-B44C-19C80055E895}"/>
            </a:ext>
          </a:extLst>
        </xdr:cNvPr>
        <xdr:cNvSpPr txBox="1"/>
      </xdr:nvSpPr>
      <xdr:spPr>
        <a:xfrm>
          <a:off x="4124960" y="13696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42818</xdr:rowOff>
    </xdr:from>
    <xdr:to>
      <xdr:col>20</xdr:col>
      <xdr:colOff>38100</xdr:colOff>
      <xdr:row>82</xdr:row>
      <xdr:rowOff>144418</xdr:rowOff>
    </xdr:to>
    <xdr:sp macro="" textlink="">
      <xdr:nvSpPr>
        <xdr:cNvPr id="206" name="楕円 205">
          <a:extLst>
            <a:ext uri="{FF2B5EF4-FFF2-40B4-BE49-F238E27FC236}">
              <a16:creationId xmlns:a16="http://schemas.microsoft.com/office/drawing/2014/main" id="{181D0AD6-691B-444D-93B2-1016D650C53C}"/>
            </a:ext>
          </a:extLst>
        </xdr:cNvPr>
        <xdr:cNvSpPr/>
      </xdr:nvSpPr>
      <xdr:spPr>
        <a:xfrm>
          <a:off x="3312160" y="137892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93618</xdr:rowOff>
    </xdr:from>
    <xdr:to>
      <xdr:col>24</xdr:col>
      <xdr:colOff>63500</xdr:colOff>
      <xdr:row>82</xdr:row>
      <xdr:rowOff>145869</xdr:rowOff>
    </xdr:to>
    <xdr:cxnSp macro="">
      <xdr:nvCxnSpPr>
        <xdr:cNvPr id="207" name="直線コネクタ 206">
          <a:extLst>
            <a:ext uri="{FF2B5EF4-FFF2-40B4-BE49-F238E27FC236}">
              <a16:creationId xmlns:a16="http://schemas.microsoft.com/office/drawing/2014/main" id="{4EF9EAF7-DD93-4AE0-A478-60C4BFA5B8FF}"/>
            </a:ext>
          </a:extLst>
        </xdr:cNvPr>
        <xdr:cNvCxnSpPr/>
      </xdr:nvCxnSpPr>
      <xdr:spPr>
        <a:xfrm>
          <a:off x="3355340" y="13840098"/>
          <a:ext cx="7315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162016</xdr:rowOff>
    </xdr:from>
    <xdr:to>
      <xdr:col>15</xdr:col>
      <xdr:colOff>101600</xdr:colOff>
      <xdr:row>82</xdr:row>
      <xdr:rowOff>92166</xdr:rowOff>
    </xdr:to>
    <xdr:sp macro="" textlink="">
      <xdr:nvSpPr>
        <xdr:cNvPr id="208" name="楕円 207">
          <a:extLst>
            <a:ext uri="{FF2B5EF4-FFF2-40B4-BE49-F238E27FC236}">
              <a16:creationId xmlns:a16="http://schemas.microsoft.com/office/drawing/2014/main" id="{5F8255C6-AB47-48F8-90DF-54FC7CEC3098}"/>
            </a:ext>
          </a:extLst>
        </xdr:cNvPr>
        <xdr:cNvSpPr/>
      </xdr:nvSpPr>
      <xdr:spPr>
        <a:xfrm>
          <a:off x="2514600" y="13740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41366</xdr:rowOff>
    </xdr:from>
    <xdr:to>
      <xdr:col>19</xdr:col>
      <xdr:colOff>177800</xdr:colOff>
      <xdr:row>82</xdr:row>
      <xdr:rowOff>93618</xdr:rowOff>
    </xdr:to>
    <xdr:cxnSp macro="">
      <xdr:nvCxnSpPr>
        <xdr:cNvPr id="209" name="直線コネクタ 208">
          <a:extLst>
            <a:ext uri="{FF2B5EF4-FFF2-40B4-BE49-F238E27FC236}">
              <a16:creationId xmlns:a16="http://schemas.microsoft.com/office/drawing/2014/main" id="{0DDD662D-E967-4A4E-BAC4-69E761CC98A7}"/>
            </a:ext>
          </a:extLst>
        </xdr:cNvPr>
        <xdr:cNvCxnSpPr/>
      </xdr:nvCxnSpPr>
      <xdr:spPr>
        <a:xfrm>
          <a:off x="2565400" y="13787846"/>
          <a:ext cx="78994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109764</xdr:rowOff>
    </xdr:from>
    <xdr:to>
      <xdr:col>10</xdr:col>
      <xdr:colOff>165100</xdr:colOff>
      <xdr:row>82</xdr:row>
      <xdr:rowOff>39914</xdr:rowOff>
    </xdr:to>
    <xdr:sp macro="" textlink="">
      <xdr:nvSpPr>
        <xdr:cNvPr id="210" name="楕円 209">
          <a:extLst>
            <a:ext uri="{FF2B5EF4-FFF2-40B4-BE49-F238E27FC236}">
              <a16:creationId xmlns:a16="http://schemas.microsoft.com/office/drawing/2014/main" id="{251CC562-35C9-4334-AC6B-53FA733717DE}"/>
            </a:ext>
          </a:extLst>
        </xdr:cNvPr>
        <xdr:cNvSpPr/>
      </xdr:nvSpPr>
      <xdr:spPr>
        <a:xfrm>
          <a:off x="1739900" y="13688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160564</xdr:rowOff>
    </xdr:from>
    <xdr:to>
      <xdr:col>15</xdr:col>
      <xdr:colOff>50800</xdr:colOff>
      <xdr:row>82</xdr:row>
      <xdr:rowOff>41366</xdr:rowOff>
    </xdr:to>
    <xdr:cxnSp macro="">
      <xdr:nvCxnSpPr>
        <xdr:cNvPr id="211" name="直線コネクタ 210">
          <a:extLst>
            <a:ext uri="{FF2B5EF4-FFF2-40B4-BE49-F238E27FC236}">
              <a16:creationId xmlns:a16="http://schemas.microsoft.com/office/drawing/2014/main" id="{A71C16E9-6B42-4217-8930-8D57A2B632CF}"/>
            </a:ext>
          </a:extLst>
        </xdr:cNvPr>
        <xdr:cNvCxnSpPr/>
      </xdr:nvCxnSpPr>
      <xdr:spPr>
        <a:xfrm>
          <a:off x="1790700" y="13739404"/>
          <a:ext cx="77470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55880</xdr:rowOff>
    </xdr:from>
    <xdr:to>
      <xdr:col>6</xdr:col>
      <xdr:colOff>38100</xdr:colOff>
      <xdr:row>81</xdr:row>
      <xdr:rowOff>157480</xdr:rowOff>
    </xdr:to>
    <xdr:sp macro="" textlink="">
      <xdr:nvSpPr>
        <xdr:cNvPr id="212" name="楕円 211">
          <a:extLst>
            <a:ext uri="{FF2B5EF4-FFF2-40B4-BE49-F238E27FC236}">
              <a16:creationId xmlns:a16="http://schemas.microsoft.com/office/drawing/2014/main" id="{9DE5B9F7-4ED3-427E-9907-0D6331244DEE}"/>
            </a:ext>
          </a:extLst>
        </xdr:cNvPr>
        <xdr:cNvSpPr/>
      </xdr:nvSpPr>
      <xdr:spPr>
        <a:xfrm>
          <a:off x="965200" y="13634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106680</xdr:rowOff>
    </xdr:from>
    <xdr:to>
      <xdr:col>10</xdr:col>
      <xdr:colOff>114300</xdr:colOff>
      <xdr:row>81</xdr:row>
      <xdr:rowOff>160564</xdr:rowOff>
    </xdr:to>
    <xdr:cxnSp macro="">
      <xdr:nvCxnSpPr>
        <xdr:cNvPr id="213" name="直線コネクタ 212">
          <a:extLst>
            <a:ext uri="{FF2B5EF4-FFF2-40B4-BE49-F238E27FC236}">
              <a16:creationId xmlns:a16="http://schemas.microsoft.com/office/drawing/2014/main" id="{5EEE702C-78D5-434A-AD15-29C5B30563F1}"/>
            </a:ext>
          </a:extLst>
        </xdr:cNvPr>
        <xdr:cNvCxnSpPr/>
      </xdr:nvCxnSpPr>
      <xdr:spPr>
        <a:xfrm>
          <a:off x="1008380" y="13685520"/>
          <a:ext cx="78232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214" name="n_1aveValue【公営住宅】&#10;有形固定資産減価償却率">
          <a:extLst>
            <a:ext uri="{FF2B5EF4-FFF2-40B4-BE49-F238E27FC236}">
              <a16:creationId xmlns:a16="http://schemas.microsoft.com/office/drawing/2014/main" id="{7CEACED4-D2C9-4C66-93E0-7F534403B1A9}"/>
            </a:ext>
          </a:extLst>
        </xdr:cNvPr>
        <xdr:cNvSpPr txBox="1"/>
      </xdr:nvSpPr>
      <xdr:spPr>
        <a:xfrm>
          <a:off x="317056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215" name="n_2aveValue【公営住宅】&#10;有形固定資産減価償却率">
          <a:extLst>
            <a:ext uri="{FF2B5EF4-FFF2-40B4-BE49-F238E27FC236}">
              <a16:creationId xmlns:a16="http://schemas.microsoft.com/office/drawing/2014/main" id="{17646A33-1B93-484F-8A8D-89C158A7C547}"/>
            </a:ext>
          </a:extLst>
        </xdr:cNvPr>
        <xdr:cNvSpPr txBox="1"/>
      </xdr:nvSpPr>
      <xdr:spPr>
        <a:xfrm>
          <a:off x="2385704" y="1400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216" name="n_3aveValue【公営住宅】&#10;有形固定資産減価償却率">
          <a:extLst>
            <a:ext uri="{FF2B5EF4-FFF2-40B4-BE49-F238E27FC236}">
              <a16:creationId xmlns:a16="http://schemas.microsoft.com/office/drawing/2014/main" id="{7AC32AFC-BD34-447C-A6BC-B63B221DE8F7}"/>
            </a:ext>
          </a:extLst>
        </xdr:cNvPr>
        <xdr:cNvSpPr txBox="1"/>
      </xdr:nvSpPr>
      <xdr:spPr>
        <a:xfrm>
          <a:off x="161100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217" name="n_4aveValue【公営住宅】&#10;有形固定資産減価償却率">
          <a:extLst>
            <a:ext uri="{FF2B5EF4-FFF2-40B4-BE49-F238E27FC236}">
              <a16:creationId xmlns:a16="http://schemas.microsoft.com/office/drawing/2014/main" id="{744317DC-3DA0-4C40-B66D-88DA8A297C7C}"/>
            </a:ext>
          </a:extLst>
        </xdr:cNvPr>
        <xdr:cNvSpPr txBox="1"/>
      </xdr:nvSpPr>
      <xdr:spPr>
        <a:xfrm>
          <a:off x="836304" y="140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160945</xdr:rowOff>
    </xdr:from>
    <xdr:ext cx="405111" cy="259045"/>
    <xdr:sp macro="" textlink="">
      <xdr:nvSpPr>
        <xdr:cNvPr id="218" name="n_1mainValue【公営住宅】&#10;有形固定資産減価償却率">
          <a:extLst>
            <a:ext uri="{FF2B5EF4-FFF2-40B4-BE49-F238E27FC236}">
              <a16:creationId xmlns:a16="http://schemas.microsoft.com/office/drawing/2014/main" id="{D2F66F6D-854A-40F8-986B-F9AC5D97191C}"/>
            </a:ext>
          </a:extLst>
        </xdr:cNvPr>
        <xdr:cNvSpPr txBox="1"/>
      </xdr:nvSpPr>
      <xdr:spPr>
        <a:xfrm>
          <a:off x="3170564" y="1357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108693</xdr:rowOff>
    </xdr:from>
    <xdr:ext cx="405111" cy="259045"/>
    <xdr:sp macro="" textlink="">
      <xdr:nvSpPr>
        <xdr:cNvPr id="219" name="n_2mainValue【公営住宅】&#10;有形固定資産減価償却率">
          <a:extLst>
            <a:ext uri="{FF2B5EF4-FFF2-40B4-BE49-F238E27FC236}">
              <a16:creationId xmlns:a16="http://schemas.microsoft.com/office/drawing/2014/main" id="{D029C2B2-8951-463F-BAB3-536C64247202}"/>
            </a:ext>
          </a:extLst>
        </xdr:cNvPr>
        <xdr:cNvSpPr txBox="1"/>
      </xdr:nvSpPr>
      <xdr:spPr>
        <a:xfrm>
          <a:off x="2385704" y="1351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56441</xdr:rowOff>
    </xdr:from>
    <xdr:ext cx="405111" cy="259045"/>
    <xdr:sp macro="" textlink="">
      <xdr:nvSpPr>
        <xdr:cNvPr id="220" name="n_3mainValue【公営住宅】&#10;有形固定資産減価償却率">
          <a:extLst>
            <a:ext uri="{FF2B5EF4-FFF2-40B4-BE49-F238E27FC236}">
              <a16:creationId xmlns:a16="http://schemas.microsoft.com/office/drawing/2014/main" id="{8485214A-7F35-4A62-B4EE-252B44039DED}"/>
            </a:ext>
          </a:extLst>
        </xdr:cNvPr>
        <xdr:cNvSpPr txBox="1"/>
      </xdr:nvSpPr>
      <xdr:spPr>
        <a:xfrm>
          <a:off x="1611004" y="1346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221" name="n_4mainValue【公営住宅】&#10;有形固定資産減価償却率">
          <a:extLst>
            <a:ext uri="{FF2B5EF4-FFF2-40B4-BE49-F238E27FC236}">
              <a16:creationId xmlns:a16="http://schemas.microsoft.com/office/drawing/2014/main" id="{BD7601E0-51FD-47AD-91B3-E6FAFC6A4720}"/>
            </a:ext>
          </a:extLst>
        </xdr:cNvPr>
        <xdr:cNvSpPr txBox="1"/>
      </xdr:nvSpPr>
      <xdr:spPr>
        <a:xfrm>
          <a:off x="8363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97FDAE19-7DA9-4E4D-8A43-11EFC30D87C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A517220-7F3F-4C5C-9025-B56EFFD8960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9999BD43-BBDA-4AF3-951F-6ED45A7186A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B345BECD-9CCD-4A3E-A1FB-A81F022D1B0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E1D76B5C-D661-4B5F-BF4C-BD6A4D398FE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E5F10637-FCC1-4020-AAE4-44BA1FDA26B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10A87CC7-005F-4645-8B58-8C13C589E04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F098DC7D-0A7E-4091-9E78-39E3B313A13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6D10B677-0EDA-4BBF-8A21-654FC6523DB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A7837EC8-D579-4EC5-BA99-3679356FA03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CEE6F5FB-355F-47F8-9099-F27F24D072D6}"/>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8E0C5CD7-FFD6-469F-8FBE-12643E84BB77}"/>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0E8DB839-1A35-4ABD-BEB1-E2C93BBBC6BB}"/>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235" name="テキスト ボックス 234">
          <a:extLst>
            <a:ext uri="{FF2B5EF4-FFF2-40B4-BE49-F238E27FC236}">
              <a16:creationId xmlns:a16="http://schemas.microsoft.com/office/drawing/2014/main" id="{79995CAB-1DD3-4DA4-9054-C38CF96E4973}"/>
            </a:ext>
          </a:extLst>
        </xdr:cNvPr>
        <xdr:cNvSpPr txBox="1"/>
      </xdr:nvSpPr>
      <xdr:spPr>
        <a:xfrm>
          <a:off x="5299921" y="1412459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FA89433F-F151-4178-8A23-90DCC0F4AE69}"/>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237" name="テキスト ボックス 236">
          <a:extLst>
            <a:ext uri="{FF2B5EF4-FFF2-40B4-BE49-F238E27FC236}">
              <a16:creationId xmlns:a16="http://schemas.microsoft.com/office/drawing/2014/main" id="{1B4B3202-51AC-41B7-B662-4CE81A7CA518}"/>
            </a:ext>
          </a:extLst>
        </xdr:cNvPr>
        <xdr:cNvSpPr txBox="1"/>
      </xdr:nvSpPr>
      <xdr:spPr>
        <a:xfrm>
          <a:off x="5299921" y="138056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A79FCADA-ACB3-4D85-A7EA-A66515F3106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239" name="テキスト ボックス 238">
          <a:extLst>
            <a:ext uri="{FF2B5EF4-FFF2-40B4-BE49-F238E27FC236}">
              <a16:creationId xmlns:a16="http://schemas.microsoft.com/office/drawing/2014/main" id="{4EF39893-E716-44CE-A3F6-1E4EBFDFFE8A}"/>
            </a:ext>
          </a:extLst>
        </xdr:cNvPr>
        <xdr:cNvSpPr txBox="1"/>
      </xdr:nvSpPr>
      <xdr:spPr>
        <a:xfrm>
          <a:off x="5299921" y="13486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E5D1E663-0A7C-4DF4-A153-9632229FC233}"/>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241" name="テキスト ボックス 240">
          <a:extLst>
            <a:ext uri="{FF2B5EF4-FFF2-40B4-BE49-F238E27FC236}">
              <a16:creationId xmlns:a16="http://schemas.microsoft.com/office/drawing/2014/main" id="{BF00CB95-12D3-42CC-9255-BB41B197F9CE}"/>
            </a:ext>
          </a:extLst>
        </xdr:cNvPr>
        <xdr:cNvSpPr txBox="1"/>
      </xdr:nvSpPr>
      <xdr:spPr>
        <a:xfrm>
          <a:off x="5299921" y="131677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278F6FAD-2D6D-4B27-8C09-4B8A5C8E78F2}"/>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243" name="テキスト ボックス 242">
          <a:extLst>
            <a:ext uri="{FF2B5EF4-FFF2-40B4-BE49-F238E27FC236}">
              <a16:creationId xmlns:a16="http://schemas.microsoft.com/office/drawing/2014/main" id="{B44AE00D-87DE-4080-B4D1-4DACD6FE7A6C}"/>
            </a:ext>
          </a:extLst>
        </xdr:cNvPr>
        <xdr:cNvSpPr txBox="1"/>
      </xdr:nvSpPr>
      <xdr:spPr>
        <a:xfrm>
          <a:off x="5299921" y="128487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E3458B0E-7790-45B7-9F3B-A0CB4C5A046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245" name="テキスト ボックス 244">
          <a:extLst>
            <a:ext uri="{FF2B5EF4-FFF2-40B4-BE49-F238E27FC236}">
              <a16:creationId xmlns:a16="http://schemas.microsoft.com/office/drawing/2014/main" id="{32D16FE0-AC5E-4E57-9F3D-18C4C280F76B}"/>
            </a:ext>
          </a:extLst>
        </xdr:cNvPr>
        <xdr:cNvSpPr txBox="1"/>
      </xdr:nvSpPr>
      <xdr:spPr>
        <a:xfrm>
          <a:off x="529992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公営住宅】&#10;一人当たり面積グラフ枠">
          <a:extLst>
            <a:ext uri="{FF2B5EF4-FFF2-40B4-BE49-F238E27FC236}">
              <a16:creationId xmlns:a16="http://schemas.microsoft.com/office/drawing/2014/main" id="{31AEC404-2625-433F-9F33-0C3EABF4C1CE}"/>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247" name="直線コネクタ 246">
          <a:extLst>
            <a:ext uri="{FF2B5EF4-FFF2-40B4-BE49-F238E27FC236}">
              <a16:creationId xmlns:a16="http://schemas.microsoft.com/office/drawing/2014/main" id="{9D9D4DF9-60F2-4451-A8C3-F50AE6837BAC}"/>
            </a:ext>
          </a:extLst>
        </xdr:cNvPr>
        <xdr:cNvCxnSpPr/>
      </xdr:nvCxnSpPr>
      <xdr:spPr>
        <a:xfrm flipV="1">
          <a:off x="9219565" y="13082718"/>
          <a:ext cx="0" cy="150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248" name="【公営住宅】&#10;一人当たり面積最小値テキスト">
          <a:extLst>
            <a:ext uri="{FF2B5EF4-FFF2-40B4-BE49-F238E27FC236}">
              <a16:creationId xmlns:a16="http://schemas.microsoft.com/office/drawing/2014/main" id="{5AB0A105-E008-440A-92CC-D27916F97E7A}"/>
            </a:ext>
          </a:extLst>
        </xdr:cNvPr>
        <xdr:cNvSpPr txBox="1"/>
      </xdr:nvSpPr>
      <xdr:spPr>
        <a:xfrm>
          <a:off x="9258300" y="146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249" name="直線コネクタ 248">
          <a:extLst>
            <a:ext uri="{FF2B5EF4-FFF2-40B4-BE49-F238E27FC236}">
              <a16:creationId xmlns:a16="http://schemas.microsoft.com/office/drawing/2014/main" id="{52141B78-703A-4ED7-B1BB-73CAB5F6D62C}"/>
            </a:ext>
          </a:extLst>
        </xdr:cNvPr>
        <xdr:cNvCxnSpPr/>
      </xdr:nvCxnSpPr>
      <xdr:spPr>
        <a:xfrm>
          <a:off x="9154160" y="14584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250" name="【公営住宅】&#10;一人当たり面積最大値テキスト">
          <a:extLst>
            <a:ext uri="{FF2B5EF4-FFF2-40B4-BE49-F238E27FC236}">
              <a16:creationId xmlns:a16="http://schemas.microsoft.com/office/drawing/2014/main" id="{7B79F4FE-32DC-41A6-849B-623B0AA5DFAC}"/>
            </a:ext>
          </a:extLst>
        </xdr:cNvPr>
        <xdr:cNvSpPr txBox="1"/>
      </xdr:nvSpPr>
      <xdr:spPr>
        <a:xfrm>
          <a:off x="9258300" y="1286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251" name="直線コネクタ 250">
          <a:extLst>
            <a:ext uri="{FF2B5EF4-FFF2-40B4-BE49-F238E27FC236}">
              <a16:creationId xmlns:a16="http://schemas.microsoft.com/office/drawing/2014/main" id="{C8120740-0D82-409F-B4E3-15D7D2C87812}"/>
            </a:ext>
          </a:extLst>
        </xdr:cNvPr>
        <xdr:cNvCxnSpPr/>
      </xdr:nvCxnSpPr>
      <xdr:spPr>
        <a:xfrm>
          <a:off x="9154160" y="1308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252" name="【公営住宅】&#10;一人当たり面積平均値テキスト">
          <a:extLst>
            <a:ext uri="{FF2B5EF4-FFF2-40B4-BE49-F238E27FC236}">
              <a16:creationId xmlns:a16="http://schemas.microsoft.com/office/drawing/2014/main" id="{7342A6D2-B3D6-4AD6-8B5A-6321D34E6AB0}"/>
            </a:ext>
          </a:extLst>
        </xdr:cNvPr>
        <xdr:cNvSpPr txBox="1"/>
      </xdr:nvSpPr>
      <xdr:spPr>
        <a:xfrm>
          <a:off x="9258300" y="1436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253" name="フローチャート: 判断 252">
          <a:extLst>
            <a:ext uri="{FF2B5EF4-FFF2-40B4-BE49-F238E27FC236}">
              <a16:creationId xmlns:a16="http://schemas.microsoft.com/office/drawing/2014/main" id="{612BC732-C590-4C14-A6AF-8C22FC40FC76}"/>
            </a:ext>
          </a:extLst>
        </xdr:cNvPr>
        <xdr:cNvSpPr/>
      </xdr:nvSpPr>
      <xdr:spPr>
        <a:xfrm>
          <a:off x="9192260" y="14508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254" name="フローチャート: 判断 253">
          <a:extLst>
            <a:ext uri="{FF2B5EF4-FFF2-40B4-BE49-F238E27FC236}">
              <a16:creationId xmlns:a16="http://schemas.microsoft.com/office/drawing/2014/main" id="{85E96DD6-1A2C-4171-859F-982B034C6EBC}"/>
            </a:ext>
          </a:extLst>
        </xdr:cNvPr>
        <xdr:cNvSpPr/>
      </xdr:nvSpPr>
      <xdr:spPr>
        <a:xfrm>
          <a:off x="8445500" y="14521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255" name="フローチャート: 判断 254">
          <a:extLst>
            <a:ext uri="{FF2B5EF4-FFF2-40B4-BE49-F238E27FC236}">
              <a16:creationId xmlns:a16="http://schemas.microsoft.com/office/drawing/2014/main" id="{62711460-8D24-42AE-9ABB-1078AF425C07}"/>
            </a:ext>
          </a:extLst>
        </xdr:cNvPr>
        <xdr:cNvSpPr/>
      </xdr:nvSpPr>
      <xdr:spPr>
        <a:xfrm>
          <a:off x="7670800" y="145200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256" name="フローチャート: 判断 255">
          <a:extLst>
            <a:ext uri="{FF2B5EF4-FFF2-40B4-BE49-F238E27FC236}">
              <a16:creationId xmlns:a16="http://schemas.microsoft.com/office/drawing/2014/main" id="{CC599F6A-5A0C-445A-88B1-08D8F1635209}"/>
            </a:ext>
          </a:extLst>
        </xdr:cNvPr>
        <xdr:cNvSpPr/>
      </xdr:nvSpPr>
      <xdr:spPr>
        <a:xfrm>
          <a:off x="6873240" y="14520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257" name="フローチャート: 判断 256">
          <a:extLst>
            <a:ext uri="{FF2B5EF4-FFF2-40B4-BE49-F238E27FC236}">
              <a16:creationId xmlns:a16="http://schemas.microsoft.com/office/drawing/2014/main" id="{CABA9BE0-6BFD-49A9-8F84-E45EBFE73507}"/>
            </a:ext>
          </a:extLst>
        </xdr:cNvPr>
        <xdr:cNvSpPr/>
      </xdr:nvSpPr>
      <xdr:spPr>
        <a:xfrm>
          <a:off x="6098540" y="1452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31B732C-2016-4218-95A8-A3B7CE69713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76F6314-458F-4838-B594-A627F2B7BD9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8E9618F-ADED-4FA2-AFD6-C4D25841246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EC14E43F-5A4F-400A-AE06-68451ED8761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AA5CF32E-6847-4189-BD6D-C712AA1103C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96544</xdr:rowOff>
    </xdr:from>
    <xdr:to>
      <xdr:col>55</xdr:col>
      <xdr:colOff>50800</xdr:colOff>
      <xdr:row>87</xdr:row>
      <xdr:rowOff>26694</xdr:rowOff>
    </xdr:to>
    <xdr:sp macro="" textlink="">
      <xdr:nvSpPr>
        <xdr:cNvPr id="263" name="楕円 262">
          <a:extLst>
            <a:ext uri="{FF2B5EF4-FFF2-40B4-BE49-F238E27FC236}">
              <a16:creationId xmlns:a16="http://schemas.microsoft.com/office/drawing/2014/main" id="{02B51948-8746-4254-B3C1-B4FBABC5B201}"/>
            </a:ext>
          </a:extLst>
        </xdr:cNvPr>
        <xdr:cNvSpPr/>
      </xdr:nvSpPr>
      <xdr:spPr>
        <a:xfrm>
          <a:off x="9192260" y="14513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264" name="【公営住宅】&#10;一人当たり面積該当値テキスト">
          <a:extLst>
            <a:ext uri="{FF2B5EF4-FFF2-40B4-BE49-F238E27FC236}">
              <a16:creationId xmlns:a16="http://schemas.microsoft.com/office/drawing/2014/main" id="{1A164A69-78AF-4A67-9F71-F5F1E6D8EEF2}"/>
            </a:ext>
          </a:extLst>
        </xdr:cNvPr>
        <xdr:cNvSpPr txBox="1"/>
      </xdr:nvSpPr>
      <xdr:spPr>
        <a:xfrm>
          <a:off x="9258300" y="1448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95027</xdr:rowOff>
    </xdr:from>
    <xdr:to>
      <xdr:col>50</xdr:col>
      <xdr:colOff>165100</xdr:colOff>
      <xdr:row>87</xdr:row>
      <xdr:rowOff>25177</xdr:rowOff>
    </xdr:to>
    <xdr:sp macro="" textlink="">
      <xdr:nvSpPr>
        <xdr:cNvPr id="265" name="楕円 264">
          <a:extLst>
            <a:ext uri="{FF2B5EF4-FFF2-40B4-BE49-F238E27FC236}">
              <a16:creationId xmlns:a16="http://schemas.microsoft.com/office/drawing/2014/main" id="{F285CCFB-F682-4F03-A225-8A678771434A}"/>
            </a:ext>
          </a:extLst>
        </xdr:cNvPr>
        <xdr:cNvSpPr/>
      </xdr:nvSpPr>
      <xdr:spPr>
        <a:xfrm>
          <a:off x="8445500" y="14512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145827</xdr:rowOff>
    </xdr:from>
    <xdr:to>
      <xdr:col>55</xdr:col>
      <xdr:colOff>0</xdr:colOff>
      <xdr:row>86</xdr:row>
      <xdr:rowOff>147344</xdr:rowOff>
    </xdr:to>
    <xdr:cxnSp macro="">
      <xdr:nvCxnSpPr>
        <xdr:cNvPr id="266" name="直線コネクタ 265">
          <a:extLst>
            <a:ext uri="{FF2B5EF4-FFF2-40B4-BE49-F238E27FC236}">
              <a16:creationId xmlns:a16="http://schemas.microsoft.com/office/drawing/2014/main" id="{F7274465-90A4-4EA5-BF79-2F676C7E4D83}"/>
            </a:ext>
          </a:extLst>
        </xdr:cNvPr>
        <xdr:cNvCxnSpPr/>
      </xdr:nvCxnSpPr>
      <xdr:spPr>
        <a:xfrm>
          <a:off x="8496300" y="14562867"/>
          <a:ext cx="7239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95878</xdr:rowOff>
    </xdr:from>
    <xdr:to>
      <xdr:col>46</xdr:col>
      <xdr:colOff>38100</xdr:colOff>
      <xdr:row>87</xdr:row>
      <xdr:rowOff>26028</xdr:rowOff>
    </xdr:to>
    <xdr:sp macro="" textlink="">
      <xdr:nvSpPr>
        <xdr:cNvPr id="267" name="楕円 266">
          <a:extLst>
            <a:ext uri="{FF2B5EF4-FFF2-40B4-BE49-F238E27FC236}">
              <a16:creationId xmlns:a16="http://schemas.microsoft.com/office/drawing/2014/main" id="{D491FF71-291F-4938-958A-38210CA90F34}"/>
            </a:ext>
          </a:extLst>
        </xdr:cNvPr>
        <xdr:cNvSpPr/>
      </xdr:nvSpPr>
      <xdr:spPr>
        <a:xfrm>
          <a:off x="7670800" y="145129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145827</xdr:rowOff>
    </xdr:from>
    <xdr:to>
      <xdr:col>50</xdr:col>
      <xdr:colOff>114300</xdr:colOff>
      <xdr:row>86</xdr:row>
      <xdr:rowOff>146678</xdr:rowOff>
    </xdr:to>
    <xdr:cxnSp macro="">
      <xdr:nvCxnSpPr>
        <xdr:cNvPr id="268" name="直線コネクタ 267">
          <a:extLst>
            <a:ext uri="{FF2B5EF4-FFF2-40B4-BE49-F238E27FC236}">
              <a16:creationId xmlns:a16="http://schemas.microsoft.com/office/drawing/2014/main" id="{DEBD71DC-AE8C-4768-BEF5-0E294CEEBA98}"/>
            </a:ext>
          </a:extLst>
        </xdr:cNvPr>
        <xdr:cNvCxnSpPr/>
      </xdr:nvCxnSpPr>
      <xdr:spPr>
        <a:xfrm flipV="1">
          <a:off x="7713980" y="14562867"/>
          <a:ext cx="78232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95948</xdr:rowOff>
    </xdr:from>
    <xdr:to>
      <xdr:col>41</xdr:col>
      <xdr:colOff>101600</xdr:colOff>
      <xdr:row>87</xdr:row>
      <xdr:rowOff>26098</xdr:rowOff>
    </xdr:to>
    <xdr:sp macro="" textlink="">
      <xdr:nvSpPr>
        <xdr:cNvPr id="269" name="楕円 268">
          <a:extLst>
            <a:ext uri="{FF2B5EF4-FFF2-40B4-BE49-F238E27FC236}">
              <a16:creationId xmlns:a16="http://schemas.microsoft.com/office/drawing/2014/main" id="{0EE372AC-A0AE-4261-805C-EF1314DB9AF7}"/>
            </a:ext>
          </a:extLst>
        </xdr:cNvPr>
        <xdr:cNvSpPr/>
      </xdr:nvSpPr>
      <xdr:spPr>
        <a:xfrm>
          <a:off x="6873240" y="14512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146678</xdr:rowOff>
    </xdr:from>
    <xdr:to>
      <xdr:col>45</xdr:col>
      <xdr:colOff>177800</xdr:colOff>
      <xdr:row>86</xdr:row>
      <xdr:rowOff>146748</xdr:rowOff>
    </xdr:to>
    <xdr:cxnSp macro="">
      <xdr:nvCxnSpPr>
        <xdr:cNvPr id="270" name="直線コネクタ 269">
          <a:extLst>
            <a:ext uri="{FF2B5EF4-FFF2-40B4-BE49-F238E27FC236}">
              <a16:creationId xmlns:a16="http://schemas.microsoft.com/office/drawing/2014/main" id="{4A57281E-FBF9-429E-9BD7-CFB673DEC7AA}"/>
            </a:ext>
          </a:extLst>
        </xdr:cNvPr>
        <xdr:cNvCxnSpPr/>
      </xdr:nvCxnSpPr>
      <xdr:spPr>
        <a:xfrm flipV="1">
          <a:off x="6924040" y="14563718"/>
          <a:ext cx="78994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95810</xdr:rowOff>
    </xdr:from>
    <xdr:to>
      <xdr:col>36</xdr:col>
      <xdr:colOff>165100</xdr:colOff>
      <xdr:row>87</xdr:row>
      <xdr:rowOff>25960</xdr:rowOff>
    </xdr:to>
    <xdr:sp macro="" textlink="">
      <xdr:nvSpPr>
        <xdr:cNvPr id="271" name="楕円 270">
          <a:extLst>
            <a:ext uri="{FF2B5EF4-FFF2-40B4-BE49-F238E27FC236}">
              <a16:creationId xmlns:a16="http://schemas.microsoft.com/office/drawing/2014/main" id="{97857834-25DB-4813-BB22-FC26B71FA20E}"/>
            </a:ext>
          </a:extLst>
        </xdr:cNvPr>
        <xdr:cNvSpPr/>
      </xdr:nvSpPr>
      <xdr:spPr>
        <a:xfrm>
          <a:off x="6098540" y="14512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146610</xdr:rowOff>
    </xdr:from>
    <xdr:to>
      <xdr:col>41</xdr:col>
      <xdr:colOff>50800</xdr:colOff>
      <xdr:row>86</xdr:row>
      <xdr:rowOff>146748</xdr:rowOff>
    </xdr:to>
    <xdr:cxnSp macro="">
      <xdr:nvCxnSpPr>
        <xdr:cNvPr id="272" name="直線コネクタ 271">
          <a:extLst>
            <a:ext uri="{FF2B5EF4-FFF2-40B4-BE49-F238E27FC236}">
              <a16:creationId xmlns:a16="http://schemas.microsoft.com/office/drawing/2014/main" id="{8E161773-22C2-4458-AD60-DBF1BB1BBC5B}"/>
            </a:ext>
          </a:extLst>
        </xdr:cNvPr>
        <xdr:cNvCxnSpPr/>
      </xdr:nvCxnSpPr>
      <xdr:spPr>
        <a:xfrm>
          <a:off x="6149340" y="14563650"/>
          <a:ext cx="7747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273" name="n_1aveValue【公営住宅】&#10;一人当たり面積">
          <a:extLst>
            <a:ext uri="{FF2B5EF4-FFF2-40B4-BE49-F238E27FC236}">
              <a16:creationId xmlns:a16="http://schemas.microsoft.com/office/drawing/2014/main" id="{EF43F34E-12BB-4E71-A865-9194F5CF6F55}"/>
            </a:ext>
          </a:extLst>
        </xdr:cNvPr>
        <xdr:cNvSpPr txBox="1"/>
      </xdr:nvSpPr>
      <xdr:spPr>
        <a:xfrm>
          <a:off x="8271587" y="146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274" name="n_2aveValue【公営住宅】&#10;一人当たり面積">
          <a:extLst>
            <a:ext uri="{FF2B5EF4-FFF2-40B4-BE49-F238E27FC236}">
              <a16:creationId xmlns:a16="http://schemas.microsoft.com/office/drawing/2014/main" id="{3BD3D136-9345-4562-B0A1-544D756FD199}"/>
            </a:ext>
          </a:extLst>
        </xdr:cNvPr>
        <xdr:cNvSpPr txBox="1"/>
      </xdr:nvSpPr>
      <xdr:spPr>
        <a:xfrm>
          <a:off x="7509587" y="1460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275" name="n_3aveValue【公営住宅】&#10;一人当たり面積">
          <a:extLst>
            <a:ext uri="{FF2B5EF4-FFF2-40B4-BE49-F238E27FC236}">
              <a16:creationId xmlns:a16="http://schemas.microsoft.com/office/drawing/2014/main" id="{4D21E3C4-0821-420A-8D63-D0F40B3EF1B7}"/>
            </a:ext>
          </a:extLst>
        </xdr:cNvPr>
        <xdr:cNvSpPr txBox="1"/>
      </xdr:nvSpPr>
      <xdr:spPr>
        <a:xfrm>
          <a:off x="6712027" y="146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276" name="n_4aveValue【公営住宅】&#10;一人当たり面積">
          <a:extLst>
            <a:ext uri="{FF2B5EF4-FFF2-40B4-BE49-F238E27FC236}">
              <a16:creationId xmlns:a16="http://schemas.microsoft.com/office/drawing/2014/main" id="{4FAD1103-450B-4EBF-A4D5-BD90C6DEA38B}"/>
            </a:ext>
          </a:extLst>
        </xdr:cNvPr>
        <xdr:cNvSpPr txBox="1"/>
      </xdr:nvSpPr>
      <xdr:spPr>
        <a:xfrm>
          <a:off x="5937327" y="1461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41704</xdr:rowOff>
    </xdr:from>
    <xdr:ext cx="469744" cy="259045"/>
    <xdr:sp macro="" textlink="">
      <xdr:nvSpPr>
        <xdr:cNvPr id="277" name="n_1mainValue【公営住宅】&#10;一人当たり面積">
          <a:extLst>
            <a:ext uri="{FF2B5EF4-FFF2-40B4-BE49-F238E27FC236}">
              <a16:creationId xmlns:a16="http://schemas.microsoft.com/office/drawing/2014/main" id="{8A45C28C-87D2-42F6-8A4C-44ACD313DE96}"/>
            </a:ext>
          </a:extLst>
        </xdr:cNvPr>
        <xdr:cNvSpPr txBox="1"/>
      </xdr:nvSpPr>
      <xdr:spPr>
        <a:xfrm>
          <a:off x="8271587" y="1429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42555</xdr:rowOff>
    </xdr:from>
    <xdr:ext cx="469744" cy="259045"/>
    <xdr:sp macro="" textlink="">
      <xdr:nvSpPr>
        <xdr:cNvPr id="278" name="n_2mainValue【公営住宅】&#10;一人当たり面積">
          <a:extLst>
            <a:ext uri="{FF2B5EF4-FFF2-40B4-BE49-F238E27FC236}">
              <a16:creationId xmlns:a16="http://schemas.microsoft.com/office/drawing/2014/main" id="{7BABAA74-F029-4ABE-B950-AF643CB302CA}"/>
            </a:ext>
          </a:extLst>
        </xdr:cNvPr>
        <xdr:cNvSpPr txBox="1"/>
      </xdr:nvSpPr>
      <xdr:spPr>
        <a:xfrm>
          <a:off x="7509587" y="1429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42625</xdr:rowOff>
    </xdr:from>
    <xdr:ext cx="469744" cy="259045"/>
    <xdr:sp macro="" textlink="">
      <xdr:nvSpPr>
        <xdr:cNvPr id="279" name="n_3mainValue【公営住宅】&#10;一人当たり面積">
          <a:extLst>
            <a:ext uri="{FF2B5EF4-FFF2-40B4-BE49-F238E27FC236}">
              <a16:creationId xmlns:a16="http://schemas.microsoft.com/office/drawing/2014/main" id="{98CDC6AE-BEBA-477B-A82C-25496BB1ED13}"/>
            </a:ext>
          </a:extLst>
        </xdr:cNvPr>
        <xdr:cNvSpPr txBox="1"/>
      </xdr:nvSpPr>
      <xdr:spPr>
        <a:xfrm>
          <a:off x="6712027" y="1429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42487</xdr:rowOff>
    </xdr:from>
    <xdr:ext cx="469744" cy="259045"/>
    <xdr:sp macro="" textlink="">
      <xdr:nvSpPr>
        <xdr:cNvPr id="280" name="n_4mainValue【公営住宅】&#10;一人当たり面積">
          <a:extLst>
            <a:ext uri="{FF2B5EF4-FFF2-40B4-BE49-F238E27FC236}">
              <a16:creationId xmlns:a16="http://schemas.microsoft.com/office/drawing/2014/main" id="{045EC537-F023-4389-BE73-6450C6B064F5}"/>
            </a:ext>
          </a:extLst>
        </xdr:cNvPr>
        <xdr:cNvSpPr txBox="1"/>
      </xdr:nvSpPr>
      <xdr:spPr>
        <a:xfrm>
          <a:off x="5937327" y="1429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C15D3553-73B1-4DB7-92AC-837C97E5D13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50482496-ACB2-4AB8-8E2B-0E28A01E770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5CEEB8F6-DBEB-4DEA-95CC-73CDD93AE3B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8B8BAF8C-4AB5-4E55-8CAC-367B70720E3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E63ACC9D-1474-4BB9-B7DB-4D1621B6C15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F8442CE3-DECC-4424-B434-349A81D38E6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E277DC0B-57C6-407E-9294-102008897DD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2583A086-1446-4009-8545-665ECB29E7F7}"/>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DCF9CC52-7A43-489E-8227-00A40244EDE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75EBFE03-180E-4B0C-95BF-4F334A5102E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1DCD98DA-1C43-49BD-88E9-29FF5BC6A5D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85A647FB-E2FB-4A49-8D70-685AC92C6C01}"/>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1BB2973F-6807-4D1A-BBA8-BC6809C599D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9C983ABE-2076-446E-97C3-914CC5B42C9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D439DB97-69BC-4F9C-A0D3-147DF6C1009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579DE16C-41B5-40D1-9F12-E54AA8770391}"/>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7AA42C3C-1517-4677-98B7-8A6AE72866A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66F19D99-A47C-4211-B363-30209932134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6E1B231F-E4D8-41BC-8E6B-0C1F1FA76FC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7020DAF0-3AF5-4747-A25A-97EAF168607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263DD34E-A43B-46BA-91CF-E240C2CD374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6B525B6F-A152-48B3-A823-631E7937F78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ACB5CDB0-6919-473A-A661-905735539B5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CF86E2FD-7C37-40C2-A226-DCABDE14DD0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FED3DFC4-0395-4886-8D72-507D7BD25E0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C1C2A36A-D7D6-490D-A90B-C62012C2A85A}"/>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6DF6DD08-6AFF-4769-9E98-F7858744E60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396F9DD3-7C54-4FD8-9934-5E2AC8803AE1}"/>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E06F60B2-4919-46C0-9D64-DB8F34543653}"/>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B3BD5744-BC9A-428C-9BA9-4FFF32321F9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A56084FF-73D9-4805-B8A5-20E1A7309FCB}"/>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5A80FAE7-38FE-4687-9692-C6BF95100AB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C0189DEB-F229-4A41-B5E8-75EFDF29E903}"/>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0A009FF7-F1EB-4F35-BB52-5C1998D76E72}"/>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3C10D3BA-EA91-4356-A993-A4A0843F7359}"/>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D92CA497-123C-4177-B5F7-C577F3BCDB04}"/>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7" name="テキスト ボックス 316">
          <a:extLst>
            <a:ext uri="{FF2B5EF4-FFF2-40B4-BE49-F238E27FC236}">
              <a16:creationId xmlns:a16="http://schemas.microsoft.com/office/drawing/2014/main" id="{A9BAFBB0-DFB1-4696-A462-46BBE829AAEE}"/>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768CD550-B778-4D86-90E3-5F71E8AFDF7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0092CCDC-7D47-4F25-83BC-661789191FD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20" name="直線コネクタ 319">
          <a:extLst>
            <a:ext uri="{FF2B5EF4-FFF2-40B4-BE49-F238E27FC236}">
              <a16:creationId xmlns:a16="http://schemas.microsoft.com/office/drawing/2014/main" id="{85E90787-B9E1-40F1-98F4-5FAADBD81961}"/>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id="{497BFA7F-A12D-4328-A9D4-6D467AB62C25}"/>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22" name="直線コネクタ 321">
          <a:extLst>
            <a:ext uri="{FF2B5EF4-FFF2-40B4-BE49-F238E27FC236}">
              <a16:creationId xmlns:a16="http://schemas.microsoft.com/office/drawing/2014/main" id="{CCA64D95-B402-4EE0-A6CF-41C9953EF407}"/>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23" name="【認定こども園・幼稚園・保育所】&#10;有形固定資産減価償却率最大値テキスト">
          <a:extLst>
            <a:ext uri="{FF2B5EF4-FFF2-40B4-BE49-F238E27FC236}">
              <a16:creationId xmlns:a16="http://schemas.microsoft.com/office/drawing/2014/main" id="{8497F807-C252-4D15-8623-7A2CDF2D3A7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4" name="直線コネクタ 323">
          <a:extLst>
            <a:ext uri="{FF2B5EF4-FFF2-40B4-BE49-F238E27FC236}">
              <a16:creationId xmlns:a16="http://schemas.microsoft.com/office/drawing/2014/main" id="{4BA98892-1770-43C1-9D3F-3919CA1E7FF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B7108AD4-6D05-4104-BA4C-28C0DBDA9AE1}"/>
            </a:ext>
          </a:extLst>
        </xdr:cNvPr>
        <xdr:cNvSpPr txBox="1"/>
      </xdr:nvSpPr>
      <xdr:spPr>
        <a:xfrm>
          <a:off x="14414500" y="5977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326" name="フローチャート: 判断 325">
          <a:extLst>
            <a:ext uri="{FF2B5EF4-FFF2-40B4-BE49-F238E27FC236}">
              <a16:creationId xmlns:a16="http://schemas.microsoft.com/office/drawing/2014/main" id="{8F006224-DB3A-4D82-9CDF-0B9893DB18E2}"/>
            </a:ext>
          </a:extLst>
        </xdr:cNvPr>
        <xdr:cNvSpPr/>
      </xdr:nvSpPr>
      <xdr:spPr>
        <a:xfrm>
          <a:off x="14325600" y="61226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327" name="フローチャート: 判断 326">
          <a:extLst>
            <a:ext uri="{FF2B5EF4-FFF2-40B4-BE49-F238E27FC236}">
              <a16:creationId xmlns:a16="http://schemas.microsoft.com/office/drawing/2014/main" id="{71E33984-B659-4C3A-B7BA-622E5E537CE1}"/>
            </a:ext>
          </a:extLst>
        </xdr:cNvPr>
        <xdr:cNvSpPr/>
      </xdr:nvSpPr>
      <xdr:spPr>
        <a:xfrm>
          <a:off x="13578840" y="612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328" name="フローチャート: 判断 327">
          <a:extLst>
            <a:ext uri="{FF2B5EF4-FFF2-40B4-BE49-F238E27FC236}">
              <a16:creationId xmlns:a16="http://schemas.microsoft.com/office/drawing/2014/main" id="{CC9E0D65-E85F-4557-8C6E-5398D1467EF6}"/>
            </a:ext>
          </a:extLst>
        </xdr:cNvPr>
        <xdr:cNvSpPr/>
      </xdr:nvSpPr>
      <xdr:spPr>
        <a:xfrm>
          <a:off x="1280414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329" name="フローチャート: 判断 328">
          <a:extLst>
            <a:ext uri="{FF2B5EF4-FFF2-40B4-BE49-F238E27FC236}">
              <a16:creationId xmlns:a16="http://schemas.microsoft.com/office/drawing/2014/main" id="{8FE77E39-DC61-49A6-8A68-1D597E6BDFC6}"/>
            </a:ext>
          </a:extLst>
        </xdr:cNvPr>
        <xdr:cNvSpPr/>
      </xdr:nvSpPr>
      <xdr:spPr>
        <a:xfrm>
          <a:off x="12029440" y="6073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330" name="フローチャート: 判断 329">
          <a:extLst>
            <a:ext uri="{FF2B5EF4-FFF2-40B4-BE49-F238E27FC236}">
              <a16:creationId xmlns:a16="http://schemas.microsoft.com/office/drawing/2014/main" id="{A5A18227-8DE0-44B0-A4E6-92DDFFFB3B22}"/>
            </a:ext>
          </a:extLst>
        </xdr:cNvPr>
        <xdr:cNvSpPr/>
      </xdr:nvSpPr>
      <xdr:spPr>
        <a:xfrm>
          <a:off x="1123188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BF33E41-449E-4D90-BE16-F196B26C04C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C8FCDDBA-72AB-4C75-9BF7-961DDF20C86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EE0349C1-3D12-47B2-9A86-18EECE3EE27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99AAB1C9-17E1-423A-9CDC-B303A2ECCE5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CD2FF63-1F86-4D3C-8D86-66EDC387239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161290</xdr:rowOff>
    </xdr:from>
    <xdr:to>
      <xdr:col>85</xdr:col>
      <xdr:colOff>177800</xdr:colOff>
      <xdr:row>37</xdr:row>
      <xdr:rowOff>91440</xdr:rowOff>
    </xdr:to>
    <xdr:sp macro="" textlink="">
      <xdr:nvSpPr>
        <xdr:cNvPr id="336" name="楕円 335">
          <a:extLst>
            <a:ext uri="{FF2B5EF4-FFF2-40B4-BE49-F238E27FC236}">
              <a16:creationId xmlns:a16="http://schemas.microsoft.com/office/drawing/2014/main" id="{4F33C2F0-39AF-446B-8C73-066E61095046}"/>
            </a:ext>
          </a:extLst>
        </xdr:cNvPr>
        <xdr:cNvSpPr/>
      </xdr:nvSpPr>
      <xdr:spPr>
        <a:xfrm>
          <a:off x="14325600" y="6196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139717</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9C520E97-23F0-4F66-9D1A-BFEA0BE1B498}"/>
            </a:ext>
          </a:extLst>
        </xdr:cNvPr>
        <xdr:cNvSpPr txBox="1"/>
      </xdr:nvSpPr>
      <xdr:spPr>
        <a:xfrm>
          <a:off x="144145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133350</xdr:rowOff>
    </xdr:from>
    <xdr:to>
      <xdr:col>81</xdr:col>
      <xdr:colOff>101600</xdr:colOff>
      <xdr:row>37</xdr:row>
      <xdr:rowOff>63500</xdr:rowOff>
    </xdr:to>
    <xdr:sp macro="" textlink="">
      <xdr:nvSpPr>
        <xdr:cNvPr id="338" name="楕円 337">
          <a:extLst>
            <a:ext uri="{FF2B5EF4-FFF2-40B4-BE49-F238E27FC236}">
              <a16:creationId xmlns:a16="http://schemas.microsoft.com/office/drawing/2014/main" id="{4C38D54D-AAF0-4B89-8ECE-82D9509E1520}"/>
            </a:ext>
          </a:extLst>
        </xdr:cNvPr>
        <xdr:cNvSpPr/>
      </xdr:nvSpPr>
      <xdr:spPr>
        <a:xfrm>
          <a:off x="13578840" y="6168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12700</xdr:rowOff>
    </xdr:from>
    <xdr:to>
      <xdr:col>85</xdr:col>
      <xdr:colOff>127000</xdr:colOff>
      <xdr:row>37</xdr:row>
      <xdr:rowOff>40640</xdr:rowOff>
    </xdr:to>
    <xdr:cxnSp macro="">
      <xdr:nvCxnSpPr>
        <xdr:cNvPr id="339" name="直線コネクタ 338">
          <a:extLst>
            <a:ext uri="{FF2B5EF4-FFF2-40B4-BE49-F238E27FC236}">
              <a16:creationId xmlns:a16="http://schemas.microsoft.com/office/drawing/2014/main" id="{541780A1-87C0-4322-B82B-69338A04728F}"/>
            </a:ext>
          </a:extLst>
        </xdr:cNvPr>
        <xdr:cNvCxnSpPr/>
      </xdr:nvCxnSpPr>
      <xdr:spPr>
        <a:xfrm>
          <a:off x="13629640" y="6215380"/>
          <a:ext cx="74676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106680</xdr:rowOff>
    </xdr:from>
    <xdr:to>
      <xdr:col>76</xdr:col>
      <xdr:colOff>165100</xdr:colOff>
      <xdr:row>37</xdr:row>
      <xdr:rowOff>36830</xdr:rowOff>
    </xdr:to>
    <xdr:sp macro="" textlink="">
      <xdr:nvSpPr>
        <xdr:cNvPr id="340" name="楕円 339">
          <a:extLst>
            <a:ext uri="{FF2B5EF4-FFF2-40B4-BE49-F238E27FC236}">
              <a16:creationId xmlns:a16="http://schemas.microsoft.com/office/drawing/2014/main" id="{709EEED2-13FA-4877-A35B-F2158B72122D}"/>
            </a:ext>
          </a:extLst>
        </xdr:cNvPr>
        <xdr:cNvSpPr/>
      </xdr:nvSpPr>
      <xdr:spPr>
        <a:xfrm>
          <a:off x="12804140" y="6141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157480</xdr:rowOff>
    </xdr:from>
    <xdr:to>
      <xdr:col>81</xdr:col>
      <xdr:colOff>50800</xdr:colOff>
      <xdr:row>37</xdr:row>
      <xdr:rowOff>12700</xdr:rowOff>
    </xdr:to>
    <xdr:cxnSp macro="">
      <xdr:nvCxnSpPr>
        <xdr:cNvPr id="341" name="直線コネクタ 340">
          <a:extLst>
            <a:ext uri="{FF2B5EF4-FFF2-40B4-BE49-F238E27FC236}">
              <a16:creationId xmlns:a16="http://schemas.microsoft.com/office/drawing/2014/main" id="{5E36AECB-861C-4B93-AB28-DDB501565CD2}"/>
            </a:ext>
          </a:extLst>
        </xdr:cNvPr>
        <xdr:cNvCxnSpPr/>
      </xdr:nvCxnSpPr>
      <xdr:spPr>
        <a:xfrm>
          <a:off x="12854940" y="619252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78740</xdr:rowOff>
    </xdr:from>
    <xdr:to>
      <xdr:col>72</xdr:col>
      <xdr:colOff>38100</xdr:colOff>
      <xdr:row>37</xdr:row>
      <xdr:rowOff>8890</xdr:rowOff>
    </xdr:to>
    <xdr:sp macro="" textlink="">
      <xdr:nvSpPr>
        <xdr:cNvPr id="342" name="楕円 341">
          <a:extLst>
            <a:ext uri="{FF2B5EF4-FFF2-40B4-BE49-F238E27FC236}">
              <a16:creationId xmlns:a16="http://schemas.microsoft.com/office/drawing/2014/main" id="{DA4FE031-EE27-4602-BFF5-7FFC02FEA852}"/>
            </a:ext>
          </a:extLst>
        </xdr:cNvPr>
        <xdr:cNvSpPr/>
      </xdr:nvSpPr>
      <xdr:spPr>
        <a:xfrm>
          <a:off x="12029440" y="6113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129540</xdr:rowOff>
    </xdr:from>
    <xdr:to>
      <xdr:col>76</xdr:col>
      <xdr:colOff>114300</xdr:colOff>
      <xdr:row>36</xdr:row>
      <xdr:rowOff>157480</xdr:rowOff>
    </xdr:to>
    <xdr:cxnSp macro="">
      <xdr:nvCxnSpPr>
        <xdr:cNvPr id="343" name="直線コネクタ 342">
          <a:extLst>
            <a:ext uri="{FF2B5EF4-FFF2-40B4-BE49-F238E27FC236}">
              <a16:creationId xmlns:a16="http://schemas.microsoft.com/office/drawing/2014/main" id="{950A91FA-C5C0-4E01-9195-CFB730164E94}"/>
            </a:ext>
          </a:extLst>
        </xdr:cNvPr>
        <xdr:cNvCxnSpPr/>
      </xdr:nvCxnSpPr>
      <xdr:spPr>
        <a:xfrm>
          <a:off x="12072620" y="6164580"/>
          <a:ext cx="78232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50800</xdr:rowOff>
    </xdr:from>
    <xdr:to>
      <xdr:col>67</xdr:col>
      <xdr:colOff>101600</xdr:colOff>
      <xdr:row>36</xdr:row>
      <xdr:rowOff>152400</xdr:rowOff>
    </xdr:to>
    <xdr:sp macro="" textlink="">
      <xdr:nvSpPr>
        <xdr:cNvPr id="344" name="楕円 343">
          <a:extLst>
            <a:ext uri="{FF2B5EF4-FFF2-40B4-BE49-F238E27FC236}">
              <a16:creationId xmlns:a16="http://schemas.microsoft.com/office/drawing/2014/main" id="{496B60C8-88EC-4A46-A2DC-5BB24D68994F}"/>
            </a:ext>
          </a:extLst>
        </xdr:cNvPr>
        <xdr:cNvSpPr/>
      </xdr:nvSpPr>
      <xdr:spPr>
        <a:xfrm>
          <a:off x="1123188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101600</xdr:rowOff>
    </xdr:from>
    <xdr:to>
      <xdr:col>71</xdr:col>
      <xdr:colOff>177800</xdr:colOff>
      <xdr:row>36</xdr:row>
      <xdr:rowOff>129540</xdr:rowOff>
    </xdr:to>
    <xdr:cxnSp macro="">
      <xdr:nvCxnSpPr>
        <xdr:cNvPr id="345" name="直線コネクタ 344">
          <a:extLst>
            <a:ext uri="{FF2B5EF4-FFF2-40B4-BE49-F238E27FC236}">
              <a16:creationId xmlns:a16="http://schemas.microsoft.com/office/drawing/2014/main" id="{89DBED39-8F1C-4DAF-B9F6-BE872EB98090}"/>
            </a:ext>
          </a:extLst>
        </xdr:cNvPr>
        <xdr:cNvCxnSpPr/>
      </xdr:nvCxnSpPr>
      <xdr:spPr>
        <a:xfrm>
          <a:off x="11282680" y="6136640"/>
          <a:ext cx="78994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id="{AE2AAD20-5641-4F0C-901A-F7E3C63FA4AF}"/>
            </a:ext>
          </a:extLst>
        </xdr:cNvPr>
        <xdr:cNvSpPr txBox="1"/>
      </xdr:nvSpPr>
      <xdr:spPr>
        <a:xfrm>
          <a:off x="134372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id="{F09CB820-2E1B-4079-859A-1AE24FE8C143}"/>
            </a:ext>
          </a:extLst>
        </xdr:cNvPr>
        <xdr:cNvSpPr txBox="1"/>
      </xdr:nvSpPr>
      <xdr:spPr>
        <a:xfrm>
          <a:off x="126752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id="{A8E0F1B9-E6D7-4FB8-9AFD-83C4BC8A184A}"/>
            </a:ext>
          </a:extLst>
        </xdr:cNvPr>
        <xdr:cNvSpPr txBox="1"/>
      </xdr:nvSpPr>
      <xdr:spPr>
        <a:xfrm>
          <a:off x="119005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id="{1FF1D981-1E99-4396-B02A-044821A61342}"/>
            </a:ext>
          </a:extLst>
        </xdr:cNvPr>
        <xdr:cNvSpPr txBox="1"/>
      </xdr:nvSpPr>
      <xdr:spPr>
        <a:xfrm>
          <a:off x="1110298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54627</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id="{9D9384F3-9EBD-45F7-AE7C-1D603D14C9DB}"/>
            </a:ext>
          </a:extLst>
        </xdr:cNvPr>
        <xdr:cNvSpPr txBox="1"/>
      </xdr:nvSpPr>
      <xdr:spPr>
        <a:xfrm>
          <a:off x="13437244" y="625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27957</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id="{DE14DC6B-C11E-4973-86F9-7EB3B423D626}"/>
            </a:ext>
          </a:extLst>
        </xdr:cNvPr>
        <xdr:cNvSpPr txBox="1"/>
      </xdr:nvSpPr>
      <xdr:spPr>
        <a:xfrm>
          <a:off x="12675244" y="6230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id="{2C5F8DB8-7090-4B1F-B97D-1D9E652D387B}"/>
            </a:ext>
          </a:extLst>
        </xdr:cNvPr>
        <xdr:cNvSpPr txBox="1"/>
      </xdr:nvSpPr>
      <xdr:spPr>
        <a:xfrm>
          <a:off x="119005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168927</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id="{8DEDD81B-9E5F-4E52-B5A4-84FB34309B53}"/>
            </a:ext>
          </a:extLst>
        </xdr:cNvPr>
        <xdr:cNvSpPr txBox="1"/>
      </xdr:nvSpPr>
      <xdr:spPr>
        <a:xfrm>
          <a:off x="11102984"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F63CCC49-0592-4577-BCA8-D8FFFF38F09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BAABC456-2DB2-447E-A189-E55500F6AF4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223AE03A-5AB0-4B82-9EC0-A9DDEC94F56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E56AF2CC-6146-4A2A-B015-DE3DFE04237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24896ACF-032D-4559-AE10-41BAFE40A8C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51083730-40C7-4F9F-876A-40D4FDE0340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3BDC515B-DEAB-4234-BD33-0938FB5D2752}"/>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8710A393-8862-4C9C-AE05-2B81C74E08D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B82D46DA-2368-422A-B4BF-D1E0ACFED14E}"/>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1F5A9461-B37E-47AA-BDD6-03106057222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a:extLst>
            <a:ext uri="{FF2B5EF4-FFF2-40B4-BE49-F238E27FC236}">
              <a16:creationId xmlns:a16="http://schemas.microsoft.com/office/drawing/2014/main" id="{0E2CAF30-C5BF-413F-BE0D-2E1E4CF9D391}"/>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5" name="テキスト ボックス 364">
          <a:extLst>
            <a:ext uri="{FF2B5EF4-FFF2-40B4-BE49-F238E27FC236}">
              <a16:creationId xmlns:a16="http://schemas.microsoft.com/office/drawing/2014/main" id="{430C4CB1-C83B-4E19-B78C-22FB36CB0BAC}"/>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a:extLst>
            <a:ext uri="{FF2B5EF4-FFF2-40B4-BE49-F238E27FC236}">
              <a16:creationId xmlns:a16="http://schemas.microsoft.com/office/drawing/2014/main" id="{31DF407D-FD92-49FB-973A-3ECA21465399}"/>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7" name="テキスト ボックス 366">
          <a:extLst>
            <a:ext uri="{FF2B5EF4-FFF2-40B4-BE49-F238E27FC236}">
              <a16:creationId xmlns:a16="http://schemas.microsoft.com/office/drawing/2014/main" id="{10B2C574-902C-47E8-8414-3205A530B42C}"/>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a:extLst>
            <a:ext uri="{FF2B5EF4-FFF2-40B4-BE49-F238E27FC236}">
              <a16:creationId xmlns:a16="http://schemas.microsoft.com/office/drawing/2014/main" id="{01669AD0-20C8-4097-B572-FE25584BD36F}"/>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9" name="テキスト ボックス 368">
          <a:extLst>
            <a:ext uri="{FF2B5EF4-FFF2-40B4-BE49-F238E27FC236}">
              <a16:creationId xmlns:a16="http://schemas.microsoft.com/office/drawing/2014/main" id="{DB975AE5-C467-42C0-8084-A39EC57565DE}"/>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a:extLst>
            <a:ext uri="{FF2B5EF4-FFF2-40B4-BE49-F238E27FC236}">
              <a16:creationId xmlns:a16="http://schemas.microsoft.com/office/drawing/2014/main" id="{D2E9FBD0-B33E-4F18-A3A2-ED8591974015}"/>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1" name="テキスト ボックス 370">
          <a:extLst>
            <a:ext uri="{FF2B5EF4-FFF2-40B4-BE49-F238E27FC236}">
              <a16:creationId xmlns:a16="http://schemas.microsoft.com/office/drawing/2014/main" id="{CA310A82-2CAD-4A30-A4B3-7344FCDC09EF}"/>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a:extLst>
            <a:ext uri="{FF2B5EF4-FFF2-40B4-BE49-F238E27FC236}">
              <a16:creationId xmlns:a16="http://schemas.microsoft.com/office/drawing/2014/main" id="{E3354E7E-679E-4AAA-B0D7-CCC44348B113}"/>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3" name="テキスト ボックス 372">
          <a:extLst>
            <a:ext uri="{FF2B5EF4-FFF2-40B4-BE49-F238E27FC236}">
              <a16:creationId xmlns:a16="http://schemas.microsoft.com/office/drawing/2014/main" id="{19CA48B8-0994-4F98-9374-39EB0D628435}"/>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a:extLst>
            <a:ext uri="{FF2B5EF4-FFF2-40B4-BE49-F238E27FC236}">
              <a16:creationId xmlns:a16="http://schemas.microsoft.com/office/drawing/2014/main" id="{BF87FCD9-1782-44A6-B417-FF47040EE795}"/>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5" name="テキスト ボックス 374">
          <a:extLst>
            <a:ext uri="{FF2B5EF4-FFF2-40B4-BE49-F238E27FC236}">
              <a16:creationId xmlns:a16="http://schemas.microsoft.com/office/drawing/2014/main" id="{38AF67E6-5E4E-43E4-9BE0-1C0DA87E6975}"/>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7290E3D2-BD66-4E96-8FA5-17869913569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a:extLst>
            <a:ext uri="{FF2B5EF4-FFF2-40B4-BE49-F238E27FC236}">
              <a16:creationId xmlns:a16="http://schemas.microsoft.com/office/drawing/2014/main" id="{BD73E839-093E-4F28-BF0A-0EF89B38C002}"/>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a:extLst>
            <a:ext uri="{FF2B5EF4-FFF2-40B4-BE49-F238E27FC236}">
              <a16:creationId xmlns:a16="http://schemas.microsoft.com/office/drawing/2014/main" id="{A44AF223-4BD0-4538-BD20-09E1523EC4A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379" name="直線コネクタ 378">
          <a:extLst>
            <a:ext uri="{FF2B5EF4-FFF2-40B4-BE49-F238E27FC236}">
              <a16:creationId xmlns:a16="http://schemas.microsoft.com/office/drawing/2014/main" id="{EAB45159-AD7B-441E-835A-225DDD61CAD0}"/>
            </a:ext>
          </a:extLst>
        </xdr:cNvPr>
        <xdr:cNvCxnSpPr/>
      </xdr:nvCxnSpPr>
      <xdr:spPr>
        <a:xfrm flipV="1">
          <a:off x="19509104" y="558600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380" name="【認定こども園・幼稚園・保育所】&#10;一人当たり面積最小値テキスト">
          <a:extLst>
            <a:ext uri="{FF2B5EF4-FFF2-40B4-BE49-F238E27FC236}">
              <a16:creationId xmlns:a16="http://schemas.microsoft.com/office/drawing/2014/main" id="{D198150B-804C-4623-BF92-F02FEFA2FDB1}"/>
            </a:ext>
          </a:extLst>
        </xdr:cNvPr>
        <xdr:cNvSpPr txBox="1"/>
      </xdr:nvSpPr>
      <xdr:spPr>
        <a:xfrm>
          <a:off x="19547840" y="69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381" name="直線コネクタ 380">
          <a:extLst>
            <a:ext uri="{FF2B5EF4-FFF2-40B4-BE49-F238E27FC236}">
              <a16:creationId xmlns:a16="http://schemas.microsoft.com/office/drawing/2014/main" id="{165B89FB-4C89-474D-850A-602CCB9427D9}"/>
            </a:ext>
          </a:extLst>
        </xdr:cNvPr>
        <xdr:cNvCxnSpPr/>
      </xdr:nvCxnSpPr>
      <xdr:spPr>
        <a:xfrm>
          <a:off x="19443700" y="697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382" name="【認定こども園・幼稚園・保育所】&#10;一人当たり面積最大値テキスト">
          <a:extLst>
            <a:ext uri="{FF2B5EF4-FFF2-40B4-BE49-F238E27FC236}">
              <a16:creationId xmlns:a16="http://schemas.microsoft.com/office/drawing/2014/main" id="{BC61A42C-90B1-4812-8120-428CF3437578}"/>
            </a:ext>
          </a:extLst>
        </xdr:cNvPr>
        <xdr:cNvSpPr txBox="1"/>
      </xdr:nvSpPr>
      <xdr:spPr>
        <a:xfrm>
          <a:off x="19547840" y="536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383" name="直線コネクタ 382">
          <a:extLst>
            <a:ext uri="{FF2B5EF4-FFF2-40B4-BE49-F238E27FC236}">
              <a16:creationId xmlns:a16="http://schemas.microsoft.com/office/drawing/2014/main" id="{B06AD374-94FF-4ED6-8389-AD7EA8195873}"/>
            </a:ext>
          </a:extLst>
        </xdr:cNvPr>
        <xdr:cNvCxnSpPr/>
      </xdr:nvCxnSpPr>
      <xdr:spPr>
        <a:xfrm>
          <a:off x="19443700" y="5586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384" name="【認定こども園・幼稚園・保育所】&#10;一人当たり面積平均値テキスト">
          <a:extLst>
            <a:ext uri="{FF2B5EF4-FFF2-40B4-BE49-F238E27FC236}">
              <a16:creationId xmlns:a16="http://schemas.microsoft.com/office/drawing/2014/main" id="{B4E3D703-52BD-49F4-8120-1A0499C0813B}"/>
            </a:ext>
          </a:extLst>
        </xdr:cNvPr>
        <xdr:cNvSpPr txBox="1"/>
      </xdr:nvSpPr>
      <xdr:spPr>
        <a:xfrm>
          <a:off x="19547840" y="6591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385" name="フローチャート: 判断 384">
          <a:extLst>
            <a:ext uri="{FF2B5EF4-FFF2-40B4-BE49-F238E27FC236}">
              <a16:creationId xmlns:a16="http://schemas.microsoft.com/office/drawing/2014/main" id="{79891C2E-F7B3-43FD-96E2-00DD7F2937D2}"/>
            </a:ext>
          </a:extLst>
        </xdr:cNvPr>
        <xdr:cNvSpPr/>
      </xdr:nvSpPr>
      <xdr:spPr>
        <a:xfrm>
          <a:off x="194589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386" name="フローチャート: 判断 385">
          <a:extLst>
            <a:ext uri="{FF2B5EF4-FFF2-40B4-BE49-F238E27FC236}">
              <a16:creationId xmlns:a16="http://schemas.microsoft.com/office/drawing/2014/main" id="{EBE793D8-3B50-44D8-9D69-BEB8DA3E2659}"/>
            </a:ext>
          </a:extLst>
        </xdr:cNvPr>
        <xdr:cNvSpPr/>
      </xdr:nvSpPr>
      <xdr:spPr>
        <a:xfrm>
          <a:off x="18735040" y="6659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387" name="フローチャート: 判断 386">
          <a:extLst>
            <a:ext uri="{FF2B5EF4-FFF2-40B4-BE49-F238E27FC236}">
              <a16:creationId xmlns:a16="http://schemas.microsoft.com/office/drawing/2014/main" id="{63C0735A-2485-4AEE-A35D-9A1BBCA645B7}"/>
            </a:ext>
          </a:extLst>
        </xdr:cNvPr>
        <xdr:cNvSpPr/>
      </xdr:nvSpPr>
      <xdr:spPr>
        <a:xfrm>
          <a:off x="17937480" y="661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388" name="フローチャート: 判断 387">
          <a:extLst>
            <a:ext uri="{FF2B5EF4-FFF2-40B4-BE49-F238E27FC236}">
              <a16:creationId xmlns:a16="http://schemas.microsoft.com/office/drawing/2014/main" id="{73E99371-2879-443B-A4CF-A348B2A9372D}"/>
            </a:ext>
          </a:extLst>
        </xdr:cNvPr>
        <xdr:cNvSpPr/>
      </xdr:nvSpPr>
      <xdr:spPr>
        <a:xfrm>
          <a:off x="17162780" y="6640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389" name="フローチャート: 判断 388">
          <a:extLst>
            <a:ext uri="{FF2B5EF4-FFF2-40B4-BE49-F238E27FC236}">
              <a16:creationId xmlns:a16="http://schemas.microsoft.com/office/drawing/2014/main" id="{801EAE91-ED9A-4178-ABBC-6E11241DA9E4}"/>
            </a:ext>
          </a:extLst>
        </xdr:cNvPr>
        <xdr:cNvSpPr/>
      </xdr:nvSpPr>
      <xdr:spPr>
        <a:xfrm>
          <a:off x="16388080" y="66488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6EF0B8D1-7FBD-4A81-B8CB-C92FDA053D9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A1C5082C-E074-4E6C-844A-3A9441092B7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A841A79B-C774-4AB1-9CC6-19BD116391E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2A979F75-ED34-4DDB-850E-2EE9B5804F4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6BBA485F-634D-4DE3-A780-792EA680001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121194</xdr:rowOff>
    </xdr:from>
    <xdr:to>
      <xdr:col>116</xdr:col>
      <xdr:colOff>114300</xdr:colOff>
      <xdr:row>35</xdr:row>
      <xdr:rowOff>51344</xdr:rowOff>
    </xdr:to>
    <xdr:sp macro="" textlink="">
      <xdr:nvSpPr>
        <xdr:cNvPr id="395" name="楕円 394">
          <a:extLst>
            <a:ext uri="{FF2B5EF4-FFF2-40B4-BE49-F238E27FC236}">
              <a16:creationId xmlns:a16="http://schemas.microsoft.com/office/drawing/2014/main" id="{7CFD5F77-6F68-4A74-BBD9-D60A6EC1342B}"/>
            </a:ext>
          </a:extLst>
        </xdr:cNvPr>
        <xdr:cNvSpPr/>
      </xdr:nvSpPr>
      <xdr:spPr>
        <a:xfrm>
          <a:off x="19458940" y="5820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144071</xdr:rowOff>
    </xdr:from>
    <xdr:ext cx="469744" cy="259045"/>
    <xdr:sp macro="" textlink="">
      <xdr:nvSpPr>
        <xdr:cNvPr id="396" name="【認定こども園・幼稚園・保育所】&#10;一人当たり面積該当値テキスト">
          <a:extLst>
            <a:ext uri="{FF2B5EF4-FFF2-40B4-BE49-F238E27FC236}">
              <a16:creationId xmlns:a16="http://schemas.microsoft.com/office/drawing/2014/main" id="{E2B2D4E1-DB04-4C7C-8BBB-4879BDF563D3}"/>
            </a:ext>
          </a:extLst>
        </xdr:cNvPr>
        <xdr:cNvSpPr txBox="1"/>
      </xdr:nvSpPr>
      <xdr:spPr>
        <a:xfrm>
          <a:off x="19547840" y="567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29754</xdr:rowOff>
    </xdr:from>
    <xdr:to>
      <xdr:col>112</xdr:col>
      <xdr:colOff>38100</xdr:colOff>
      <xdr:row>34</xdr:row>
      <xdr:rowOff>131354</xdr:rowOff>
    </xdr:to>
    <xdr:sp macro="" textlink="">
      <xdr:nvSpPr>
        <xdr:cNvPr id="397" name="楕円 396">
          <a:extLst>
            <a:ext uri="{FF2B5EF4-FFF2-40B4-BE49-F238E27FC236}">
              <a16:creationId xmlns:a16="http://schemas.microsoft.com/office/drawing/2014/main" id="{8E9E596D-0B48-492D-8E01-99AB889C728A}"/>
            </a:ext>
          </a:extLst>
        </xdr:cNvPr>
        <xdr:cNvSpPr/>
      </xdr:nvSpPr>
      <xdr:spPr>
        <a:xfrm>
          <a:off x="18735040" y="57295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80554</xdr:rowOff>
    </xdr:from>
    <xdr:to>
      <xdr:col>116</xdr:col>
      <xdr:colOff>63500</xdr:colOff>
      <xdr:row>35</xdr:row>
      <xdr:rowOff>544</xdr:rowOff>
    </xdr:to>
    <xdr:cxnSp macro="">
      <xdr:nvCxnSpPr>
        <xdr:cNvPr id="398" name="直線コネクタ 397">
          <a:extLst>
            <a:ext uri="{FF2B5EF4-FFF2-40B4-BE49-F238E27FC236}">
              <a16:creationId xmlns:a16="http://schemas.microsoft.com/office/drawing/2014/main" id="{250C9D01-CBB3-4E18-98BA-51B837AAA0A7}"/>
            </a:ext>
          </a:extLst>
        </xdr:cNvPr>
        <xdr:cNvCxnSpPr/>
      </xdr:nvCxnSpPr>
      <xdr:spPr>
        <a:xfrm>
          <a:off x="18778220" y="5780314"/>
          <a:ext cx="7315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80917</xdr:rowOff>
    </xdr:from>
    <xdr:to>
      <xdr:col>107</xdr:col>
      <xdr:colOff>101600</xdr:colOff>
      <xdr:row>35</xdr:row>
      <xdr:rowOff>11067</xdr:rowOff>
    </xdr:to>
    <xdr:sp macro="" textlink="">
      <xdr:nvSpPr>
        <xdr:cNvPr id="399" name="楕円 398">
          <a:extLst>
            <a:ext uri="{FF2B5EF4-FFF2-40B4-BE49-F238E27FC236}">
              <a16:creationId xmlns:a16="http://schemas.microsoft.com/office/drawing/2014/main" id="{3404D7D3-A75B-4991-8751-95FFCB06979F}"/>
            </a:ext>
          </a:extLst>
        </xdr:cNvPr>
        <xdr:cNvSpPr/>
      </xdr:nvSpPr>
      <xdr:spPr>
        <a:xfrm>
          <a:off x="17937480" y="5780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80554</xdr:rowOff>
    </xdr:from>
    <xdr:to>
      <xdr:col>111</xdr:col>
      <xdr:colOff>177800</xdr:colOff>
      <xdr:row>34</xdr:row>
      <xdr:rowOff>131717</xdr:rowOff>
    </xdr:to>
    <xdr:cxnSp macro="">
      <xdr:nvCxnSpPr>
        <xdr:cNvPr id="400" name="直線コネクタ 399">
          <a:extLst>
            <a:ext uri="{FF2B5EF4-FFF2-40B4-BE49-F238E27FC236}">
              <a16:creationId xmlns:a16="http://schemas.microsoft.com/office/drawing/2014/main" id="{2A00C246-2ECD-467C-8DB4-142C08E5D614}"/>
            </a:ext>
          </a:extLst>
        </xdr:cNvPr>
        <xdr:cNvCxnSpPr/>
      </xdr:nvCxnSpPr>
      <xdr:spPr>
        <a:xfrm flipV="1">
          <a:off x="17988280" y="5780314"/>
          <a:ext cx="78994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85272</xdr:rowOff>
    </xdr:from>
    <xdr:to>
      <xdr:col>102</xdr:col>
      <xdr:colOff>165100</xdr:colOff>
      <xdr:row>35</xdr:row>
      <xdr:rowOff>15422</xdr:rowOff>
    </xdr:to>
    <xdr:sp macro="" textlink="">
      <xdr:nvSpPr>
        <xdr:cNvPr id="401" name="楕円 400">
          <a:extLst>
            <a:ext uri="{FF2B5EF4-FFF2-40B4-BE49-F238E27FC236}">
              <a16:creationId xmlns:a16="http://schemas.microsoft.com/office/drawing/2014/main" id="{24EDD106-DDF9-421E-9995-4549FCAF1D9E}"/>
            </a:ext>
          </a:extLst>
        </xdr:cNvPr>
        <xdr:cNvSpPr/>
      </xdr:nvSpPr>
      <xdr:spPr>
        <a:xfrm>
          <a:off x="17162780" y="5785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131717</xdr:rowOff>
    </xdr:from>
    <xdr:to>
      <xdr:col>107</xdr:col>
      <xdr:colOff>50800</xdr:colOff>
      <xdr:row>34</xdr:row>
      <xdr:rowOff>136072</xdr:rowOff>
    </xdr:to>
    <xdr:cxnSp macro="">
      <xdr:nvCxnSpPr>
        <xdr:cNvPr id="402" name="直線コネクタ 401">
          <a:extLst>
            <a:ext uri="{FF2B5EF4-FFF2-40B4-BE49-F238E27FC236}">
              <a16:creationId xmlns:a16="http://schemas.microsoft.com/office/drawing/2014/main" id="{1DA2EB37-B7E9-48A4-B57D-4D7FE5CB0143}"/>
            </a:ext>
          </a:extLst>
        </xdr:cNvPr>
        <xdr:cNvCxnSpPr/>
      </xdr:nvCxnSpPr>
      <xdr:spPr>
        <a:xfrm flipV="1">
          <a:off x="17213580" y="5831477"/>
          <a:ext cx="7747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77651</xdr:rowOff>
    </xdr:from>
    <xdr:to>
      <xdr:col>98</xdr:col>
      <xdr:colOff>38100</xdr:colOff>
      <xdr:row>35</xdr:row>
      <xdr:rowOff>7801</xdr:rowOff>
    </xdr:to>
    <xdr:sp macro="" textlink="">
      <xdr:nvSpPr>
        <xdr:cNvPr id="403" name="楕円 402">
          <a:extLst>
            <a:ext uri="{FF2B5EF4-FFF2-40B4-BE49-F238E27FC236}">
              <a16:creationId xmlns:a16="http://schemas.microsoft.com/office/drawing/2014/main" id="{7E36952F-50FC-4D93-A85D-66D6DA595CE3}"/>
            </a:ext>
          </a:extLst>
        </xdr:cNvPr>
        <xdr:cNvSpPr/>
      </xdr:nvSpPr>
      <xdr:spPr>
        <a:xfrm>
          <a:off x="16388080" y="57774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128451</xdr:rowOff>
    </xdr:from>
    <xdr:to>
      <xdr:col>102</xdr:col>
      <xdr:colOff>114300</xdr:colOff>
      <xdr:row>34</xdr:row>
      <xdr:rowOff>136072</xdr:rowOff>
    </xdr:to>
    <xdr:cxnSp macro="">
      <xdr:nvCxnSpPr>
        <xdr:cNvPr id="404" name="直線コネクタ 403">
          <a:extLst>
            <a:ext uri="{FF2B5EF4-FFF2-40B4-BE49-F238E27FC236}">
              <a16:creationId xmlns:a16="http://schemas.microsoft.com/office/drawing/2014/main" id="{466AFF35-79AE-47A0-A768-99DEECC7068B}"/>
            </a:ext>
          </a:extLst>
        </xdr:cNvPr>
        <xdr:cNvCxnSpPr/>
      </xdr:nvCxnSpPr>
      <xdr:spPr>
        <a:xfrm>
          <a:off x="16431260" y="5828211"/>
          <a:ext cx="78232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405" name="n_1aveValue【認定こども園・幼稚園・保育所】&#10;一人当たり面積">
          <a:extLst>
            <a:ext uri="{FF2B5EF4-FFF2-40B4-BE49-F238E27FC236}">
              <a16:creationId xmlns:a16="http://schemas.microsoft.com/office/drawing/2014/main" id="{202470AE-73BA-4186-9618-A9E1CB0893DE}"/>
            </a:ext>
          </a:extLst>
        </xdr:cNvPr>
        <xdr:cNvSpPr txBox="1"/>
      </xdr:nvSpPr>
      <xdr:spPr>
        <a:xfrm>
          <a:off x="18561127" y="674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406" name="n_2aveValue【認定こども園・幼稚園・保育所】&#10;一人当たり面積">
          <a:extLst>
            <a:ext uri="{FF2B5EF4-FFF2-40B4-BE49-F238E27FC236}">
              <a16:creationId xmlns:a16="http://schemas.microsoft.com/office/drawing/2014/main" id="{7B3265F3-397F-4450-BF0C-5152350B200B}"/>
            </a:ext>
          </a:extLst>
        </xdr:cNvPr>
        <xdr:cNvSpPr txBox="1"/>
      </xdr:nvSpPr>
      <xdr:spPr>
        <a:xfrm>
          <a:off x="1777626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407" name="n_3aveValue【認定こども園・幼稚園・保育所】&#10;一人当たり面積">
          <a:extLst>
            <a:ext uri="{FF2B5EF4-FFF2-40B4-BE49-F238E27FC236}">
              <a16:creationId xmlns:a16="http://schemas.microsoft.com/office/drawing/2014/main" id="{DE06E53F-B7C4-4B5B-BDAD-9CB022342F26}"/>
            </a:ext>
          </a:extLst>
        </xdr:cNvPr>
        <xdr:cNvSpPr txBox="1"/>
      </xdr:nvSpPr>
      <xdr:spPr>
        <a:xfrm>
          <a:off x="17001567" y="67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408" name="n_4aveValue【認定こども園・幼稚園・保育所】&#10;一人当たり面積">
          <a:extLst>
            <a:ext uri="{FF2B5EF4-FFF2-40B4-BE49-F238E27FC236}">
              <a16:creationId xmlns:a16="http://schemas.microsoft.com/office/drawing/2014/main" id="{8223B691-9767-4320-969E-32AB8AABF130}"/>
            </a:ext>
          </a:extLst>
        </xdr:cNvPr>
        <xdr:cNvSpPr txBox="1"/>
      </xdr:nvSpPr>
      <xdr:spPr>
        <a:xfrm>
          <a:off x="1622686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147881</xdr:rowOff>
    </xdr:from>
    <xdr:ext cx="469744" cy="259045"/>
    <xdr:sp macro="" textlink="">
      <xdr:nvSpPr>
        <xdr:cNvPr id="409" name="n_1mainValue【認定こども園・幼稚園・保育所】&#10;一人当たり面積">
          <a:extLst>
            <a:ext uri="{FF2B5EF4-FFF2-40B4-BE49-F238E27FC236}">
              <a16:creationId xmlns:a16="http://schemas.microsoft.com/office/drawing/2014/main" id="{342BC3DE-1214-4A95-A590-5BA706AF50F9}"/>
            </a:ext>
          </a:extLst>
        </xdr:cNvPr>
        <xdr:cNvSpPr txBox="1"/>
      </xdr:nvSpPr>
      <xdr:spPr>
        <a:xfrm>
          <a:off x="18561127" y="551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27594</xdr:rowOff>
    </xdr:from>
    <xdr:ext cx="469744" cy="259045"/>
    <xdr:sp macro="" textlink="">
      <xdr:nvSpPr>
        <xdr:cNvPr id="410" name="n_2mainValue【認定こども園・幼稚園・保育所】&#10;一人当たり面積">
          <a:extLst>
            <a:ext uri="{FF2B5EF4-FFF2-40B4-BE49-F238E27FC236}">
              <a16:creationId xmlns:a16="http://schemas.microsoft.com/office/drawing/2014/main" id="{E4F3C184-4698-4086-9BF4-DBB69BE020BF}"/>
            </a:ext>
          </a:extLst>
        </xdr:cNvPr>
        <xdr:cNvSpPr txBox="1"/>
      </xdr:nvSpPr>
      <xdr:spPr>
        <a:xfrm>
          <a:off x="17776267" y="555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31949</xdr:rowOff>
    </xdr:from>
    <xdr:ext cx="469744" cy="259045"/>
    <xdr:sp macro="" textlink="">
      <xdr:nvSpPr>
        <xdr:cNvPr id="411" name="n_3mainValue【認定こども園・幼稚園・保育所】&#10;一人当たり面積">
          <a:extLst>
            <a:ext uri="{FF2B5EF4-FFF2-40B4-BE49-F238E27FC236}">
              <a16:creationId xmlns:a16="http://schemas.microsoft.com/office/drawing/2014/main" id="{F5514289-9843-4FA3-AAEC-E40AA913D5B7}"/>
            </a:ext>
          </a:extLst>
        </xdr:cNvPr>
        <xdr:cNvSpPr txBox="1"/>
      </xdr:nvSpPr>
      <xdr:spPr>
        <a:xfrm>
          <a:off x="17001567" y="55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24328</xdr:rowOff>
    </xdr:from>
    <xdr:ext cx="469744" cy="259045"/>
    <xdr:sp macro="" textlink="">
      <xdr:nvSpPr>
        <xdr:cNvPr id="412" name="n_4mainValue【認定こども園・幼稚園・保育所】&#10;一人当たり面積">
          <a:extLst>
            <a:ext uri="{FF2B5EF4-FFF2-40B4-BE49-F238E27FC236}">
              <a16:creationId xmlns:a16="http://schemas.microsoft.com/office/drawing/2014/main" id="{C8C7B460-971F-44DA-AB8B-A9C5F7761189}"/>
            </a:ext>
          </a:extLst>
        </xdr:cNvPr>
        <xdr:cNvSpPr txBox="1"/>
      </xdr:nvSpPr>
      <xdr:spPr>
        <a:xfrm>
          <a:off x="16226867" y="55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59E3431A-E796-4093-BA38-01C4D999194C}"/>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6CCDD599-C267-4766-BFA3-F2D51A367C2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D1D86834-3B40-421D-969C-3DDBC396DFE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D023044E-CAF1-422D-B371-3C27F72B158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A1DE170D-C58E-433C-A8D4-55FFBE51171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0D897D56-905B-4658-8B39-9FE7FAF24FB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FE5438DA-89B2-4265-A962-FF4067D97B6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82D2F82C-90BA-41E8-8DA3-0D196BEDEA7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39E4CFE6-1C3A-4D3C-A2DA-C87A94286611}"/>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A4D96FDB-B32F-4C45-BD32-9EC23F75693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79FF34EA-2E01-49AF-928E-C32DE3FA0D82}"/>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id="{DB1092DD-917E-4B67-82E0-FF4A7886F54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5D4241B1-49E9-4B84-8B9B-E15FD98C07C1}"/>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id="{E4A89450-D71F-458A-BFA6-5799AAE8230B}"/>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id="{43C9AE7A-8766-431D-82E6-598D15D113F8}"/>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id="{282875C2-2129-4560-9050-300F8AEB81CB}"/>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id="{4EE4687C-18B9-43B9-99A3-5A4E44B14DB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id="{EA4042E2-F4DD-45C9-A822-11DC82956612}"/>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id="{0F7B6A13-89B0-4755-B5DB-2E5B0E2AB49E}"/>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id="{CB7DD7AB-3319-46AF-B3B9-D1FD34B63174}"/>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id="{66DD994A-F2F2-46BC-A00C-CCA6A4D166EB}"/>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F3A6C7A3-01A8-41C3-BF5F-D36D502BEF0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id="{68AB8DEF-C105-41CA-89ED-BCBFD7B9ACF8}"/>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C3D243A6-08FD-4531-AA67-ACC495CBBED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37" name="直線コネクタ 436">
          <a:extLst>
            <a:ext uri="{FF2B5EF4-FFF2-40B4-BE49-F238E27FC236}">
              <a16:creationId xmlns:a16="http://schemas.microsoft.com/office/drawing/2014/main" id="{2B2A4A49-1FDC-4C61-A9CB-2C3B456A0A39}"/>
            </a:ext>
          </a:extLst>
        </xdr:cNvPr>
        <xdr:cNvCxnSpPr/>
      </xdr:nvCxnSpPr>
      <xdr:spPr>
        <a:xfrm flipV="1">
          <a:off x="14375764" y="943927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7DF0E0CE-3C03-40AE-9BB0-E63676D315C9}"/>
            </a:ext>
          </a:extLst>
        </xdr:cNvPr>
        <xdr:cNvSpPr txBox="1"/>
      </xdr:nvSpPr>
      <xdr:spPr>
        <a:xfrm>
          <a:off x="144145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39" name="直線コネクタ 438">
          <a:extLst>
            <a:ext uri="{FF2B5EF4-FFF2-40B4-BE49-F238E27FC236}">
              <a16:creationId xmlns:a16="http://schemas.microsoft.com/office/drawing/2014/main" id="{F5EDED4E-690A-436C-8E5B-F9C5F9847415}"/>
            </a:ext>
          </a:extLst>
        </xdr:cNvPr>
        <xdr:cNvCxnSpPr/>
      </xdr:nvCxnSpPr>
      <xdr:spPr>
        <a:xfrm>
          <a:off x="14287500" y="1066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5B693F19-29D1-4C49-89F6-2940DE3B8D78}"/>
            </a:ext>
          </a:extLst>
        </xdr:cNvPr>
        <xdr:cNvSpPr txBox="1"/>
      </xdr:nvSpPr>
      <xdr:spPr>
        <a:xfrm>
          <a:off x="144145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41" name="直線コネクタ 440">
          <a:extLst>
            <a:ext uri="{FF2B5EF4-FFF2-40B4-BE49-F238E27FC236}">
              <a16:creationId xmlns:a16="http://schemas.microsoft.com/office/drawing/2014/main" id="{BF33DE45-B8B6-4AA1-879D-D8F8AC1FDAC3}"/>
            </a:ext>
          </a:extLst>
        </xdr:cNvPr>
        <xdr:cNvCxnSpPr/>
      </xdr:nvCxnSpPr>
      <xdr:spPr>
        <a:xfrm>
          <a:off x="1428750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A0A259EC-BD64-4931-9F8E-A8665C48AE70}"/>
            </a:ext>
          </a:extLst>
        </xdr:cNvPr>
        <xdr:cNvSpPr txBox="1"/>
      </xdr:nvSpPr>
      <xdr:spPr>
        <a:xfrm>
          <a:off x="1441450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43" name="フローチャート: 判断 442">
          <a:extLst>
            <a:ext uri="{FF2B5EF4-FFF2-40B4-BE49-F238E27FC236}">
              <a16:creationId xmlns:a16="http://schemas.microsoft.com/office/drawing/2014/main" id="{BE77D0D8-5198-4E16-A949-7EE5CD1A3EDA}"/>
            </a:ext>
          </a:extLst>
        </xdr:cNvPr>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44" name="フローチャート: 判断 443">
          <a:extLst>
            <a:ext uri="{FF2B5EF4-FFF2-40B4-BE49-F238E27FC236}">
              <a16:creationId xmlns:a16="http://schemas.microsoft.com/office/drawing/2014/main" id="{5E5E5BB3-6A6B-4D8C-A7DB-2D7023BC69DF}"/>
            </a:ext>
          </a:extLst>
        </xdr:cNvPr>
        <xdr:cNvSpPr/>
      </xdr:nvSpPr>
      <xdr:spPr>
        <a:xfrm>
          <a:off x="135788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45" name="フローチャート: 判断 444">
          <a:extLst>
            <a:ext uri="{FF2B5EF4-FFF2-40B4-BE49-F238E27FC236}">
              <a16:creationId xmlns:a16="http://schemas.microsoft.com/office/drawing/2014/main" id="{B8C96B2B-0000-4B54-AA09-8CEE52F0386B}"/>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46" name="フローチャート: 判断 445">
          <a:extLst>
            <a:ext uri="{FF2B5EF4-FFF2-40B4-BE49-F238E27FC236}">
              <a16:creationId xmlns:a16="http://schemas.microsoft.com/office/drawing/2014/main" id="{D9E1C597-34BC-4305-81FF-202DC2636624}"/>
            </a:ext>
          </a:extLst>
        </xdr:cNvPr>
        <xdr:cNvSpPr/>
      </xdr:nvSpPr>
      <xdr:spPr>
        <a:xfrm>
          <a:off x="1202944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447" name="フローチャート: 判断 446">
          <a:extLst>
            <a:ext uri="{FF2B5EF4-FFF2-40B4-BE49-F238E27FC236}">
              <a16:creationId xmlns:a16="http://schemas.microsoft.com/office/drawing/2014/main" id="{86C980BD-666B-4F96-AA68-CD97143A2DC2}"/>
            </a:ext>
          </a:extLst>
        </xdr:cNvPr>
        <xdr:cNvSpPr/>
      </xdr:nvSpPr>
      <xdr:spPr>
        <a:xfrm>
          <a:off x="1123188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874E76C0-B6B6-451A-A6D4-14FEF9224E7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EDBA4B06-F881-4BF3-B229-B0025A7B9C6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D8A09412-78CF-48CE-ABAA-81D93F0BBBC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D6075B14-41AB-42DF-B905-E64196C0BB1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AFB0D28E-3151-4218-AA71-32C3FB5C99C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103505</xdr:rowOff>
    </xdr:from>
    <xdr:to>
      <xdr:col>85</xdr:col>
      <xdr:colOff>177800</xdr:colOff>
      <xdr:row>63</xdr:row>
      <xdr:rowOff>33655</xdr:rowOff>
    </xdr:to>
    <xdr:sp macro="" textlink="">
      <xdr:nvSpPr>
        <xdr:cNvPr id="453" name="楕円 452">
          <a:extLst>
            <a:ext uri="{FF2B5EF4-FFF2-40B4-BE49-F238E27FC236}">
              <a16:creationId xmlns:a16="http://schemas.microsoft.com/office/drawing/2014/main" id="{0F3D54E6-2876-4419-8D5C-3D95B2D353BE}"/>
            </a:ext>
          </a:extLst>
        </xdr:cNvPr>
        <xdr:cNvSpPr/>
      </xdr:nvSpPr>
      <xdr:spPr>
        <a:xfrm>
          <a:off x="14325600" y="104971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18432</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3D825A8C-E6CF-4DBE-A0E5-42777C03669C}"/>
            </a:ext>
          </a:extLst>
        </xdr:cNvPr>
        <xdr:cNvSpPr txBox="1"/>
      </xdr:nvSpPr>
      <xdr:spPr>
        <a:xfrm>
          <a:off x="14414500" y="1041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135890</xdr:rowOff>
    </xdr:from>
    <xdr:to>
      <xdr:col>81</xdr:col>
      <xdr:colOff>101600</xdr:colOff>
      <xdr:row>63</xdr:row>
      <xdr:rowOff>66040</xdr:rowOff>
    </xdr:to>
    <xdr:sp macro="" textlink="">
      <xdr:nvSpPr>
        <xdr:cNvPr id="455" name="楕円 454">
          <a:extLst>
            <a:ext uri="{FF2B5EF4-FFF2-40B4-BE49-F238E27FC236}">
              <a16:creationId xmlns:a16="http://schemas.microsoft.com/office/drawing/2014/main" id="{0FBF164B-66E7-4255-A37A-45A1C78B5D6F}"/>
            </a:ext>
          </a:extLst>
        </xdr:cNvPr>
        <xdr:cNvSpPr/>
      </xdr:nvSpPr>
      <xdr:spPr>
        <a:xfrm>
          <a:off x="13578840" y="1052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154305</xdr:rowOff>
    </xdr:from>
    <xdr:to>
      <xdr:col>85</xdr:col>
      <xdr:colOff>127000</xdr:colOff>
      <xdr:row>63</xdr:row>
      <xdr:rowOff>15240</xdr:rowOff>
    </xdr:to>
    <xdr:cxnSp macro="">
      <xdr:nvCxnSpPr>
        <xdr:cNvPr id="456" name="直線コネクタ 455">
          <a:extLst>
            <a:ext uri="{FF2B5EF4-FFF2-40B4-BE49-F238E27FC236}">
              <a16:creationId xmlns:a16="http://schemas.microsoft.com/office/drawing/2014/main" id="{9E8D5819-ED60-4C30-86F2-AB9EC48923A5}"/>
            </a:ext>
          </a:extLst>
        </xdr:cNvPr>
        <xdr:cNvCxnSpPr/>
      </xdr:nvCxnSpPr>
      <xdr:spPr>
        <a:xfrm flipV="1">
          <a:off x="13629640" y="1054798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50165</xdr:rowOff>
    </xdr:from>
    <xdr:to>
      <xdr:col>76</xdr:col>
      <xdr:colOff>165100</xdr:colOff>
      <xdr:row>63</xdr:row>
      <xdr:rowOff>151765</xdr:rowOff>
    </xdr:to>
    <xdr:sp macro="" textlink="">
      <xdr:nvSpPr>
        <xdr:cNvPr id="457" name="楕円 456">
          <a:extLst>
            <a:ext uri="{FF2B5EF4-FFF2-40B4-BE49-F238E27FC236}">
              <a16:creationId xmlns:a16="http://schemas.microsoft.com/office/drawing/2014/main" id="{DD5B2C1F-4573-4493-8125-B40C0C2BCF82}"/>
            </a:ext>
          </a:extLst>
        </xdr:cNvPr>
        <xdr:cNvSpPr/>
      </xdr:nvSpPr>
      <xdr:spPr>
        <a:xfrm>
          <a:off x="1280414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15240</xdr:rowOff>
    </xdr:from>
    <xdr:to>
      <xdr:col>81</xdr:col>
      <xdr:colOff>50800</xdr:colOff>
      <xdr:row>63</xdr:row>
      <xdr:rowOff>100965</xdr:rowOff>
    </xdr:to>
    <xdr:cxnSp macro="">
      <xdr:nvCxnSpPr>
        <xdr:cNvPr id="458" name="直線コネクタ 457">
          <a:extLst>
            <a:ext uri="{FF2B5EF4-FFF2-40B4-BE49-F238E27FC236}">
              <a16:creationId xmlns:a16="http://schemas.microsoft.com/office/drawing/2014/main" id="{159582A2-94BC-4A33-8462-4387688A234E}"/>
            </a:ext>
          </a:extLst>
        </xdr:cNvPr>
        <xdr:cNvCxnSpPr/>
      </xdr:nvCxnSpPr>
      <xdr:spPr>
        <a:xfrm flipV="1">
          <a:off x="12854940" y="10576560"/>
          <a:ext cx="7747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55880</xdr:rowOff>
    </xdr:from>
    <xdr:to>
      <xdr:col>72</xdr:col>
      <xdr:colOff>38100</xdr:colOff>
      <xdr:row>63</xdr:row>
      <xdr:rowOff>157480</xdr:rowOff>
    </xdr:to>
    <xdr:sp macro="" textlink="">
      <xdr:nvSpPr>
        <xdr:cNvPr id="459" name="楕円 458">
          <a:extLst>
            <a:ext uri="{FF2B5EF4-FFF2-40B4-BE49-F238E27FC236}">
              <a16:creationId xmlns:a16="http://schemas.microsoft.com/office/drawing/2014/main" id="{2B8DC706-1C50-4007-889A-E99CE71A7CEC}"/>
            </a:ext>
          </a:extLst>
        </xdr:cNvPr>
        <xdr:cNvSpPr/>
      </xdr:nvSpPr>
      <xdr:spPr>
        <a:xfrm>
          <a:off x="12029440" y="10617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100965</xdr:rowOff>
    </xdr:from>
    <xdr:to>
      <xdr:col>76</xdr:col>
      <xdr:colOff>114300</xdr:colOff>
      <xdr:row>63</xdr:row>
      <xdr:rowOff>106680</xdr:rowOff>
    </xdr:to>
    <xdr:cxnSp macro="">
      <xdr:nvCxnSpPr>
        <xdr:cNvPr id="460" name="直線コネクタ 459">
          <a:extLst>
            <a:ext uri="{FF2B5EF4-FFF2-40B4-BE49-F238E27FC236}">
              <a16:creationId xmlns:a16="http://schemas.microsoft.com/office/drawing/2014/main" id="{2DF28D71-C482-4B5A-9A11-2C322083C59F}"/>
            </a:ext>
          </a:extLst>
        </xdr:cNvPr>
        <xdr:cNvCxnSpPr/>
      </xdr:nvCxnSpPr>
      <xdr:spPr>
        <a:xfrm flipV="1">
          <a:off x="12072620" y="1066228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42545</xdr:rowOff>
    </xdr:from>
    <xdr:to>
      <xdr:col>67</xdr:col>
      <xdr:colOff>101600</xdr:colOff>
      <xdr:row>63</xdr:row>
      <xdr:rowOff>144145</xdr:rowOff>
    </xdr:to>
    <xdr:sp macro="" textlink="">
      <xdr:nvSpPr>
        <xdr:cNvPr id="461" name="楕円 460">
          <a:extLst>
            <a:ext uri="{FF2B5EF4-FFF2-40B4-BE49-F238E27FC236}">
              <a16:creationId xmlns:a16="http://schemas.microsoft.com/office/drawing/2014/main" id="{8ED12B74-C973-4736-9DA5-6D45117DCC55}"/>
            </a:ext>
          </a:extLst>
        </xdr:cNvPr>
        <xdr:cNvSpPr/>
      </xdr:nvSpPr>
      <xdr:spPr>
        <a:xfrm>
          <a:off x="1123188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93345</xdr:rowOff>
    </xdr:from>
    <xdr:to>
      <xdr:col>71</xdr:col>
      <xdr:colOff>177800</xdr:colOff>
      <xdr:row>63</xdr:row>
      <xdr:rowOff>106680</xdr:rowOff>
    </xdr:to>
    <xdr:cxnSp macro="">
      <xdr:nvCxnSpPr>
        <xdr:cNvPr id="462" name="直線コネクタ 461">
          <a:extLst>
            <a:ext uri="{FF2B5EF4-FFF2-40B4-BE49-F238E27FC236}">
              <a16:creationId xmlns:a16="http://schemas.microsoft.com/office/drawing/2014/main" id="{8580281F-F6AE-4D41-8327-22A31A8C3976}"/>
            </a:ext>
          </a:extLst>
        </xdr:cNvPr>
        <xdr:cNvCxnSpPr/>
      </xdr:nvCxnSpPr>
      <xdr:spPr>
        <a:xfrm>
          <a:off x="11282680" y="10654665"/>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63" name="n_1aveValue【学校施設】&#10;有形固定資産減価償却率">
          <a:extLst>
            <a:ext uri="{FF2B5EF4-FFF2-40B4-BE49-F238E27FC236}">
              <a16:creationId xmlns:a16="http://schemas.microsoft.com/office/drawing/2014/main" id="{F4D9AC0A-7B67-43C5-ABDC-73576655BFA9}"/>
            </a:ext>
          </a:extLst>
        </xdr:cNvPr>
        <xdr:cNvSpPr txBox="1"/>
      </xdr:nvSpPr>
      <xdr:spPr>
        <a:xfrm>
          <a:off x="13437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64" name="n_2aveValue【学校施設】&#10;有形固定資産減価償却率">
          <a:extLst>
            <a:ext uri="{FF2B5EF4-FFF2-40B4-BE49-F238E27FC236}">
              <a16:creationId xmlns:a16="http://schemas.microsoft.com/office/drawing/2014/main" id="{CE074251-E331-4F71-9E36-E7C65C15CEC6}"/>
            </a:ext>
          </a:extLst>
        </xdr:cNvPr>
        <xdr:cNvSpPr txBox="1"/>
      </xdr:nvSpPr>
      <xdr:spPr>
        <a:xfrm>
          <a:off x="12675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65" name="n_3aveValue【学校施設】&#10;有形固定資産減価償却率">
          <a:extLst>
            <a:ext uri="{FF2B5EF4-FFF2-40B4-BE49-F238E27FC236}">
              <a16:creationId xmlns:a16="http://schemas.microsoft.com/office/drawing/2014/main" id="{1296033C-9077-4FAA-83F5-8D6AAAC7B634}"/>
            </a:ext>
          </a:extLst>
        </xdr:cNvPr>
        <xdr:cNvSpPr txBox="1"/>
      </xdr:nvSpPr>
      <xdr:spPr>
        <a:xfrm>
          <a:off x="119005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466" name="n_4aveValue【学校施設】&#10;有形固定資産減価償却率">
          <a:extLst>
            <a:ext uri="{FF2B5EF4-FFF2-40B4-BE49-F238E27FC236}">
              <a16:creationId xmlns:a16="http://schemas.microsoft.com/office/drawing/2014/main" id="{D5A8BEED-2EFA-4B3B-B680-B1132C0C5B17}"/>
            </a:ext>
          </a:extLst>
        </xdr:cNvPr>
        <xdr:cNvSpPr txBox="1"/>
      </xdr:nvSpPr>
      <xdr:spPr>
        <a:xfrm>
          <a:off x="1110298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57167</xdr:rowOff>
    </xdr:from>
    <xdr:ext cx="405111" cy="259045"/>
    <xdr:sp macro="" textlink="">
      <xdr:nvSpPr>
        <xdr:cNvPr id="467" name="n_1mainValue【学校施設】&#10;有形固定資産減価償却率">
          <a:extLst>
            <a:ext uri="{FF2B5EF4-FFF2-40B4-BE49-F238E27FC236}">
              <a16:creationId xmlns:a16="http://schemas.microsoft.com/office/drawing/2014/main" id="{14FF8117-3F0E-45CE-B914-BDC91C16C16C}"/>
            </a:ext>
          </a:extLst>
        </xdr:cNvPr>
        <xdr:cNvSpPr txBox="1"/>
      </xdr:nvSpPr>
      <xdr:spPr>
        <a:xfrm>
          <a:off x="134372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142892</xdr:rowOff>
    </xdr:from>
    <xdr:ext cx="405111" cy="259045"/>
    <xdr:sp macro="" textlink="">
      <xdr:nvSpPr>
        <xdr:cNvPr id="468" name="n_2mainValue【学校施設】&#10;有形固定資産減価償却率">
          <a:extLst>
            <a:ext uri="{FF2B5EF4-FFF2-40B4-BE49-F238E27FC236}">
              <a16:creationId xmlns:a16="http://schemas.microsoft.com/office/drawing/2014/main" id="{3CE2B1AF-FE95-4086-B044-250E49AE158F}"/>
            </a:ext>
          </a:extLst>
        </xdr:cNvPr>
        <xdr:cNvSpPr txBox="1"/>
      </xdr:nvSpPr>
      <xdr:spPr>
        <a:xfrm>
          <a:off x="126752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148607</xdr:rowOff>
    </xdr:from>
    <xdr:ext cx="405111" cy="259045"/>
    <xdr:sp macro="" textlink="">
      <xdr:nvSpPr>
        <xdr:cNvPr id="469" name="n_3mainValue【学校施設】&#10;有形固定資産減価償却率">
          <a:extLst>
            <a:ext uri="{FF2B5EF4-FFF2-40B4-BE49-F238E27FC236}">
              <a16:creationId xmlns:a16="http://schemas.microsoft.com/office/drawing/2014/main" id="{0B25FBAA-AF20-4E07-9B42-F4F32D28A8E7}"/>
            </a:ext>
          </a:extLst>
        </xdr:cNvPr>
        <xdr:cNvSpPr txBox="1"/>
      </xdr:nvSpPr>
      <xdr:spPr>
        <a:xfrm>
          <a:off x="119005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135272</xdr:rowOff>
    </xdr:from>
    <xdr:ext cx="405111" cy="259045"/>
    <xdr:sp macro="" textlink="">
      <xdr:nvSpPr>
        <xdr:cNvPr id="470" name="n_4mainValue【学校施設】&#10;有形固定資産減価償却率">
          <a:extLst>
            <a:ext uri="{FF2B5EF4-FFF2-40B4-BE49-F238E27FC236}">
              <a16:creationId xmlns:a16="http://schemas.microsoft.com/office/drawing/2014/main" id="{ACFE6FB8-0DF2-4E34-9D39-FD5DB4D13D78}"/>
            </a:ext>
          </a:extLst>
        </xdr:cNvPr>
        <xdr:cNvSpPr txBox="1"/>
      </xdr:nvSpPr>
      <xdr:spPr>
        <a:xfrm>
          <a:off x="1110298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5583C7A9-829B-4AAC-BAE8-D162B27FEE3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C706DEE4-485F-4F55-B4AC-D237D5FBEBB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31AB12BE-99FA-4D7E-9ACE-2790744A309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D46ACEF2-CAE3-48C9-8DF9-5EB33D0AE8B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CBD95C4B-D7B2-4C9B-9C59-3834FA045303}"/>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C232A57B-7790-47D2-AF4E-975EAEE4207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DD023052-A9DD-4F3E-B724-9F8186E3927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8B500FDC-EDC1-4DDC-A09C-8B577B96F08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FB7DD7D2-69F2-4DAA-9154-9A9DA28A060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472A136F-0564-40ED-8482-BC99860BC73B}"/>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DE79C3B1-8F13-4077-A78F-F67CAB32D705}"/>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3FEEEE83-7B74-4AD8-B31A-BC63FA8F546D}"/>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F2456769-7053-45E4-9E38-822E48E96F54}"/>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id="{867DBB68-FDA5-47FE-AD15-11BAC543C268}"/>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D6446ADA-0F39-47AA-8F3C-D146B3BE1748}"/>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a:extLst>
            <a:ext uri="{FF2B5EF4-FFF2-40B4-BE49-F238E27FC236}">
              <a16:creationId xmlns:a16="http://schemas.microsoft.com/office/drawing/2014/main" id="{8B0864E1-F202-4E05-913D-9B679B9CFDC1}"/>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2E631E49-675A-4667-8AA6-3DE689BC3358}"/>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a:extLst>
            <a:ext uri="{FF2B5EF4-FFF2-40B4-BE49-F238E27FC236}">
              <a16:creationId xmlns:a16="http://schemas.microsoft.com/office/drawing/2014/main" id="{5491578D-1236-4FEA-8307-E12DFBF69F71}"/>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50C9D3B1-BD37-46F1-8745-E96C40638FAE}"/>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a:extLst>
            <a:ext uri="{FF2B5EF4-FFF2-40B4-BE49-F238E27FC236}">
              <a16:creationId xmlns:a16="http://schemas.microsoft.com/office/drawing/2014/main" id="{5DDC1D5A-993C-4209-B5F4-0FF3AF1AE4A5}"/>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60BFE758-D8FF-4078-B78F-FAF16463E4C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6B8E692C-1E3C-4CBB-B991-E230E8698D4A}"/>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B9B6D130-7846-4305-AEA9-1614C83B0B9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494" name="直線コネクタ 493">
          <a:extLst>
            <a:ext uri="{FF2B5EF4-FFF2-40B4-BE49-F238E27FC236}">
              <a16:creationId xmlns:a16="http://schemas.microsoft.com/office/drawing/2014/main" id="{3CED9233-A49F-4408-AFC5-0EC7CEB18550}"/>
            </a:ext>
          </a:extLst>
        </xdr:cNvPr>
        <xdr:cNvCxnSpPr/>
      </xdr:nvCxnSpPr>
      <xdr:spPr>
        <a:xfrm flipV="1">
          <a:off x="19509104" y="9331757"/>
          <a:ext cx="0" cy="13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495" name="【学校施設】&#10;一人当たり面積最小値テキスト">
          <a:extLst>
            <a:ext uri="{FF2B5EF4-FFF2-40B4-BE49-F238E27FC236}">
              <a16:creationId xmlns:a16="http://schemas.microsoft.com/office/drawing/2014/main" id="{E1184BA7-8EBE-43A9-A823-C09483CA50A7}"/>
            </a:ext>
          </a:extLst>
        </xdr:cNvPr>
        <xdr:cNvSpPr txBox="1"/>
      </xdr:nvSpPr>
      <xdr:spPr>
        <a:xfrm>
          <a:off x="19547840" y="10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496" name="直線コネクタ 495">
          <a:extLst>
            <a:ext uri="{FF2B5EF4-FFF2-40B4-BE49-F238E27FC236}">
              <a16:creationId xmlns:a16="http://schemas.microsoft.com/office/drawing/2014/main" id="{D144BA91-8835-4055-B380-3436B368BD54}"/>
            </a:ext>
          </a:extLst>
        </xdr:cNvPr>
        <xdr:cNvCxnSpPr/>
      </xdr:nvCxnSpPr>
      <xdr:spPr>
        <a:xfrm>
          <a:off x="19443700" y="10692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497" name="【学校施設】&#10;一人当たり面積最大値テキスト">
          <a:extLst>
            <a:ext uri="{FF2B5EF4-FFF2-40B4-BE49-F238E27FC236}">
              <a16:creationId xmlns:a16="http://schemas.microsoft.com/office/drawing/2014/main" id="{5AF01766-80FA-4F8E-B70E-A9A633D2C9D0}"/>
            </a:ext>
          </a:extLst>
        </xdr:cNvPr>
        <xdr:cNvSpPr txBox="1"/>
      </xdr:nvSpPr>
      <xdr:spPr>
        <a:xfrm>
          <a:off x="19547840" y="91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498" name="直線コネクタ 497">
          <a:extLst>
            <a:ext uri="{FF2B5EF4-FFF2-40B4-BE49-F238E27FC236}">
              <a16:creationId xmlns:a16="http://schemas.microsoft.com/office/drawing/2014/main" id="{E7209B50-521C-4E8F-A767-46B1A134C66C}"/>
            </a:ext>
          </a:extLst>
        </xdr:cNvPr>
        <xdr:cNvCxnSpPr/>
      </xdr:nvCxnSpPr>
      <xdr:spPr>
        <a:xfrm>
          <a:off x="19443700" y="9331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499" name="【学校施設】&#10;一人当たり面積平均値テキスト">
          <a:extLst>
            <a:ext uri="{FF2B5EF4-FFF2-40B4-BE49-F238E27FC236}">
              <a16:creationId xmlns:a16="http://schemas.microsoft.com/office/drawing/2014/main" id="{A4C5E8BA-9638-455D-BDCE-72D67379CD8A}"/>
            </a:ext>
          </a:extLst>
        </xdr:cNvPr>
        <xdr:cNvSpPr txBox="1"/>
      </xdr:nvSpPr>
      <xdr:spPr>
        <a:xfrm>
          <a:off x="19547840" y="1043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500" name="フローチャート: 判断 499">
          <a:extLst>
            <a:ext uri="{FF2B5EF4-FFF2-40B4-BE49-F238E27FC236}">
              <a16:creationId xmlns:a16="http://schemas.microsoft.com/office/drawing/2014/main" id="{0EA332CC-3DB6-4B88-80AD-AC0DA05D9F92}"/>
            </a:ext>
          </a:extLst>
        </xdr:cNvPr>
        <xdr:cNvSpPr/>
      </xdr:nvSpPr>
      <xdr:spPr>
        <a:xfrm>
          <a:off x="19458940" y="104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501" name="フローチャート: 判断 500">
          <a:extLst>
            <a:ext uri="{FF2B5EF4-FFF2-40B4-BE49-F238E27FC236}">
              <a16:creationId xmlns:a16="http://schemas.microsoft.com/office/drawing/2014/main" id="{D18DFBDD-3F70-40DA-838F-2651123A8AFA}"/>
            </a:ext>
          </a:extLst>
        </xdr:cNvPr>
        <xdr:cNvSpPr/>
      </xdr:nvSpPr>
      <xdr:spPr>
        <a:xfrm>
          <a:off x="18735040" y="10466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502" name="フローチャート: 判断 501">
          <a:extLst>
            <a:ext uri="{FF2B5EF4-FFF2-40B4-BE49-F238E27FC236}">
              <a16:creationId xmlns:a16="http://schemas.microsoft.com/office/drawing/2014/main" id="{D0C083A0-1208-4072-904A-C39424DD36E9}"/>
            </a:ext>
          </a:extLst>
        </xdr:cNvPr>
        <xdr:cNvSpPr/>
      </xdr:nvSpPr>
      <xdr:spPr>
        <a:xfrm>
          <a:off x="17937480" y="10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503" name="フローチャート: 判断 502">
          <a:extLst>
            <a:ext uri="{FF2B5EF4-FFF2-40B4-BE49-F238E27FC236}">
              <a16:creationId xmlns:a16="http://schemas.microsoft.com/office/drawing/2014/main" id="{EB0B191E-9651-46CF-B889-36F0F681209D}"/>
            </a:ext>
          </a:extLst>
        </xdr:cNvPr>
        <xdr:cNvSpPr/>
      </xdr:nvSpPr>
      <xdr:spPr>
        <a:xfrm>
          <a:off x="171627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504" name="フローチャート: 判断 503">
          <a:extLst>
            <a:ext uri="{FF2B5EF4-FFF2-40B4-BE49-F238E27FC236}">
              <a16:creationId xmlns:a16="http://schemas.microsoft.com/office/drawing/2014/main" id="{CFD26913-0A84-4ACD-A1D4-6607935FCB48}"/>
            </a:ext>
          </a:extLst>
        </xdr:cNvPr>
        <xdr:cNvSpPr/>
      </xdr:nvSpPr>
      <xdr:spPr>
        <a:xfrm>
          <a:off x="16388080" y="10442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2BF41D0E-1A96-4FFF-8E75-039E057732D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9981B96F-B344-4419-AFFB-D69C292C748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11F4A4D-2C65-4912-8DEF-BF02368A01B3}"/>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4D7094DF-5056-4319-84B1-F95ECADED39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E3C5E1C4-034B-4CD4-AA12-605D2A9AAD5D}"/>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91466</xdr:rowOff>
    </xdr:from>
    <xdr:to>
      <xdr:col>116</xdr:col>
      <xdr:colOff>114300</xdr:colOff>
      <xdr:row>60</xdr:row>
      <xdr:rowOff>21616</xdr:rowOff>
    </xdr:to>
    <xdr:sp macro="" textlink="">
      <xdr:nvSpPr>
        <xdr:cNvPr id="510" name="楕円 509">
          <a:extLst>
            <a:ext uri="{FF2B5EF4-FFF2-40B4-BE49-F238E27FC236}">
              <a16:creationId xmlns:a16="http://schemas.microsoft.com/office/drawing/2014/main" id="{8B98204E-3857-448C-BAAB-935E54F6A66A}"/>
            </a:ext>
          </a:extLst>
        </xdr:cNvPr>
        <xdr:cNvSpPr/>
      </xdr:nvSpPr>
      <xdr:spPr>
        <a:xfrm>
          <a:off x="19458940" y="9982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114343</xdr:rowOff>
    </xdr:from>
    <xdr:ext cx="534377" cy="259045"/>
    <xdr:sp macro="" textlink="">
      <xdr:nvSpPr>
        <xdr:cNvPr id="511" name="【学校施設】&#10;一人当たり面積該当値テキスト">
          <a:extLst>
            <a:ext uri="{FF2B5EF4-FFF2-40B4-BE49-F238E27FC236}">
              <a16:creationId xmlns:a16="http://schemas.microsoft.com/office/drawing/2014/main" id="{7896F7AA-422E-4AE6-A4F9-1C985F0C781F}"/>
            </a:ext>
          </a:extLst>
        </xdr:cNvPr>
        <xdr:cNvSpPr txBox="1"/>
      </xdr:nvSpPr>
      <xdr:spPr>
        <a:xfrm>
          <a:off x="19547840" y="983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112420</xdr:rowOff>
    </xdr:from>
    <xdr:to>
      <xdr:col>112</xdr:col>
      <xdr:colOff>38100</xdr:colOff>
      <xdr:row>61</xdr:row>
      <xdr:rowOff>42570</xdr:rowOff>
    </xdr:to>
    <xdr:sp macro="" textlink="">
      <xdr:nvSpPr>
        <xdr:cNvPr id="512" name="楕円 511">
          <a:extLst>
            <a:ext uri="{FF2B5EF4-FFF2-40B4-BE49-F238E27FC236}">
              <a16:creationId xmlns:a16="http://schemas.microsoft.com/office/drawing/2014/main" id="{B3A8337E-B03E-496B-AABE-1BF2CBE296F5}"/>
            </a:ext>
          </a:extLst>
        </xdr:cNvPr>
        <xdr:cNvSpPr/>
      </xdr:nvSpPr>
      <xdr:spPr>
        <a:xfrm>
          <a:off x="18735040" y="10170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142266</xdr:rowOff>
    </xdr:from>
    <xdr:to>
      <xdr:col>116</xdr:col>
      <xdr:colOff>63500</xdr:colOff>
      <xdr:row>60</xdr:row>
      <xdr:rowOff>163220</xdr:rowOff>
    </xdr:to>
    <xdr:cxnSp macro="">
      <xdr:nvCxnSpPr>
        <xdr:cNvPr id="513" name="直線コネクタ 512">
          <a:extLst>
            <a:ext uri="{FF2B5EF4-FFF2-40B4-BE49-F238E27FC236}">
              <a16:creationId xmlns:a16="http://schemas.microsoft.com/office/drawing/2014/main" id="{F34CF1F1-E9BB-46DD-801A-2EA7CE7D33A9}"/>
            </a:ext>
          </a:extLst>
        </xdr:cNvPr>
        <xdr:cNvCxnSpPr/>
      </xdr:nvCxnSpPr>
      <xdr:spPr>
        <a:xfrm flipV="1">
          <a:off x="18778220" y="10033026"/>
          <a:ext cx="73152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134747</xdr:rowOff>
    </xdr:from>
    <xdr:to>
      <xdr:col>107</xdr:col>
      <xdr:colOff>101600</xdr:colOff>
      <xdr:row>61</xdr:row>
      <xdr:rowOff>64897</xdr:rowOff>
    </xdr:to>
    <xdr:sp macro="" textlink="">
      <xdr:nvSpPr>
        <xdr:cNvPr id="514" name="楕円 513">
          <a:extLst>
            <a:ext uri="{FF2B5EF4-FFF2-40B4-BE49-F238E27FC236}">
              <a16:creationId xmlns:a16="http://schemas.microsoft.com/office/drawing/2014/main" id="{2A01613F-E9A5-4D39-B53D-074C35A91FCB}"/>
            </a:ext>
          </a:extLst>
        </xdr:cNvPr>
        <xdr:cNvSpPr/>
      </xdr:nvSpPr>
      <xdr:spPr>
        <a:xfrm>
          <a:off x="17937480" y="101931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163220</xdr:rowOff>
    </xdr:from>
    <xdr:to>
      <xdr:col>111</xdr:col>
      <xdr:colOff>177800</xdr:colOff>
      <xdr:row>61</xdr:row>
      <xdr:rowOff>14097</xdr:rowOff>
    </xdr:to>
    <xdr:cxnSp macro="">
      <xdr:nvCxnSpPr>
        <xdr:cNvPr id="515" name="直線コネクタ 514">
          <a:extLst>
            <a:ext uri="{FF2B5EF4-FFF2-40B4-BE49-F238E27FC236}">
              <a16:creationId xmlns:a16="http://schemas.microsoft.com/office/drawing/2014/main" id="{F39AA352-2DAB-4859-8780-E97384525CA1}"/>
            </a:ext>
          </a:extLst>
        </xdr:cNvPr>
        <xdr:cNvCxnSpPr/>
      </xdr:nvCxnSpPr>
      <xdr:spPr>
        <a:xfrm flipV="1">
          <a:off x="17988280" y="10221620"/>
          <a:ext cx="78994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136499</xdr:rowOff>
    </xdr:from>
    <xdr:to>
      <xdr:col>102</xdr:col>
      <xdr:colOff>165100</xdr:colOff>
      <xdr:row>61</xdr:row>
      <xdr:rowOff>66649</xdr:rowOff>
    </xdr:to>
    <xdr:sp macro="" textlink="">
      <xdr:nvSpPr>
        <xdr:cNvPr id="516" name="楕円 515">
          <a:extLst>
            <a:ext uri="{FF2B5EF4-FFF2-40B4-BE49-F238E27FC236}">
              <a16:creationId xmlns:a16="http://schemas.microsoft.com/office/drawing/2014/main" id="{A718753E-918F-4982-AAEB-1978F7530C62}"/>
            </a:ext>
          </a:extLst>
        </xdr:cNvPr>
        <xdr:cNvSpPr/>
      </xdr:nvSpPr>
      <xdr:spPr>
        <a:xfrm>
          <a:off x="17162780" y="10194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14097</xdr:rowOff>
    </xdr:from>
    <xdr:to>
      <xdr:col>107</xdr:col>
      <xdr:colOff>50800</xdr:colOff>
      <xdr:row>61</xdr:row>
      <xdr:rowOff>15849</xdr:rowOff>
    </xdr:to>
    <xdr:cxnSp macro="">
      <xdr:nvCxnSpPr>
        <xdr:cNvPr id="517" name="直線コネクタ 516">
          <a:extLst>
            <a:ext uri="{FF2B5EF4-FFF2-40B4-BE49-F238E27FC236}">
              <a16:creationId xmlns:a16="http://schemas.microsoft.com/office/drawing/2014/main" id="{66052D4B-7178-4D73-9B24-27EC082EF1DE}"/>
            </a:ext>
          </a:extLst>
        </xdr:cNvPr>
        <xdr:cNvCxnSpPr/>
      </xdr:nvCxnSpPr>
      <xdr:spPr>
        <a:xfrm flipV="1">
          <a:off x="17213580" y="10240137"/>
          <a:ext cx="7747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132918</xdr:rowOff>
    </xdr:from>
    <xdr:to>
      <xdr:col>98</xdr:col>
      <xdr:colOff>38100</xdr:colOff>
      <xdr:row>61</xdr:row>
      <xdr:rowOff>63068</xdr:rowOff>
    </xdr:to>
    <xdr:sp macro="" textlink="">
      <xdr:nvSpPr>
        <xdr:cNvPr id="518" name="楕円 517">
          <a:extLst>
            <a:ext uri="{FF2B5EF4-FFF2-40B4-BE49-F238E27FC236}">
              <a16:creationId xmlns:a16="http://schemas.microsoft.com/office/drawing/2014/main" id="{F46605DE-44EE-4E6B-AA13-3D7D4F2A750F}"/>
            </a:ext>
          </a:extLst>
        </xdr:cNvPr>
        <xdr:cNvSpPr/>
      </xdr:nvSpPr>
      <xdr:spPr>
        <a:xfrm>
          <a:off x="16388080" y="101913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12268</xdr:rowOff>
    </xdr:from>
    <xdr:to>
      <xdr:col>102</xdr:col>
      <xdr:colOff>114300</xdr:colOff>
      <xdr:row>61</xdr:row>
      <xdr:rowOff>15849</xdr:rowOff>
    </xdr:to>
    <xdr:cxnSp macro="">
      <xdr:nvCxnSpPr>
        <xdr:cNvPr id="519" name="直線コネクタ 518">
          <a:extLst>
            <a:ext uri="{FF2B5EF4-FFF2-40B4-BE49-F238E27FC236}">
              <a16:creationId xmlns:a16="http://schemas.microsoft.com/office/drawing/2014/main" id="{A6A67902-B1E1-4B34-8759-AEBEF2FC2FDC}"/>
            </a:ext>
          </a:extLst>
        </xdr:cNvPr>
        <xdr:cNvCxnSpPr/>
      </xdr:nvCxnSpPr>
      <xdr:spPr>
        <a:xfrm>
          <a:off x="16431260" y="10238308"/>
          <a:ext cx="78232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520" name="n_1aveValue【学校施設】&#10;一人当たり面積">
          <a:extLst>
            <a:ext uri="{FF2B5EF4-FFF2-40B4-BE49-F238E27FC236}">
              <a16:creationId xmlns:a16="http://schemas.microsoft.com/office/drawing/2014/main" id="{74BA5FB9-F1DD-46B0-9649-19AE8FEC4C43}"/>
            </a:ext>
          </a:extLst>
        </xdr:cNvPr>
        <xdr:cNvSpPr txBox="1"/>
      </xdr:nvSpPr>
      <xdr:spPr>
        <a:xfrm>
          <a:off x="18561127" y="1055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521" name="n_2aveValue【学校施設】&#10;一人当たり面積">
          <a:extLst>
            <a:ext uri="{FF2B5EF4-FFF2-40B4-BE49-F238E27FC236}">
              <a16:creationId xmlns:a16="http://schemas.microsoft.com/office/drawing/2014/main" id="{C9CE2D8F-DE6C-40A6-8590-7C8699E60851}"/>
            </a:ext>
          </a:extLst>
        </xdr:cNvPr>
        <xdr:cNvSpPr txBox="1"/>
      </xdr:nvSpPr>
      <xdr:spPr>
        <a:xfrm>
          <a:off x="17776267" y="10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522" name="n_3aveValue【学校施設】&#10;一人当たり面積">
          <a:extLst>
            <a:ext uri="{FF2B5EF4-FFF2-40B4-BE49-F238E27FC236}">
              <a16:creationId xmlns:a16="http://schemas.microsoft.com/office/drawing/2014/main" id="{32E78559-1A96-4E6B-B829-D872DF3BE7CD}"/>
            </a:ext>
          </a:extLst>
        </xdr:cNvPr>
        <xdr:cNvSpPr txBox="1"/>
      </xdr:nvSpPr>
      <xdr:spPr>
        <a:xfrm>
          <a:off x="17001567" y="1055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523" name="n_4aveValue【学校施設】&#10;一人当たり面積">
          <a:extLst>
            <a:ext uri="{FF2B5EF4-FFF2-40B4-BE49-F238E27FC236}">
              <a16:creationId xmlns:a16="http://schemas.microsoft.com/office/drawing/2014/main" id="{66171948-A0DB-4E8F-8D58-9368E71B013E}"/>
            </a:ext>
          </a:extLst>
        </xdr:cNvPr>
        <xdr:cNvSpPr txBox="1"/>
      </xdr:nvSpPr>
      <xdr:spPr>
        <a:xfrm>
          <a:off x="16226867" y="105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59097</xdr:rowOff>
    </xdr:from>
    <xdr:ext cx="469744" cy="259045"/>
    <xdr:sp macro="" textlink="">
      <xdr:nvSpPr>
        <xdr:cNvPr id="524" name="n_1mainValue【学校施設】&#10;一人当たり面積">
          <a:extLst>
            <a:ext uri="{FF2B5EF4-FFF2-40B4-BE49-F238E27FC236}">
              <a16:creationId xmlns:a16="http://schemas.microsoft.com/office/drawing/2014/main" id="{41C0B706-5651-4A8D-B5BA-8A1C2874C5D3}"/>
            </a:ext>
          </a:extLst>
        </xdr:cNvPr>
        <xdr:cNvSpPr txBox="1"/>
      </xdr:nvSpPr>
      <xdr:spPr>
        <a:xfrm>
          <a:off x="18561127" y="994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81424</xdr:rowOff>
    </xdr:from>
    <xdr:ext cx="469744" cy="259045"/>
    <xdr:sp macro="" textlink="">
      <xdr:nvSpPr>
        <xdr:cNvPr id="525" name="n_2mainValue【学校施設】&#10;一人当たり面積">
          <a:extLst>
            <a:ext uri="{FF2B5EF4-FFF2-40B4-BE49-F238E27FC236}">
              <a16:creationId xmlns:a16="http://schemas.microsoft.com/office/drawing/2014/main" id="{80DFD9C0-07BE-4AF8-A6E6-E79CA97B77E4}"/>
            </a:ext>
          </a:extLst>
        </xdr:cNvPr>
        <xdr:cNvSpPr txBox="1"/>
      </xdr:nvSpPr>
      <xdr:spPr>
        <a:xfrm>
          <a:off x="17776267" y="99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83176</xdr:rowOff>
    </xdr:from>
    <xdr:ext cx="469744" cy="259045"/>
    <xdr:sp macro="" textlink="">
      <xdr:nvSpPr>
        <xdr:cNvPr id="526" name="n_3mainValue【学校施設】&#10;一人当たり面積">
          <a:extLst>
            <a:ext uri="{FF2B5EF4-FFF2-40B4-BE49-F238E27FC236}">
              <a16:creationId xmlns:a16="http://schemas.microsoft.com/office/drawing/2014/main" id="{62B36F7F-DF9D-428D-910E-B0D1CE73CCE4}"/>
            </a:ext>
          </a:extLst>
        </xdr:cNvPr>
        <xdr:cNvSpPr txBox="1"/>
      </xdr:nvSpPr>
      <xdr:spPr>
        <a:xfrm>
          <a:off x="17001567" y="99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79595</xdr:rowOff>
    </xdr:from>
    <xdr:ext cx="469744" cy="259045"/>
    <xdr:sp macro="" textlink="">
      <xdr:nvSpPr>
        <xdr:cNvPr id="527" name="n_4mainValue【学校施設】&#10;一人当たり面積">
          <a:extLst>
            <a:ext uri="{FF2B5EF4-FFF2-40B4-BE49-F238E27FC236}">
              <a16:creationId xmlns:a16="http://schemas.microsoft.com/office/drawing/2014/main" id="{88C9D0C5-621C-4103-84FD-56AB4B5EE091}"/>
            </a:ext>
          </a:extLst>
        </xdr:cNvPr>
        <xdr:cNvSpPr txBox="1"/>
      </xdr:nvSpPr>
      <xdr:spPr>
        <a:xfrm>
          <a:off x="16226867" y="997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FCE3EE75-FAE3-4BDF-9FA1-4C3FD88D7E8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C7B90D68-B32C-4BF2-8B13-7F7DFD113A1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C0CC546D-D473-401B-8EF9-E046B5963FE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944A7A67-C9B8-4E62-8815-987D2A24972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AA49FB64-7F5D-470E-AA82-D40E743B11EE}"/>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DEC38580-807D-434E-9A51-E5BF801B662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EBC118DF-6123-4837-895E-2B9171B7088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6177A4E6-C2B4-47AE-843B-F648620315BB}"/>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1AE3856D-1275-45B1-85A7-0625D0603E7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905F13AD-BF14-4E93-8455-FAB1CFA9D49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45A73A89-3DE1-46FD-B8A1-9EC8A56E7A2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BD348786-458A-47C8-BFB7-D4A0C7868BB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1CC8723A-6AF6-4CD1-8776-DC870E7FADD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ABB64B75-989A-43BE-B466-4D61566D504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BCB0A7F4-1462-4581-B5DF-A5BE29F611B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A04F30E7-EA9D-46A9-94BF-20428191E076}"/>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A6E66338-175C-4DA4-A60A-93F64A19C02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7C31A575-B34B-4AD1-B281-61D7FFF843C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BC7DE163-DD9A-4B1F-9E0E-A4BC3C7F2773}"/>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6D5DAA2D-0A0E-482F-A8CC-8C1849C8716D}"/>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FC40913E-6C14-4B5C-9C7C-3E5ACE4B147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4DBF67FC-D68F-45B4-87B4-D7C4E5CB848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FB3DFD1C-8505-47B9-97A2-1A606DB3D93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B76335FE-B49E-44B7-92C0-5E8453F94E7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0C9C0D7B-7D7F-47F0-8FE5-C6061DB65FFE}"/>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A8D371C9-1F94-4412-9A42-0F93C57DA73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F7FFED2C-7782-4EDE-B77F-410D9F3A3155}"/>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a:extLst>
            <a:ext uri="{FF2B5EF4-FFF2-40B4-BE49-F238E27FC236}">
              <a16:creationId xmlns:a16="http://schemas.microsoft.com/office/drawing/2014/main" id="{03436817-FADB-43B3-B434-5E0449C9E8B5}"/>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a:extLst>
            <a:ext uri="{FF2B5EF4-FFF2-40B4-BE49-F238E27FC236}">
              <a16:creationId xmlns:a16="http://schemas.microsoft.com/office/drawing/2014/main" id="{086E65AA-4B8F-477D-A95D-0E59EE4CAB76}"/>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a:extLst>
            <a:ext uri="{FF2B5EF4-FFF2-40B4-BE49-F238E27FC236}">
              <a16:creationId xmlns:a16="http://schemas.microsoft.com/office/drawing/2014/main" id="{A1DBDB79-42F5-4CEF-A627-3BF33E3FC9A4}"/>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a:extLst>
            <a:ext uri="{FF2B5EF4-FFF2-40B4-BE49-F238E27FC236}">
              <a16:creationId xmlns:a16="http://schemas.microsoft.com/office/drawing/2014/main" id="{2741E1B2-7AF5-4347-AD3B-FFB0E9122824}"/>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a:extLst>
            <a:ext uri="{FF2B5EF4-FFF2-40B4-BE49-F238E27FC236}">
              <a16:creationId xmlns:a16="http://schemas.microsoft.com/office/drawing/2014/main" id="{DCD57AC2-AD8B-425A-8D0D-013C3C0A99E8}"/>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a:extLst>
            <a:ext uri="{FF2B5EF4-FFF2-40B4-BE49-F238E27FC236}">
              <a16:creationId xmlns:a16="http://schemas.microsoft.com/office/drawing/2014/main" id="{D4DC82F4-6F79-40F3-887C-2647A8BDCD83}"/>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a:extLst>
            <a:ext uri="{FF2B5EF4-FFF2-40B4-BE49-F238E27FC236}">
              <a16:creationId xmlns:a16="http://schemas.microsoft.com/office/drawing/2014/main" id="{E5976C9D-83C0-49B9-A426-FB99087E1A27}"/>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a:extLst>
            <a:ext uri="{FF2B5EF4-FFF2-40B4-BE49-F238E27FC236}">
              <a16:creationId xmlns:a16="http://schemas.microsoft.com/office/drawing/2014/main" id="{FC239660-937F-4706-B753-E70BBF0D2F76}"/>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a:extLst>
            <a:ext uri="{FF2B5EF4-FFF2-40B4-BE49-F238E27FC236}">
              <a16:creationId xmlns:a16="http://schemas.microsoft.com/office/drawing/2014/main" id="{F80062BC-8ECA-4D16-9266-14918FFE9413}"/>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4" name="テキスト ボックス 563">
          <a:extLst>
            <a:ext uri="{FF2B5EF4-FFF2-40B4-BE49-F238E27FC236}">
              <a16:creationId xmlns:a16="http://schemas.microsoft.com/office/drawing/2014/main" id="{13CE39A6-1BEB-42F3-8FE8-C1CCACA51E71}"/>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77587CA9-BC03-4F20-B9E4-6479724641B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6" name="テキスト ボックス 565">
          <a:extLst>
            <a:ext uri="{FF2B5EF4-FFF2-40B4-BE49-F238E27FC236}">
              <a16:creationId xmlns:a16="http://schemas.microsoft.com/office/drawing/2014/main" id="{C926779A-963E-4762-B002-C6E519605664}"/>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a:extLst>
            <a:ext uri="{FF2B5EF4-FFF2-40B4-BE49-F238E27FC236}">
              <a16:creationId xmlns:a16="http://schemas.microsoft.com/office/drawing/2014/main" id="{CF1F2744-E621-4992-9D05-7530ECF8038E}"/>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568" name="直線コネクタ 567">
          <a:extLst>
            <a:ext uri="{FF2B5EF4-FFF2-40B4-BE49-F238E27FC236}">
              <a16:creationId xmlns:a16="http://schemas.microsoft.com/office/drawing/2014/main" id="{CF18FB06-9DAD-4668-911F-822EE258C1A1}"/>
            </a:ext>
          </a:extLst>
        </xdr:cNvPr>
        <xdr:cNvCxnSpPr/>
      </xdr:nvCxnSpPr>
      <xdr:spPr>
        <a:xfrm flipV="1">
          <a:off x="14375764" y="16786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9" name="【公民館】&#10;有形固定資産減価償却率最小値テキスト">
          <a:extLst>
            <a:ext uri="{FF2B5EF4-FFF2-40B4-BE49-F238E27FC236}">
              <a16:creationId xmlns:a16="http://schemas.microsoft.com/office/drawing/2014/main" id="{9D97542C-DBCA-4D66-A66A-F8AA4E794756}"/>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0" name="直線コネクタ 569">
          <a:extLst>
            <a:ext uri="{FF2B5EF4-FFF2-40B4-BE49-F238E27FC236}">
              <a16:creationId xmlns:a16="http://schemas.microsoft.com/office/drawing/2014/main" id="{D3CF9A9C-8D6E-4F31-A777-97DC67142DFC}"/>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571" name="【公民館】&#10;有形固定資産減価償却率最大値テキスト">
          <a:extLst>
            <a:ext uri="{FF2B5EF4-FFF2-40B4-BE49-F238E27FC236}">
              <a16:creationId xmlns:a16="http://schemas.microsoft.com/office/drawing/2014/main" id="{F8259DDD-1F8B-4627-9D90-F3159223FFF0}"/>
            </a:ext>
          </a:extLst>
        </xdr:cNvPr>
        <xdr:cNvSpPr txBox="1"/>
      </xdr:nvSpPr>
      <xdr:spPr>
        <a:xfrm>
          <a:off x="1441450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572" name="直線コネクタ 571">
          <a:extLst>
            <a:ext uri="{FF2B5EF4-FFF2-40B4-BE49-F238E27FC236}">
              <a16:creationId xmlns:a16="http://schemas.microsoft.com/office/drawing/2014/main" id="{33E27FE6-D890-4E95-892A-CFD4AA20074C}"/>
            </a:ext>
          </a:extLst>
        </xdr:cNvPr>
        <xdr:cNvCxnSpPr/>
      </xdr:nvCxnSpPr>
      <xdr:spPr>
        <a:xfrm>
          <a:off x="1428750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573" name="【公民館】&#10;有形固定資産減価償却率平均値テキスト">
          <a:extLst>
            <a:ext uri="{FF2B5EF4-FFF2-40B4-BE49-F238E27FC236}">
              <a16:creationId xmlns:a16="http://schemas.microsoft.com/office/drawing/2014/main" id="{80A848D2-D161-41BB-933E-6209A3165B4C}"/>
            </a:ext>
          </a:extLst>
        </xdr:cNvPr>
        <xdr:cNvSpPr txBox="1"/>
      </xdr:nvSpPr>
      <xdr:spPr>
        <a:xfrm>
          <a:off x="14414500" y="17442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574" name="フローチャート: 判断 573">
          <a:extLst>
            <a:ext uri="{FF2B5EF4-FFF2-40B4-BE49-F238E27FC236}">
              <a16:creationId xmlns:a16="http://schemas.microsoft.com/office/drawing/2014/main" id="{30F7CD36-A2B0-4B88-B63C-8602D4B8B999}"/>
            </a:ext>
          </a:extLst>
        </xdr:cNvPr>
        <xdr:cNvSpPr/>
      </xdr:nvSpPr>
      <xdr:spPr>
        <a:xfrm>
          <a:off x="14325600" y="175914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575" name="フローチャート: 判断 574">
          <a:extLst>
            <a:ext uri="{FF2B5EF4-FFF2-40B4-BE49-F238E27FC236}">
              <a16:creationId xmlns:a16="http://schemas.microsoft.com/office/drawing/2014/main" id="{68659B24-B1A4-4EC9-B3F5-7C16B40C8D94}"/>
            </a:ext>
          </a:extLst>
        </xdr:cNvPr>
        <xdr:cNvSpPr/>
      </xdr:nvSpPr>
      <xdr:spPr>
        <a:xfrm>
          <a:off x="1357884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576" name="フローチャート: 判断 575">
          <a:extLst>
            <a:ext uri="{FF2B5EF4-FFF2-40B4-BE49-F238E27FC236}">
              <a16:creationId xmlns:a16="http://schemas.microsoft.com/office/drawing/2014/main" id="{FFA72ABE-24C9-4C16-AF2B-79F29B0B0E34}"/>
            </a:ext>
          </a:extLst>
        </xdr:cNvPr>
        <xdr:cNvSpPr/>
      </xdr:nvSpPr>
      <xdr:spPr>
        <a:xfrm>
          <a:off x="1280414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577" name="フローチャート: 判断 576">
          <a:extLst>
            <a:ext uri="{FF2B5EF4-FFF2-40B4-BE49-F238E27FC236}">
              <a16:creationId xmlns:a16="http://schemas.microsoft.com/office/drawing/2014/main" id="{64487150-A4F9-4311-ADD8-97C18D7A32B3}"/>
            </a:ext>
          </a:extLst>
        </xdr:cNvPr>
        <xdr:cNvSpPr/>
      </xdr:nvSpPr>
      <xdr:spPr>
        <a:xfrm>
          <a:off x="12029440" y="17496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578" name="フローチャート: 判断 577">
          <a:extLst>
            <a:ext uri="{FF2B5EF4-FFF2-40B4-BE49-F238E27FC236}">
              <a16:creationId xmlns:a16="http://schemas.microsoft.com/office/drawing/2014/main" id="{C62574C4-536E-4A56-AC43-8063004E0F43}"/>
            </a:ext>
          </a:extLst>
        </xdr:cNvPr>
        <xdr:cNvSpPr/>
      </xdr:nvSpPr>
      <xdr:spPr>
        <a:xfrm>
          <a:off x="11231880" y="1749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B8566F44-7E4D-460F-82D0-B7AF3D81C177}"/>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523A34CC-CC36-44F6-BA0F-B40B6E1E5C2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25D2670E-05AA-4514-8E9C-8FA58E2DBBA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7F9FCDC3-88A5-4E32-9125-285C5D69765F}"/>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D71256E4-ED06-4EA5-A1CF-ACD08D830D9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122555</xdr:rowOff>
    </xdr:from>
    <xdr:to>
      <xdr:col>85</xdr:col>
      <xdr:colOff>177800</xdr:colOff>
      <xdr:row>107</xdr:row>
      <xdr:rowOff>52705</xdr:rowOff>
    </xdr:to>
    <xdr:sp macro="" textlink="">
      <xdr:nvSpPr>
        <xdr:cNvPr id="584" name="楕円 583">
          <a:extLst>
            <a:ext uri="{FF2B5EF4-FFF2-40B4-BE49-F238E27FC236}">
              <a16:creationId xmlns:a16="http://schemas.microsoft.com/office/drawing/2014/main" id="{778A1341-CEEB-445A-BA3E-29680D776B6E}"/>
            </a:ext>
          </a:extLst>
        </xdr:cNvPr>
        <xdr:cNvSpPr/>
      </xdr:nvSpPr>
      <xdr:spPr>
        <a:xfrm>
          <a:off x="14325600" y="178923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100982</xdr:rowOff>
    </xdr:from>
    <xdr:ext cx="405111" cy="259045"/>
    <xdr:sp macro="" textlink="">
      <xdr:nvSpPr>
        <xdr:cNvPr id="585" name="【公民館】&#10;有形固定資産減価償却率該当値テキスト">
          <a:extLst>
            <a:ext uri="{FF2B5EF4-FFF2-40B4-BE49-F238E27FC236}">
              <a16:creationId xmlns:a16="http://schemas.microsoft.com/office/drawing/2014/main" id="{3D774DB9-3A8B-4E86-BC59-173FC8FD1DBE}"/>
            </a:ext>
          </a:extLst>
        </xdr:cNvPr>
        <xdr:cNvSpPr txBox="1"/>
      </xdr:nvSpPr>
      <xdr:spPr>
        <a:xfrm>
          <a:off x="14414500"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586" name="楕円 585">
          <a:extLst>
            <a:ext uri="{FF2B5EF4-FFF2-40B4-BE49-F238E27FC236}">
              <a16:creationId xmlns:a16="http://schemas.microsoft.com/office/drawing/2014/main" id="{F092E795-76EA-4424-A21C-FF621012E4CA}"/>
            </a:ext>
          </a:extLst>
        </xdr:cNvPr>
        <xdr:cNvSpPr/>
      </xdr:nvSpPr>
      <xdr:spPr>
        <a:xfrm>
          <a:off x="1357884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1905</xdr:rowOff>
    </xdr:to>
    <xdr:cxnSp macro="">
      <xdr:nvCxnSpPr>
        <xdr:cNvPr id="587" name="直線コネクタ 586">
          <a:extLst>
            <a:ext uri="{FF2B5EF4-FFF2-40B4-BE49-F238E27FC236}">
              <a16:creationId xmlns:a16="http://schemas.microsoft.com/office/drawing/2014/main" id="{2A0392FF-132A-4BC1-BE03-CBCF059192B8}"/>
            </a:ext>
          </a:extLst>
        </xdr:cNvPr>
        <xdr:cNvCxnSpPr/>
      </xdr:nvCxnSpPr>
      <xdr:spPr>
        <a:xfrm>
          <a:off x="13629640" y="17937479"/>
          <a:ext cx="74676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76836</xdr:rowOff>
    </xdr:from>
    <xdr:to>
      <xdr:col>76</xdr:col>
      <xdr:colOff>165100</xdr:colOff>
      <xdr:row>107</xdr:row>
      <xdr:rowOff>6986</xdr:rowOff>
    </xdr:to>
    <xdr:sp macro="" textlink="">
      <xdr:nvSpPr>
        <xdr:cNvPr id="588" name="楕円 587">
          <a:extLst>
            <a:ext uri="{FF2B5EF4-FFF2-40B4-BE49-F238E27FC236}">
              <a16:creationId xmlns:a16="http://schemas.microsoft.com/office/drawing/2014/main" id="{28B4A2CE-A18D-4327-81BA-DD339D6AD2AB}"/>
            </a:ext>
          </a:extLst>
        </xdr:cNvPr>
        <xdr:cNvSpPr/>
      </xdr:nvSpPr>
      <xdr:spPr>
        <a:xfrm>
          <a:off x="1280414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127636</xdr:rowOff>
    </xdr:from>
    <xdr:to>
      <xdr:col>81</xdr:col>
      <xdr:colOff>50800</xdr:colOff>
      <xdr:row>106</xdr:row>
      <xdr:rowOff>167639</xdr:rowOff>
    </xdr:to>
    <xdr:cxnSp macro="">
      <xdr:nvCxnSpPr>
        <xdr:cNvPr id="589" name="直線コネクタ 588">
          <a:extLst>
            <a:ext uri="{FF2B5EF4-FFF2-40B4-BE49-F238E27FC236}">
              <a16:creationId xmlns:a16="http://schemas.microsoft.com/office/drawing/2014/main" id="{2ADBB182-4999-469B-89C8-50C33B8EC9D4}"/>
            </a:ext>
          </a:extLst>
        </xdr:cNvPr>
        <xdr:cNvCxnSpPr/>
      </xdr:nvCxnSpPr>
      <xdr:spPr>
        <a:xfrm>
          <a:off x="12854940" y="17897476"/>
          <a:ext cx="7747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27305</xdr:rowOff>
    </xdr:from>
    <xdr:to>
      <xdr:col>72</xdr:col>
      <xdr:colOff>38100</xdr:colOff>
      <xdr:row>106</xdr:row>
      <xdr:rowOff>128905</xdr:rowOff>
    </xdr:to>
    <xdr:sp macro="" textlink="">
      <xdr:nvSpPr>
        <xdr:cNvPr id="590" name="楕円 589">
          <a:extLst>
            <a:ext uri="{FF2B5EF4-FFF2-40B4-BE49-F238E27FC236}">
              <a16:creationId xmlns:a16="http://schemas.microsoft.com/office/drawing/2014/main" id="{E1CDF5A6-6016-4CC2-8EB1-14DBD67511BD}"/>
            </a:ext>
          </a:extLst>
        </xdr:cNvPr>
        <xdr:cNvSpPr/>
      </xdr:nvSpPr>
      <xdr:spPr>
        <a:xfrm>
          <a:off x="12029440" y="177971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78105</xdr:rowOff>
    </xdr:from>
    <xdr:to>
      <xdr:col>76</xdr:col>
      <xdr:colOff>114300</xdr:colOff>
      <xdr:row>106</xdr:row>
      <xdr:rowOff>127636</xdr:rowOff>
    </xdr:to>
    <xdr:cxnSp macro="">
      <xdr:nvCxnSpPr>
        <xdr:cNvPr id="591" name="直線コネクタ 590">
          <a:extLst>
            <a:ext uri="{FF2B5EF4-FFF2-40B4-BE49-F238E27FC236}">
              <a16:creationId xmlns:a16="http://schemas.microsoft.com/office/drawing/2014/main" id="{BC02C093-3E82-4F23-AA42-F2A774271884}"/>
            </a:ext>
          </a:extLst>
        </xdr:cNvPr>
        <xdr:cNvCxnSpPr/>
      </xdr:nvCxnSpPr>
      <xdr:spPr>
        <a:xfrm>
          <a:off x="12072620" y="17847945"/>
          <a:ext cx="78232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151130</xdr:rowOff>
    </xdr:from>
    <xdr:to>
      <xdr:col>67</xdr:col>
      <xdr:colOff>101600</xdr:colOff>
      <xdr:row>106</xdr:row>
      <xdr:rowOff>81280</xdr:rowOff>
    </xdr:to>
    <xdr:sp macro="" textlink="">
      <xdr:nvSpPr>
        <xdr:cNvPr id="592" name="楕円 591">
          <a:extLst>
            <a:ext uri="{FF2B5EF4-FFF2-40B4-BE49-F238E27FC236}">
              <a16:creationId xmlns:a16="http://schemas.microsoft.com/office/drawing/2014/main" id="{562A5BE6-8031-4B33-A353-9383D99300AD}"/>
            </a:ext>
          </a:extLst>
        </xdr:cNvPr>
        <xdr:cNvSpPr/>
      </xdr:nvSpPr>
      <xdr:spPr>
        <a:xfrm>
          <a:off x="1123188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30480</xdr:rowOff>
    </xdr:from>
    <xdr:to>
      <xdr:col>71</xdr:col>
      <xdr:colOff>177800</xdr:colOff>
      <xdr:row>106</xdr:row>
      <xdr:rowOff>78105</xdr:rowOff>
    </xdr:to>
    <xdr:cxnSp macro="">
      <xdr:nvCxnSpPr>
        <xdr:cNvPr id="593" name="直線コネクタ 592">
          <a:extLst>
            <a:ext uri="{FF2B5EF4-FFF2-40B4-BE49-F238E27FC236}">
              <a16:creationId xmlns:a16="http://schemas.microsoft.com/office/drawing/2014/main" id="{39846CE7-7808-4A3E-A962-DA946110DB79}"/>
            </a:ext>
          </a:extLst>
        </xdr:cNvPr>
        <xdr:cNvCxnSpPr/>
      </xdr:nvCxnSpPr>
      <xdr:spPr>
        <a:xfrm>
          <a:off x="11282680" y="1780032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594" name="n_1aveValue【公民館】&#10;有形固定資産減価償却率">
          <a:extLst>
            <a:ext uri="{FF2B5EF4-FFF2-40B4-BE49-F238E27FC236}">
              <a16:creationId xmlns:a16="http://schemas.microsoft.com/office/drawing/2014/main" id="{5EA3B76E-8A4D-4295-AA60-5917AA2893D4}"/>
            </a:ext>
          </a:extLst>
        </xdr:cNvPr>
        <xdr:cNvSpPr txBox="1"/>
      </xdr:nvSpPr>
      <xdr:spPr>
        <a:xfrm>
          <a:off x="13437244" y="1743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595" name="n_2aveValue【公民館】&#10;有形固定資産減価償却率">
          <a:extLst>
            <a:ext uri="{FF2B5EF4-FFF2-40B4-BE49-F238E27FC236}">
              <a16:creationId xmlns:a16="http://schemas.microsoft.com/office/drawing/2014/main" id="{5F5FFA6E-FCBC-4401-9603-D58B77BF5CD1}"/>
            </a:ext>
          </a:extLst>
        </xdr:cNvPr>
        <xdr:cNvSpPr txBox="1"/>
      </xdr:nvSpPr>
      <xdr:spPr>
        <a:xfrm>
          <a:off x="12675244" y="1733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596" name="n_3aveValue【公民館】&#10;有形固定資産減価償却率">
          <a:extLst>
            <a:ext uri="{FF2B5EF4-FFF2-40B4-BE49-F238E27FC236}">
              <a16:creationId xmlns:a16="http://schemas.microsoft.com/office/drawing/2014/main" id="{9CBFBA05-C9D3-42FB-84FC-23B1B2B99747}"/>
            </a:ext>
          </a:extLst>
        </xdr:cNvPr>
        <xdr:cNvSpPr txBox="1"/>
      </xdr:nvSpPr>
      <xdr:spPr>
        <a:xfrm>
          <a:off x="11900544" y="172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597" name="n_4aveValue【公民館】&#10;有形固定資産減価償却率">
          <a:extLst>
            <a:ext uri="{FF2B5EF4-FFF2-40B4-BE49-F238E27FC236}">
              <a16:creationId xmlns:a16="http://schemas.microsoft.com/office/drawing/2014/main" id="{5D0ECF56-1E28-4B64-88F1-10A325C08EEA}"/>
            </a:ext>
          </a:extLst>
        </xdr:cNvPr>
        <xdr:cNvSpPr txBox="1"/>
      </xdr:nvSpPr>
      <xdr:spPr>
        <a:xfrm>
          <a:off x="1110298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598" name="n_1mainValue【公民館】&#10;有形固定資産減価償却率">
          <a:extLst>
            <a:ext uri="{FF2B5EF4-FFF2-40B4-BE49-F238E27FC236}">
              <a16:creationId xmlns:a16="http://schemas.microsoft.com/office/drawing/2014/main" id="{63780581-729C-4564-9DD1-ED13F3B33702}"/>
            </a:ext>
          </a:extLst>
        </xdr:cNvPr>
        <xdr:cNvSpPr txBox="1"/>
      </xdr:nvSpPr>
      <xdr:spPr>
        <a:xfrm>
          <a:off x="13437244" y="1797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169563</xdr:rowOff>
    </xdr:from>
    <xdr:ext cx="405111" cy="259045"/>
    <xdr:sp macro="" textlink="">
      <xdr:nvSpPr>
        <xdr:cNvPr id="599" name="n_2mainValue【公民館】&#10;有形固定資産減価償却率">
          <a:extLst>
            <a:ext uri="{FF2B5EF4-FFF2-40B4-BE49-F238E27FC236}">
              <a16:creationId xmlns:a16="http://schemas.microsoft.com/office/drawing/2014/main" id="{8BB76003-7BA1-450B-9DC8-A98564724008}"/>
            </a:ext>
          </a:extLst>
        </xdr:cNvPr>
        <xdr:cNvSpPr txBox="1"/>
      </xdr:nvSpPr>
      <xdr:spPr>
        <a:xfrm>
          <a:off x="12675244" y="179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120032</xdr:rowOff>
    </xdr:from>
    <xdr:ext cx="405111" cy="259045"/>
    <xdr:sp macro="" textlink="">
      <xdr:nvSpPr>
        <xdr:cNvPr id="600" name="n_3mainValue【公民館】&#10;有形固定資産減価償却率">
          <a:extLst>
            <a:ext uri="{FF2B5EF4-FFF2-40B4-BE49-F238E27FC236}">
              <a16:creationId xmlns:a16="http://schemas.microsoft.com/office/drawing/2014/main" id="{95D441DC-852F-43B4-899C-54898C141849}"/>
            </a:ext>
          </a:extLst>
        </xdr:cNvPr>
        <xdr:cNvSpPr txBox="1"/>
      </xdr:nvSpPr>
      <xdr:spPr>
        <a:xfrm>
          <a:off x="119005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72407</xdr:rowOff>
    </xdr:from>
    <xdr:ext cx="405111" cy="259045"/>
    <xdr:sp macro="" textlink="">
      <xdr:nvSpPr>
        <xdr:cNvPr id="601" name="n_4mainValue【公民館】&#10;有形固定資産減価償却率">
          <a:extLst>
            <a:ext uri="{FF2B5EF4-FFF2-40B4-BE49-F238E27FC236}">
              <a16:creationId xmlns:a16="http://schemas.microsoft.com/office/drawing/2014/main" id="{B4EF091A-27DA-4422-9B7F-7A42D2328A3C}"/>
            </a:ext>
          </a:extLst>
        </xdr:cNvPr>
        <xdr:cNvSpPr txBox="1"/>
      </xdr:nvSpPr>
      <xdr:spPr>
        <a:xfrm>
          <a:off x="1110298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A8C48C92-F8A6-461B-942B-7B0E4D6C5A3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95F1E255-802B-41A7-95ED-273339D9D74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482AF66C-D129-4474-B32C-7698F17B976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66004CF9-C3B3-4D73-8211-2E93D2365D5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E3768397-5DD6-4247-A9C5-892D66FFFBA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B9EE3282-A29D-4517-AAF1-082C56BE9D4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3886FB04-E69E-46E2-AC69-E51F7914AB3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829FF1A5-35AC-4DAE-907E-99D97E5DB31E}"/>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AE0AF9B7-A393-403A-BBA0-B48869341069}"/>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F24AF169-1C00-4741-BF89-661EC96E866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2" name="直線コネクタ 611">
          <a:extLst>
            <a:ext uri="{FF2B5EF4-FFF2-40B4-BE49-F238E27FC236}">
              <a16:creationId xmlns:a16="http://schemas.microsoft.com/office/drawing/2014/main" id="{47B5A1C8-5B9E-4FED-9F6A-BE7355C790FC}"/>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3" name="テキスト ボックス 612">
          <a:extLst>
            <a:ext uri="{FF2B5EF4-FFF2-40B4-BE49-F238E27FC236}">
              <a16:creationId xmlns:a16="http://schemas.microsoft.com/office/drawing/2014/main" id="{0446EEE0-ACDA-4B82-9ED6-4E51276D0E57}"/>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4" name="直線コネクタ 613">
          <a:extLst>
            <a:ext uri="{FF2B5EF4-FFF2-40B4-BE49-F238E27FC236}">
              <a16:creationId xmlns:a16="http://schemas.microsoft.com/office/drawing/2014/main" id="{C74CB81E-B518-43EE-8CFD-AB2E2BF98D1C}"/>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5" name="テキスト ボックス 614">
          <a:extLst>
            <a:ext uri="{FF2B5EF4-FFF2-40B4-BE49-F238E27FC236}">
              <a16:creationId xmlns:a16="http://schemas.microsoft.com/office/drawing/2014/main" id="{9FC6B2ED-F94C-4940-93DB-709A26D78696}"/>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a:extLst>
            <a:ext uri="{FF2B5EF4-FFF2-40B4-BE49-F238E27FC236}">
              <a16:creationId xmlns:a16="http://schemas.microsoft.com/office/drawing/2014/main" id="{679CEEB3-6473-4B15-8BDD-290ED3127694}"/>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a:extLst>
            <a:ext uri="{FF2B5EF4-FFF2-40B4-BE49-F238E27FC236}">
              <a16:creationId xmlns:a16="http://schemas.microsoft.com/office/drawing/2014/main" id="{63398937-3AEA-40BF-8CEA-0AFA6A8027AD}"/>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8" name="直線コネクタ 617">
          <a:extLst>
            <a:ext uri="{FF2B5EF4-FFF2-40B4-BE49-F238E27FC236}">
              <a16:creationId xmlns:a16="http://schemas.microsoft.com/office/drawing/2014/main" id="{BD4DDB23-AE96-44C6-BC1B-87258D1B1D02}"/>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9" name="テキスト ボックス 618">
          <a:extLst>
            <a:ext uri="{FF2B5EF4-FFF2-40B4-BE49-F238E27FC236}">
              <a16:creationId xmlns:a16="http://schemas.microsoft.com/office/drawing/2014/main" id="{C183ABA9-441D-465F-BC90-403E5E37B058}"/>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0" name="直線コネクタ 619">
          <a:extLst>
            <a:ext uri="{FF2B5EF4-FFF2-40B4-BE49-F238E27FC236}">
              <a16:creationId xmlns:a16="http://schemas.microsoft.com/office/drawing/2014/main" id="{99750A89-FA07-48B1-8D78-946F025984C7}"/>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1" name="テキスト ボックス 620">
          <a:extLst>
            <a:ext uri="{FF2B5EF4-FFF2-40B4-BE49-F238E27FC236}">
              <a16:creationId xmlns:a16="http://schemas.microsoft.com/office/drawing/2014/main" id="{7408C52F-E2C2-468E-B3C4-F321E1DD5E6A}"/>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B4BDBFCC-DFA0-44C2-B234-3CD890179C4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3" name="テキスト ボックス 622">
          <a:extLst>
            <a:ext uri="{FF2B5EF4-FFF2-40B4-BE49-F238E27FC236}">
              <a16:creationId xmlns:a16="http://schemas.microsoft.com/office/drawing/2014/main" id="{51F6A244-A031-44A5-B2F5-8AC4FECAC245}"/>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a:extLst>
            <a:ext uri="{FF2B5EF4-FFF2-40B4-BE49-F238E27FC236}">
              <a16:creationId xmlns:a16="http://schemas.microsoft.com/office/drawing/2014/main" id="{25817893-5B95-44CB-8504-AF56718944D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625" name="直線コネクタ 624">
          <a:extLst>
            <a:ext uri="{FF2B5EF4-FFF2-40B4-BE49-F238E27FC236}">
              <a16:creationId xmlns:a16="http://schemas.microsoft.com/office/drawing/2014/main" id="{EFDB85CD-9D86-419C-A161-9774C3BD2F9B}"/>
            </a:ext>
          </a:extLst>
        </xdr:cNvPr>
        <xdr:cNvCxnSpPr/>
      </xdr:nvCxnSpPr>
      <xdr:spPr>
        <a:xfrm flipV="1">
          <a:off x="19509104" y="16949547"/>
          <a:ext cx="0" cy="1286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626" name="【公民館】&#10;一人当たり面積最小値テキスト">
          <a:extLst>
            <a:ext uri="{FF2B5EF4-FFF2-40B4-BE49-F238E27FC236}">
              <a16:creationId xmlns:a16="http://schemas.microsoft.com/office/drawing/2014/main" id="{A4134881-3001-4C1D-A19D-A52E44AD1689}"/>
            </a:ext>
          </a:extLst>
        </xdr:cNvPr>
        <xdr:cNvSpPr txBox="1"/>
      </xdr:nvSpPr>
      <xdr:spPr>
        <a:xfrm>
          <a:off x="19547840" y="1824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627" name="直線コネクタ 626">
          <a:extLst>
            <a:ext uri="{FF2B5EF4-FFF2-40B4-BE49-F238E27FC236}">
              <a16:creationId xmlns:a16="http://schemas.microsoft.com/office/drawing/2014/main" id="{67442B0C-86BB-44A6-B8E6-756EBAB88CC4}"/>
            </a:ext>
          </a:extLst>
        </xdr:cNvPr>
        <xdr:cNvCxnSpPr/>
      </xdr:nvCxnSpPr>
      <xdr:spPr>
        <a:xfrm>
          <a:off x="19443700" y="18236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628" name="【公民館】&#10;一人当たり面積最大値テキスト">
          <a:extLst>
            <a:ext uri="{FF2B5EF4-FFF2-40B4-BE49-F238E27FC236}">
              <a16:creationId xmlns:a16="http://schemas.microsoft.com/office/drawing/2014/main" id="{CB744A2A-CAAD-49CB-B7C3-010777F1C112}"/>
            </a:ext>
          </a:extLst>
        </xdr:cNvPr>
        <xdr:cNvSpPr txBox="1"/>
      </xdr:nvSpPr>
      <xdr:spPr>
        <a:xfrm>
          <a:off x="19547840" y="167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629" name="直線コネクタ 628">
          <a:extLst>
            <a:ext uri="{FF2B5EF4-FFF2-40B4-BE49-F238E27FC236}">
              <a16:creationId xmlns:a16="http://schemas.microsoft.com/office/drawing/2014/main" id="{8218E136-6E9B-4B5F-8E23-FBF995E9AC73}"/>
            </a:ext>
          </a:extLst>
        </xdr:cNvPr>
        <xdr:cNvCxnSpPr/>
      </xdr:nvCxnSpPr>
      <xdr:spPr>
        <a:xfrm>
          <a:off x="19443700" y="1694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30" name="【公民館】&#10;一人当たり面積平均値テキスト">
          <a:extLst>
            <a:ext uri="{FF2B5EF4-FFF2-40B4-BE49-F238E27FC236}">
              <a16:creationId xmlns:a16="http://schemas.microsoft.com/office/drawing/2014/main" id="{B12046AF-415E-4A70-AAA3-6B8CCF691E14}"/>
            </a:ext>
          </a:extLst>
        </xdr:cNvPr>
        <xdr:cNvSpPr txBox="1"/>
      </xdr:nvSpPr>
      <xdr:spPr>
        <a:xfrm>
          <a:off x="19547840" y="18027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631" name="フローチャート: 判断 630">
          <a:extLst>
            <a:ext uri="{FF2B5EF4-FFF2-40B4-BE49-F238E27FC236}">
              <a16:creationId xmlns:a16="http://schemas.microsoft.com/office/drawing/2014/main" id="{FE47DB7B-F4CF-4C48-9C1D-B55873C4FB58}"/>
            </a:ext>
          </a:extLst>
        </xdr:cNvPr>
        <xdr:cNvSpPr/>
      </xdr:nvSpPr>
      <xdr:spPr>
        <a:xfrm>
          <a:off x="19458940" y="18048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632" name="フローチャート: 判断 631">
          <a:extLst>
            <a:ext uri="{FF2B5EF4-FFF2-40B4-BE49-F238E27FC236}">
              <a16:creationId xmlns:a16="http://schemas.microsoft.com/office/drawing/2014/main" id="{FDD11A98-EA12-44BC-B980-1C3683776DAA}"/>
            </a:ext>
          </a:extLst>
        </xdr:cNvPr>
        <xdr:cNvSpPr/>
      </xdr:nvSpPr>
      <xdr:spPr>
        <a:xfrm>
          <a:off x="18735040" y="18049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633" name="フローチャート: 判断 632">
          <a:extLst>
            <a:ext uri="{FF2B5EF4-FFF2-40B4-BE49-F238E27FC236}">
              <a16:creationId xmlns:a16="http://schemas.microsoft.com/office/drawing/2014/main" id="{AA79FC41-55DD-4A60-A573-D885BB61E0D0}"/>
            </a:ext>
          </a:extLst>
        </xdr:cNvPr>
        <xdr:cNvSpPr/>
      </xdr:nvSpPr>
      <xdr:spPr>
        <a:xfrm>
          <a:off x="17937480" y="18026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634" name="フローチャート: 判断 633">
          <a:extLst>
            <a:ext uri="{FF2B5EF4-FFF2-40B4-BE49-F238E27FC236}">
              <a16:creationId xmlns:a16="http://schemas.microsoft.com/office/drawing/2014/main" id="{5E4F0950-F43B-44CE-A53D-02649F05661F}"/>
            </a:ext>
          </a:extLst>
        </xdr:cNvPr>
        <xdr:cNvSpPr/>
      </xdr:nvSpPr>
      <xdr:spPr>
        <a:xfrm>
          <a:off x="17162780" y="18033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635" name="フローチャート: 判断 634">
          <a:extLst>
            <a:ext uri="{FF2B5EF4-FFF2-40B4-BE49-F238E27FC236}">
              <a16:creationId xmlns:a16="http://schemas.microsoft.com/office/drawing/2014/main" id="{D6917913-AAB1-46F3-9604-AFE6A51330D5}"/>
            </a:ext>
          </a:extLst>
        </xdr:cNvPr>
        <xdr:cNvSpPr/>
      </xdr:nvSpPr>
      <xdr:spPr>
        <a:xfrm>
          <a:off x="16388080" y="18035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CFECF72C-5993-4741-A22A-9B84F418A3C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5B990CF6-ECA4-43AC-9FE9-CB78FECA398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BAAE8292-C9B2-4509-A440-5C68872B1AF5}"/>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84CA0D63-C574-43D7-86C5-6206689C71F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78805B6A-4BE8-4D70-A7DF-71EE21D0CB1F}"/>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118554</xdr:rowOff>
    </xdr:from>
    <xdr:to>
      <xdr:col>116</xdr:col>
      <xdr:colOff>114300</xdr:colOff>
      <xdr:row>106</xdr:row>
      <xdr:rowOff>48704</xdr:rowOff>
    </xdr:to>
    <xdr:sp macro="" textlink="">
      <xdr:nvSpPr>
        <xdr:cNvPr id="641" name="楕円 640">
          <a:extLst>
            <a:ext uri="{FF2B5EF4-FFF2-40B4-BE49-F238E27FC236}">
              <a16:creationId xmlns:a16="http://schemas.microsoft.com/office/drawing/2014/main" id="{D5C4D5CB-C087-4ABF-984C-FE94468C685A}"/>
            </a:ext>
          </a:extLst>
        </xdr:cNvPr>
        <xdr:cNvSpPr/>
      </xdr:nvSpPr>
      <xdr:spPr>
        <a:xfrm>
          <a:off x="19458940" y="17720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141431</xdr:rowOff>
    </xdr:from>
    <xdr:ext cx="469744" cy="259045"/>
    <xdr:sp macro="" textlink="">
      <xdr:nvSpPr>
        <xdr:cNvPr id="642" name="【公民館】&#10;一人当たり面積該当値テキスト">
          <a:extLst>
            <a:ext uri="{FF2B5EF4-FFF2-40B4-BE49-F238E27FC236}">
              <a16:creationId xmlns:a16="http://schemas.microsoft.com/office/drawing/2014/main" id="{6DE0F7FA-CAEB-4762-A802-F6811D4D6D86}"/>
            </a:ext>
          </a:extLst>
        </xdr:cNvPr>
        <xdr:cNvSpPr txBox="1"/>
      </xdr:nvSpPr>
      <xdr:spPr>
        <a:xfrm>
          <a:off x="19547840" y="1757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83122</xdr:rowOff>
    </xdr:from>
    <xdr:to>
      <xdr:col>112</xdr:col>
      <xdr:colOff>38100</xdr:colOff>
      <xdr:row>106</xdr:row>
      <xdr:rowOff>13272</xdr:rowOff>
    </xdr:to>
    <xdr:sp macro="" textlink="">
      <xdr:nvSpPr>
        <xdr:cNvPr id="643" name="楕円 642">
          <a:extLst>
            <a:ext uri="{FF2B5EF4-FFF2-40B4-BE49-F238E27FC236}">
              <a16:creationId xmlns:a16="http://schemas.microsoft.com/office/drawing/2014/main" id="{284351A1-AC63-4983-A251-CE824C120BD9}"/>
            </a:ext>
          </a:extLst>
        </xdr:cNvPr>
        <xdr:cNvSpPr/>
      </xdr:nvSpPr>
      <xdr:spPr>
        <a:xfrm>
          <a:off x="18735040" y="176853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133922</xdr:rowOff>
    </xdr:from>
    <xdr:to>
      <xdr:col>116</xdr:col>
      <xdr:colOff>63500</xdr:colOff>
      <xdr:row>105</xdr:row>
      <xdr:rowOff>169354</xdr:rowOff>
    </xdr:to>
    <xdr:cxnSp macro="">
      <xdr:nvCxnSpPr>
        <xdr:cNvPr id="644" name="直線コネクタ 643">
          <a:extLst>
            <a:ext uri="{FF2B5EF4-FFF2-40B4-BE49-F238E27FC236}">
              <a16:creationId xmlns:a16="http://schemas.microsoft.com/office/drawing/2014/main" id="{62656291-5C3F-42A2-9F02-1B621C31D0CB}"/>
            </a:ext>
          </a:extLst>
        </xdr:cNvPr>
        <xdr:cNvCxnSpPr/>
      </xdr:nvCxnSpPr>
      <xdr:spPr>
        <a:xfrm>
          <a:off x="18778220" y="17736122"/>
          <a:ext cx="73152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102933</xdr:rowOff>
    </xdr:from>
    <xdr:to>
      <xdr:col>107</xdr:col>
      <xdr:colOff>101600</xdr:colOff>
      <xdr:row>106</xdr:row>
      <xdr:rowOff>33083</xdr:rowOff>
    </xdr:to>
    <xdr:sp macro="" textlink="">
      <xdr:nvSpPr>
        <xdr:cNvPr id="645" name="楕円 644">
          <a:extLst>
            <a:ext uri="{FF2B5EF4-FFF2-40B4-BE49-F238E27FC236}">
              <a16:creationId xmlns:a16="http://schemas.microsoft.com/office/drawing/2014/main" id="{70DB7FAE-5610-4B4D-90F5-9911540922DE}"/>
            </a:ext>
          </a:extLst>
        </xdr:cNvPr>
        <xdr:cNvSpPr/>
      </xdr:nvSpPr>
      <xdr:spPr>
        <a:xfrm>
          <a:off x="17937480" y="177051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133922</xdr:rowOff>
    </xdr:from>
    <xdr:to>
      <xdr:col>111</xdr:col>
      <xdr:colOff>177800</xdr:colOff>
      <xdr:row>105</xdr:row>
      <xdr:rowOff>153733</xdr:rowOff>
    </xdr:to>
    <xdr:cxnSp macro="">
      <xdr:nvCxnSpPr>
        <xdr:cNvPr id="646" name="直線コネクタ 645">
          <a:extLst>
            <a:ext uri="{FF2B5EF4-FFF2-40B4-BE49-F238E27FC236}">
              <a16:creationId xmlns:a16="http://schemas.microsoft.com/office/drawing/2014/main" id="{8556718C-7391-4DB0-BD77-B4F118056CDA}"/>
            </a:ext>
          </a:extLst>
        </xdr:cNvPr>
        <xdr:cNvCxnSpPr/>
      </xdr:nvCxnSpPr>
      <xdr:spPr>
        <a:xfrm flipV="1">
          <a:off x="17988280" y="17736122"/>
          <a:ext cx="78994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104648</xdr:rowOff>
    </xdr:from>
    <xdr:to>
      <xdr:col>102</xdr:col>
      <xdr:colOff>165100</xdr:colOff>
      <xdr:row>106</xdr:row>
      <xdr:rowOff>34798</xdr:rowOff>
    </xdr:to>
    <xdr:sp macro="" textlink="">
      <xdr:nvSpPr>
        <xdr:cNvPr id="647" name="楕円 646">
          <a:extLst>
            <a:ext uri="{FF2B5EF4-FFF2-40B4-BE49-F238E27FC236}">
              <a16:creationId xmlns:a16="http://schemas.microsoft.com/office/drawing/2014/main" id="{3081D6AB-022A-4EC9-AB97-AAF8F9F44AAA}"/>
            </a:ext>
          </a:extLst>
        </xdr:cNvPr>
        <xdr:cNvSpPr/>
      </xdr:nvSpPr>
      <xdr:spPr>
        <a:xfrm>
          <a:off x="17162780" y="177068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153733</xdr:rowOff>
    </xdr:from>
    <xdr:to>
      <xdr:col>107</xdr:col>
      <xdr:colOff>50800</xdr:colOff>
      <xdr:row>105</xdr:row>
      <xdr:rowOff>155448</xdr:rowOff>
    </xdr:to>
    <xdr:cxnSp macro="">
      <xdr:nvCxnSpPr>
        <xdr:cNvPr id="648" name="直線コネクタ 647">
          <a:extLst>
            <a:ext uri="{FF2B5EF4-FFF2-40B4-BE49-F238E27FC236}">
              <a16:creationId xmlns:a16="http://schemas.microsoft.com/office/drawing/2014/main" id="{CBFFA28A-1C1E-431F-9847-4D24741C7B70}"/>
            </a:ext>
          </a:extLst>
        </xdr:cNvPr>
        <xdr:cNvCxnSpPr/>
      </xdr:nvCxnSpPr>
      <xdr:spPr>
        <a:xfrm flipV="1">
          <a:off x="17213580" y="17755933"/>
          <a:ext cx="7747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101409</xdr:rowOff>
    </xdr:from>
    <xdr:to>
      <xdr:col>98</xdr:col>
      <xdr:colOff>38100</xdr:colOff>
      <xdr:row>106</xdr:row>
      <xdr:rowOff>31559</xdr:rowOff>
    </xdr:to>
    <xdr:sp macro="" textlink="">
      <xdr:nvSpPr>
        <xdr:cNvPr id="649" name="楕円 648">
          <a:extLst>
            <a:ext uri="{FF2B5EF4-FFF2-40B4-BE49-F238E27FC236}">
              <a16:creationId xmlns:a16="http://schemas.microsoft.com/office/drawing/2014/main" id="{8D2F769C-2576-4D50-88AD-F66AB6949CB6}"/>
            </a:ext>
          </a:extLst>
        </xdr:cNvPr>
        <xdr:cNvSpPr/>
      </xdr:nvSpPr>
      <xdr:spPr>
        <a:xfrm>
          <a:off x="16388080" y="177036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152209</xdr:rowOff>
    </xdr:from>
    <xdr:to>
      <xdr:col>102</xdr:col>
      <xdr:colOff>114300</xdr:colOff>
      <xdr:row>105</xdr:row>
      <xdr:rowOff>155448</xdr:rowOff>
    </xdr:to>
    <xdr:cxnSp macro="">
      <xdr:nvCxnSpPr>
        <xdr:cNvPr id="650" name="直線コネクタ 649">
          <a:extLst>
            <a:ext uri="{FF2B5EF4-FFF2-40B4-BE49-F238E27FC236}">
              <a16:creationId xmlns:a16="http://schemas.microsoft.com/office/drawing/2014/main" id="{453FFB33-341C-4DC3-BCCC-6C50AA6596B4}"/>
            </a:ext>
          </a:extLst>
        </xdr:cNvPr>
        <xdr:cNvCxnSpPr/>
      </xdr:nvCxnSpPr>
      <xdr:spPr>
        <a:xfrm>
          <a:off x="16431260" y="17754409"/>
          <a:ext cx="78232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651" name="n_1aveValue【公民館】&#10;一人当たり面積">
          <a:extLst>
            <a:ext uri="{FF2B5EF4-FFF2-40B4-BE49-F238E27FC236}">
              <a16:creationId xmlns:a16="http://schemas.microsoft.com/office/drawing/2014/main" id="{AF8608BE-4CC1-4E7A-94EA-C8653FCE9C7F}"/>
            </a:ext>
          </a:extLst>
        </xdr:cNvPr>
        <xdr:cNvSpPr txBox="1"/>
      </xdr:nvSpPr>
      <xdr:spPr>
        <a:xfrm>
          <a:off x="18561127" y="1813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652" name="n_2aveValue【公民館】&#10;一人当たり面積">
          <a:extLst>
            <a:ext uri="{FF2B5EF4-FFF2-40B4-BE49-F238E27FC236}">
              <a16:creationId xmlns:a16="http://schemas.microsoft.com/office/drawing/2014/main" id="{63126BFA-FFCA-42C0-82A2-F283C303807F}"/>
            </a:ext>
          </a:extLst>
        </xdr:cNvPr>
        <xdr:cNvSpPr txBox="1"/>
      </xdr:nvSpPr>
      <xdr:spPr>
        <a:xfrm>
          <a:off x="17776267" y="1811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653" name="n_3aveValue【公民館】&#10;一人当たり面積">
          <a:extLst>
            <a:ext uri="{FF2B5EF4-FFF2-40B4-BE49-F238E27FC236}">
              <a16:creationId xmlns:a16="http://schemas.microsoft.com/office/drawing/2014/main" id="{2ADC0FEA-90EE-47E9-B76B-6D728C0EEFE0}"/>
            </a:ext>
          </a:extLst>
        </xdr:cNvPr>
        <xdr:cNvSpPr txBox="1"/>
      </xdr:nvSpPr>
      <xdr:spPr>
        <a:xfrm>
          <a:off x="17001567" y="181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654" name="n_4aveValue【公民館】&#10;一人当たり面積">
          <a:extLst>
            <a:ext uri="{FF2B5EF4-FFF2-40B4-BE49-F238E27FC236}">
              <a16:creationId xmlns:a16="http://schemas.microsoft.com/office/drawing/2014/main" id="{2C293951-6065-4E1D-A5BC-ACA3595C4BB6}"/>
            </a:ext>
          </a:extLst>
        </xdr:cNvPr>
        <xdr:cNvSpPr txBox="1"/>
      </xdr:nvSpPr>
      <xdr:spPr>
        <a:xfrm>
          <a:off x="16226867" y="181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29799</xdr:rowOff>
    </xdr:from>
    <xdr:ext cx="469744" cy="259045"/>
    <xdr:sp macro="" textlink="">
      <xdr:nvSpPr>
        <xdr:cNvPr id="655" name="n_1mainValue【公民館】&#10;一人当たり面積">
          <a:extLst>
            <a:ext uri="{FF2B5EF4-FFF2-40B4-BE49-F238E27FC236}">
              <a16:creationId xmlns:a16="http://schemas.microsoft.com/office/drawing/2014/main" id="{3A914180-C0D6-47BC-8C92-634654699322}"/>
            </a:ext>
          </a:extLst>
        </xdr:cNvPr>
        <xdr:cNvSpPr txBox="1"/>
      </xdr:nvSpPr>
      <xdr:spPr>
        <a:xfrm>
          <a:off x="18561127" y="1746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49610</xdr:rowOff>
    </xdr:from>
    <xdr:ext cx="469744" cy="259045"/>
    <xdr:sp macro="" textlink="">
      <xdr:nvSpPr>
        <xdr:cNvPr id="656" name="n_2mainValue【公民館】&#10;一人当たり面積">
          <a:extLst>
            <a:ext uri="{FF2B5EF4-FFF2-40B4-BE49-F238E27FC236}">
              <a16:creationId xmlns:a16="http://schemas.microsoft.com/office/drawing/2014/main" id="{33BD63C9-F855-472B-B740-A945275D7761}"/>
            </a:ext>
          </a:extLst>
        </xdr:cNvPr>
        <xdr:cNvSpPr txBox="1"/>
      </xdr:nvSpPr>
      <xdr:spPr>
        <a:xfrm>
          <a:off x="17776267" y="174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51325</xdr:rowOff>
    </xdr:from>
    <xdr:ext cx="469744" cy="259045"/>
    <xdr:sp macro="" textlink="">
      <xdr:nvSpPr>
        <xdr:cNvPr id="657" name="n_3mainValue【公民館】&#10;一人当たり面積">
          <a:extLst>
            <a:ext uri="{FF2B5EF4-FFF2-40B4-BE49-F238E27FC236}">
              <a16:creationId xmlns:a16="http://schemas.microsoft.com/office/drawing/2014/main" id="{3DBE819E-C6A2-4E12-8A80-5E8AB0195527}"/>
            </a:ext>
          </a:extLst>
        </xdr:cNvPr>
        <xdr:cNvSpPr txBox="1"/>
      </xdr:nvSpPr>
      <xdr:spPr>
        <a:xfrm>
          <a:off x="17001567" y="1748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48086</xdr:rowOff>
    </xdr:from>
    <xdr:ext cx="469744" cy="259045"/>
    <xdr:sp macro="" textlink="">
      <xdr:nvSpPr>
        <xdr:cNvPr id="658" name="n_4mainValue【公民館】&#10;一人当たり面積">
          <a:extLst>
            <a:ext uri="{FF2B5EF4-FFF2-40B4-BE49-F238E27FC236}">
              <a16:creationId xmlns:a16="http://schemas.microsoft.com/office/drawing/2014/main" id="{6C3E5CB8-C627-46B1-AD37-193AFCD93865}"/>
            </a:ext>
          </a:extLst>
        </xdr:cNvPr>
        <xdr:cNvSpPr txBox="1"/>
      </xdr:nvSpPr>
      <xdr:spPr>
        <a:xfrm>
          <a:off x="16226867" y="1748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3C9B6773-1EBD-4C92-BABD-5B375C83287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B3874B03-F055-4621-966A-0603736CA6A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0B80DAEB-6A8A-47B8-A91A-9EEA821A708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道路、学校施設、公民館については有形固定資産減価償却率が類似団体と比較し高くなっている。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学校施設以外は改修等を行っていない事から減価償却率が上がっている。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学校は整備されてから年数がたっており、耐震改修を行ってから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年以上経過している状況である。今後も改修工事を実施する予定で減価償却率は減少する見込である。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公営住宅については、令和４年度から令和６年度にかけて住宅建設を予定しており、今後、減価償却率は減少する見込である。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7F86F9-4A31-473A-92E2-76A95CCFB97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9AFA7F8-25EA-4AC0-857D-1D30AD3EC39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89266D1-9651-4B73-886A-1752CD620AB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2AC0F0-37FD-4B4B-9940-C317B009F3E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2621B8-3999-4CCE-932B-51843DD8FC8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A97D36-C5A6-4EF7-B160-C76D2D21EDA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63E92B-7787-48E3-9B27-EB5AC8357A4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E09583-8BC1-4828-94EA-F630649AD04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ABDFD6A-40ED-4475-9810-913EC6EEB9A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8478F8-7FC8-4C17-A101-0597DDC2142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
326
4.12
1,574,540
1,484,830
89,710
469,448
486,738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0E1FC24-AACB-424C-8503-7B4E496E775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B994CB-F782-4E35-A638-3FB84D568F0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55634D-FC1F-4414-B6EA-CA0828C3447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6F1863-15AF-483D-AA55-DB0D5141D28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F00E38-8E01-4E31-A634-953A5CCFDEF3}"/>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32958C1-09C4-42DD-BC11-281EE5D9B7EF}"/>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BC7B4B-2EFF-4D53-8416-85541EEE695B}"/>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D770A7-1D32-4C42-979F-7525A4720E96}"/>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C063DE8-4373-42C8-A109-FE865791EB8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CBB07A1-3B4B-44F9-80E5-A59D6D6CAD2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A392D31-36D6-40F7-AA15-40EF6DCA6DD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654E7EC-AB55-4C0A-B3E9-7BB97A407CF6}"/>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834FAA-90DF-4F2F-B435-AC5860F99B0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3990BA5-9CE5-4687-B8E5-A4D485BEDBC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24A88C-BE92-42D4-824A-3ED9A9B4D4CA}"/>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95D032-BB45-4C02-B786-A8F539F7FD8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2BD60C8-EB11-40FD-B649-B74579216B9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6452F83-9778-4E00-8F04-EF5298D1AC0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30AD8F-8F4D-48D0-A945-5E824FF0A17C}"/>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484F7D3-8F2E-4711-BAB5-F6710F9CCFC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D0630F2-66F7-4B0F-9FEB-8E67B4B8D2F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FB030D-5000-4211-882F-0900A1D5FF3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9723F1-CCCB-4E27-B073-A9B634415827}"/>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1058286-98F4-4B72-BEB3-27D30A8998C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BB3B364-CB54-4160-B825-F31869AB948C}"/>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66310F-F1AA-4DC4-AE3D-2FED18A3208F}"/>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CC2A2DA-53BA-491C-97A1-213CB9A47DE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1E70C26-0AB4-453A-A1AF-C349E732876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5D0B4FD-B721-4EA5-8C3B-87F59047D8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F7FECF1-7471-4D29-A8FE-B9C31C54553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9A62933-521D-4EB4-BE3F-9AD9ADDBFD6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D90D254-0A26-4276-9A5C-8098571C206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C29DAE4-742E-4451-AB97-5E90FD45A4D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D7399F4-40EC-459E-9987-1979F4AC596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4241571-6EF1-46B6-A1F0-23AF0ABD3BD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7C3EE2B-C4CB-426D-9EDF-BAFFD59719E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69D30DC-B88B-4B10-B1E4-3090BC23F34A}"/>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6801882-34A1-4E7F-9AC1-708C53C22648}"/>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1E7C4C9-831B-4352-BFBE-7EC7BB899B49}"/>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E7FF47A-264D-4C50-A034-0DA7F62B514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E050BF1-E04C-44C5-BFE3-6BA1ECBA0DA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33AF3DF-2717-46C5-AE98-C61B49F24B7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8C8C328-A44A-49F5-A486-CB6142217E2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E2CD152-A9DA-49C2-99DF-469694F2F0B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7ED93E9-350E-4307-ACA8-CF6A0623B4E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1DDCDC6-7C89-4B1A-9874-BF9444339A9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2B1A32D-434E-4F4A-A3BA-E44988BE4F5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E0ABC0C-EFCC-462C-A673-31434914794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EBB9ABA-F171-4F9B-B103-B26106771AC7}"/>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DDD1139E-E258-4595-BB0A-5E8D21610BD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74407D01-8388-40FE-95CA-6ADD1AC00B9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C56535E-9E4D-497C-84F0-5FEE7D74ED5A}"/>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E89C005-360B-41DE-B365-41C9F2458394}"/>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86ED8E4-BF1B-4540-9923-3807869263FC}"/>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BD80E819-EF89-4AA4-B1B5-DF711831AFA5}"/>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61A0432F-4872-418A-9758-852B26E4F12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21B457E-8AA0-48D5-9A40-FB7687945B36}"/>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6A90A50A-2582-4064-A038-0D1434031C5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4914B5F7-9E2A-48AF-AA00-04741B90A9E5}"/>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8A1478E-C441-4BC0-B36B-0AE8F09ED22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4C1AB09-7929-48CB-BAA1-EEC3FF1072C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AF5EAF37-23BA-4504-8853-93F1994BBCD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1BDA732-1B47-450E-83C6-0DD17E720CEF}"/>
            </a:ext>
          </a:extLst>
        </xdr:cNvPr>
        <xdr:cNvCxnSpPr/>
      </xdr:nvCxnSpPr>
      <xdr:spPr>
        <a:xfrm flipV="1">
          <a:off x="4086225" y="939001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CFE1A7D-88E6-49A7-872C-D4E498CD9611}"/>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8A287EC8-D6C1-4E36-BA07-FFA3DB221367}"/>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7B69FFF9-2EFB-43DF-B643-83C62C166139}"/>
            </a:ext>
          </a:extLst>
        </xdr:cNvPr>
        <xdr:cNvSpPr txBox="1"/>
      </xdr:nvSpPr>
      <xdr:spPr>
        <a:xfrm>
          <a:off x="4124960" y="9169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CC2D55A3-4862-4C38-9528-B693892EAA73}"/>
            </a:ext>
          </a:extLst>
        </xdr:cNvPr>
        <xdr:cNvCxnSpPr/>
      </xdr:nvCxnSpPr>
      <xdr:spPr>
        <a:xfrm>
          <a:off x="4020820" y="9390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0C6A305-1F48-432D-86AE-3E25725D3E7C}"/>
            </a:ext>
          </a:extLst>
        </xdr:cNvPr>
        <xdr:cNvSpPr txBox="1"/>
      </xdr:nvSpPr>
      <xdr:spPr>
        <a:xfrm>
          <a:off x="4124960" y="1003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D2ED1574-DCDB-4446-90E8-E778DF335DBC}"/>
            </a:ext>
          </a:extLst>
        </xdr:cNvPr>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DF5CEA1C-F0C3-45A4-B48B-8797BEEB7608}"/>
            </a:ext>
          </a:extLst>
        </xdr:cNvPr>
        <xdr:cNvSpPr/>
      </xdr:nvSpPr>
      <xdr:spPr>
        <a:xfrm>
          <a:off x="3312160" y="102100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298BBC39-30CE-41C8-9C47-CFFF02D32420}"/>
            </a:ext>
          </a:extLst>
        </xdr:cNvPr>
        <xdr:cNvSpPr/>
      </xdr:nvSpPr>
      <xdr:spPr>
        <a:xfrm>
          <a:off x="251460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5F523871-8032-4941-B960-7366747D5460}"/>
            </a:ext>
          </a:extLst>
        </xdr:cNvPr>
        <xdr:cNvSpPr/>
      </xdr:nvSpPr>
      <xdr:spPr>
        <a:xfrm>
          <a:off x="173990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BAFF133E-90BF-4D12-BD5A-A24ED537631A}"/>
            </a:ext>
          </a:extLst>
        </xdr:cNvPr>
        <xdr:cNvSpPr/>
      </xdr:nvSpPr>
      <xdr:spPr>
        <a:xfrm>
          <a:off x="965200" y="10273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2B1CFEA-6A0E-422C-8EB7-58AE6EA2A7D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392D7D2-843A-4EAA-9EDF-20B60D143E9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40C363E-44C2-4891-9D5A-2400A613B39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E25A9F7-EE0E-48A3-AAD3-A070CBCD347C}"/>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FB52AF91-6A50-41CA-8FAD-E87FA1DFC04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169635</xdr:rowOff>
    </xdr:from>
    <xdr:to>
      <xdr:col>24</xdr:col>
      <xdr:colOff>114300</xdr:colOff>
      <xdr:row>63</xdr:row>
      <xdr:rowOff>99785</xdr:rowOff>
    </xdr:to>
    <xdr:sp macro="" textlink="">
      <xdr:nvSpPr>
        <xdr:cNvPr id="90" name="楕円 89">
          <a:extLst>
            <a:ext uri="{FF2B5EF4-FFF2-40B4-BE49-F238E27FC236}">
              <a16:creationId xmlns:a16="http://schemas.microsoft.com/office/drawing/2014/main" id="{85044B42-6BD6-4FFB-B6F0-29CD134948B7}"/>
            </a:ext>
          </a:extLst>
        </xdr:cNvPr>
        <xdr:cNvSpPr/>
      </xdr:nvSpPr>
      <xdr:spPr>
        <a:xfrm>
          <a:off x="4036060" y="10563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148062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558ED00-BCF3-4DC8-97BD-BAF9172AE20F}"/>
            </a:ext>
          </a:extLst>
        </xdr:cNvPr>
        <xdr:cNvSpPr txBox="1"/>
      </xdr:nvSpPr>
      <xdr:spPr>
        <a:xfrm>
          <a:off x="4124960" y="105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92" name="楕円 91">
          <a:extLst>
            <a:ext uri="{FF2B5EF4-FFF2-40B4-BE49-F238E27FC236}">
              <a16:creationId xmlns:a16="http://schemas.microsoft.com/office/drawing/2014/main" id="{9D2C4C13-C6BB-4F24-8431-F4CCAE4A723D}"/>
            </a:ext>
          </a:extLst>
        </xdr:cNvPr>
        <xdr:cNvSpPr/>
      </xdr:nvSpPr>
      <xdr:spPr>
        <a:xfrm>
          <a:off x="3312160" y="10548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48985</xdr:rowOff>
    </xdr:to>
    <xdr:cxnSp macro="">
      <xdr:nvCxnSpPr>
        <xdr:cNvPr id="93" name="直線コネクタ 92">
          <a:extLst>
            <a:ext uri="{FF2B5EF4-FFF2-40B4-BE49-F238E27FC236}">
              <a16:creationId xmlns:a16="http://schemas.microsoft.com/office/drawing/2014/main" id="{FBB9B1AB-FF01-4196-B788-52914D695BF0}"/>
            </a:ext>
          </a:extLst>
        </xdr:cNvPr>
        <xdr:cNvCxnSpPr/>
      </xdr:nvCxnSpPr>
      <xdr:spPr>
        <a:xfrm>
          <a:off x="3355340" y="10595610"/>
          <a:ext cx="7315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9EAF11BD-4240-45A1-AEE1-440D3B3D7F02}"/>
            </a:ext>
          </a:extLst>
        </xdr:cNvPr>
        <xdr:cNvSpPr/>
      </xdr:nvSpPr>
      <xdr:spPr>
        <a:xfrm>
          <a:off x="2514600" y="10808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ECF3168C-8BB6-4976-B1AF-2CFE9BCAB211}"/>
            </a:ext>
          </a:extLst>
        </xdr:cNvPr>
        <xdr:cNvCxnSpPr/>
      </xdr:nvCxnSpPr>
      <xdr:spPr>
        <a:xfrm flipV="1">
          <a:off x="2565400" y="10595610"/>
          <a:ext cx="789940" cy="26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6" name="n_1aveValue【体育館・プール】&#10;有形固定資産減価償却率">
          <a:extLst>
            <a:ext uri="{FF2B5EF4-FFF2-40B4-BE49-F238E27FC236}">
              <a16:creationId xmlns:a16="http://schemas.microsoft.com/office/drawing/2014/main" id="{149A791D-749F-4AA8-9D28-549F55C94165}"/>
            </a:ext>
          </a:extLst>
        </xdr:cNvPr>
        <xdr:cNvSpPr txBox="1"/>
      </xdr:nvSpPr>
      <xdr:spPr>
        <a:xfrm>
          <a:off x="3170564" y="998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97" name="n_2aveValue【体育館・プール】&#10;有形固定資産減価償却率">
          <a:extLst>
            <a:ext uri="{FF2B5EF4-FFF2-40B4-BE49-F238E27FC236}">
              <a16:creationId xmlns:a16="http://schemas.microsoft.com/office/drawing/2014/main" id="{F2FF619D-5E98-47B3-A68F-DB899AB4C76B}"/>
            </a:ext>
          </a:extLst>
        </xdr:cNvPr>
        <xdr:cNvSpPr txBox="1"/>
      </xdr:nvSpPr>
      <xdr:spPr>
        <a:xfrm>
          <a:off x="2385704" y="997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98" name="n_3aveValue【体育館・プール】&#10;有形固定資産減価償却率">
          <a:extLst>
            <a:ext uri="{FF2B5EF4-FFF2-40B4-BE49-F238E27FC236}">
              <a16:creationId xmlns:a16="http://schemas.microsoft.com/office/drawing/2014/main" id="{C4656B0E-9477-4149-81A9-596EA61107C9}"/>
            </a:ext>
          </a:extLst>
        </xdr:cNvPr>
        <xdr:cNvSpPr txBox="1"/>
      </xdr:nvSpPr>
      <xdr:spPr>
        <a:xfrm>
          <a:off x="1611004" y="1001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99" name="n_4aveValue【体育館・プール】&#10;有形固定資産減価償却率">
          <a:extLst>
            <a:ext uri="{FF2B5EF4-FFF2-40B4-BE49-F238E27FC236}">
              <a16:creationId xmlns:a16="http://schemas.microsoft.com/office/drawing/2014/main" id="{010D4D60-17E3-4DDA-8BC4-E9BBE71B05BA}"/>
            </a:ext>
          </a:extLst>
        </xdr:cNvPr>
        <xdr:cNvSpPr txBox="1"/>
      </xdr:nvSpPr>
      <xdr:spPr>
        <a:xfrm>
          <a:off x="836304" y="1005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100" name="n_1mainValue【体育館・プール】&#10;有形固定資産減価償却率">
          <a:extLst>
            <a:ext uri="{FF2B5EF4-FFF2-40B4-BE49-F238E27FC236}">
              <a16:creationId xmlns:a16="http://schemas.microsoft.com/office/drawing/2014/main" id="{AB1B096D-ADB5-4393-8722-C2ADD8081E7E}"/>
            </a:ext>
          </a:extLst>
        </xdr:cNvPr>
        <xdr:cNvSpPr txBox="1"/>
      </xdr:nvSpPr>
      <xdr:spPr>
        <a:xfrm>
          <a:off x="317056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1" name="n_2mainValue【体育館・プール】&#10;有形固定資産減価償却率">
          <a:extLst>
            <a:ext uri="{FF2B5EF4-FFF2-40B4-BE49-F238E27FC236}">
              <a16:creationId xmlns:a16="http://schemas.microsoft.com/office/drawing/2014/main" id="{580241A7-9F05-4670-9A88-D1409176C7B9}"/>
            </a:ext>
          </a:extLst>
        </xdr:cNvPr>
        <xdr:cNvSpPr txBox="1"/>
      </xdr:nvSpPr>
      <xdr:spPr>
        <a:xfrm>
          <a:off x="2353387" y="108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8B8BF67B-F0CB-47BC-86ED-DD967F220E1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A3AD24C2-2561-47DB-8E80-49960AD35E6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E0AC7EC1-4440-473A-AF63-EDF571AE98D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2326543B-DBE4-4C2B-84E3-28CA698609B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E265B0E7-1583-46F6-9EC1-56E228CE7EE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66C6E898-6962-4623-9121-F75BF2C1C5C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F38D2DBF-7959-4557-991E-06B59589307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40F922B0-72D5-4A7A-83BE-09272C2298E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3EBD81F8-8962-4B1C-988D-AC92683F923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83C28B32-DC87-41FB-BE2F-5EED271FF904}"/>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2" name="直線コネクタ 111">
          <a:extLst>
            <a:ext uri="{FF2B5EF4-FFF2-40B4-BE49-F238E27FC236}">
              <a16:creationId xmlns:a16="http://schemas.microsoft.com/office/drawing/2014/main" id="{BC44AA96-8671-40D8-808E-09EDB21A8C9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3" name="テキスト ボックス 112">
          <a:extLst>
            <a:ext uri="{FF2B5EF4-FFF2-40B4-BE49-F238E27FC236}">
              <a16:creationId xmlns:a16="http://schemas.microsoft.com/office/drawing/2014/main" id="{0CAC0F8E-D51E-44C8-B02B-57FDA9955A48}"/>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4" name="直線コネクタ 113">
          <a:extLst>
            <a:ext uri="{FF2B5EF4-FFF2-40B4-BE49-F238E27FC236}">
              <a16:creationId xmlns:a16="http://schemas.microsoft.com/office/drawing/2014/main" id="{7EC7D707-01A8-4275-A221-0F98A41A0589}"/>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5" name="テキスト ボックス 114">
          <a:extLst>
            <a:ext uri="{FF2B5EF4-FFF2-40B4-BE49-F238E27FC236}">
              <a16:creationId xmlns:a16="http://schemas.microsoft.com/office/drawing/2014/main" id="{31B81A24-4483-45F0-BA51-91C22F427FA6}"/>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6" name="直線コネクタ 115">
          <a:extLst>
            <a:ext uri="{FF2B5EF4-FFF2-40B4-BE49-F238E27FC236}">
              <a16:creationId xmlns:a16="http://schemas.microsoft.com/office/drawing/2014/main" id="{9BA0FAE2-E9FC-4E63-9D55-03F821A065A6}"/>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7" name="テキスト ボックス 116">
          <a:extLst>
            <a:ext uri="{FF2B5EF4-FFF2-40B4-BE49-F238E27FC236}">
              <a16:creationId xmlns:a16="http://schemas.microsoft.com/office/drawing/2014/main" id="{AB8FA351-EF1E-43C4-9DDC-001FBD3A5FE7}"/>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8" name="直線コネクタ 117">
          <a:extLst>
            <a:ext uri="{FF2B5EF4-FFF2-40B4-BE49-F238E27FC236}">
              <a16:creationId xmlns:a16="http://schemas.microsoft.com/office/drawing/2014/main" id="{8A23A931-72C3-4D9F-85CB-CFBFC38C1D8E}"/>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9" name="テキスト ボックス 118">
          <a:extLst>
            <a:ext uri="{FF2B5EF4-FFF2-40B4-BE49-F238E27FC236}">
              <a16:creationId xmlns:a16="http://schemas.microsoft.com/office/drawing/2014/main" id="{357DF5A8-D49D-4599-833A-09AD16BCD81A}"/>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46332862-8AA0-4BB5-BFBB-FA87FC2CFE4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1AFCA834-2DC0-4C7E-B1CF-CADA7E96A8E8}"/>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56BBA097-DC98-489E-91ED-22FAA22F876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3" name="直線コネクタ 122">
          <a:extLst>
            <a:ext uri="{FF2B5EF4-FFF2-40B4-BE49-F238E27FC236}">
              <a16:creationId xmlns:a16="http://schemas.microsoft.com/office/drawing/2014/main" id="{0A9A099E-D652-42EC-B94D-2381E045D4BB}"/>
            </a:ext>
          </a:extLst>
        </xdr:cNvPr>
        <xdr:cNvCxnSpPr/>
      </xdr:nvCxnSpPr>
      <xdr:spPr>
        <a:xfrm flipV="1">
          <a:off x="9219565" y="9307616"/>
          <a:ext cx="0" cy="1420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24" name="【体育館・プール】&#10;一人当たり面積最小値テキスト">
          <a:extLst>
            <a:ext uri="{FF2B5EF4-FFF2-40B4-BE49-F238E27FC236}">
              <a16:creationId xmlns:a16="http://schemas.microsoft.com/office/drawing/2014/main" id="{0400AA84-158F-4E19-8463-91587A32BE5D}"/>
            </a:ext>
          </a:extLst>
        </xdr:cNvPr>
        <xdr:cNvSpPr txBox="1"/>
      </xdr:nvSpPr>
      <xdr:spPr>
        <a:xfrm>
          <a:off x="9258300" y="10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25" name="直線コネクタ 124">
          <a:extLst>
            <a:ext uri="{FF2B5EF4-FFF2-40B4-BE49-F238E27FC236}">
              <a16:creationId xmlns:a16="http://schemas.microsoft.com/office/drawing/2014/main" id="{5298E2C5-D313-4817-996D-2DFF2B1A78CE}"/>
            </a:ext>
          </a:extLst>
        </xdr:cNvPr>
        <xdr:cNvCxnSpPr/>
      </xdr:nvCxnSpPr>
      <xdr:spPr>
        <a:xfrm>
          <a:off x="9154160" y="107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26" name="【体育館・プール】&#10;一人当たり面積最大値テキスト">
          <a:extLst>
            <a:ext uri="{FF2B5EF4-FFF2-40B4-BE49-F238E27FC236}">
              <a16:creationId xmlns:a16="http://schemas.microsoft.com/office/drawing/2014/main" id="{9027BA80-062D-4110-952B-83F3E1673B35}"/>
            </a:ext>
          </a:extLst>
        </xdr:cNvPr>
        <xdr:cNvSpPr txBox="1"/>
      </xdr:nvSpPr>
      <xdr:spPr>
        <a:xfrm>
          <a:off x="9258300" y="90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27" name="直線コネクタ 126">
          <a:extLst>
            <a:ext uri="{FF2B5EF4-FFF2-40B4-BE49-F238E27FC236}">
              <a16:creationId xmlns:a16="http://schemas.microsoft.com/office/drawing/2014/main" id="{9A09B178-F4FF-44CD-888D-911FC60B1CA4}"/>
            </a:ext>
          </a:extLst>
        </xdr:cNvPr>
        <xdr:cNvCxnSpPr/>
      </xdr:nvCxnSpPr>
      <xdr:spPr>
        <a:xfrm>
          <a:off x="9154160" y="9307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28" name="【体育館・プール】&#10;一人当たり面積平均値テキスト">
          <a:extLst>
            <a:ext uri="{FF2B5EF4-FFF2-40B4-BE49-F238E27FC236}">
              <a16:creationId xmlns:a16="http://schemas.microsoft.com/office/drawing/2014/main" id="{1E27ADFC-8207-462C-B8E4-A3541E57CAC7}"/>
            </a:ext>
          </a:extLst>
        </xdr:cNvPr>
        <xdr:cNvSpPr txBox="1"/>
      </xdr:nvSpPr>
      <xdr:spPr>
        <a:xfrm>
          <a:off x="9258300" y="10548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29" name="フローチャート: 判断 128">
          <a:extLst>
            <a:ext uri="{FF2B5EF4-FFF2-40B4-BE49-F238E27FC236}">
              <a16:creationId xmlns:a16="http://schemas.microsoft.com/office/drawing/2014/main" id="{9D9A6B79-6F10-45D2-B79E-B6CCEBB9B7D9}"/>
            </a:ext>
          </a:extLst>
        </xdr:cNvPr>
        <xdr:cNvSpPr/>
      </xdr:nvSpPr>
      <xdr:spPr>
        <a:xfrm>
          <a:off x="9192260" y="1056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0" name="フローチャート: 判断 129">
          <a:extLst>
            <a:ext uri="{FF2B5EF4-FFF2-40B4-BE49-F238E27FC236}">
              <a16:creationId xmlns:a16="http://schemas.microsoft.com/office/drawing/2014/main" id="{E612EE80-0390-4084-9E00-45BDECC34347}"/>
            </a:ext>
          </a:extLst>
        </xdr:cNvPr>
        <xdr:cNvSpPr/>
      </xdr:nvSpPr>
      <xdr:spPr>
        <a:xfrm>
          <a:off x="8445500" y="105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1" name="フローチャート: 判断 130">
          <a:extLst>
            <a:ext uri="{FF2B5EF4-FFF2-40B4-BE49-F238E27FC236}">
              <a16:creationId xmlns:a16="http://schemas.microsoft.com/office/drawing/2014/main" id="{125945F5-C52A-4D67-AA6D-5282FF72449F}"/>
            </a:ext>
          </a:extLst>
        </xdr:cNvPr>
        <xdr:cNvSpPr/>
      </xdr:nvSpPr>
      <xdr:spPr>
        <a:xfrm>
          <a:off x="7670800" y="10577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2" name="フローチャート: 判断 131">
          <a:extLst>
            <a:ext uri="{FF2B5EF4-FFF2-40B4-BE49-F238E27FC236}">
              <a16:creationId xmlns:a16="http://schemas.microsoft.com/office/drawing/2014/main" id="{4486E020-5625-44DC-8594-21892D0F07F4}"/>
            </a:ext>
          </a:extLst>
        </xdr:cNvPr>
        <xdr:cNvSpPr/>
      </xdr:nvSpPr>
      <xdr:spPr>
        <a:xfrm>
          <a:off x="687324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3" name="フローチャート: 判断 132">
          <a:extLst>
            <a:ext uri="{FF2B5EF4-FFF2-40B4-BE49-F238E27FC236}">
              <a16:creationId xmlns:a16="http://schemas.microsoft.com/office/drawing/2014/main" id="{8B273817-A21C-4454-9EEC-1537D10F6D55}"/>
            </a:ext>
          </a:extLst>
        </xdr:cNvPr>
        <xdr:cNvSpPr/>
      </xdr:nvSpPr>
      <xdr:spPr>
        <a:xfrm>
          <a:off x="6098540" y="10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15F9BE78-5C56-4DD4-91DD-67CEA62A65B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15B86BE-447A-4750-A45D-11C99ADD308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CB927C4C-1878-4BF6-91C9-6102522A7B1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1CC0295-EFD2-44A4-8E96-F8BDD5DF1CD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70B13B81-953F-4058-A21F-583EE5F03B9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92304</xdr:rowOff>
    </xdr:from>
    <xdr:to>
      <xdr:col>55</xdr:col>
      <xdr:colOff>50800</xdr:colOff>
      <xdr:row>60</xdr:row>
      <xdr:rowOff>22454</xdr:rowOff>
    </xdr:to>
    <xdr:sp macro="" textlink="">
      <xdr:nvSpPr>
        <xdr:cNvPr id="139" name="楕円 138">
          <a:extLst>
            <a:ext uri="{FF2B5EF4-FFF2-40B4-BE49-F238E27FC236}">
              <a16:creationId xmlns:a16="http://schemas.microsoft.com/office/drawing/2014/main" id="{F9B44784-0B18-431A-9EE4-93D842047693}"/>
            </a:ext>
          </a:extLst>
        </xdr:cNvPr>
        <xdr:cNvSpPr/>
      </xdr:nvSpPr>
      <xdr:spPr>
        <a:xfrm>
          <a:off x="9192260" y="9983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115181</xdr:rowOff>
    </xdr:from>
    <xdr:ext cx="469744" cy="259045"/>
    <xdr:sp macro="" textlink="">
      <xdr:nvSpPr>
        <xdr:cNvPr id="140" name="【体育館・プール】&#10;一人当たり面積該当値テキスト">
          <a:extLst>
            <a:ext uri="{FF2B5EF4-FFF2-40B4-BE49-F238E27FC236}">
              <a16:creationId xmlns:a16="http://schemas.microsoft.com/office/drawing/2014/main" id="{54C86982-28E5-4E53-928D-5245EC624323}"/>
            </a:ext>
          </a:extLst>
        </xdr:cNvPr>
        <xdr:cNvSpPr txBox="1"/>
      </xdr:nvSpPr>
      <xdr:spPr>
        <a:xfrm>
          <a:off x="9258300" y="98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41554</xdr:rowOff>
    </xdr:from>
    <xdr:to>
      <xdr:col>50</xdr:col>
      <xdr:colOff>165100</xdr:colOff>
      <xdr:row>59</xdr:row>
      <xdr:rowOff>143154</xdr:rowOff>
    </xdr:to>
    <xdr:sp macro="" textlink="">
      <xdr:nvSpPr>
        <xdr:cNvPr id="141" name="楕円 140">
          <a:extLst>
            <a:ext uri="{FF2B5EF4-FFF2-40B4-BE49-F238E27FC236}">
              <a16:creationId xmlns:a16="http://schemas.microsoft.com/office/drawing/2014/main" id="{8CEEBB0E-CA65-454C-97CC-00D3CADDB79F}"/>
            </a:ext>
          </a:extLst>
        </xdr:cNvPr>
        <xdr:cNvSpPr/>
      </xdr:nvSpPr>
      <xdr:spPr>
        <a:xfrm>
          <a:off x="8445500" y="99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92354</xdr:rowOff>
    </xdr:from>
    <xdr:to>
      <xdr:col>55</xdr:col>
      <xdr:colOff>0</xdr:colOff>
      <xdr:row>59</xdr:row>
      <xdr:rowOff>143104</xdr:rowOff>
    </xdr:to>
    <xdr:cxnSp macro="">
      <xdr:nvCxnSpPr>
        <xdr:cNvPr id="142" name="直線コネクタ 141">
          <a:extLst>
            <a:ext uri="{FF2B5EF4-FFF2-40B4-BE49-F238E27FC236}">
              <a16:creationId xmlns:a16="http://schemas.microsoft.com/office/drawing/2014/main" id="{3FA72EAB-A353-4F37-8B52-6ACD34785B07}"/>
            </a:ext>
          </a:extLst>
        </xdr:cNvPr>
        <xdr:cNvCxnSpPr/>
      </xdr:nvCxnSpPr>
      <xdr:spPr>
        <a:xfrm>
          <a:off x="8496300" y="9983114"/>
          <a:ext cx="7239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70083</xdr:rowOff>
    </xdr:from>
    <xdr:to>
      <xdr:col>46</xdr:col>
      <xdr:colOff>38100</xdr:colOff>
      <xdr:row>60</xdr:row>
      <xdr:rowOff>233</xdr:rowOff>
    </xdr:to>
    <xdr:sp macro="" textlink="">
      <xdr:nvSpPr>
        <xdr:cNvPr id="143" name="楕円 142">
          <a:extLst>
            <a:ext uri="{FF2B5EF4-FFF2-40B4-BE49-F238E27FC236}">
              <a16:creationId xmlns:a16="http://schemas.microsoft.com/office/drawing/2014/main" id="{9724A3A6-1B4F-407A-9285-150838C41384}"/>
            </a:ext>
          </a:extLst>
        </xdr:cNvPr>
        <xdr:cNvSpPr/>
      </xdr:nvSpPr>
      <xdr:spPr>
        <a:xfrm>
          <a:off x="7670800" y="99608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92354</xdr:rowOff>
    </xdr:from>
    <xdr:to>
      <xdr:col>50</xdr:col>
      <xdr:colOff>114300</xdr:colOff>
      <xdr:row>59</xdr:row>
      <xdr:rowOff>120883</xdr:rowOff>
    </xdr:to>
    <xdr:cxnSp macro="">
      <xdr:nvCxnSpPr>
        <xdr:cNvPr id="144" name="直線コネクタ 143">
          <a:extLst>
            <a:ext uri="{FF2B5EF4-FFF2-40B4-BE49-F238E27FC236}">
              <a16:creationId xmlns:a16="http://schemas.microsoft.com/office/drawing/2014/main" id="{D912EE04-E55B-4B08-9157-BAB336675B6F}"/>
            </a:ext>
          </a:extLst>
        </xdr:cNvPr>
        <xdr:cNvCxnSpPr/>
      </xdr:nvCxnSpPr>
      <xdr:spPr>
        <a:xfrm flipV="1">
          <a:off x="7713980" y="9983114"/>
          <a:ext cx="78232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45" name="n_1aveValue【体育館・プール】&#10;一人当たり面積">
          <a:extLst>
            <a:ext uri="{FF2B5EF4-FFF2-40B4-BE49-F238E27FC236}">
              <a16:creationId xmlns:a16="http://schemas.microsoft.com/office/drawing/2014/main" id="{34C5FFEF-EE8C-46A6-92F7-FBF7B724A8EC}"/>
            </a:ext>
          </a:extLst>
        </xdr:cNvPr>
        <xdr:cNvSpPr txBox="1"/>
      </xdr:nvSpPr>
      <xdr:spPr>
        <a:xfrm>
          <a:off x="8271587" y="1066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46" name="n_2aveValue【体育館・プール】&#10;一人当たり面積">
          <a:extLst>
            <a:ext uri="{FF2B5EF4-FFF2-40B4-BE49-F238E27FC236}">
              <a16:creationId xmlns:a16="http://schemas.microsoft.com/office/drawing/2014/main" id="{CE46C7BF-7F19-4C2B-9C75-FBE168E0AC6D}"/>
            </a:ext>
          </a:extLst>
        </xdr:cNvPr>
        <xdr:cNvSpPr txBox="1"/>
      </xdr:nvSpPr>
      <xdr:spPr>
        <a:xfrm>
          <a:off x="7509587" y="1067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47" name="n_3aveValue【体育館・プール】&#10;一人当たり面積">
          <a:extLst>
            <a:ext uri="{FF2B5EF4-FFF2-40B4-BE49-F238E27FC236}">
              <a16:creationId xmlns:a16="http://schemas.microsoft.com/office/drawing/2014/main" id="{5AAF3F67-3F5D-4ACA-80D1-ACD914DFE7AC}"/>
            </a:ext>
          </a:extLst>
        </xdr:cNvPr>
        <xdr:cNvSpPr txBox="1"/>
      </xdr:nvSpPr>
      <xdr:spPr>
        <a:xfrm>
          <a:off x="6712027" y="103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48" name="n_4aveValue【体育館・プール】&#10;一人当たり面積">
          <a:extLst>
            <a:ext uri="{FF2B5EF4-FFF2-40B4-BE49-F238E27FC236}">
              <a16:creationId xmlns:a16="http://schemas.microsoft.com/office/drawing/2014/main" id="{0FE9D3F4-16EC-476F-872B-CAB523588A68}"/>
            </a:ext>
          </a:extLst>
        </xdr:cNvPr>
        <xdr:cNvSpPr txBox="1"/>
      </xdr:nvSpPr>
      <xdr:spPr>
        <a:xfrm>
          <a:off x="5937327" y="103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159681</xdr:rowOff>
    </xdr:from>
    <xdr:ext cx="469744" cy="259045"/>
    <xdr:sp macro="" textlink="">
      <xdr:nvSpPr>
        <xdr:cNvPr id="149" name="n_1mainValue【体育館・プール】&#10;一人当たり面積">
          <a:extLst>
            <a:ext uri="{FF2B5EF4-FFF2-40B4-BE49-F238E27FC236}">
              <a16:creationId xmlns:a16="http://schemas.microsoft.com/office/drawing/2014/main" id="{1E00F300-DEB9-4DF2-ABA8-66BBA045EBD7}"/>
            </a:ext>
          </a:extLst>
        </xdr:cNvPr>
        <xdr:cNvSpPr txBox="1"/>
      </xdr:nvSpPr>
      <xdr:spPr>
        <a:xfrm>
          <a:off x="8271587" y="971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16760</xdr:rowOff>
    </xdr:from>
    <xdr:ext cx="469744" cy="259045"/>
    <xdr:sp macro="" textlink="">
      <xdr:nvSpPr>
        <xdr:cNvPr id="150" name="n_2mainValue【体育館・プール】&#10;一人当たり面積">
          <a:extLst>
            <a:ext uri="{FF2B5EF4-FFF2-40B4-BE49-F238E27FC236}">
              <a16:creationId xmlns:a16="http://schemas.microsoft.com/office/drawing/2014/main" id="{E6EB2701-5942-4AC6-9CAD-34219E6A07BD}"/>
            </a:ext>
          </a:extLst>
        </xdr:cNvPr>
        <xdr:cNvSpPr txBox="1"/>
      </xdr:nvSpPr>
      <xdr:spPr>
        <a:xfrm>
          <a:off x="7509587" y="973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86026F1C-F3D5-4452-915E-4356A9BA719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8748F7AC-DF0E-42E9-9A69-B3B0B2FE835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80668EAA-DEE8-4B5E-B437-EADB3AABD46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32ADF58A-CC3D-4639-9015-EDCB65203544}"/>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DE152B51-DAFC-40C0-8B22-41E49945D22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2CEF781D-9352-4A85-821C-EDBB88B761B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0EEA460A-5396-49C8-AF88-82B006EA0489}"/>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F3D7EF3C-AB70-4473-B780-B66996047B1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a:extLst>
            <a:ext uri="{FF2B5EF4-FFF2-40B4-BE49-F238E27FC236}">
              <a16:creationId xmlns:a16="http://schemas.microsoft.com/office/drawing/2014/main" id="{3B9F0BCC-7249-4C84-95F2-44EA409B44B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a:extLst>
            <a:ext uri="{FF2B5EF4-FFF2-40B4-BE49-F238E27FC236}">
              <a16:creationId xmlns:a16="http://schemas.microsoft.com/office/drawing/2014/main" id="{AC6289B7-9FFA-465A-A2C9-7173A2E57DE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1" name="テキスト ボックス 160">
          <a:extLst>
            <a:ext uri="{FF2B5EF4-FFF2-40B4-BE49-F238E27FC236}">
              <a16:creationId xmlns:a16="http://schemas.microsoft.com/office/drawing/2014/main" id="{52635166-CFB8-414E-A7B4-4592B61C529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2" name="直線コネクタ 161">
          <a:extLst>
            <a:ext uri="{FF2B5EF4-FFF2-40B4-BE49-F238E27FC236}">
              <a16:creationId xmlns:a16="http://schemas.microsoft.com/office/drawing/2014/main" id="{55F2B65B-5BB9-4F6C-8A62-5C6920A226DD}"/>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3" name="テキスト ボックス 162">
          <a:extLst>
            <a:ext uri="{FF2B5EF4-FFF2-40B4-BE49-F238E27FC236}">
              <a16:creationId xmlns:a16="http://schemas.microsoft.com/office/drawing/2014/main" id="{58A6F0D6-4DF3-49A5-8D81-B2D820A3F2DE}"/>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4" name="直線コネクタ 163">
          <a:extLst>
            <a:ext uri="{FF2B5EF4-FFF2-40B4-BE49-F238E27FC236}">
              <a16:creationId xmlns:a16="http://schemas.microsoft.com/office/drawing/2014/main" id="{5ACBCC15-70C0-40A5-A1AA-AD5EF81BC2A6}"/>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5" name="テキスト ボックス 164">
          <a:extLst>
            <a:ext uri="{FF2B5EF4-FFF2-40B4-BE49-F238E27FC236}">
              <a16:creationId xmlns:a16="http://schemas.microsoft.com/office/drawing/2014/main" id="{8E84F51A-A931-4E99-A960-088A701AA641}"/>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6" name="直線コネクタ 165">
          <a:extLst>
            <a:ext uri="{FF2B5EF4-FFF2-40B4-BE49-F238E27FC236}">
              <a16:creationId xmlns:a16="http://schemas.microsoft.com/office/drawing/2014/main" id="{2D5333F4-C225-48E6-9984-0D7F33F65D27}"/>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7" name="テキスト ボックス 166">
          <a:extLst>
            <a:ext uri="{FF2B5EF4-FFF2-40B4-BE49-F238E27FC236}">
              <a16:creationId xmlns:a16="http://schemas.microsoft.com/office/drawing/2014/main" id="{079E90DC-3D1E-41B0-8E56-4F608FDA832B}"/>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8" name="直線コネクタ 167">
          <a:extLst>
            <a:ext uri="{FF2B5EF4-FFF2-40B4-BE49-F238E27FC236}">
              <a16:creationId xmlns:a16="http://schemas.microsoft.com/office/drawing/2014/main" id="{9046D6CA-D1F1-4237-883B-FD4528C1C3DB}"/>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9" name="テキスト ボックス 168">
          <a:extLst>
            <a:ext uri="{FF2B5EF4-FFF2-40B4-BE49-F238E27FC236}">
              <a16:creationId xmlns:a16="http://schemas.microsoft.com/office/drawing/2014/main" id="{8F660AA2-1206-4CE7-9627-D252B302AAA5}"/>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0" name="直線コネクタ 169">
          <a:extLst>
            <a:ext uri="{FF2B5EF4-FFF2-40B4-BE49-F238E27FC236}">
              <a16:creationId xmlns:a16="http://schemas.microsoft.com/office/drawing/2014/main" id="{0F594EEE-5B0B-4023-A55A-FD363AD46579}"/>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1" name="テキスト ボックス 170">
          <a:extLst>
            <a:ext uri="{FF2B5EF4-FFF2-40B4-BE49-F238E27FC236}">
              <a16:creationId xmlns:a16="http://schemas.microsoft.com/office/drawing/2014/main" id="{7A0F7557-BD00-4E55-A53B-8890969CB363}"/>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2" name="直線コネクタ 171">
          <a:extLst>
            <a:ext uri="{FF2B5EF4-FFF2-40B4-BE49-F238E27FC236}">
              <a16:creationId xmlns:a16="http://schemas.microsoft.com/office/drawing/2014/main" id="{161296A0-28D0-4506-88FB-9A9C7AE05063}"/>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3" name="テキスト ボックス 172">
          <a:extLst>
            <a:ext uri="{FF2B5EF4-FFF2-40B4-BE49-F238E27FC236}">
              <a16:creationId xmlns:a16="http://schemas.microsoft.com/office/drawing/2014/main" id="{07665F81-8016-469F-A67B-DCCB55F4EF12}"/>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a:extLst>
            <a:ext uri="{FF2B5EF4-FFF2-40B4-BE49-F238E27FC236}">
              <a16:creationId xmlns:a16="http://schemas.microsoft.com/office/drawing/2014/main" id="{A8A2010C-E21A-477B-BA64-183135DEF53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DF70BDE1-B3A6-4C99-9728-C03D9EA59BC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76" name="直線コネクタ 175">
          <a:extLst>
            <a:ext uri="{FF2B5EF4-FFF2-40B4-BE49-F238E27FC236}">
              <a16:creationId xmlns:a16="http://schemas.microsoft.com/office/drawing/2014/main" id="{F740393A-A919-424C-BF6F-DE5D0B84E107}"/>
            </a:ext>
          </a:extLst>
        </xdr:cNvPr>
        <xdr:cNvCxnSpPr/>
      </xdr:nvCxnSpPr>
      <xdr:spPr>
        <a:xfrm flipV="1">
          <a:off x="4086225" y="13014960"/>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7" name="【福祉施設】&#10;有形固定資産減価償却率最小値テキスト">
          <a:extLst>
            <a:ext uri="{FF2B5EF4-FFF2-40B4-BE49-F238E27FC236}">
              <a16:creationId xmlns:a16="http://schemas.microsoft.com/office/drawing/2014/main" id="{F4B55697-FF26-4686-B935-AD7186E0BB98}"/>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78" name="直線コネクタ 177">
          <a:extLst>
            <a:ext uri="{FF2B5EF4-FFF2-40B4-BE49-F238E27FC236}">
              <a16:creationId xmlns:a16="http://schemas.microsoft.com/office/drawing/2014/main" id="{28FD325E-94BA-40D4-8662-EF9B5AE6648A}"/>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79" name="【福祉施設】&#10;有形固定資産減価償却率最大値テキスト">
          <a:extLst>
            <a:ext uri="{FF2B5EF4-FFF2-40B4-BE49-F238E27FC236}">
              <a16:creationId xmlns:a16="http://schemas.microsoft.com/office/drawing/2014/main" id="{2201D665-54F3-4D7D-AE44-C8E03C9CC892}"/>
            </a:ext>
          </a:extLst>
        </xdr:cNvPr>
        <xdr:cNvSpPr txBox="1"/>
      </xdr:nvSpPr>
      <xdr:spPr>
        <a:xfrm>
          <a:off x="4124960" y="12793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80" name="直線コネクタ 179">
          <a:extLst>
            <a:ext uri="{FF2B5EF4-FFF2-40B4-BE49-F238E27FC236}">
              <a16:creationId xmlns:a16="http://schemas.microsoft.com/office/drawing/2014/main" id="{11F0E047-A206-4679-9942-B931B11836F2}"/>
            </a:ext>
          </a:extLst>
        </xdr:cNvPr>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74FD48A4-426D-4B4B-B7F4-6A6213BE9F2D}"/>
            </a:ext>
          </a:extLst>
        </xdr:cNvPr>
        <xdr:cNvSpPr txBox="1"/>
      </xdr:nvSpPr>
      <xdr:spPr>
        <a:xfrm>
          <a:off x="4124960" y="13673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82" name="フローチャート: 判断 181">
          <a:extLst>
            <a:ext uri="{FF2B5EF4-FFF2-40B4-BE49-F238E27FC236}">
              <a16:creationId xmlns:a16="http://schemas.microsoft.com/office/drawing/2014/main" id="{98682058-4FAF-4C25-94A7-82D66E96520C}"/>
            </a:ext>
          </a:extLst>
        </xdr:cNvPr>
        <xdr:cNvSpPr/>
      </xdr:nvSpPr>
      <xdr:spPr>
        <a:xfrm>
          <a:off x="4036060" y="1381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83" name="フローチャート: 判断 182">
          <a:extLst>
            <a:ext uri="{FF2B5EF4-FFF2-40B4-BE49-F238E27FC236}">
              <a16:creationId xmlns:a16="http://schemas.microsoft.com/office/drawing/2014/main" id="{0FED3544-75D1-49BA-9901-D9992915171B}"/>
            </a:ext>
          </a:extLst>
        </xdr:cNvPr>
        <xdr:cNvSpPr/>
      </xdr:nvSpPr>
      <xdr:spPr>
        <a:xfrm>
          <a:off x="3312160" y="13769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84" name="フローチャート: 判断 183">
          <a:extLst>
            <a:ext uri="{FF2B5EF4-FFF2-40B4-BE49-F238E27FC236}">
              <a16:creationId xmlns:a16="http://schemas.microsoft.com/office/drawing/2014/main" id="{BA7589CB-D527-4804-A2EF-C97AE47C974F}"/>
            </a:ext>
          </a:extLst>
        </xdr:cNvPr>
        <xdr:cNvSpPr/>
      </xdr:nvSpPr>
      <xdr:spPr>
        <a:xfrm>
          <a:off x="251460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85" name="フローチャート: 判断 184">
          <a:extLst>
            <a:ext uri="{FF2B5EF4-FFF2-40B4-BE49-F238E27FC236}">
              <a16:creationId xmlns:a16="http://schemas.microsoft.com/office/drawing/2014/main" id="{2868A259-D2D4-45F3-AC41-1861AC941AC1}"/>
            </a:ext>
          </a:extLst>
        </xdr:cNvPr>
        <xdr:cNvSpPr/>
      </xdr:nvSpPr>
      <xdr:spPr>
        <a:xfrm>
          <a:off x="1739900" y="1363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86" name="フローチャート: 判断 185">
          <a:extLst>
            <a:ext uri="{FF2B5EF4-FFF2-40B4-BE49-F238E27FC236}">
              <a16:creationId xmlns:a16="http://schemas.microsoft.com/office/drawing/2014/main" id="{DB0A650B-595D-420F-9B64-09B3E8E04385}"/>
            </a:ext>
          </a:extLst>
        </xdr:cNvPr>
        <xdr:cNvSpPr/>
      </xdr:nvSpPr>
      <xdr:spPr>
        <a:xfrm>
          <a:off x="965200" y="13644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B5FE26BD-0BA8-45FA-BEFE-9BEC63BE369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FA872B86-7506-4276-8CA7-BACBD19A855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4E0E55BB-691C-4820-BC7C-E91E69CEE81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6DFDF6DA-A91E-4ACF-93FF-967867562FD8}"/>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4A7C2234-09E8-4283-8466-4D365315502D}"/>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42818</xdr:rowOff>
    </xdr:from>
    <xdr:to>
      <xdr:col>24</xdr:col>
      <xdr:colOff>114300</xdr:colOff>
      <xdr:row>85</xdr:row>
      <xdr:rowOff>144418</xdr:rowOff>
    </xdr:to>
    <xdr:sp macro="" textlink="">
      <xdr:nvSpPr>
        <xdr:cNvPr id="192" name="楕円 191">
          <a:extLst>
            <a:ext uri="{FF2B5EF4-FFF2-40B4-BE49-F238E27FC236}">
              <a16:creationId xmlns:a16="http://schemas.microsoft.com/office/drawing/2014/main" id="{80659FD3-113D-41BC-BC6E-2C9316DDB234}"/>
            </a:ext>
          </a:extLst>
        </xdr:cNvPr>
        <xdr:cNvSpPr/>
      </xdr:nvSpPr>
      <xdr:spPr>
        <a:xfrm>
          <a:off x="4036060" y="142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21245</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8894B9C8-E910-45D6-B761-D0B4DC341B3A}"/>
            </a:ext>
          </a:extLst>
        </xdr:cNvPr>
        <xdr:cNvSpPr txBox="1"/>
      </xdr:nvSpPr>
      <xdr:spPr>
        <a:xfrm>
          <a:off x="4124960" y="14270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145687</xdr:rowOff>
    </xdr:from>
    <xdr:to>
      <xdr:col>20</xdr:col>
      <xdr:colOff>38100</xdr:colOff>
      <xdr:row>85</xdr:row>
      <xdr:rowOff>75837</xdr:rowOff>
    </xdr:to>
    <xdr:sp macro="" textlink="">
      <xdr:nvSpPr>
        <xdr:cNvPr id="194" name="楕円 193">
          <a:extLst>
            <a:ext uri="{FF2B5EF4-FFF2-40B4-BE49-F238E27FC236}">
              <a16:creationId xmlns:a16="http://schemas.microsoft.com/office/drawing/2014/main" id="{9470F2FD-EC4C-442A-9A73-410D9C9B4869}"/>
            </a:ext>
          </a:extLst>
        </xdr:cNvPr>
        <xdr:cNvSpPr/>
      </xdr:nvSpPr>
      <xdr:spPr>
        <a:xfrm>
          <a:off x="3312160" y="14227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25037</xdr:rowOff>
    </xdr:from>
    <xdr:to>
      <xdr:col>24</xdr:col>
      <xdr:colOff>63500</xdr:colOff>
      <xdr:row>85</xdr:row>
      <xdr:rowOff>93618</xdr:rowOff>
    </xdr:to>
    <xdr:cxnSp macro="">
      <xdr:nvCxnSpPr>
        <xdr:cNvPr id="195" name="直線コネクタ 194">
          <a:extLst>
            <a:ext uri="{FF2B5EF4-FFF2-40B4-BE49-F238E27FC236}">
              <a16:creationId xmlns:a16="http://schemas.microsoft.com/office/drawing/2014/main" id="{B55B4733-E401-4627-8FBB-070F398E29EA}"/>
            </a:ext>
          </a:extLst>
        </xdr:cNvPr>
        <xdr:cNvCxnSpPr/>
      </xdr:nvCxnSpPr>
      <xdr:spPr>
        <a:xfrm>
          <a:off x="3355340" y="14274437"/>
          <a:ext cx="7315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75474</xdr:rowOff>
    </xdr:from>
    <xdr:to>
      <xdr:col>15</xdr:col>
      <xdr:colOff>101600</xdr:colOff>
      <xdr:row>85</xdr:row>
      <xdr:rowOff>5624</xdr:rowOff>
    </xdr:to>
    <xdr:sp macro="" textlink="">
      <xdr:nvSpPr>
        <xdr:cNvPr id="196" name="楕円 195">
          <a:extLst>
            <a:ext uri="{FF2B5EF4-FFF2-40B4-BE49-F238E27FC236}">
              <a16:creationId xmlns:a16="http://schemas.microsoft.com/office/drawing/2014/main" id="{F7C92888-6061-4FD2-A2C1-CCA500F17B35}"/>
            </a:ext>
          </a:extLst>
        </xdr:cNvPr>
        <xdr:cNvSpPr/>
      </xdr:nvSpPr>
      <xdr:spPr>
        <a:xfrm>
          <a:off x="2514600" y="14157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126274</xdr:rowOff>
    </xdr:from>
    <xdr:to>
      <xdr:col>19</xdr:col>
      <xdr:colOff>177800</xdr:colOff>
      <xdr:row>85</xdr:row>
      <xdr:rowOff>25037</xdr:rowOff>
    </xdr:to>
    <xdr:cxnSp macro="">
      <xdr:nvCxnSpPr>
        <xdr:cNvPr id="197" name="直線コネクタ 196">
          <a:extLst>
            <a:ext uri="{FF2B5EF4-FFF2-40B4-BE49-F238E27FC236}">
              <a16:creationId xmlns:a16="http://schemas.microsoft.com/office/drawing/2014/main" id="{78913773-BC87-4C5D-9EDD-D6C69D4CACE3}"/>
            </a:ext>
          </a:extLst>
        </xdr:cNvPr>
        <xdr:cNvCxnSpPr/>
      </xdr:nvCxnSpPr>
      <xdr:spPr>
        <a:xfrm>
          <a:off x="2565400" y="14208034"/>
          <a:ext cx="78994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104866</xdr:rowOff>
    </xdr:from>
    <xdr:to>
      <xdr:col>10</xdr:col>
      <xdr:colOff>165100</xdr:colOff>
      <xdr:row>85</xdr:row>
      <xdr:rowOff>35016</xdr:rowOff>
    </xdr:to>
    <xdr:sp macro="" textlink="">
      <xdr:nvSpPr>
        <xdr:cNvPr id="198" name="楕円 197">
          <a:extLst>
            <a:ext uri="{FF2B5EF4-FFF2-40B4-BE49-F238E27FC236}">
              <a16:creationId xmlns:a16="http://schemas.microsoft.com/office/drawing/2014/main" id="{591110B7-27DD-4802-916B-376E5B89D618}"/>
            </a:ext>
          </a:extLst>
        </xdr:cNvPr>
        <xdr:cNvSpPr/>
      </xdr:nvSpPr>
      <xdr:spPr>
        <a:xfrm>
          <a:off x="1739900" y="141866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126274</xdr:rowOff>
    </xdr:from>
    <xdr:to>
      <xdr:col>15</xdr:col>
      <xdr:colOff>50800</xdr:colOff>
      <xdr:row>84</xdr:row>
      <xdr:rowOff>155666</xdr:rowOff>
    </xdr:to>
    <xdr:cxnSp macro="">
      <xdr:nvCxnSpPr>
        <xdr:cNvPr id="199" name="直線コネクタ 198">
          <a:extLst>
            <a:ext uri="{FF2B5EF4-FFF2-40B4-BE49-F238E27FC236}">
              <a16:creationId xmlns:a16="http://schemas.microsoft.com/office/drawing/2014/main" id="{F3D6B3D9-2029-403D-8600-FF05C940CEE7}"/>
            </a:ext>
          </a:extLst>
        </xdr:cNvPr>
        <xdr:cNvCxnSpPr/>
      </xdr:nvCxnSpPr>
      <xdr:spPr>
        <a:xfrm flipV="1">
          <a:off x="1790700" y="14208034"/>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49349</xdr:rowOff>
    </xdr:from>
    <xdr:to>
      <xdr:col>6</xdr:col>
      <xdr:colOff>38100</xdr:colOff>
      <xdr:row>84</xdr:row>
      <xdr:rowOff>150949</xdr:rowOff>
    </xdr:to>
    <xdr:sp macro="" textlink="">
      <xdr:nvSpPr>
        <xdr:cNvPr id="200" name="楕円 199">
          <a:extLst>
            <a:ext uri="{FF2B5EF4-FFF2-40B4-BE49-F238E27FC236}">
              <a16:creationId xmlns:a16="http://schemas.microsoft.com/office/drawing/2014/main" id="{777AB2FA-1D70-433C-ACB6-885022CB2E24}"/>
            </a:ext>
          </a:extLst>
        </xdr:cNvPr>
        <xdr:cNvSpPr/>
      </xdr:nvSpPr>
      <xdr:spPr>
        <a:xfrm>
          <a:off x="965200" y="141311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100149</xdr:rowOff>
    </xdr:from>
    <xdr:to>
      <xdr:col>10</xdr:col>
      <xdr:colOff>114300</xdr:colOff>
      <xdr:row>84</xdr:row>
      <xdr:rowOff>155666</xdr:rowOff>
    </xdr:to>
    <xdr:cxnSp macro="">
      <xdr:nvCxnSpPr>
        <xdr:cNvPr id="201" name="直線コネクタ 200">
          <a:extLst>
            <a:ext uri="{FF2B5EF4-FFF2-40B4-BE49-F238E27FC236}">
              <a16:creationId xmlns:a16="http://schemas.microsoft.com/office/drawing/2014/main" id="{2CD43DD0-A9FA-420D-A012-3E556F2CA276}"/>
            </a:ext>
          </a:extLst>
        </xdr:cNvPr>
        <xdr:cNvCxnSpPr/>
      </xdr:nvCxnSpPr>
      <xdr:spPr>
        <a:xfrm>
          <a:off x="1008380" y="14181909"/>
          <a:ext cx="78232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02" name="n_1aveValue【福祉施設】&#10;有形固定資産減価償却率">
          <a:extLst>
            <a:ext uri="{FF2B5EF4-FFF2-40B4-BE49-F238E27FC236}">
              <a16:creationId xmlns:a16="http://schemas.microsoft.com/office/drawing/2014/main" id="{FD819ADF-973B-4FF9-877C-3027851574B6}"/>
            </a:ext>
          </a:extLst>
        </xdr:cNvPr>
        <xdr:cNvSpPr txBox="1"/>
      </xdr:nvSpPr>
      <xdr:spPr>
        <a:xfrm>
          <a:off x="3170564" y="1355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03" name="n_2aveValue【福祉施設】&#10;有形固定資産減価償却率">
          <a:extLst>
            <a:ext uri="{FF2B5EF4-FFF2-40B4-BE49-F238E27FC236}">
              <a16:creationId xmlns:a16="http://schemas.microsoft.com/office/drawing/2014/main" id="{0C8BEEA3-81D1-4532-BE5C-5105ED6BC0DC}"/>
            </a:ext>
          </a:extLst>
        </xdr:cNvPr>
        <xdr:cNvSpPr txBox="1"/>
      </xdr:nvSpPr>
      <xdr:spPr>
        <a:xfrm>
          <a:off x="238570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04" name="n_3aveValue【福祉施設】&#10;有形固定資産減価償却率">
          <a:extLst>
            <a:ext uri="{FF2B5EF4-FFF2-40B4-BE49-F238E27FC236}">
              <a16:creationId xmlns:a16="http://schemas.microsoft.com/office/drawing/2014/main" id="{511E507C-D600-41F5-97AA-F7073ED0B7F5}"/>
            </a:ext>
          </a:extLst>
        </xdr:cNvPr>
        <xdr:cNvSpPr txBox="1"/>
      </xdr:nvSpPr>
      <xdr:spPr>
        <a:xfrm>
          <a:off x="1611004" y="1341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05" name="n_4aveValue【福祉施設】&#10;有形固定資産減価償却率">
          <a:extLst>
            <a:ext uri="{FF2B5EF4-FFF2-40B4-BE49-F238E27FC236}">
              <a16:creationId xmlns:a16="http://schemas.microsoft.com/office/drawing/2014/main" id="{B745E722-6DD1-440A-8726-55B97A53B0B4}"/>
            </a:ext>
          </a:extLst>
        </xdr:cNvPr>
        <xdr:cNvSpPr txBox="1"/>
      </xdr:nvSpPr>
      <xdr:spPr>
        <a:xfrm>
          <a:off x="836304" y="1342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66964</xdr:rowOff>
    </xdr:from>
    <xdr:ext cx="405111" cy="259045"/>
    <xdr:sp macro="" textlink="">
      <xdr:nvSpPr>
        <xdr:cNvPr id="206" name="n_1mainValue【福祉施設】&#10;有形固定資産減価償却率">
          <a:extLst>
            <a:ext uri="{FF2B5EF4-FFF2-40B4-BE49-F238E27FC236}">
              <a16:creationId xmlns:a16="http://schemas.microsoft.com/office/drawing/2014/main" id="{FE2AF8E3-314E-40F5-9780-AF02A6F28245}"/>
            </a:ext>
          </a:extLst>
        </xdr:cNvPr>
        <xdr:cNvSpPr txBox="1"/>
      </xdr:nvSpPr>
      <xdr:spPr>
        <a:xfrm>
          <a:off x="3170564" y="1431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168201</xdr:rowOff>
    </xdr:from>
    <xdr:ext cx="405111" cy="259045"/>
    <xdr:sp macro="" textlink="">
      <xdr:nvSpPr>
        <xdr:cNvPr id="207" name="n_2mainValue【福祉施設】&#10;有形固定資産減価償却率">
          <a:extLst>
            <a:ext uri="{FF2B5EF4-FFF2-40B4-BE49-F238E27FC236}">
              <a16:creationId xmlns:a16="http://schemas.microsoft.com/office/drawing/2014/main" id="{F07B02D5-5AEE-4BE4-82C4-41294BC64525}"/>
            </a:ext>
          </a:extLst>
        </xdr:cNvPr>
        <xdr:cNvSpPr txBox="1"/>
      </xdr:nvSpPr>
      <xdr:spPr>
        <a:xfrm>
          <a:off x="238570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26143</xdr:rowOff>
    </xdr:from>
    <xdr:ext cx="405111" cy="259045"/>
    <xdr:sp macro="" textlink="">
      <xdr:nvSpPr>
        <xdr:cNvPr id="208" name="n_3mainValue【福祉施設】&#10;有形固定資産減価償却率">
          <a:extLst>
            <a:ext uri="{FF2B5EF4-FFF2-40B4-BE49-F238E27FC236}">
              <a16:creationId xmlns:a16="http://schemas.microsoft.com/office/drawing/2014/main" id="{653C36F2-9436-43FE-9CC2-9CEA706E7124}"/>
            </a:ext>
          </a:extLst>
        </xdr:cNvPr>
        <xdr:cNvSpPr txBox="1"/>
      </xdr:nvSpPr>
      <xdr:spPr>
        <a:xfrm>
          <a:off x="1611004" y="142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142076</xdr:rowOff>
    </xdr:from>
    <xdr:ext cx="405111" cy="259045"/>
    <xdr:sp macro="" textlink="">
      <xdr:nvSpPr>
        <xdr:cNvPr id="209" name="n_4mainValue【福祉施設】&#10;有形固定資産減価償却率">
          <a:extLst>
            <a:ext uri="{FF2B5EF4-FFF2-40B4-BE49-F238E27FC236}">
              <a16:creationId xmlns:a16="http://schemas.microsoft.com/office/drawing/2014/main" id="{9B702335-1E30-4F7E-93DE-94E14E4EB8CB}"/>
            </a:ext>
          </a:extLst>
        </xdr:cNvPr>
        <xdr:cNvSpPr txBox="1"/>
      </xdr:nvSpPr>
      <xdr:spPr>
        <a:xfrm>
          <a:off x="836304" y="1422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a:extLst>
            <a:ext uri="{FF2B5EF4-FFF2-40B4-BE49-F238E27FC236}">
              <a16:creationId xmlns:a16="http://schemas.microsoft.com/office/drawing/2014/main" id="{6A571544-E19F-4AB8-908A-9E8AD4783A5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a:extLst>
            <a:ext uri="{FF2B5EF4-FFF2-40B4-BE49-F238E27FC236}">
              <a16:creationId xmlns:a16="http://schemas.microsoft.com/office/drawing/2014/main" id="{B6F50B4E-1BE0-414D-9985-DE89E973C86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a:extLst>
            <a:ext uri="{FF2B5EF4-FFF2-40B4-BE49-F238E27FC236}">
              <a16:creationId xmlns:a16="http://schemas.microsoft.com/office/drawing/2014/main" id="{280E02A1-30B7-4DBC-A8A3-2D2F7522C71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a:extLst>
            <a:ext uri="{FF2B5EF4-FFF2-40B4-BE49-F238E27FC236}">
              <a16:creationId xmlns:a16="http://schemas.microsoft.com/office/drawing/2014/main" id="{5145A855-8634-4486-9F7F-BFF4D548689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a:extLst>
            <a:ext uri="{FF2B5EF4-FFF2-40B4-BE49-F238E27FC236}">
              <a16:creationId xmlns:a16="http://schemas.microsoft.com/office/drawing/2014/main" id="{88605A29-D51A-4205-A8AE-16D3FE9B98E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a:extLst>
            <a:ext uri="{FF2B5EF4-FFF2-40B4-BE49-F238E27FC236}">
              <a16:creationId xmlns:a16="http://schemas.microsoft.com/office/drawing/2014/main" id="{F77C38AB-D341-4DD0-A245-90FCAB5BB23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a:extLst>
            <a:ext uri="{FF2B5EF4-FFF2-40B4-BE49-F238E27FC236}">
              <a16:creationId xmlns:a16="http://schemas.microsoft.com/office/drawing/2014/main" id="{22433337-515B-4C2F-9F86-2B9BA1C8C94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a:extLst>
            <a:ext uri="{FF2B5EF4-FFF2-40B4-BE49-F238E27FC236}">
              <a16:creationId xmlns:a16="http://schemas.microsoft.com/office/drawing/2014/main" id="{8E5940FC-321D-48D0-A08B-3EE253C645B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8" name="テキスト ボックス 217">
          <a:extLst>
            <a:ext uri="{FF2B5EF4-FFF2-40B4-BE49-F238E27FC236}">
              <a16:creationId xmlns:a16="http://schemas.microsoft.com/office/drawing/2014/main" id="{3AD3CD92-D51E-4FEC-8B33-362DFDD9E2A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9" name="直線コネクタ 218">
          <a:extLst>
            <a:ext uri="{FF2B5EF4-FFF2-40B4-BE49-F238E27FC236}">
              <a16:creationId xmlns:a16="http://schemas.microsoft.com/office/drawing/2014/main" id="{9AB3CFBB-7885-4A13-A795-D3A308178756}"/>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0" name="直線コネクタ 219">
          <a:extLst>
            <a:ext uri="{FF2B5EF4-FFF2-40B4-BE49-F238E27FC236}">
              <a16:creationId xmlns:a16="http://schemas.microsoft.com/office/drawing/2014/main" id="{B9FDAD85-AEE3-4EAB-8BCA-75301EDB7EAE}"/>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1" name="テキスト ボックス 220">
          <a:extLst>
            <a:ext uri="{FF2B5EF4-FFF2-40B4-BE49-F238E27FC236}">
              <a16:creationId xmlns:a16="http://schemas.microsoft.com/office/drawing/2014/main" id="{4FFAB5B8-E7C3-48AB-9EAC-ED5D071E3F45}"/>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2" name="直線コネクタ 221">
          <a:extLst>
            <a:ext uri="{FF2B5EF4-FFF2-40B4-BE49-F238E27FC236}">
              <a16:creationId xmlns:a16="http://schemas.microsoft.com/office/drawing/2014/main" id="{C6DB70DF-1A65-4782-827F-AEDEDD6C7888}"/>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3" name="テキスト ボックス 222">
          <a:extLst>
            <a:ext uri="{FF2B5EF4-FFF2-40B4-BE49-F238E27FC236}">
              <a16:creationId xmlns:a16="http://schemas.microsoft.com/office/drawing/2014/main" id="{4A02AB7B-89B5-4781-8A13-24A21B166C1C}"/>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4" name="直線コネクタ 223">
          <a:extLst>
            <a:ext uri="{FF2B5EF4-FFF2-40B4-BE49-F238E27FC236}">
              <a16:creationId xmlns:a16="http://schemas.microsoft.com/office/drawing/2014/main" id="{05F4653D-E582-4553-81C8-AFF3231C508D}"/>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5" name="テキスト ボックス 224">
          <a:extLst>
            <a:ext uri="{FF2B5EF4-FFF2-40B4-BE49-F238E27FC236}">
              <a16:creationId xmlns:a16="http://schemas.microsoft.com/office/drawing/2014/main" id="{F93CE998-2904-44FF-A395-75E13090928D}"/>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6" name="直線コネクタ 225">
          <a:extLst>
            <a:ext uri="{FF2B5EF4-FFF2-40B4-BE49-F238E27FC236}">
              <a16:creationId xmlns:a16="http://schemas.microsoft.com/office/drawing/2014/main" id="{FB8F3A18-A81E-402C-9E31-F51A4859E793}"/>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7" name="テキスト ボックス 226">
          <a:extLst>
            <a:ext uri="{FF2B5EF4-FFF2-40B4-BE49-F238E27FC236}">
              <a16:creationId xmlns:a16="http://schemas.microsoft.com/office/drawing/2014/main" id="{4172DF46-AC29-48B3-8A43-676BC51A86E8}"/>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a:extLst>
            <a:ext uri="{FF2B5EF4-FFF2-40B4-BE49-F238E27FC236}">
              <a16:creationId xmlns:a16="http://schemas.microsoft.com/office/drawing/2014/main" id="{438C6723-9460-48E3-9D8E-E6CA47271A1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C2264803-C131-4B1A-AEC6-431E3FB8721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a:extLst>
            <a:ext uri="{FF2B5EF4-FFF2-40B4-BE49-F238E27FC236}">
              <a16:creationId xmlns:a16="http://schemas.microsoft.com/office/drawing/2014/main" id="{C2369111-AC24-4A72-80B7-5BBCE5FFD09A}"/>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31" name="直線コネクタ 230">
          <a:extLst>
            <a:ext uri="{FF2B5EF4-FFF2-40B4-BE49-F238E27FC236}">
              <a16:creationId xmlns:a16="http://schemas.microsoft.com/office/drawing/2014/main" id="{D57A00CE-0D5D-440F-9CEF-1D262D67F6F0}"/>
            </a:ext>
          </a:extLst>
        </xdr:cNvPr>
        <xdr:cNvCxnSpPr/>
      </xdr:nvCxnSpPr>
      <xdr:spPr>
        <a:xfrm flipV="1">
          <a:off x="9219565" y="13043535"/>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32" name="【福祉施設】&#10;一人当たり面積最小値テキスト">
          <a:extLst>
            <a:ext uri="{FF2B5EF4-FFF2-40B4-BE49-F238E27FC236}">
              <a16:creationId xmlns:a16="http://schemas.microsoft.com/office/drawing/2014/main" id="{EA6C95B5-C58D-4BD1-AE95-EEE40A1B3AF1}"/>
            </a:ext>
          </a:extLst>
        </xdr:cNvPr>
        <xdr:cNvSpPr txBox="1"/>
      </xdr:nvSpPr>
      <xdr:spPr>
        <a:xfrm>
          <a:off x="9258300" y="1445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33" name="直線コネクタ 232">
          <a:extLst>
            <a:ext uri="{FF2B5EF4-FFF2-40B4-BE49-F238E27FC236}">
              <a16:creationId xmlns:a16="http://schemas.microsoft.com/office/drawing/2014/main" id="{77F9C542-4369-4CE3-9081-ED704FF8C678}"/>
            </a:ext>
          </a:extLst>
        </xdr:cNvPr>
        <xdr:cNvCxnSpPr/>
      </xdr:nvCxnSpPr>
      <xdr:spPr>
        <a:xfrm>
          <a:off x="9154160" y="14446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34" name="【福祉施設】&#10;一人当たり面積最大値テキスト">
          <a:extLst>
            <a:ext uri="{FF2B5EF4-FFF2-40B4-BE49-F238E27FC236}">
              <a16:creationId xmlns:a16="http://schemas.microsoft.com/office/drawing/2014/main" id="{A2436751-B99D-467F-A09A-F2467BADC5B1}"/>
            </a:ext>
          </a:extLst>
        </xdr:cNvPr>
        <xdr:cNvSpPr txBox="1"/>
      </xdr:nvSpPr>
      <xdr:spPr>
        <a:xfrm>
          <a:off x="9258300" y="1282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35" name="直線コネクタ 234">
          <a:extLst>
            <a:ext uri="{FF2B5EF4-FFF2-40B4-BE49-F238E27FC236}">
              <a16:creationId xmlns:a16="http://schemas.microsoft.com/office/drawing/2014/main" id="{7B4096FD-5CE3-487B-B8EE-33E134F5C7EC}"/>
            </a:ext>
          </a:extLst>
        </xdr:cNvPr>
        <xdr:cNvCxnSpPr/>
      </xdr:nvCxnSpPr>
      <xdr:spPr>
        <a:xfrm>
          <a:off x="915416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36" name="【福祉施設】&#10;一人当たり面積平均値テキスト">
          <a:extLst>
            <a:ext uri="{FF2B5EF4-FFF2-40B4-BE49-F238E27FC236}">
              <a16:creationId xmlns:a16="http://schemas.microsoft.com/office/drawing/2014/main" id="{53ACD71E-6E81-4D75-A115-97CA98D62B40}"/>
            </a:ext>
          </a:extLst>
        </xdr:cNvPr>
        <xdr:cNvSpPr txBox="1"/>
      </xdr:nvSpPr>
      <xdr:spPr>
        <a:xfrm>
          <a:off x="9258300" y="14226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37" name="フローチャート: 判断 236">
          <a:extLst>
            <a:ext uri="{FF2B5EF4-FFF2-40B4-BE49-F238E27FC236}">
              <a16:creationId xmlns:a16="http://schemas.microsoft.com/office/drawing/2014/main" id="{29A14E16-BDE9-48E5-8F47-F6C0EC3A9342}"/>
            </a:ext>
          </a:extLst>
        </xdr:cNvPr>
        <xdr:cNvSpPr/>
      </xdr:nvSpPr>
      <xdr:spPr>
        <a:xfrm>
          <a:off x="9192260" y="1424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38" name="フローチャート: 判断 237">
          <a:extLst>
            <a:ext uri="{FF2B5EF4-FFF2-40B4-BE49-F238E27FC236}">
              <a16:creationId xmlns:a16="http://schemas.microsoft.com/office/drawing/2014/main" id="{D206D435-3B60-4783-BFC8-1FB6045DFD1F}"/>
            </a:ext>
          </a:extLst>
        </xdr:cNvPr>
        <xdr:cNvSpPr/>
      </xdr:nvSpPr>
      <xdr:spPr>
        <a:xfrm>
          <a:off x="8445500" y="14239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39" name="フローチャート: 判断 238">
          <a:extLst>
            <a:ext uri="{FF2B5EF4-FFF2-40B4-BE49-F238E27FC236}">
              <a16:creationId xmlns:a16="http://schemas.microsoft.com/office/drawing/2014/main" id="{74F69900-D017-458A-8B60-B335D9086DFA}"/>
            </a:ext>
          </a:extLst>
        </xdr:cNvPr>
        <xdr:cNvSpPr/>
      </xdr:nvSpPr>
      <xdr:spPr>
        <a:xfrm>
          <a:off x="7670800" y="14251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40" name="フローチャート: 判断 239">
          <a:extLst>
            <a:ext uri="{FF2B5EF4-FFF2-40B4-BE49-F238E27FC236}">
              <a16:creationId xmlns:a16="http://schemas.microsoft.com/office/drawing/2014/main" id="{5F56F816-2524-4570-A2E2-0510678A8247}"/>
            </a:ext>
          </a:extLst>
        </xdr:cNvPr>
        <xdr:cNvSpPr/>
      </xdr:nvSpPr>
      <xdr:spPr>
        <a:xfrm>
          <a:off x="6873240" y="1425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41" name="フローチャート: 判断 240">
          <a:extLst>
            <a:ext uri="{FF2B5EF4-FFF2-40B4-BE49-F238E27FC236}">
              <a16:creationId xmlns:a16="http://schemas.microsoft.com/office/drawing/2014/main" id="{B6D63222-A86C-4FF5-A97C-7A2A04A81829}"/>
            </a:ext>
          </a:extLst>
        </xdr:cNvPr>
        <xdr:cNvSpPr/>
      </xdr:nvSpPr>
      <xdr:spPr>
        <a:xfrm>
          <a:off x="6098540" y="142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104DC002-F76C-43C4-941B-16E1CC25CBD2}"/>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388A15A8-7A59-4092-81C9-1B881A7F6AA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1BD840B9-F731-4D85-97DD-D856D556C4D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DE656AAD-1E6A-4B39-851C-FF20530725E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FF05105D-962D-431F-ADB1-F4A0A7C2C50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11988</xdr:rowOff>
    </xdr:from>
    <xdr:to>
      <xdr:col>55</xdr:col>
      <xdr:colOff>50800</xdr:colOff>
      <xdr:row>84</xdr:row>
      <xdr:rowOff>113588</xdr:rowOff>
    </xdr:to>
    <xdr:sp macro="" textlink="">
      <xdr:nvSpPr>
        <xdr:cNvPr id="247" name="楕円 246">
          <a:extLst>
            <a:ext uri="{FF2B5EF4-FFF2-40B4-BE49-F238E27FC236}">
              <a16:creationId xmlns:a16="http://schemas.microsoft.com/office/drawing/2014/main" id="{D21415FF-8B46-44E3-BD06-915939F936EF}"/>
            </a:ext>
          </a:extLst>
        </xdr:cNvPr>
        <xdr:cNvSpPr/>
      </xdr:nvSpPr>
      <xdr:spPr>
        <a:xfrm>
          <a:off x="9192260" y="140937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34865</xdr:rowOff>
    </xdr:from>
    <xdr:ext cx="469744" cy="259045"/>
    <xdr:sp macro="" textlink="">
      <xdr:nvSpPr>
        <xdr:cNvPr id="248" name="【福祉施設】&#10;一人当たり面積該当値テキスト">
          <a:extLst>
            <a:ext uri="{FF2B5EF4-FFF2-40B4-BE49-F238E27FC236}">
              <a16:creationId xmlns:a16="http://schemas.microsoft.com/office/drawing/2014/main" id="{24C8F67C-7D86-4425-8A8C-857E2AE545E9}"/>
            </a:ext>
          </a:extLst>
        </xdr:cNvPr>
        <xdr:cNvSpPr txBox="1"/>
      </xdr:nvSpPr>
      <xdr:spPr>
        <a:xfrm>
          <a:off x="9258300" y="1394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161037</xdr:rowOff>
    </xdr:from>
    <xdr:to>
      <xdr:col>50</xdr:col>
      <xdr:colOff>165100</xdr:colOff>
      <xdr:row>84</xdr:row>
      <xdr:rowOff>91187</xdr:rowOff>
    </xdr:to>
    <xdr:sp macro="" textlink="">
      <xdr:nvSpPr>
        <xdr:cNvPr id="249" name="楕円 248">
          <a:extLst>
            <a:ext uri="{FF2B5EF4-FFF2-40B4-BE49-F238E27FC236}">
              <a16:creationId xmlns:a16="http://schemas.microsoft.com/office/drawing/2014/main" id="{C682842F-9FAB-405F-9BB0-9A283198371C}"/>
            </a:ext>
          </a:extLst>
        </xdr:cNvPr>
        <xdr:cNvSpPr/>
      </xdr:nvSpPr>
      <xdr:spPr>
        <a:xfrm>
          <a:off x="8445500" y="14075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40387</xdr:rowOff>
    </xdr:from>
    <xdr:to>
      <xdr:col>55</xdr:col>
      <xdr:colOff>0</xdr:colOff>
      <xdr:row>84</xdr:row>
      <xdr:rowOff>62788</xdr:rowOff>
    </xdr:to>
    <xdr:cxnSp macro="">
      <xdr:nvCxnSpPr>
        <xdr:cNvPr id="250" name="直線コネクタ 249">
          <a:extLst>
            <a:ext uri="{FF2B5EF4-FFF2-40B4-BE49-F238E27FC236}">
              <a16:creationId xmlns:a16="http://schemas.microsoft.com/office/drawing/2014/main" id="{D10ED1AC-AA2E-4008-AC0C-64BF5BC24792}"/>
            </a:ext>
          </a:extLst>
        </xdr:cNvPr>
        <xdr:cNvCxnSpPr/>
      </xdr:nvCxnSpPr>
      <xdr:spPr>
        <a:xfrm>
          <a:off x="8496300" y="14122147"/>
          <a:ext cx="7239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2160</xdr:rowOff>
    </xdr:from>
    <xdr:to>
      <xdr:col>46</xdr:col>
      <xdr:colOff>38100</xdr:colOff>
      <xdr:row>84</xdr:row>
      <xdr:rowOff>103760</xdr:rowOff>
    </xdr:to>
    <xdr:sp macro="" textlink="">
      <xdr:nvSpPr>
        <xdr:cNvPr id="251" name="楕円 250">
          <a:extLst>
            <a:ext uri="{FF2B5EF4-FFF2-40B4-BE49-F238E27FC236}">
              <a16:creationId xmlns:a16="http://schemas.microsoft.com/office/drawing/2014/main" id="{60317BD7-AD5E-4A91-A2CB-615A94C53E36}"/>
            </a:ext>
          </a:extLst>
        </xdr:cNvPr>
        <xdr:cNvSpPr/>
      </xdr:nvSpPr>
      <xdr:spPr>
        <a:xfrm>
          <a:off x="7670800" y="14083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40387</xdr:rowOff>
    </xdr:from>
    <xdr:to>
      <xdr:col>50</xdr:col>
      <xdr:colOff>114300</xdr:colOff>
      <xdr:row>84</xdr:row>
      <xdr:rowOff>52960</xdr:rowOff>
    </xdr:to>
    <xdr:cxnSp macro="">
      <xdr:nvCxnSpPr>
        <xdr:cNvPr id="252" name="直線コネクタ 251">
          <a:extLst>
            <a:ext uri="{FF2B5EF4-FFF2-40B4-BE49-F238E27FC236}">
              <a16:creationId xmlns:a16="http://schemas.microsoft.com/office/drawing/2014/main" id="{F4765C67-37FF-4087-A9A7-3E97B7E8C2E0}"/>
            </a:ext>
          </a:extLst>
        </xdr:cNvPr>
        <xdr:cNvCxnSpPr/>
      </xdr:nvCxnSpPr>
      <xdr:spPr>
        <a:xfrm flipV="1">
          <a:off x="7713980" y="14122147"/>
          <a:ext cx="78232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xdr:rowOff>
    </xdr:from>
    <xdr:to>
      <xdr:col>41</xdr:col>
      <xdr:colOff>101600</xdr:colOff>
      <xdr:row>84</xdr:row>
      <xdr:rowOff>104902</xdr:rowOff>
    </xdr:to>
    <xdr:sp macro="" textlink="">
      <xdr:nvSpPr>
        <xdr:cNvPr id="253" name="楕円 252">
          <a:extLst>
            <a:ext uri="{FF2B5EF4-FFF2-40B4-BE49-F238E27FC236}">
              <a16:creationId xmlns:a16="http://schemas.microsoft.com/office/drawing/2014/main" id="{E22B9C60-9326-4C43-9767-32AE98E04855}"/>
            </a:ext>
          </a:extLst>
        </xdr:cNvPr>
        <xdr:cNvSpPr/>
      </xdr:nvSpPr>
      <xdr:spPr>
        <a:xfrm>
          <a:off x="6873240" y="1408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52960</xdr:rowOff>
    </xdr:from>
    <xdr:to>
      <xdr:col>45</xdr:col>
      <xdr:colOff>177800</xdr:colOff>
      <xdr:row>84</xdr:row>
      <xdr:rowOff>54102</xdr:rowOff>
    </xdr:to>
    <xdr:cxnSp macro="">
      <xdr:nvCxnSpPr>
        <xdr:cNvPr id="254" name="直線コネクタ 253">
          <a:extLst>
            <a:ext uri="{FF2B5EF4-FFF2-40B4-BE49-F238E27FC236}">
              <a16:creationId xmlns:a16="http://schemas.microsoft.com/office/drawing/2014/main" id="{56FE9B08-D119-4CCF-9128-F1A3B8F44F30}"/>
            </a:ext>
          </a:extLst>
        </xdr:cNvPr>
        <xdr:cNvCxnSpPr/>
      </xdr:nvCxnSpPr>
      <xdr:spPr>
        <a:xfrm flipV="1">
          <a:off x="6924040" y="14134720"/>
          <a:ext cx="78994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1245</xdr:rowOff>
    </xdr:from>
    <xdr:to>
      <xdr:col>36</xdr:col>
      <xdr:colOff>165100</xdr:colOff>
      <xdr:row>84</xdr:row>
      <xdr:rowOff>102845</xdr:rowOff>
    </xdr:to>
    <xdr:sp macro="" textlink="">
      <xdr:nvSpPr>
        <xdr:cNvPr id="255" name="楕円 254">
          <a:extLst>
            <a:ext uri="{FF2B5EF4-FFF2-40B4-BE49-F238E27FC236}">
              <a16:creationId xmlns:a16="http://schemas.microsoft.com/office/drawing/2014/main" id="{B2739491-57C9-4AAC-85C5-323BC086198E}"/>
            </a:ext>
          </a:extLst>
        </xdr:cNvPr>
        <xdr:cNvSpPr/>
      </xdr:nvSpPr>
      <xdr:spPr>
        <a:xfrm>
          <a:off x="6098540" y="140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52045</xdr:rowOff>
    </xdr:from>
    <xdr:to>
      <xdr:col>41</xdr:col>
      <xdr:colOff>50800</xdr:colOff>
      <xdr:row>84</xdr:row>
      <xdr:rowOff>54102</xdr:rowOff>
    </xdr:to>
    <xdr:cxnSp macro="">
      <xdr:nvCxnSpPr>
        <xdr:cNvPr id="256" name="直線コネクタ 255">
          <a:extLst>
            <a:ext uri="{FF2B5EF4-FFF2-40B4-BE49-F238E27FC236}">
              <a16:creationId xmlns:a16="http://schemas.microsoft.com/office/drawing/2014/main" id="{2081377E-0782-4A47-BF4D-B8F973122E4E}"/>
            </a:ext>
          </a:extLst>
        </xdr:cNvPr>
        <xdr:cNvCxnSpPr/>
      </xdr:nvCxnSpPr>
      <xdr:spPr>
        <a:xfrm>
          <a:off x="6149340" y="14133805"/>
          <a:ext cx="7747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57" name="n_1aveValue【福祉施設】&#10;一人当たり面積">
          <a:extLst>
            <a:ext uri="{FF2B5EF4-FFF2-40B4-BE49-F238E27FC236}">
              <a16:creationId xmlns:a16="http://schemas.microsoft.com/office/drawing/2014/main" id="{3158681E-B668-461B-A4AF-A3A23E61DF21}"/>
            </a:ext>
          </a:extLst>
        </xdr:cNvPr>
        <xdr:cNvSpPr txBox="1"/>
      </xdr:nvSpPr>
      <xdr:spPr>
        <a:xfrm>
          <a:off x="8271587" y="143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58" name="n_2aveValue【福祉施設】&#10;一人当たり面積">
          <a:extLst>
            <a:ext uri="{FF2B5EF4-FFF2-40B4-BE49-F238E27FC236}">
              <a16:creationId xmlns:a16="http://schemas.microsoft.com/office/drawing/2014/main" id="{9AC6E2BC-9AD1-4C7C-9EDE-945D5F97E023}"/>
            </a:ext>
          </a:extLst>
        </xdr:cNvPr>
        <xdr:cNvSpPr txBox="1"/>
      </xdr:nvSpPr>
      <xdr:spPr>
        <a:xfrm>
          <a:off x="7509587" y="1433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59" name="n_3aveValue【福祉施設】&#10;一人当たり面積">
          <a:extLst>
            <a:ext uri="{FF2B5EF4-FFF2-40B4-BE49-F238E27FC236}">
              <a16:creationId xmlns:a16="http://schemas.microsoft.com/office/drawing/2014/main" id="{A095DEF5-2148-4A80-9403-6AC3ED5042DE}"/>
            </a:ext>
          </a:extLst>
        </xdr:cNvPr>
        <xdr:cNvSpPr txBox="1"/>
      </xdr:nvSpPr>
      <xdr:spPr>
        <a:xfrm>
          <a:off x="6712027" y="143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60" name="n_4aveValue【福祉施設】&#10;一人当たり面積">
          <a:extLst>
            <a:ext uri="{FF2B5EF4-FFF2-40B4-BE49-F238E27FC236}">
              <a16:creationId xmlns:a16="http://schemas.microsoft.com/office/drawing/2014/main" id="{37CC41B1-1A2E-4089-AF78-766D61BD016E}"/>
            </a:ext>
          </a:extLst>
        </xdr:cNvPr>
        <xdr:cNvSpPr txBox="1"/>
      </xdr:nvSpPr>
      <xdr:spPr>
        <a:xfrm>
          <a:off x="5937327" y="1436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107714</xdr:rowOff>
    </xdr:from>
    <xdr:ext cx="469744" cy="259045"/>
    <xdr:sp macro="" textlink="">
      <xdr:nvSpPr>
        <xdr:cNvPr id="261" name="n_1mainValue【福祉施設】&#10;一人当たり面積">
          <a:extLst>
            <a:ext uri="{FF2B5EF4-FFF2-40B4-BE49-F238E27FC236}">
              <a16:creationId xmlns:a16="http://schemas.microsoft.com/office/drawing/2014/main" id="{8AA0219F-F378-493E-BC08-87DCB25B4E55}"/>
            </a:ext>
          </a:extLst>
        </xdr:cNvPr>
        <xdr:cNvSpPr txBox="1"/>
      </xdr:nvSpPr>
      <xdr:spPr>
        <a:xfrm>
          <a:off x="8271587" y="138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120287</xdr:rowOff>
    </xdr:from>
    <xdr:ext cx="469744" cy="259045"/>
    <xdr:sp macro="" textlink="">
      <xdr:nvSpPr>
        <xdr:cNvPr id="262" name="n_2mainValue【福祉施設】&#10;一人当たり面積">
          <a:extLst>
            <a:ext uri="{FF2B5EF4-FFF2-40B4-BE49-F238E27FC236}">
              <a16:creationId xmlns:a16="http://schemas.microsoft.com/office/drawing/2014/main" id="{486E1787-E1A4-4DBA-9F41-D19369672307}"/>
            </a:ext>
          </a:extLst>
        </xdr:cNvPr>
        <xdr:cNvSpPr txBox="1"/>
      </xdr:nvSpPr>
      <xdr:spPr>
        <a:xfrm>
          <a:off x="7509587" y="1386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121429</xdr:rowOff>
    </xdr:from>
    <xdr:ext cx="469744" cy="259045"/>
    <xdr:sp macro="" textlink="">
      <xdr:nvSpPr>
        <xdr:cNvPr id="263" name="n_3mainValue【福祉施設】&#10;一人当たり面積">
          <a:extLst>
            <a:ext uri="{FF2B5EF4-FFF2-40B4-BE49-F238E27FC236}">
              <a16:creationId xmlns:a16="http://schemas.microsoft.com/office/drawing/2014/main" id="{51CBE595-79BF-4141-B687-DE9D25FD75B2}"/>
            </a:ext>
          </a:extLst>
        </xdr:cNvPr>
        <xdr:cNvSpPr txBox="1"/>
      </xdr:nvSpPr>
      <xdr:spPr>
        <a:xfrm>
          <a:off x="6712027"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119372</xdr:rowOff>
    </xdr:from>
    <xdr:ext cx="469744" cy="259045"/>
    <xdr:sp macro="" textlink="">
      <xdr:nvSpPr>
        <xdr:cNvPr id="264" name="n_4mainValue【福祉施設】&#10;一人当たり面積">
          <a:extLst>
            <a:ext uri="{FF2B5EF4-FFF2-40B4-BE49-F238E27FC236}">
              <a16:creationId xmlns:a16="http://schemas.microsoft.com/office/drawing/2014/main" id="{E60DCC39-3E88-4AB7-A55C-3835C21209C7}"/>
            </a:ext>
          </a:extLst>
        </xdr:cNvPr>
        <xdr:cNvSpPr txBox="1"/>
      </xdr:nvSpPr>
      <xdr:spPr>
        <a:xfrm>
          <a:off x="5937327" y="138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B0C40919-4501-4A05-A864-28673843D1E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50E92D17-B617-4430-B482-FBD3C69CB41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1E64651B-D88D-4062-80DF-9B7A242FD09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89EF70DF-87D2-4367-BBAC-1AD44426B88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4B6A4F5F-D1C6-4F7D-BA10-87DA7CC47D4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E7112B4C-8EF7-4832-8B94-D7101798CE1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7F5C77F6-B282-4E62-86BA-16A52EF76C0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9B70B384-9728-4B56-9D18-4AB6A869CFB3}"/>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a:extLst>
            <a:ext uri="{FF2B5EF4-FFF2-40B4-BE49-F238E27FC236}">
              <a16:creationId xmlns:a16="http://schemas.microsoft.com/office/drawing/2014/main" id="{802FE3B1-CD1C-4C3D-A57D-D77C728F65C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a:extLst>
            <a:ext uri="{FF2B5EF4-FFF2-40B4-BE49-F238E27FC236}">
              <a16:creationId xmlns:a16="http://schemas.microsoft.com/office/drawing/2014/main" id="{8F1BE05D-6C60-4793-B1EF-32D35B1EFF39}"/>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a:extLst>
            <a:ext uri="{FF2B5EF4-FFF2-40B4-BE49-F238E27FC236}">
              <a16:creationId xmlns:a16="http://schemas.microsoft.com/office/drawing/2014/main" id="{324A3AF6-B148-427F-9285-328DDAA7A4C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a:extLst>
            <a:ext uri="{FF2B5EF4-FFF2-40B4-BE49-F238E27FC236}">
              <a16:creationId xmlns:a16="http://schemas.microsoft.com/office/drawing/2014/main" id="{70876AC3-A2FB-4B53-8663-57973B42484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a:extLst>
            <a:ext uri="{FF2B5EF4-FFF2-40B4-BE49-F238E27FC236}">
              <a16:creationId xmlns:a16="http://schemas.microsoft.com/office/drawing/2014/main" id="{6F420D29-5BA8-4BE7-A462-3DDC9693635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a:extLst>
            <a:ext uri="{FF2B5EF4-FFF2-40B4-BE49-F238E27FC236}">
              <a16:creationId xmlns:a16="http://schemas.microsoft.com/office/drawing/2014/main" id="{713EC204-393E-4EE7-B777-F74CA40EE3F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a:extLst>
            <a:ext uri="{FF2B5EF4-FFF2-40B4-BE49-F238E27FC236}">
              <a16:creationId xmlns:a16="http://schemas.microsoft.com/office/drawing/2014/main" id="{0D7FA569-D5ED-42D6-B49E-39E75E6CD00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a:extLst>
            <a:ext uri="{FF2B5EF4-FFF2-40B4-BE49-F238E27FC236}">
              <a16:creationId xmlns:a16="http://schemas.microsoft.com/office/drawing/2014/main" id="{9D3CDD8C-76AA-4D59-9F5D-BC0E78F0B845}"/>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id="{33D3CDA4-291C-48A4-BB40-A892662EF44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id="{7E33D30A-9614-4851-9CC2-EA45758FEFA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id="{E28A2E88-2733-4D03-AB7E-68A683BDFE5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id="{1DFC6630-2775-4818-85D3-02CF6F55D22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id="{A7BF2133-FA89-4824-B9EF-B1734FD884F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id="{85927645-BC73-4A97-833E-7B49EECB93C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id="{82D07193-5ACF-417F-BA56-17CA0CF35C1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id="{ADFB3973-1496-4019-B51A-386640CB227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a:extLst>
            <a:ext uri="{FF2B5EF4-FFF2-40B4-BE49-F238E27FC236}">
              <a16:creationId xmlns:a16="http://schemas.microsoft.com/office/drawing/2014/main" id="{DFAF331C-545D-413B-8E62-3EF08B7FB30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a:extLst>
            <a:ext uri="{FF2B5EF4-FFF2-40B4-BE49-F238E27FC236}">
              <a16:creationId xmlns:a16="http://schemas.microsoft.com/office/drawing/2014/main" id="{702F25D5-7857-42E7-A377-7A5F270B38C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a:extLst>
            <a:ext uri="{FF2B5EF4-FFF2-40B4-BE49-F238E27FC236}">
              <a16:creationId xmlns:a16="http://schemas.microsoft.com/office/drawing/2014/main" id="{C40560A3-EA31-4773-9D6A-81EBDA7726F3}"/>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a:extLst>
            <a:ext uri="{FF2B5EF4-FFF2-40B4-BE49-F238E27FC236}">
              <a16:creationId xmlns:a16="http://schemas.microsoft.com/office/drawing/2014/main" id="{996180D2-DFC1-43AF-AC84-147DB161F358}"/>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a:extLst>
            <a:ext uri="{FF2B5EF4-FFF2-40B4-BE49-F238E27FC236}">
              <a16:creationId xmlns:a16="http://schemas.microsoft.com/office/drawing/2014/main" id="{B019D859-1E47-4EC5-9574-A9AB5EC85774}"/>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a:extLst>
            <a:ext uri="{FF2B5EF4-FFF2-40B4-BE49-F238E27FC236}">
              <a16:creationId xmlns:a16="http://schemas.microsoft.com/office/drawing/2014/main" id="{88241A31-06D9-472D-BF6C-66315AF1855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a:extLst>
            <a:ext uri="{FF2B5EF4-FFF2-40B4-BE49-F238E27FC236}">
              <a16:creationId xmlns:a16="http://schemas.microsoft.com/office/drawing/2014/main" id="{A7BCE945-CA7A-4FD8-A621-740B6395F069}"/>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a:extLst>
            <a:ext uri="{FF2B5EF4-FFF2-40B4-BE49-F238E27FC236}">
              <a16:creationId xmlns:a16="http://schemas.microsoft.com/office/drawing/2014/main" id="{6C110A25-D05B-448D-BF3E-569FC9664B9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a:extLst>
            <a:ext uri="{FF2B5EF4-FFF2-40B4-BE49-F238E27FC236}">
              <a16:creationId xmlns:a16="http://schemas.microsoft.com/office/drawing/2014/main" id="{6089E405-A45A-4DDF-A9D8-1BF2F5325445}"/>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a:extLst>
            <a:ext uri="{FF2B5EF4-FFF2-40B4-BE49-F238E27FC236}">
              <a16:creationId xmlns:a16="http://schemas.microsoft.com/office/drawing/2014/main" id="{E5C3C827-1BD8-413E-9504-D61A69A8564E}"/>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a:extLst>
            <a:ext uri="{FF2B5EF4-FFF2-40B4-BE49-F238E27FC236}">
              <a16:creationId xmlns:a16="http://schemas.microsoft.com/office/drawing/2014/main" id="{A9CB1801-7D73-4697-BE69-442163F5EF2C}"/>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a:extLst>
            <a:ext uri="{FF2B5EF4-FFF2-40B4-BE49-F238E27FC236}">
              <a16:creationId xmlns:a16="http://schemas.microsoft.com/office/drawing/2014/main" id="{B5FD23B8-3565-4277-AA21-82DB68F99823}"/>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a:extLst>
            <a:ext uri="{FF2B5EF4-FFF2-40B4-BE49-F238E27FC236}">
              <a16:creationId xmlns:a16="http://schemas.microsoft.com/office/drawing/2014/main" id="{E2AC52E3-C350-4DCE-AF8D-981E02B5C006}"/>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a:extLst>
            <a:ext uri="{FF2B5EF4-FFF2-40B4-BE49-F238E27FC236}">
              <a16:creationId xmlns:a16="http://schemas.microsoft.com/office/drawing/2014/main" id="{340A14A0-7031-4EAD-B7C6-994C7773BFE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a:extLst>
            <a:ext uri="{FF2B5EF4-FFF2-40B4-BE49-F238E27FC236}">
              <a16:creationId xmlns:a16="http://schemas.microsoft.com/office/drawing/2014/main" id="{73D4D000-3DB4-4A6B-85B3-81A4921D2E9E}"/>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a:extLst>
            <a:ext uri="{FF2B5EF4-FFF2-40B4-BE49-F238E27FC236}">
              <a16:creationId xmlns:a16="http://schemas.microsoft.com/office/drawing/2014/main" id="{DB0FD781-700C-4AB3-AB27-AD1CA1EA4D2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a:extLst>
            <a:ext uri="{FF2B5EF4-FFF2-40B4-BE49-F238E27FC236}">
              <a16:creationId xmlns:a16="http://schemas.microsoft.com/office/drawing/2014/main" id="{2BDFC5FC-6485-489F-9C74-774BDB078D9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06" name="直線コネクタ 305">
          <a:extLst>
            <a:ext uri="{FF2B5EF4-FFF2-40B4-BE49-F238E27FC236}">
              <a16:creationId xmlns:a16="http://schemas.microsoft.com/office/drawing/2014/main" id="{6409FE93-64B5-44B5-AE82-D320801262BF}"/>
            </a:ext>
          </a:extLst>
        </xdr:cNvPr>
        <xdr:cNvCxnSpPr/>
      </xdr:nvCxnSpPr>
      <xdr:spPr>
        <a:xfrm flipV="1">
          <a:off x="14375764" y="5590359"/>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07" name="【一般廃棄物処理施設】&#10;有形固定資産減価償却率最小値テキスト">
          <a:extLst>
            <a:ext uri="{FF2B5EF4-FFF2-40B4-BE49-F238E27FC236}">
              <a16:creationId xmlns:a16="http://schemas.microsoft.com/office/drawing/2014/main" id="{C07BE89F-3437-4C0C-8551-7DCFDE724DE9}"/>
            </a:ext>
          </a:extLst>
        </xdr:cNvPr>
        <xdr:cNvSpPr txBox="1"/>
      </xdr:nvSpPr>
      <xdr:spPr>
        <a:xfrm>
          <a:off x="144145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08" name="直線コネクタ 307">
          <a:extLst>
            <a:ext uri="{FF2B5EF4-FFF2-40B4-BE49-F238E27FC236}">
              <a16:creationId xmlns:a16="http://schemas.microsoft.com/office/drawing/2014/main" id="{645689BA-DA6A-44A7-B4E3-E8178BE78DF8}"/>
            </a:ext>
          </a:extLst>
        </xdr:cNvPr>
        <xdr:cNvCxnSpPr/>
      </xdr:nvCxnSpPr>
      <xdr:spPr>
        <a:xfrm>
          <a:off x="1428750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09" name="【一般廃棄物処理施設】&#10;有形固定資産減価償却率最大値テキスト">
          <a:extLst>
            <a:ext uri="{FF2B5EF4-FFF2-40B4-BE49-F238E27FC236}">
              <a16:creationId xmlns:a16="http://schemas.microsoft.com/office/drawing/2014/main" id="{DDC43AEC-C8DE-47C3-A791-9897240670F9}"/>
            </a:ext>
          </a:extLst>
        </xdr:cNvPr>
        <xdr:cNvSpPr txBox="1"/>
      </xdr:nvSpPr>
      <xdr:spPr>
        <a:xfrm>
          <a:off x="14414500" y="5369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10" name="直線コネクタ 309">
          <a:extLst>
            <a:ext uri="{FF2B5EF4-FFF2-40B4-BE49-F238E27FC236}">
              <a16:creationId xmlns:a16="http://schemas.microsoft.com/office/drawing/2014/main" id="{09FF9AD9-6536-444A-BBAE-0FABF1BB1D76}"/>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11" name="【一般廃棄物処理施設】&#10;有形固定資産減価償却率平均値テキスト">
          <a:extLst>
            <a:ext uri="{FF2B5EF4-FFF2-40B4-BE49-F238E27FC236}">
              <a16:creationId xmlns:a16="http://schemas.microsoft.com/office/drawing/2014/main" id="{AFBFC701-2FA1-418F-ADE9-E8833166AAAD}"/>
            </a:ext>
          </a:extLst>
        </xdr:cNvPr>
        <xdr:cNvSpPr txBox="1"/>
      </xdr:nvSpPr>
      <xdr:spPr>
        <a:xfrm>
          <a:off x="14414500" y="618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12" name="フローチャート: 判断 311">
          <a:extLst>
            <a:ext uri="{FF2B5EF4-FFF2-40B4-BE49-F238E27FC236}">
              <a16:creationId xmlns:a16="http://schemas.microsoft.com/office/drawing/2014/main" id="{A1D19A2E-1BF3-4098-934F-4C57BF05E8AC}"/>
            </a:ext>
          </a:extLst>
        </xdr:cNvPr>
        <xdr:cNvSpPr/>
      </xdr:nvSpPr>
      <xdr:spPr>
        <a:xfrm>
          <a:off x="14325600" y="63293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13" name="フローチャート: 判断 312">
          <a:extLst>
            <a:ext uri="{FF2B5EF4-FFF2-40B4-BE49-F238E27FC236}">
              <a16:creationId xmlns:a16="http://schemas.microsoft.com/office/drawing/2014/main" id="{DDE7C9FD-A263-421C-9C12-B90447974616}"/>
            </a:ext>
          </a:extLst>
        </xdr:cNvPr>
        <xdr:cNvSpPr/>
      </xdr:nvSpPr>
      <xdr:spPr>
        <a:xfrm>
          <a:off x="1357884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14" name="フローチャート: 判断 313">
          <a:extLst>
            <a:ext uri="{FF2B5EF4-FFF2-40B4-BE49-F238E27FC236}">
              <a16:creationId xmlns:a16="http://schemas.microsoft.com/office/drawing/2014/main" id="{AE6FA0DB-2732-4D36-BDC7-7CDFA6E07508}"/>
            </a:ext>
          </a:extLst>
        </xdr:cNvPr>
        <xdr:cNvSpPr/>
      </xdr:nvSpPr>
      <xdr:spPr>
        <a:xfrm>
          <a:off x="12804140" y="6361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15" name="フローチャート: 判断 314">
          <a:extLst>
            <a:ext uri="{FF2B5EF4-FFF2-40B4-BE49-F238E27FC236}">
              <a16:creationId xmlns:a16="http://schemas.microsoft.com/office/drawing/2014/main" id="{377A0FD8-23C4-428E-A59C-22833AFB01E3}"/>
            </a:ext>
          </a:extLst>
        </xdr:cNvPr>
        <xdr:cNvSpPr/>
      </xdr:nvSpPr>
      <xdr:spPr>
        <a:xfrm>
          <a:off x="12029440" y="6339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16" name="フローチャート: 判断 315">
          <a:extLst>
            <a:ext uri="{FF2B5EF4-FFF2-40B4-BE49-F238E27FC236}">
              <a16:creationId xmlns:a16="http://schemas.microsoft.com/office/drawing/2014/main" id="{7A6CA698-BD8D-4332-9CE6-A47BC6B0A81E}"/>
            </a:ext>
          </a:extLst>
        </xdr:cNvPr>
        <xdr:cNvSpPr/>
      </xdr:nvSpPr>
      <xdr:spPr>
        <a:xfrm>
          <a:off x="1123188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D5F435AF-FD89-4DF7-8F3F-969C6C9C1FBE}"/>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D7E0EE69-A354-4986-ADC4-B4974B99652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11787FFE-BF9B-4B41-93BD-17A0E9E59C57}"/>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7C9E07B2-5934-4F44-87EE-606EC4CED32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FCCBE87E-BD55-461B-97E9-55E553AD469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87449</xdr:rowOff>
    </xdr:from>
    <xdr:to>
      <xdr:col>85</xdr:col>
      <xdr:colOff>177800</xdr:colOff>
      <xdr:row>39</xdr:row>
      <xdr:rowOff>17599</xdr:rowOff>
    </xdr:to>
    <xdr:sp macro="" textlink="">
      <xdr:nvSpPr>
        <xdr:cNvPr id="322" name="楕円 321">
          <a:extLst>
            <a:ext uri="{FF2B5EF4-FFF2-40B4-BE49-F238E27FC236}">
              <a16:creationId xmlns:a16="http://schemas.microsoft.com/office/drawing/2014/main" id="{23ED6E88-A09F-4B14-8443-6D74D3DDDD6B}"/>
            </a:ext>
          </a:extLst>
        </xdr:cNvPr>
        <xdr:cNvSpPr/>
      </xdr:nvSpPr>
      <xdr:spPr>
        <a:xfrm>
          <a:off x="14325600" y="64577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65876</xdr:rowOff>
    </xdr:from>
    <xdr:ext cx="405111" cy="259045"/>
    <xdr:sp macro="" textlink="">
      <xdr:nvSpPr>
        <xdr:cNvPr id="323" name="【一般廃棄物処理施設】&#10;有形固定資産減価償却率該当値テキスト">
          <a:extLst>
            <a:ext uri="{FF2B5EF4-FFF2-40B4-BE49-F238E27FC236}">
              <a16:creationId xmlns:a16="http://schemas.microsoft.com/office/drawing/2014/main" id="{5A979379-755B-47E1-A5F3-267A06D51373}"/>
            </a:ext>
          </a:extLst>
        </xdr:cNvPr>
        <xdr:cNvSpPr txBox="1"/>
      </xdr:nvSpPr>
      <xdr:spPr>
        <a:xfrm>
          <a:off x="14414500" y="643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61323</xdr:rowOff>
    </xdr:from>
    <xdr:to>
      <xdr:col>81</xdr:col>
      <xdr:colOff>101600</xdr:colOff>
      <xdr:row>38</xdr:row>
      <xdr:rowOff>162923</xdr:rowOff>
    </xdr:to>
    <xdr:sp macro="" textlink="">
      <xdr:nvSpPr>
        <xdr:cNvPr id="324" name="楕円 323">
          <a:extLst>
            <a:ext uri="{FF2B5EF4-FFF2-40B4-BE49-F238E27FC236}">
              <a16:creationId xmlns:a16="http://schemas.microsoft.com/office/drawing/2014/main" id="{C08CEC8B-331A-4216-8C2C-D7522588C213}"/>
            </a:ext>
          </a:extLst>
        </xdr:cNvPr>
        <xdr:cNvSpPr/>
      </xdr:nvSpPr>
      <xdr:spPr>
        <a:xfrm>
          <a:off x="13578840" y="64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112123</xdr:rowOff>
    </xdr:from>
    <xdr:to>
      <xdr:col>85</xdr:col>
      <xdr:colOff>127000</xdr:colOff>
      <xdr:row>38</xdr:row>
      <xdr:rowOff>138249</xdr:rowOff>
    </xdr:to>
    <xdr:cxnSp macro="">
      <xdr:nvCxnSpPr>
        <xdr:cNvPr id="325" name="直線コネクタ 324">
          <a:extLst>
            <a:ext uri="{FF2B5EF4-FFF2-40B4-BE49-F238E27FC236}">
              <a16:creationId xmlns:a16="http://schemas.microsoft.com/office/drawing/2014/main" id="{982EB5FF-A007-407C-9E5B-00B14C5A55F1}"/>
            </a:ext>
          </a:extLst>
        </xdr:cNvPr>
        <xdr:cNvCxnSpPr/>
      </xdr:nvCxnSpPr>
      <xdr:spPr>
        <a:xfrm>
          <a:off x="13629640" y="6482443"/>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44994</xdr:rowOff>
    </xdr:from>
    <xdr:to>
      <xdr:col>76</xdr:col>
      <xdr:colOff>165100</xdr:colOff>
      <xdr:row>38</xdr:row>
      <xdr:rowOff>146594</xdr:rowOff>
    </xdr:to>
    <xdr:sp macro="" textlink="">
      <xdr:nvSpPr>
        <xdr:cNvPr id="326" name="楕円 325">
          <a:extLst>
            <a:ext uri="{FF2B5EF4-FFF2-40B4-BE49-F238E27FC236}">
              <a16:creationId xmlns:a16="http://schemas.microsoft.com/office/drawing/2014/main" id="{DCF8BB61-E067-49CC-9849-BE2536C6E43F}"/>
            </a:ext>
          </a:extLst>
        </xdr:cNvPr>
        <xdr:cNvSpPr/>
      </xdr:nvSpPr>
      <xdr:spPr>
        <a:xfrm>
          <a:off x="1280414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95794</xdr:rowOff>
    </xdr:from>
    <xdr:to>
      <xdr:col>81</xdr:col>
      <xdr:colOff>50800</xdr:colOff>
      <xdr:row>38</xdr:row>
      <xdr:rowOff>112123</xdr:rowOff>
    </xdr:to>
    <xdr:cxnSp macro="">
      <xdr:nvCxnSpPr>
        <xdr:cNvPr id="327" name="直線コネクタ 326">
          <a:extLst>
            <a:ext uri="{FF2B5EF4-FFF2-40B4-BE49-F238E27FC236}">
              <a16:creationId xmlns:a16="http://schemas.microsoft.com/office/drawing/2014/main" id="{2BF3FF7A-7D72-426D-8EBB-D976F665A8ED}"/>
            </a:ext>
          </a:extLst>
        </xdr:cNvPr>
        <xdr:cNvCxnSpPr/>
      </xdr:nvCxnSpPr>
      <xdr:spPr>
        <a:xfrm>
          <a:off x="12854940" y="6466114"/>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xdr:rowOff>
    </xdr:from>
    <xdr:to>
      <xdr:col>72</xdr:col>
      <xdr:colOff>38100</xdr:colOff>
      <xdr:row>38</xdr:row>
      <xdr:rowOff>102507</xdr:rowOff>
    </xdr:to>
    <xdr:sp macro="" textlink="">
      <xdr:nvSpPr>
        <xdr:cNvPr id="328" name="楕円 327">
          <a:extLst>
            <a:ext uri="{FF2B5EF4-FFF2-40B4-BE49-F238E27FC236}">
              <a16:creationId xmlns:a16="http://schemas.microsoft.com/office/drawing/2014/main" id="{18C82EFD-8EC5-4037-AB1F-CDC5B8711200}"/>
            </a:ext>
          </a:extLst>
        </xdr:cNvPr>
        <xdr:cNvSpPr/>
      </xdr:nvSpPr>
      <xdr:spPr>
        <a:xfrm>
          <a:off x="12029440" y="63712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51707</xdr:rowOff>
    </xdr:from>
    <xdr:to>
      <xdr:col>76</xdr:col>
      <xdr:colOff>114300</xdr:colOff>
      <xdr:row>38</xdr:row>
      <xdr:rowOff>95794</xdr:rowOff>
    </xdr:to>
    <xdr:cxnSp macro="">
      <xdr:nvCxnSpPr>
        <xdr:cNvPr id="329" name="直線コネクタ 328">
          <a:extLst>
            <a:ext uri="{FF2B5EF4-FFF2-40B4-BE49-F238E27FC236}">
              <a16:creationId xmlns:a16="http://schemas.microsoft.com/office/drawing/2014/main" id="{51A9AB47-3DE8-4E0E-B871-517A6B0311EB}"/>
            </a:ext>
          </a:extLst>
        </xdr:cNvPr>
        <xdr:cNvCxnSpPr/>
      </xdr:nvCxnSpPr>
      <xdr:spPr>
        <a:xfrm>
          <a:off x="12072620" y="6422027"/>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33565</xdr:rowOff>
    </xdr:from>
    <xdr:to>
      <xdr:col>67</xdr:col>
      <xdr:colOff>101600</xdr:colOff>
      <xdr:row>41</xdr:row>
      <xdr:rowOff>135165</xdr:rowOff>
    </xdr:to>
    <xdr:sp macro="" textlink="">
      <xdr:nvSpPr>
        <xdr:cNvPr id="330" name="楕円 329">
          <a:extLst>
            <a:ext uri="{FF2B5EF4-FFF2-40B4-BE49-F238E27FC236}">
              <a16:creationId xmlns:a16="http://schemas.microsoft.com/office/drawing/2014/main" id="{31EE1473-E2B1-40BA-836F-24949778233B}"/>
            </a:ext>
          </a:extLst>
        </xdr:cNvPr>
        <xdr:cNvSpPr/>
      </xdr:nvSpPr>
      <xdr:spPr>
        <a:xfrm>
          <a:off x="11231880" y="69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51707</xdr:rowOff>
    </xdr:from>
    <xdr:to>
      <xdr:col>71</xdr:col>
      <xdr:colOff>177800</xdr:colOff>
      <xdr:row>41</xdr:row>
      <xdr:rowOff>84365</xdr:rowOff>
    </xdr:to>
    <xdr:cxnSp macro="">
      <xdr:nvCxnSpPr>
        <xdr:cNvPr id="331" name="直線コネクタ 330">
          <a:extLst>
            <a:ext uri="{FF2B5EF4-FFF2-40B4-BE49-F238E27FC236}">
              <a16:creationId xmlns:a16="http://schemas.microsoft.com/office/drawing/2014/main" id="{7873515D-FA8B-4C03-82E1-39399E9047A4}"/>
            </a:ext>
          </a:extLst>
        </xdr:cNvPr>
        <xdr:cNvCxnSpPr/>
      </xdr:nvCxnSpPr>
      <xdr:spPr>
        <a:xfrm flipV="1">
          <a:off x="11282680" y="6422027"/>
          <a:ext cx="789940" cy="53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32" name="n_1aveValue【一般廃棄物処理施設】&#10;有形固定資産減価償却率">
          <a:extLst>
            <a:ext uri="{FF2B5EF4-FFF2-40B4-BE49-F238E27FC236}">
              <a16:creationId xmlns:a16="http://schemas.microsoft.com/office/drawing/2014/main" id="{FA923356-7801-4422-BC6B-D23075C8D3AA}"/>
            </a:ext>
          </a:extLst>
        </xdr:cNvPr>
        <xdr:cNvSpPr txBox="1"/>
      </xdr:nvSpPr>
      <xdr:spPr>
        <a:xfrm>
          <a:off x="134372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33" name="n_2aveValue【一般廃棄物処理施設】&#10;有形固定資産減価償却率">
          <a:extLst>
            <a:ext uri="{FF2B5EF4-FFF2-40B4-BE49-F238E27FC236}">
              <a16:creationId xmlns:a16="http://schemas.microsoft.com/office/drawing/2014/main" id="{3434EACB-7D7A-4BC2-84C7-995D4E0DA193}"/>
            </a:ext>
          </a:extLst>
        </xdr:cNvPr>
        <xdr:cNvSpPr txBox="1"/>
      </xdr:nvSpPr>
      <xdr:spPr>
        <a:xfrm>
          <a:off x="126752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34" name="n_3aveValue【一般廃棄物処理施設】&#10;有形固定資産減価償却率">
          <a:extLst>
            <a:ext uri="{FF2B5EF4-FFF2-40B4-BE49-F238E27FC236}">
              <a16:creationId xmlns:a16="http://schemas.microsoft.com/office/drawing/2014/main" id="{9FF92A8F-40D4-471F-A1FE-69C4B706B7BE}"/>
            </a:ext>
          </a:extLst>
        </xdr:cNvPr>
        <xdr:cNvSpPr txBox="1"/>
      </xdr:nvSpPr>
      <xdr:spPr>
        <a:xfrm>
          <a:off x="119005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335" name="n_4aveValue【一般廃棄物処理施設】&#10;有形固定資産減価償却率">
          <a:extLst>
            <a:ext uri="{FF2B5EF4-FFF2-40B4-BE49-F238E27FC236}">
              <a16:creationId xmlns:a16="http://schemas.microsoft.com/office/drawing/2014/main" id="{7B9569CB-C627-4895-A0FF-2CAFBE8F4186}"/>
            </a:ext>
          </a:extLst>
        </xdr:cNvPr>
        <xdr:cNvSpPr txBox="1"/>
      </xdr:nvSpPr>
      <xdr:spPr>
        <a:xfrm>
          <a:off x="1110298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154050</xdr:rowOff>
    </xdr:from>
    <xdr:ext cx="405111" cy="259045"/>
    <xdr:sp macro="" textlink="">
      <xdr:nvSpPr>
        <xdr:cNvPr id="336" name="n_1mainValue【一般廃棄物処理施設】&#10;有形固定資産減価償却率">
          <a:extLst>
            <a:ext uri="{FF2B5EF4-FFF2-40B4-BE49-F238E27FC236}">
              <a16:creationId xmlns:a16="http://schemas.microsoft.com/office/drawing/2014/main" id="{FFDA833C-7C5B-4CD6-B589-4782CAB526C8}"/>
            </a:ext>
          </a:extLst>
        </xdr:cNvPr>
        <xdr:cNvSpPr txBox="1"/>
      </xdr:nvSpPr>
      <xdr:spPr>
        <a:xfrm>
          <a:off x="13437244" y="652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337" name="n_2mainValue【一般廃棄物処理施設】&#10;有形固定資産減価償却率">
          <a:extLst>
            <a:ext uri="{FF2B5EF4-FFF2-40B4-BE49-F238E27FC236}">
              <a16:creationId xmlns:a16="http://schemas.microsoft.com/office/drawing/2014/main" id="{2A17943F-A389-4240-9DD3-2735353E9912}"/>
            </a:ext>
          </a:extLst>
        </xdr:cNvPr>
        <xdr:cNvSpPr txBox="1"/>
      </xdr:nvSpPr>
      <xdr:spPr>
        <a:xfrm>
          <a:off x="12675244" y="65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93634</xdr:rowOff>
    </xdr:from>
    <xdr:ext cx="405111" cy="259045"/>
    <xdr:sp macro="" textlink="">
      <xdr:nvSpPr>
        <xdr:cNvPr id="338" name="n_3mainValue【一般廃棄物処理施設】&#10;有形固定資産減価償却率">
          <a:extLst>
            <a:ext uri="{FF2B5EF4-FFF2-40B4-BE49-F238E27FC236}">
              <a16:creationId xmlns:a16="http://schemas.microsoft.com/office/drawing/2014/main" id="{717BFBF1-D1F2-4130-A96D-BB9424CD6418}"/>
            </a:ext>
          </a:extLst>
        </xdr:cNvPr>
        <xdr:cNvSpPr txBox="1"/>
      </xdr:nvSpPr>
      <xdr:spPr>
        <a:xfrm>
          <a:off x="11900544" y="646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126292</xdr:rowOff>
    </xdr:from>
    <xdr:ext cx="405111" cy="259045"/>
    <xdr:sp macro="" textlink="">
      <xdr:nvSpPr>
        <xdr:cNvPr id="339" name="n_4mainValue【一般廃棄物処理施設】&#10;有形固定資産減価償却率">
          <a:extLst>
            <a:ext uri="{FF2B5EF4-FFF2-40B4-BE49-F238E27FC236}">
              <a16:creationId xmlns:a16="http://schemas.microsoft.com/office/drawing/2014/main" id="{83FCF3E7-CC34-415F-BB83-5833A9DB8B8C}"/>
            </a:ext>
          </a:extLst>
        </xdr:cNvPr>
        <xdr:cNvSpPr txBox="1"/>
      </xdr:nvSpPr>
      <xdr:spPr>
        <a:xfrm>
          <a:off x="11102984" y="69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id="{469EEB37-9C13-415E-8B3C-39D98FDFC7A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id="{7B8D4D8F-BD2F-40D8-A613-29D48907D22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id="{CB9373FB-E611-494F-B496-6DBA2E7A94D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id="{719FDEB1-A93F-479A-87C8-EBC1541407C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id="{6BFC20C4-7F62-490C-8834-AC15FFBA432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id="{8BDCA8C8-5598-4A82-8A56-9A05A57F0F8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id="{6CDA0100-CF46-4DAC-8988-9B6E22FB97B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id="{8A5BC6F5-C6A5-4D7B-A858-A6B73BE079B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id="{D9A11F5E-5FFC-425D-B645-80D00B21769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id="{BA71DCB8-0503-4F7D-85A5-70101AC60FCE}"/>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a:extLst>
            <a:ext uri="{FF2B5EF4-FFF2-40B4-BE49-F238E27FC236}">
              <a16:creationId xmlns:a16="http://schemas.microsoft.com/office/drawing/2014/main" id="{448CE042-3189-43E5-B053-F97A7AF1EF0E}"/>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1" name="テキスト ボックス 350">
          <a:extLst>
            <a:ext uri="{FF2B5EF4-FFF2-40B4-BE49-F238E27FC236}">
              <a16:creationId xmlns:a16="http://schemas.microsoft.com/office/drawing/2014/main" id="{93E23533-4C0C-4559-88DF-D80C9D591FDA}"/>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a:extLst>
            <a:ext uri="{FF2B5EF4-FFF2-40B4-BE49-F238E27FC236}">
              <a16:creationId xmlns:a16="http://schemas.microsoft.com/office/drawing/2014/main" id="{C235448D-A794-47A0-9AC1-AD973D5EECC5}"/>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53" name="テキスト ボックス 352">
          <a:extLst>
            <a:ext uri="{FF2B5EF4-FFF2-40B4-BE49-F238E27FC236}">
              <a16:creationId xmlns:a16="http://schemas.microsoft.com/office/drawing/2014/main" id="{38CDFA49-4772-4DDD-A811-E7E876F83586}"/>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a:extLst>
            <a:ext uri="{FF2B5EF4-FFF2-40B4-BE49-F238E27FC236}">
              <a16:creationId xmlns:a16="http://schemas.microsoft.com/office/drawing/2014/main" id="{3F9FC401-4213-4C2D-82A0-49266FC4696C}"/>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55" name="テキスト ボックス 354">
          <a:extLst>
            <a:ext uri="{FF2B5EF4-FFF2-40B4-BE49-F238E27FC236}">
              <a16:creationId xmlns:a16="http://schemas.microsoft.com/office/drawing/2014/main" id="{0A90179C-2D4D-40CD-9CA7-4C604CF565AE}"/>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a:extLst>
            <a:ext uri="{FF2B5EF4-FFF2-40B4-BE49-F238E27FC236}">
              <a16:creationId xmlns:a16="http://schemas.microsoft.com/office/drawing/2014/main" id="{AE924E3E-47BB-437D-A1C2-8D8B5BF5D877}"/>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7" name="テキスト ボックス 356">
          <a:extLst>
            <a:ext uri="{FF2B5EF4-FFF2-40B4-BE49-F238E27FC236}">
              <a16:creationId xmlns:a16="http://schemas.microsoft.com/office/drawing/2014/main" id="{A76C681A-6F9F-460D-BF99-D3119A9F8FFC}"/>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id="{193076B5-11E9-4AFE-8DE6-C93EBB4B5674}"/>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9" name="テキスト ボックス 358">
          <a:extLst>
            <a:ext uri="{FF2B5EF4-FFF2-40B4-BE49-F238E27FC236}">
              <a16:creationId xmlns:a16="http://schemas.microsoft.com/office/drawing/2014/main" id="{C280A57D-2528-4026-9F26-DB972C72A008}"/>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a:extLst>
            <a:ext uri="{FF2B5EF4-FFF2-40B4-BE49-F238E27FC236}">
              <a16:creationId xmlns:a16="http://schemas.microsoft.com/office/drawing/2014/main" id="{EDE16E3E-7210-4297-A13C-0F9BC782007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61" name="直線コネクタ 360">
          <a:extLst>
            <a:ext uri="{FF2B5EF4-FFF2-40B4-BE49-F238E27FC236}">
              <a16:creationId xmlns:a16="http://schemas.microsoft.com/office/drawing/2014/main" id="{4D7A8AED-23F3-434D-9084-84D11CFEA5D2}"/>
            </a:ext>
          </a:extLst>
        </xdr:cNvPr>
        <xdr:cNvCxnSpPr/>
      </xdr:nvCxnSpPr>
      <xdr:spPr>
        <a:xfrm flipV="1">
          <a:off x="19509104" y="5668785"/>
          <a:ext cx="0" cy="133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62" name="【一般廃棄物処理施設】&#10;一人当たり有形固定資産（償却資産）額最小値テキスト">
          <a:extLst>
            <a:ext uri="{FF2B5EF4-FFF2-40B4-BE49-F238E27FC236}">
              <a16:creationId xmlns:a16="http://schemas.microsoft.com/office/drawing/2014/main" id="{69E5D8BF-0559-4CE4-BF70-9BD075C86E6D}"/>
            </a:ext>
          </a:extLst>
        </xdr:cNvPr>
        <xdr:cNvSpPr txBox="1"/>
      </xdr:nvSpPr>
      <xdr:spPr>
        <a:xfrm>
          <a:off x="19547840" y="700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63" name="直線コネクタ 362">
          <a:extLst>
            <a:ext uri="{FF2B5EF4-FFF2-40B4-BE49-F238E27FC236}">
              <a16:creationId xmlns:a16="http://schemas.microsoft.com/office/drawing/2014/main" id="{83313F34-A9B2-4E1A-A858-45BE11B9B963}"/>
            </a:ext>
          </a:extLst>
        </xdr:cNvPr>
        <xdr:cNvCxnSpPr/>
      </xdr:nvCxnSpPr>
      <xdr:spPr>
        <a:xfrm>
          <a:off x="19443700" y="7005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64" name="【一般廃棄物処理施設】&#10;一人当たり有形固定資産（償却資産）額最大値テキスト">
          <a:extLst>
            <a:ext uri="{FF2B5EF4-FFF2-40B4-BE49-F238E27FC236}">
              <a16:creationId xmlns:a16="http://schemas.microsoft.com/office/drawing/2014/main" id="{66B339D9-8DDC-4B21-91E6-4CBCF532E330}"/>
            </a:ext>
          </a:extLst>
        </xdr:cNvPr>
        <xdr:cNvSpPr txBox="1"/>
      </xdr:nvSpPr>
      <xdr:spPr>
        <a:xfrm>
          <a:off x="19547840" y="544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65" name="直線コネクタ 364">
          <a:extLst>
            <a:ext uri="{FF2B5EF4-FFF2-40B4-BE49-F238E27FC236}">
              <a16:creationId xmlns:a16="http://schemas.microsoft.com/office/drawing/2014/main" id="{5E6BDD2B-A24F-4CAF-B238-9B098C1F76ED}"/>
            </a:ext>
          </a:extLst>
        </xdr:cNvPr>
        <xdr:cNvCxnSpPr/>
      </xdr:nvCxnSpPr>
      <xdr:spPr>
        <a:xfrm>
          <a:off x="19443700" y="5668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366" name="【一般廃棄物処理施設】&#10;一人当たり有形固定資産（償却資産）額平均値テキスト">
          <a:extLst>
            <a:ext uri="{FF2B5EF4-FFF2-40B4-BE49-F238E27FC236}">
              <a16:creationId xmlns:a16="http://schemas.microsoft.com/office/drawing/2014/main" id="{E2414978-8CF4-4D84-AA57-629521518548}"/>
            </a:ext>
          </a:extLst>
        </xdr:cNvPr>
        <xdr:cNvSpPr txBox="1"/>
      </xdr:nvSpPr>
      <xdr:spPr>
        <a:xfrm>
          <a:off x="19547840" y="6812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67" name="フローチャート: 判断 366">
          <a:extLst>
            <a:ext uri="{FF2B5EF4-FFF2-40B4-BE49-F238E27FC236}">
              <a16:creationId xmlns:a16="http://schemas.microsoft.com/office/drawing/2014/main" id="{9E866C4C-1FFA-4ACC-BC8C-E0FCEB7DFF78}"/>
            </a:ext>
          </a:extLst>
        </xdr:cNvPr>
        <xdr:cNvSpPr/>
      </xdr:nvSpPr>
      <xdr:spPr>
        <a:xfrm>
          <a:off x="19458940" y="68342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68" name="フローチャート: 判断 367">
          <a:extLst>
            <a:ext uri="{FF2B5EF4-FFF2-40B4-BE49-F238E27FC236}">
              <a16:creationId xmlns:a16="http://schemas.microsoft.com/office/drawing/2014/main" id="{88467E11-91B0-4349-8362-6B32D884599B}"/>
            </a:ext>
          </a:extLst>
        </xdr:cNvPr>
        <xdr:cNvSpPr/>
      </xdr:nvSpPr>
      <xdr:spPr>
        <a:xfrm>
          <a:off x="18735040" y="6823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69" name="フローチャート: 判断 368">
          <a:extLst>
            <a:ext uri="{FF2B5EF4-FFF2-40B4-BE49-F238E27FC236}">
              <a16:creationId xmlns:a16="http://schemas.microsoft.com/office/drawing/2014/main" id="{A5BD2C4E-2963-49CF-9948-2ABB146E59CF}"/>
            </a:ext>
          </a:extLst>
        </xdr:cNvPr>
        <xdr:cNvSpPr/>
      </xdr:nvSpPr>
      <xdr:spPr>
        <a:xfrm>
          <a:off x="17937480" y="6835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70" name="フローチャート: 判断 369">
          <a:extLst>
            <a:ext uri="{FF2B5EF4-FFF2-40B4-BE49-F238E27FC236}">
              <a16:creationId xmlns:a16="http://schemas.microsoft.com/office/drawing/2014/main" id="{426BAC9F-3981-4E61-81D0-6DBBF8159856}"/>
            </a:ext>
          </a:extLst>
        </xdr:cNvPr>
        <xdr:cNvSpPr/>
      </xdr:nvSpPr>
      <xdr:spPr>
        <a:xfrm>
          <a:off x="17162780" y="684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71" name="フローチャート: 判断 370">
          <a:extLst>
            <a:ext uri="{FF2B5EF4-FFF2-40B4-BE49-F238E27FC236}">
              <a16:creationId xmlns:a16="http://schemas.microsoft.com/office/drawing/2014/main" id="{737398CE-84A1-438F-9C26-2C2F6F4A243A}"/>
            </a:ext>
          </a:extLst>
        </xdr:cNvPr>
        <xdr:cNvSpPr/>
      </xdr:nvSpPr>
      <xdr:spPr>
        <a:xfrm>
          <a:off x="16388080" y="68660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E0DD4607-D622-4AA6-A56A-211ACC06C94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D47E191D-6B1F-4EFE-92F5-EF1A648AE12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85063DE7-B75C-4514-8144-B92A8D86B961}"/>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E0D0C372-E0C7-4B36-B1D7-9AE0363EA78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7664FB54-FCFA-4F53-B8E2-DCA351B6569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85865</xdr:rowOff>
    </xdr:from>
    <xdr:to>
      <xdr:col>116</xdr:col>
      <xdr:colOff>114300</xdr:colOff>
      <xdr:row>34</xdr:row>
      <xdr:rowOff>16015</xdr:rowOff>
    </xdr:to>
    <xdr:sp macro="" textlink="">
      <xdr:nvSpPr>
        <xdr:cNvPr id="377" name="楕円 376">
          <a:extLst>
            <a:ext uri="{FF2B5EF4-FFF2-40B4-BE49-F238E27FC236}">
              <a16:creationId xmlns:a16="http://schemas.microsoft.com/office/drawing/2014/main" id="{F5258848-7759-4836-B5FE-E9486C92C980}"/>
            </a:ext>
          </a:extLst>
        </xdr:cNvPr>
        <xdr:cNvSpPr/>
      </xdr:nvSpPr>
      <xdr:spPr>
        <a:xfrm>
          <a:off x="19458940" y="5617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38892</xdr:rowOff>
    </xdr:from>
    <xdr:ext cx="690189" cy="259045"/>
    <xdr:sp macro="" textlink="">
      <xdr:nvSpPr>
        <xdr:cNvPr id="378" name="【一般廃棄物処理施設】&#10;一人当たり有形固定資産（償却資産）額該当値テキスト">
          <a:extLst>
            <a:ext uri="{FF2B5EF4-FFF2-40B4-BE49-F238E27FC236}">
              <a16:creationId xmlns:a16="http://schemas.microsoft.com/office/drawing/2014/main" id="{D4DDE9C1-C900-4FA1-B36F-69D95BF0A17F}"/>
            </a:ext>
          </a:extLst>
        </xdr:cNvPr>
        <xdr:cNvSpPr txBox="1"/>
      </xdr:nvSpPr>
      <xdr:spPr>
        <a:xfrm>
          <a:off x="19547840" y="5571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165395</xdr:rowOff>
    </xdr:from>
    <xdr:to>
      <xdr:col>112</xdr:col>
      <xdr:colOff>38100</xdr:colOff>
      <xdr:row>33</xdr:row>
      <xdr:rowOff>95545</xdr:rowOff>
    </xdr:to>
    <xdr:sp macro="" textlink="">
      <xdr:nvSpPr>
        <xdr:cNvPr id="379" name="楕円 378">
          <a:extLst>
            <a:ext uri="{FF2B5EF4-FFF2-40B4-BE49-F238E27FC236}">
              <a16:creationId xmlns:a16="http://schemas.microsoft.com/office/drawing/2014/main" id="{3C9E61C4-F809-4F21-A19E-8C0DBCD26EB9}"/>
            </a:ext>
          </a:extLst>
        </xdr:cNvPr>
        <xdr:cNvSpPr/>
      </xdr:nvSpPr>
      <xdr:spPr>
        <a:xfrm>
          <a:off x="18735040" y="5529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44745</xdr:rowOff>
    </xdr:from>
    <xdr:to>
      <xdr:col>116</xdr:col>
      <xdr:colOff>63500</xdr:colOff>
      <xdr:row>33</xdr:row>
      <xdr:rowOff>136665</xdr:rowOff>
    </xdr:to>
    <xdr:cxnSp macro="">
      <xdr:nvCxnSpPr>
        <xdr:cNvPr id="380" name="直線コネクタ 379">
          <a:extLst>
            <a:ext uri="{FF2B5EF4-FFF2-40B4-BE49-F238E27FC236}">
              <a16:creationId xmlns:a16="http://schemas.microsoft.com/office/drawing/2014/main" id="{52C5CA6E-62E6-4BF5-9A33-8B75976AB9E6}"/>
            </a:ext>
          </a:extLst>
        </xdr:cNvPr>
        <xdr:cNvCxnSpPr/>
      </xdr:nvCxnSpPr>
      <xdr:spPr>
        <a:xfrm>
          <a:off x="18778220" y="5576865"/>
          <a:ext cx="73152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70719</xdr:rowOff>
    </xdr:from>
    <xdr:to>
      <xdr:col>107</xdr:col>
      <xdr:colOff>101600</xdr:colOff>
      <xdr:row>34</xdr:row>
      <xdr:rowOff>869</xdr:rowOff>
    </xdr:to>
    <xdr:sp macro="" textlink="">
      <xdr:nvSpPr>
        <xdr:cNvPr id="381" name="楕円 380">
          <a:extLst>
            <a:ext uri="{FF2B5EF4-FFF2-40B4-BE49-F238E27FC236}">
              <a16:creationId xmlns:a16="http://schemas.microsoft.com/office/drawing/2014/main" id="{510C654A-92AD-4C62-917A-0839ED27C9DF}"/>
            </a:ext>
          </a:extLst>
        </xdr:cNvPr>
        <xdr:cNvSpPr/>
      </xdr:nvSpPr>
      <xdr:spPr>
        <a:xfrm>
          <a:off x="17937480" y="5602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44745</xdr:rowOff>
    </xdr:from>
    <xdr:to>
      <xdr:col>111</xdr:col>
      <xdr:colOff>177800</xdr:colOff>
      <xdr:row>33</xdr:row>
      <xdr:rowOff>121519</xdr:rowOff>
    </xdr:to>
    <xdr:cxnSp macro="">
      <xdr:nvCxnSpPr>
        <xdr:cNvPr id="382" name="直線コネクタ 381">
          <a:extLst>
            <a:ext uri="{FF2B5EF4-FFF2-40B4-BE49-F238E27FC236}">
              <a16:creationId xmlns:a16="http://schemas.microsoft.com/office/drawing/2014/main" id="{42DA3FCC-0411-46E5-A93D-200ACD6732DE}"/>
            </a:ext>
          </a:extLst>
        </xdr:cNvPr>
        <xdr:cNvCxnSpPr/>
      </xdr:nvCxnSpPr>
      <xdr:spPr>
        <a:xfrm flipV="1">
          <a:off x="17988280" y="5576865"/>
          <a:ext cx="789940" cy="7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90231</xdr:rowOff>
    </xdr:from>
    <xdr:to>
      <xdr:col>102</xdr:col>
      <xdr:colOff>165100</xdr:colOff>
      <xdr:row>34</xdr:row>
      <xdr:rowOff>20381</xdr:rowOff>
    </xdr:to>
    <xdr:sp macro="" textlink="">
      <xdr:nvSpPr>
        <xdr:cNvPr id="383" name="楕円 382">
          <a:extLst>
            <a:ext uri="{FF2B5EF4-FFF2-40B4-BE49-F238E27FC236}">
              <a16:creationId xmlns:a16="http://schemas.microsoft.com/office/drawing/2014/main" id="{2731C2CB-F573-408A-A7C4-0D28E03F5C68}"/>
            </a:ext>
          </a:extLst>
        </xdr:cNvPr>
        <xdr:cNvSpPr/>
      </xdr:nvSpPr>
      <xdr:spPr>
        <a:xfrm>
          <a:off x="17162780" y="56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121519</xdr:rowOff>
    </xdr:from>
    <xdr:to>
      <xdr:col>107</xdr:col>
      <xdr:colOff>50800</xdr:colOff>
      <xdr:row>33</xdr:row>
      <xdr:rowOff>141031</xdr:rowOff>
    </xdr:to>
    <xdr:cxnSp macro="">
      <xdr:nvCxnSpPr>
        <xdr:cNvPr id="384" name="直線コネクタ 383">
          <a:extLst>
            <a:ext uri="{FF2B5EF4-FFF2-40B4-BE49-F238E27FC236}">
              <a16:creationId xmlns:a16="http://schemas.microsoft.com/office/drawing/2014/main" id="{D37E93EE-FED8-4859-A971-8090C418841B}"/>
            </a:ext>
          </a:extLst>
        </xdr:cNvPr>
        <xdr:cNvCxnSpPr/>
      </xdr:nvCxnSpPr>
      <xdr:spPr>
        <a:xfrm flipV="1">
          <a:off x="17213580" y="5653639"/>
          <a:ext cx="7747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123362</xdr:rowOff>
    </xdr:from>
    <xdr:to>
      <xdr:col>98</xdr:col>
      <xdr:colOff>38100</xdr:colOff>
      <xdr:row>37</xdr:row>
      <xdr:rowOff>53512</xdr:rowOff>
    </xdr:to>
    <xdr:sp macro="" textlink="">
      <xdr:nvSpPr>
        <xdr:cNvPr id="385" name="楕円 384">
          <a:extLst>
            <a:ext uri="{FF2B5EF4-FFF2-40B4-BE49-F238E27FC236}">
              <a16:creationId xmlns:a16="http://schemas.microsoft.com/office/drawing/2014/main" id="{858665EA-E07F-4DDA-AB73-8E39A6658210}"/>
            </a:ext>
          </a:extLst>
        </xdr:cNvPr>
        <xdr:cNvSpPr/>
      </xdr:nvSpPr>
      <xdr:spPr>
        <a:xfrm>
          <a:off x="16388080" y="61584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141031</xdr:rowOff>
    </xdr:from>
    <xdr:to>
      <xdr:col>102</xdr:col>
      <xdr:colOff>114300</xdr:colOff>
      <xdr:row>37</xdr:row>
      <xdr:rowOff>2712</xdr:rowOff>
    </xdr:to>
    <xdr:cxnSp macro="">
      <xdr:nvCxnSpPr>
        <xdr:cNvPr id="386" name="直線コネクタ 385">
          <a:extLst>
            <a:ext uri="{FF2B5EF4-FFF2-40B4-BE49-F238E27FC236}">
              <a16:creationId xmlns:a16="http://schemas.microsoft.com/office/drawing/2014/main" id="{C8EBE52E-CA84-4003-AB53-D6AD05274E6B}"/>
            </a:ext>
          </a:extLst>
        </xdr:cNvPr>
        <xdr:cNvCxnSpPr/>
      </xdr:nvCxnSpPr>
      <xdr:spPr>
        <a:xfrm flipV="1">
          <a:off x="16431260" y="5673151"/>
          <a:ext cx="782320" cy="53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387" name="n_1aveValue【一般廃棄物処理施設】&#10;一人当たり有形固定資産（償却資産）額">
          <a:extLst>
            <a:ext uri="{FF2B5EF4-FFF2-40B4-BE49-F238E27FC236}">
              <a16:creationId xmlns:a16="http://schemas.microsoft.com/office/drawing/2014/main" id="{3258BCE2-43BE-4A25-899A-9730F3BE2506}"/>
            </a:ext>
          </a:extLst>
        </xdr:cNvPr>
        <xdr:cNvSpPr txBox="1"/>
      </xdr:nvSpPr>
      <xdr:spPr>
        <a:xfrm>
          <a:off x="18496495" y="691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388" name="n_2aveValue【一般廃棄物処理施設】&#10;一人当たり有形固定資産（償却資産）額">
          <a:extLst>
            <a:ext uri="{FF2B5EF4-FFF2-40B4-BE49-F238E27FC236}">
              <a16:creationId xmlns:a16="http://schemas.microsoft.com/office/drawing/2014/main" id="{EFCDD52A-B93E-44C4-B24A-51D0907A434C}"/>
            </a:ext>
          </a:extLst>
        </xdr:cNvPr>
        <xdr:cNvSpPr txBox="1"/>
      </xdr:nvSpPr>
      <xdr:spPr>
        <a:xfrm>
          <a:off x="17734495" y="692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389" name="n_3aveValue【一般廃棄物処理施設】&#10;一人当たり有形固定資産（償却資産）額">
          <a:extLst>
            <a:ext uri="{FF2B5EF4-FFF2-40B4-BE49-F238E27FC236}">
              <a16:creationId xmlns:a16="http://schemas.microsoft.com/office/drawing/2014/main" id="{2D748761-49DE-40A1-8B6A-9D5F8DE34E55}"/>
            </a:ext>
          </a:extLst>
        </xdr:cNvPr>
        <xdr:cNvSpPr txBox="1"/>
      </xdr:nvSpPr>
      <xdr:spPr>
        <a:xfrm>
          <a:off x="16936935" y="693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390" name="n_4aveValue【一般廃棄物処理施設】&#10;一人当たり有形固定資産（償却資産）額">
          <a:extLst>
            <a:ext uri="{FF2B5EF4-FFF2-40B4-BE49-F238E27FC236}">
              <a16:creationId xmlns:a16="http://schemas.microsoft.com/office/drawing/2014/main" id="{1FA613C6-2E68-439A-AA81-4369EAB5F8F9}"/>
            </a:ext>
          </a:extLst>
        </xdr:cNvPr>
        <xdr:cNvSpPr txBox="1"/>
      </xdr:nvSpPr>
      <xdr:spPr>
        <a:xfrm>
          <a:off x="16162235" y="69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31</xdr:row>
      <xdr:rowOff>112072</xdr:rowOff>
    </xdr:from>
    <xdr:ext cx="690189" cy="259045"/>
    <xdr:sp macro="" textlink="">
      <xdr:nvSpPr>
        <xdr:cNvPr id="391" name="n_1mainValue【一般廃棄物処理施設】&#10;一人当たり有形固定資産（償却資産）額">
          <a:extLst>
            <a:ext uri="{FF2B5EF4-FFF2-40B4-BE49-F238E27FC236}">
              <a16:creationId xmlns:a16="http://schemas.microsoft.com/office/drawing/2014/main" id="{C44D9CD4-77C5-4042-A715-9191323F1C12}"/>
            </a:ext>
          </a:extLst>
        </xdr:cNvPr>
        <xdr:cNvSpPr txBox="1"/>
      </xdr:nvSpPr>
      <xdr:spPr>
        <a:xfrm>
          <a:off x="18450905" y="5308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17396</xdr:rowOff>
    </xdr:from>
    <xdr:ext cx="690189" cy="259045"/>
    <xdr:sp macro="" textlink="">
      <xdr:nvSpPr>
        <xdr:cNvPr id="392" name="n_2mainValue【一般廃棄物処理施設】&#10;一人当たり有形固定資産（償却資産）額">
          <a:extLst>
            <a:ext uri="{FF2B5EF4-FFF2-40B4-BE49-F238E27FC236}">
              <a16:creationId xmlns:a16="http://schemas.microsoft.com/office/drawing/2014/main" id="{9ABD986E-5D0E-419A-8138-4D5E0B25A2C4}"/>
            </a:ext>
          </a:extLst>
        </xdr:cNvPr>
        <xdr:cNvSpPr txBox="1"/>
      </xdr:nvSpPr>
      <xdr:spPr>
        <a:xfrm>
          <a:off x="17688905" y="5381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36908</xdr:rowOff>
    </xdr:from>
    <xdr:ext cx="690189" cy="259045"/>
    <xdr:sp macro="" textlink="">
      <xdr:nvSpPr>
        <xdr:cNvPr id="393" name="n_3mainValue【一般廃棄物処理施設】&#10;一人当たり有形固定資産（償却資産）額">
          <a:extLst>
            <a:ext uri="{FF2B5EF4-FFF2-40B4-BE49-F238E27FC236}">
              <a16:creationId xmlns:a16="http://schemas.microsoft.com/office/drawing/2014/main" id="{4715B154-4869-46EF-AB0E-2F410445E0AC}"/>
            </a:ext>
          </a:extLst>
        </xdr:cNvPr>
        <xdr:cNvSpPr txBox="1"/>
      </xdr:nvSpPr>
      <xdr:spPr>
        <a:xfrm>
          <a:off x="16914205" y="54013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35</xdr:row>
      <xdr:rowOff>70039</xdr:rowOff>
    </xdr:from>
    <xdr:ext cx="690189" cy="259045"/>
    <xdr:sp macro="" textlink="">
      <xdr:nvSpPr>
        <xdr:cNvPr id="394" name="n_4mainValue【一般廃棄物処理施設】&#10;一人当たり有形固定資産（償却資産）額">
          <a:extLst>
            <a:ext uri="{FF2B5EF4-FFF2-40B4-BE49-F238E27FC236}">
              <a16:creationId xmlns:a16="http://schemas.microsoft.com/office/drawing/2014/main" id="{08787698-6173-45EE-A139-948B8B86B832}"/>
            </a:ext>
          </a:extLst>
        </xdr:cNvPr>
        <xdr:cNvSpPr txBox="1"/>
      </xdr:nvSpPr>
      <xdr:spPr>
        <a:xfrm>
          <a:off x="16116645" y="59374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a:extLst>
            <a:ext uri="{FF2B5EF4-FFF2-40B4-BE49-F238E27FC236}">
              <a16:creationId xmlns:a16="http://schemas.microsoft.com/office/drawing/2014/main" id="{8AE160EB-D8B5-4DE6-BED0-53804F1DAD9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a:extLst>
            <a:ext uri="{FF2B5EF4-FFF2-40B4-BE49-F238E27FC236}">
              <a16:creationId xmlns:a16="http://schemas.microsoft.com/office/drawing/2014/main" id="{2A62F226-A0E1-454D-8122-CFE19DE2556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a:extLst>
            <a:ext uri="{FF2B5EF4-FFF2-40B4-BE49-F238E27FC236}">
              <a16:creationId xmlns:a16="http://schemas.microsoft.com/office/drawing/2014/main" id="{3D242B6D-2195-4822-A66C-4AF96927281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a:extLst>
            <a:ext uri="{FF2B5EF4-FFF2-40B4-BE49-F238E27FC236}">
              <a16:creationId xmlns:a16="http://schemas.microsoft.com/office/drawing/2014/main" id="{0E6A63AD-6E42-41EE-A9FD-DEBA7BDC8C4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a:extLst>
            <a:ext uri="{FF2B5EF4-FFF2-40B4-BE49-F238E27FC236}">
              <a16:creationId xmlns:a16="http://schemas.microsoft.com/office/drawing/2014/main" id="{06839D0C-124E-41DF-80D1-7517A11B63E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a:extLst>
            <a:ext uri="{FF2B5EF4-FFF2-40B4-BE49-F238E27FC236}">
              <a16:creationId xmlns:a16="http://schemas.microsoft.com/office/drawing/2014/main" id="{147D778C-72C1-4A5F-9338-1E96D0FC5DC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a:extLst>
            <a:ext uri="{FF2B5EF4-FFF2-40B4-BE49-F238E27FC236}">
              <a16:creationId xmlns:a16="http://schemas.microsoft.com/office/drawing/2014/main" id="{43BA35FC-977F-4E0D-91F7-089912D0C9BE}"/>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a:extLst>
            <a:ext uri="{FF2B5EF4-FFF2-40B4-BE49-F238E27FC236}">
              <a16:creationId xmlns:a16="http://schemas.microsoft.com/office/drawing/2014/main" id="{6B412904-4FBD-4C71-B0B2-17D409D5EDFD}"/>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3" name="正方形/長方形 402">
          <a:extLst>
            <a:ext uri="{FF2B5EF4-FFF2-40B4-BE49-F238E27FC236}">
              <a16:creationId xmlns:a16="http://schemas.microsoft.com/office/drawing/2014/main" id="{7FCA0177-9695-47BF-972C-E8B948A30E7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4" name="正方形/長方形 403">
          <a:extLst>
            <a:ext uri="{FF2B5EF4-FFF2-40B4-BE49-F238E27FC236}">
              <a16:creationId xmlns:a16="http://schemas.microsoft.com/office/drawing/2014/main" id="{A5D2B6DC-3EF7-4351-AAF9-66B26AE0AACB}"/>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5" name="正方形/長方形 404">
          <a:extLst>
            <a:ext uri="{FF2B5EF4-FFF2-40B4-BE49-F238E27FC236}">
              <a16:creationId xmlns:a16="http://schemas.microsoft.com/office/drawing/2014/main" id="{AE16AEB3-59BC-4087-941A-7000F237652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6" name="正方形/長方形 405">
          <a:extLst>
            <a:ext uri="{FF2B5EF4-FFF2-40B4-BE49-F238E27FC236}">
              <a16:creationId xmlns:a16="http://schemas.microsoft.com/office/drawing/2014/main" id="{91EFC89C-D833-4FC4-B061-35EECB80331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7" name="正方形/長方形 406">
          <a:extLst>
            <a:ext uri="{FF2B5EF4-FFF2-40B4-BE49-F238E27FC236}">
              <a16:creationId xmlns:a16="http://schemas.microsoft.com/office/drawing/2014/main" id="{60FE0D36-E9B4-469E-9BA4-7E07A1698B2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8" name="正方形/長方形 407">
          <a:extLst>
            <a:ext uri="{FF2B5EF4-FFF2-40B4-BE49-F238E27FC236}">
              <a16:creationId xmlns:a16="http://schemas.microsoft.com/office/drawing/2014/main" id="{94AC3C3E-2D6C-41C2-BC86-EB39C547C57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9" name="正方形/長方形 408">
          <a:extLst>
            <a:ext uri="{FF2B5EF4-FFF2-40B4-BE49-F238E27FC236}">
              <a16:creationId xmlns:a16="http://schemas.microsoft.com/office/drawing/2014/main" id="{D9E27DF5-ED9D-4E1B-A17E-FDD874FC04A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0" name="正方形/長方形 409">
          <a:extLst>
            <a:ext uri="{FF2B5EF4-FFF2-40B4-BE49-F238E27FC236}">
              <a16:creationId xmlns:a16="http://schemas.microsoft.com/office/drawing/2014/main" id="{66DD8983-C5BE-4706-919F-5BF2EB2112A5}"/>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1" name="正方形/長方形 410">
          <a:extLst>
            <a:ext uri="{FF2B5EF4-FFF2-40B4-BE49-F238E27FC236}">
              <a16:creationId xmlns:a16="http://schemas.microsoft.com/office/drawing/2014/main" id="{E3B8391D-8426-41F9-AE2E-E95EAB55C27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2" name="正方形/長方形 411">
          <a:extLst>
            <a:ext uri="{FF2B5EF4-FFF2-40B4-BE49-F238E27FC236}">
              <a16:creationId xmlns:a16="http://schemas.microsoft.com/office/drawing/2014/main" id="{A759965F-493A-41D7-84CA-9E6FBCCCB36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3" name="正方形/長方形 412">
          <a:extLst>
            <a:ext uri="{FF2B5EF4-FFF2-40B4-BE49-F238E27FC236}">
              <a16:creationId xmlns:a16="http://schemas.microsoft.com/office/drawing/2014/main" id="{8645DFB8-F25C-449B-ABB2-174D5EC9E50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4" name="正方形/長方形 413">
          <a:extLst>
            <a:ext uri="{FF2B5EF4-FFF2-40B4-BE49-F238E27FC236}">
              <a16:creationId xmlns:a16="http://schemas.microsoft.com/office/drawing/2014/main" id="{F2846EF8-E718-4F50-9527-88BB102D332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5" name="正方形/長方形 414">
          <a:extLst>
            <a:ext uri="{FF2B5EF4-FFF2-40B4-BE49-F238E27FC236}">
              <a16:creationId xmlns:a16="http://schemas.microsoft.com/office/drawing/2014/main" id="{D9622A61-FDEF-4774-823C-3C1B89E9F28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6" name="正方形/長方形 415">
          <a:extLst>
            <a:ext uri="{FF2B5EF4-FFF2-40B4-BE49-F238E27FC236}">
              <a16:creationId xmlns:a16="http://schemas.microsoft.com/office/drawing/2014/main" id="{E25E1E75-2CC5-4FBE-91DF-B4254C85571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7" name="正方形/長方形 416">
          <a:extLst>
            <a:ext uri="{FF2B5EF4-FFF2-40B4-BE49-F238E27FC236}">
              <a16:creationId xmlns:a16="http://schemas.microsoft.com/office/drawing/2014/main" id="{2FA7FF38-B1F4-4E9E-BF9A-262F0F13CDF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8" name="正方形/長方形 417">
          <a:extLst>
            <a:ext uri="{FF2B5EF4-FFF2-40B4-BE49-F238E27FC236}">
              <a16:creationId xmlns:a16="http://schemas.microsoft.com/office/drawing/2014/main" id="{4EF4999B-2020-45A0-BB98-99AF8611560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9" name="テキスト ボックス 418">
          <a:extLst>
            <a:ext uri="{FF2B5EF4-FFF2-40B4-BE49-F238E27FC236}">
              <a16:creationId xmlns:a16="http://schemas.microsoft.com/office/drawing/2014/main" id="{46848E4E-E017-46B9-B75C-EAF0F31BE2C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0" name="直線コネクタ 419">
          <a:extLst>
            <a:ext uri="{FF2B5EF4-FFF2-40B4-BE49-F238E27FC236}">
              <a16:creationId xmlns:a16="http://schemas.microsoft.com/office/drawing/2014/main" id="{827A9BBC-669E-4BD8-8F54-1E6B9AEBD153}"/>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1" name="テキスト ボックス 420">
          <a:extLst>
            <a:ext uri="{FF2B5EF4-FFF2-40B4-BE49-F238E27FC236}">
              <a16:creationId xmlns:a16="http://schemas.microsoft.com/office/drawing/2014/main" id="{FE1B7AA0-C2CE-4017-8E40-ED39874E59D6}"/>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2" name="直線コネクタ 421">
          <a:extLst>
            <a:ext uri="{FF2B5EF4-FFF2-40B4-BE49-F238E27FC236}">
              <a16:creationId xmlns:a16="http://schemas.microsoft.com/office/drawing/2014/main" id="{6DAA613B-3230-4917-8A1E-5EBD4C41E7E9}"/>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3" name="テキスト ボックス 422">
          <a:extLst>
            <a:ext uri="{FF2B5EF4-FFF2-40B4-BE49-F238E27FC236}">
              <a16:creationId xmlns:a16="http://schemas.microsoft.com/office/drawing/2014/main" id="{6327CB0F-82F7-4A5A-BB27-FD3A57D8D53F}"/>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4" name="直線コネクタ 423">
          <a:extLst>
            <a:ext uri="{FF2B5EF4-FFF2-40B4-BE49-F238E27FC236}">
              <a16:creationId xmlns:a16="http://schemas.microsoft.com/office/drawing/2014/main" id="{DFE6BB49-E154-4C57-875F-B906A20D69F6}"/>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5" name="テキスト ボックス 424">
          <a:extLst>
            <a:ext uri="{FF2B5EF4-FFF2-40B4-BE49-F238E27FC236}">
              <a16:creationId xmlns:a16="http://schemas.microsoft.com/office/drawing/2014/main" id="{1B676958-5A78-4E59-A695-1981A637E7C1}"/>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6" name="直線コネクタ 425">
          <a:extLst>
            <a:ext uri="{FF2B5EF4-FFF2-40B4-BE49-F238E27FC236}">
              <a16:creationId xmlns:a16="http://schemas.microsoft.com/office/drawing/2014/main" id="{8212F6A0-8DA0-4EC1-B4AB-0D6DBE5E1097}"/>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7" name="テキスト ボックス 426">
          <a:extLst>
            <a:ext uri="{FF2B5EF4-FFF2-40B4-BE49-F238E27FC236}">
              <a16:creationId xmlns:a16="http://schemas.microsoft.com/office/drawing/2014/main" id="{D1885220-C4AE-4D70-9EBC-478C37FF0D7C}"/>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8" name="直線コネクタ 427">
          <a:extLst>
            <a:ext uri="{FF2B5EF4-FFF2-40B4-BE49-F238E27FC236}">
              <a16:creationId xmlns:a16="http://schemas.microsoft.com/office/drawing/2014/main" id="{5EC02D0D-D07E-40A3-A9E5-4269C848E188}"/>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9" name="テキスト ボックス 428">
          <a:extLst>
            <a:ext uri="{FF2B5EF4-FFF2-40B4-BE49-F238E27FC236}">
              <a16:creationId xmlns:a16="http://schemas.microsoft.com/office/drawing/2014/main" id="{C81D84EC-84AB-43CD-A4E6-A21C30251BEB}"/>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0" name="直線コネクタ 429">
          <a:extLst>
            <a:ext uri="{FF2B5EF4-FFF2-40B4-BE49-F238E27FC236}">
              <a16:creationId xmlns:a16="http://schemas.microsoft.com/office/drawing/2014/main" id="{82B72415-A0B1-4D58-BC93-766F7479A16E}"/>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31" name="テキスト ボックス 430">
          <a:extLst>
            <a:ext uri="{FF2B5EF4-FFF2-40B4-BE49-F238E27FC236}">
              <a16:creationId xmlns:a16="http://schemas.microsoft.com/office/drawing/2014/main" id="{E4366AB8-9050-41E5-9198-0290C0C47895}"/>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2" name="直線コネクタ 431">
          <a:extLst>
            <a:ext uri="{FF2B5EF4-FFF2-40B4-BE49-F238E27FC236}">
              <a16:creationId xmlns:a16="http://schemas.microsoft.com/office/drawing/2014/main" id="{13A1407F-651D-4FBC-98BD-4D2951F2E6A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消防施設】&#10;有形固定資産減価償却率グラフ枠">
          <a:extLst>
            <a:ext uri="{FF2B5EF4-FFF2-40B4-BE49-F238E27FC236}">
              <a16:creationId xmlns:a16="http://schemas.microsoft.com/office/drawing/2014/main" id="{45D8CE46-D601-4C25-9CE4-308FDE9E5CD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34" name="直線コネクタ 433">
          <a:extLst>
            <a:ext uri="{FF2B5EF4-FFF2-40B4-BE49-F238E27FC236}">
              <a16:creationId xmlns:a16="http://schemas.microsoft.com/office/drawing/2014/main" id="{6FAD0337-DC80-4ADA-BE9F-15D087C3BB4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35" name="【消防施設】&#10;有形固定資産減価償却率最小値テキスト">
          <a:extLst>
            <a:ext uri="{FF2B5EF4-FFF2-40B4-BE49-F238E27FC236}">
              <a16:creationId xmlns:a16="http://schemas.microsoft.com/office/drawing/2014/main" id="{17828637-6C0D-4699-AA4C-E425D119FC21}"/>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36" name="直線コネクタ 435">
          <a:extLst>
            <a:ext uri="{FF2B5EF4-FFF2-40B4-BE49-F238E27FC236}">
              <a16:creationId xmlns:a16="http://schemas.microsoft.com/office/drawing/2014/main" id="{51365244-04FC-4326-AFE9-559E66281CEC}"/>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37" name="【消防施設】&#10;有形固定資産減価償却率最大値テキスト">
          <a:extLst>
            <a:ext uri="{FF2B5EF4-FFF2-40B4-BE49-F238E27FC236}">
              <a16:creationId xmlns:a16="http://schemas.microsoft.com/office/drawing/2014/main" id="{AC2CD8E6-E2AD-47D6-9436-C55080BBC923}"/>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38" name="直線コネクタ 437">
          <a:extLst>
            <a:ext uri="{FF2B5EF4-FFF2-40B4-BE49-F238E27FC236}">
              <a16:creationId xmlns:a16="http://schemas.microsoft.com/office/drawing/2014/main" id="{1882CD58-B60D-4197-A5EC-8863A081F9F7}"/>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439" name="【消防施設】&#10;有形固定資産減価償却率平均値テキスト">
          <a:extLst>
            <a:ext uri="{FF2B5EF4-FFF2-40B4-BE49-F238E27FC236}">
              <a16:creationId xmlns:a16="http://schemas.microsoft.com/office/drawing/2014/main" id="{3C7FD566-918B-4D64-8FED-687C1C8D976D}"/>
            </a:ext>
          </a:extLst>
        </xdr:cNvPr>
        <xdr:cNvSpPr txBox="1"/>
      </xdr:nvSpPr>
      <xdr:spPr>
        <a:xfrm>
          <a:off x="14414500" y="1352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40" name="フローチャート: 判断 439">
          <a:extLst>
            <a:ext uri="{FF2B5EF4-FFF2-40B4-BE49-F238E27FC236}">
              <a16:creationId xmlns:a16="http://schemas.microsoft.com/office/drawing/2014/main" id="{AECDCFEF-83EE-45E3-B465-CCEC0A0820B2}"/>
            </a:ext>
          </a:extLst>
        </xdr:cNvPr>
        <xdr:cNvSpPr/>
      </xdr:nvSpPr>
      <xdr:spPr>
        <a:xfrm>
          <a:off x="14325600" y="136728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41" name="フローチャート: 判断 440">
          <a:extLst>
            <a:ext uri="{FF2B5EF4-FFF2-40B4-BE49-F238E27FC236}">
              <a16:creationId xmlns:a16="http://schemas.microsoft.com/office/drawing/2014/main" id="{35B95BEC-B06F-4141-8A53-61C60305C32A}"/>
            </a:ext>
          </a:extLst>
        </xdr:cNvPr>
        <xdr:cNvSpPr/>
      </xdr:nvSpPr>
      <xdr:spPr>
        <a:xfrm>
          <a:off x="1357884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42" name="フローチャート: 判断 441">
          <a:extLst>
            <a:ext uri="{FF2B5EF4-FFF2-40B4-BE49-F238E27FC236}">
              <a16:creationId xmlns:a16="http://schemas.microsoft.com/office/drawing/2014/main" id="{C671F677-A180-4805-A72D-F479F8BA57A6}"/>
            </a:ext>
          </a:extLst>
        </xdr:cNvPr>
        <xdr:cNvSpPr/>
      </xdr:nvSpPr>
      <xdr:spPr>
        <a:xfrm>
          <a:off x="12804140" y="1373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43" name="フローチャート: 判断 442">
          <a:extLst>
            <a:ext uri="{FF2B5EF4-FFF2-40B4-BE49-F238E27FC236}">
              <a16:creationId xmlns:a16="http://schemas.microsoft.com/office/drawing/2014/main" id="{BBC2163E-7615-42EB-9BDD-030F9846BFDA}"/>
            </a:ext>
          </a:extLst>
        </xdr:cNvPr>
        <xdr:cNvSpPr/>
      </xdr:nvSpPr>
      <xdr:spPr>
        <a:xfrm>
          <a:off x="12029440" y="13750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44" name="フローチャート: 判断 443">
          <a:extLst>
            <a:ext uri="{FF2B5EF4-FFF2-40B4-BE49-F238E27FC236}">
              <a16:creationId xmlns:a16="http://schemas.microsoft.com/office/drawing/2014/main" id="{5CEA0DF5-1E65-43E5-8300-1E542D03F231}"/>
            </a:ext>
          </a:extLst>
        </xdr:cNvPr>
        <xdr:cNvSpPr/>
      </xdr:nvSpPr>
      <xdr:spPr>
        <a:xfrm>
          <a:off x="11231880" y="13742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6AA6DC79-F641-488F-BFA4-9269FD9D53CA}"/>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8B6493BC-DFEA-4A51-85E0-4C756F33228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851D6F6C-BECD-4A16-A075-0483987360E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1C953921-E9A4-4ABB-A257-9B342BDAFF4B}"/>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3FA921EE-254D-4658-8A6A-0935C247EAB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76200</xdr:rowOff>
    </xdr:from>
    <xdr:to>
      <xdr:col>85</xdr:col>
      <xdr:colOff>177800</xdr:colOff>
      <xdr:row>83</xdr:row>
      <xdr:rowOff>6350</xdr:rowOff>
    </xdr:to>
    <xdr:sp macro="" textlink="">
      <xdr:nvSpPr>
        <xdr:cNvPr id="450" name="楕円 449">
          <a:extLst>
            <a:ext uri="{FF2B5EF4-FFF2-40B4-BE49-F238E27FC236}">
              <a16:creationId xmlns:a16="http://schemas.microsoft.com/office/drawing/2014/main" id="{872BBEB5-1318-4970-83AC-2609217EBF57}"/>
            </a:ext>
          </a:extLst>
        </xdr:cNvPr>
        <xdr:cNvSpPr/>
      </xdr:nvSpPr>
      <xdr:spPr>
        <a:xfrm>
          <a:off x="14325600" y="138226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54627</xdr:rowOff>
    </xdr:from>
    <xdr:ext cx="405111" cy="259045"/>
    <xdr:sp macro="" textlink="">
      <xdr:nvSpPr>
        <xdr:cNvPr id="451" name="【消防施設】&#10;有形固定資産減価償却率該当値テキスト">
          <a:extLst>
            <a:ext uri="{FF2B5EF4-FFF2-40B4-BE49-F238E27FC236}">
              <a16:creationId xmlns:a16="http://schemas.microsoft.com/office/drawing/2014/main" id="{3C758748-53FE-48AC-AF6E-E19A2CB59D45}"/>
            </a:ext>
          </a:extLst>
        </xdr:cNvPr>
        <xdr:cNvSpPr txBox="1"/>
      </xdr:nvSpPr>
      <xdr:spPr>
        <a:xfrm>
          <a:off x="14414500"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29211</xdr:rowOff>
    </xdr:from>
    <xdr:to>
      <xdr:col>81</xdr:col>
      <xdr:colOff>101600</xdr:colOff>
      <xdr:row>82</xdr:row>
      <xdr:rowOff>130811</xdr:rowOff>
    </xdr:to>
    <xdr:sp macro="" textlink="">
      <xdr:nvSpPr>
        <xdr:cNvPr id="452" name="楕円 451">
          <a:extLst>
            <a:ext uri="{FF2B5EF4-FFF2-40B4-BE49-F238E27FC236}">
              <a16:creationId xmlns:a16="http://schemas.microsoft.com/office/drawing/2014/main" id="{F2E3CBD3-3236-47A8-8BD4-759857A79BC6}"/>
            </a:ext>
          </a:extLst>
        </xdr:cNvPr>
        <xdr:cNvSpPr/>
      </xdr:nvSpPr>
      <xdr:spPr>
        <a:xfrm>
          <a:off x="13578840" y="137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80011</xdr:rowOff>
    </xdr:from>
    <xdr:to>
      <xdr:col>85</xdr:col>
      <xdr:colOff>127000</xdr:colOff>
      <xdr:row>82</xdr:row>
      <xdr:rowOff>127000</xdr:rowOff>
    </xdr:to>
    <xdr:cxnSp macro="">
      <xdr:nvCxnSpPr>
        <xdr:cNvPr id="453" name="直線コネクタ 452">
          <a:extLst>
            <a:ext uri="{FF2B5EF4-FFF2-40B4-BE49-F238E27FC236}">
              <a16:creationId xmlns:a16="http://schemas.microsoft.com/office/drawing/2014/main" id="{11F2CBC1-BAD3-4F53-85C4-C062EFB9A19E}"/>
            </a:ext>
          </a:extLst>
        </xdr:cNvPr>
        <xdr:cNvCxnSpPr/>
      </xdr:nvCxnSpPr>
      <xdr:spPr>
        <a:xfrm>
          <a:off x="13629640" y="13826491"/>
          <a:ext cx="74676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17780</xdr:rowOff>
    </xdr:from>
    <xdr:to>
      <xdr:col>76</xdr:col>
      <xdr:colOff>165100</xdr:colOff>
      <xdr:row>83</xdr:row>
      <xdr:rowOff>119380</xdr:rowOff>
    </xdr:to>
    <xdr:sp macro="" textlink="">
      <xdr:nvSpPr>
        <xdr:cNvPr id="454" name="楕円 453">
          <a:extLst>
            <a:ext uri="{FF2B5EF4-FFF2-40B4-BE49-F238E27FC236}">
              <a16:creationId xmlns:a16="http://schemas.microsoft.com/office/drawing/2014/main" id="{FC619347-25E2-49DB-948A-12563DABB78B}"/>
            </a:ext>
          </a:extLst>
        </xdr:cNvPr>
        <xdr:cNvSpPr/>
      </xdr:nvSpPr>
      <xdr:spPr>
        <a:xfrm>
          <a:off x="1280414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80011</xdr:rowOff>
    </xdr:from>
    <xdr:to>
      <xdr:col>81</xdr:col>
      <xdr:colOff>50800</xdr:colOff>
      <xdr:row>83</xdr:row>
      <xdr:rowOff>68580</xdr:rowOff>
    </xdr:to>
    <xdr:cxnSp macro="">
      <xdr:nvCxnSpPr>
        <xdr:cNvPr id="455" name="直線コネクタ 454">
          <a:extLst>
            <a:ext uri="{FF2B5EF4-FFF2-40B4-BE49-F238E27FC236}">
              <a16:creationId xmlns:a16="http://schemas.microsoft.com/office/drawing/2014/main" id="{2FBD9B2C-A084-46BA-B59F-DCF6EC53762B}"/>
            </a:ext>
          </a:extLst>
        </xdr:cNvPr>
        <xdr:cNvCxnSpPr/>
      </xdr:nvCxnSpPr>
      <xdr:spPr>
        <a:xfrm flipV="1">
          <a:off x="12854940" y="13826491"/>
          <a:ext cx="7747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43180</xdr:rowOff>
    </xdr:from>
    <xdr:to>
      <xdr:col>72</xdr:col>
      <xdr:colOff>38100</xdr:colOff>
      <xdr:row>83</xdr:row>
      <xdr:rowOff>144780</xdr:rowOff>
    </xdr:to>
    <xdr:sp macro="" textlink="">
      <xdr:nvSpPr>
        <xdr:cNvPr id="456" name="楕円 455">
          <a:extLst>
            <a:ext uri="{FF2B5EF4-FFF2-40B4-BE49-F238E27FC236}">
              <a16:creationId xmlns:a16="http://schemas.microsoft.com/office/drawing/2014/main" id="{E92D31B7-C45C-4987-926D-3F39D3251FA7}"/>
            </a:ext>
          </a:extLst>
        </xdr:cNvPr>
        <xdr:cNvSpPr/>
      </xdr:nvSpPr>
      <xdr:spPr>
        <a:xfrm>
          <a:off x="12029440" y="13957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68580</xdr:rowOff>
    </xdr:from>
    <xdr:to>
      <xdr:col>76</xdr:col>
      <xdr:colOff>114300</xdr:colOff>
      <xdr:row>83</xdr:row>
      <xdr:rowOff>93980</xdr:rowOff>
    </xdr:to>
    <xdr:cxnSp macro="">
      <xdr:nvCxnSpPr>
        <xdr:cNvPr id="457" name="直線コネクタ 456">
          <a:extLst>
            <a:ext uri="{FF2B5EF4-FFF2-40B4-BE49-F238E27FC236}">
              <a16:creationId xmlns:a16="http://schemas.microsoft.com/office/drawing/2014/main" id="{11344B75-6842-4FF9-A500-FBA7630AF4A2}"/>
            </a:ext>
          </a:extLst>
        </xdr:cNvPr>
        <xdr:cNvCxnSpPr/>
      </xdr:nvCxnSpPr>
      <xdr:spPr>
        <a:xfrm flipV="1">
          <a:off x="12072620" y="1398270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34289</xdr:rowOff>
    </xdr:from>
    <xdr:to>
      <xdr:col>67</xdr:col>
      <xdr:colOff>101600</xdr:colOff>
      <xdr:row>83</xdr:row>
      <xdr:rowOff>135889</xdr:rowOff>
    </xdr:to>
    <xdr:sp macro="" textlink="">
      <xdr:nvSpPr>
        <xdr:cNvPr id="458" name="楕円 457">
          <a:extLst>
            <a:ext uri="{FF2B5EF4-FFF2-40B4-BE49-F238E27FC236}">
              <a16:creationId xmlns:a16="http://schemas.microsoft.com/office/drawing/2014/main" id="{DCF3C0BB-56E8-4C96-99DE-EB87BDB6DD70}"/>
            </a:ext>
          </a:extLst>
        </xdr:cNvPr>
        <xdr:cNvSpPr/>
      </xdr:nvSpPr>
      <xdr:spPr>
        <a:xfrm>
          <a:off x="11231880" y="139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85089</xdr:rowOff>
    </xdr:from>
    <xdr:to>
      <xdr:col>71</xdr:col>
      <xdr:colOff>177800</xdr:colOff>
      <xdr:row>83</xdr:row>
      <xdr:rowOff>93980</xdr:rowOff>
    </xdr:to>
    <xdr:cxnSp macro="">
      <xdr:nvCxnSpPr>
        <xdr:cNvPr id="459" name="直線コネクタ 458">
          <a:extLst>
            <a:ext uri="{FF2B5EF4-FFF2-40B4-BE49-F238E27FC236}">
              <a16:creationId xmlns:a16="http://schemas.microsoft.com/office/drawing/2014/main" id="{658D3B8F-DFB3-492B-8C2C-70AC13887E3C}"/>
            </a:ext>
          </a:extLst>
        </xdr:cNvPr>
        <xdr:cNvCxnSpPr/>
      </xdr:nvCxnSpPr>
      <xdr:spPr>
        <a:xfrm>
          <a:off x="11282680" y="13999209"/>
          <a:ext cx="78994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460" name="n_1aveValue【消防施設】&#10;有形固定資産減価償却率">
          <a:extLst>
            <a:ext uri="{FF2B5EF4-FFF2-40B4-BE49-F238E27FC236}">
              <a16:creationId xmlns:a16="http://schemas.microsoft.com/office/drawing/2014/main" id="{114B4AE7-F523-4067-B482-D2100B33DABC}"/>
            </a:ext>
          </a:extLst>
        </xdr:cNvPr>
        <xdr:cNvSpPr txBox="1"/>
      </xdr:nvSpPr>
      <xdr:spPr>
        <a:xfrm>
          <a:off x="134372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461" name="n_2aveValue【消防施設】&#10;有形固定資産減価償却率">
          <a:extLst>
            <a:ext uri="{FF2B5EF4-FFF2-40B4-BE49-F238E27FC236}">
              <a16:creationId xmlns:a16="http://schemas.microsoft.com/office/drawing/2014/main" id="{AAE064C7-698E-46E4-A6E7-8E1192DFD568}"/>
            </a:ext>
          </a:extLst>
        </xdr:cNvPr>
        <xdr:cNvSpPr txBox="1"/>
      </xdr:nvSpPr>
      <xdr:spPr>
        <a:xfrm>
          <a:off x="12675244" y="1351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62" name="n_3aveValue【消防施設】&#10;有形固定資産減価償却率">
          <a:extLst>
            <a:ext uri="{FF2B5EF4-FFF2-40B4-BE49-F238E27FC236}">
              <a16:creationId xmlns:a16="http://schemas.microsoft.com/office/drawing/2014/main" id="{665BF7E1-24F0-471E-A0E6-9D638A6F4A81}"/>
            </a:ext>
          </a:extLst>
        </xdr:cNvPr>
        <xdr:cNvSpPr txBox="1"/>
      </xdr:nvSpPr>
      <xdr:spPr>
        <a:xfrm>
          <a:off x="11900544"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63" name="n_4aveValue【消防施設】&#10;有形固定資産減価償却率">
          <a:extLst>
            <a:ext uri="{FF2B5EF4-FFF2-40B4-BE49-F238E27FC236}">
              <a16:creationId xmlns:a16="http://schemas.microsoft.com/office/drawing/2014/main" id="{89861E2F-90EE-4C50-860E-C2374890F4FC}"/>
            </a:ext>
          </a:extLst>
        </xdr:cNvPr>
        <xdr:cNvSpPr txBox="1"/>
      </xdr:nvSpPr>
      <xdr:spPr>
        <a:xfrm>
          <a:off x="1110298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121938</xdr:rowOff>
    </xdr:from>
    <xdr:ext cx="405111" cy="259045"/>
    <xdr:sp macro="" textlink="">
      <xdr:nvSpPr>
        <xdr:cNvPr id="464" name="n_1mainValue【消防施設】&#10;有形固定資産減価償却率">
          <a:extLst>
            <a:ext uri="{FF2B5EF4-FFF2-40B4-BE49-F238E27FC236}">
              <a16:creationId xmlns:a16="http://schemas.microsoft.com/office/drawing/2014/main" id="{809FBFF1-A95E-4049-A0FA-193E5FF5084A}"/>
            </a:ext>
          </a:extLst>
        </xdr:cNvPr>
        <xdr:cNvSpPr txBox="1"/>
      </xdr:nvSpPr>
      <xdr:spPr>
        <a:xfrm>
          <a:off x="13437244" y="1386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110507</xdr:rowOff>
    </xdr:from>
    <xdr:ext cx="405111" cy="259045"/>
    <xdr:sp macro="" textlink="">
      <xdr:nvSpPr>
        <xdr:cNvPr id="465" name="n_2mainValue【消防施設】&#10;有形固定資産減価償却率">
          <a:extLst>
            <a:ext uri="{FF2B5EF4-FFF2-40B4-BE49-F238E27FC236}">
              <a16:creationId xmlns:a16="http://schemas.microsoft.com/office/drawing/2014/main" id="{925E46EC-918E-46EF-A2F0-5A5DF2637544}"/>
            </a:ext>
          </a:extLst>
        </xdr:cNvPr>
        <xdr:cNvSpPr txBox="1"/>
      </xdr:nvSpPr>
      <xdr:spPr>
        <a:xfrm>
          <a:off x="126752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135907</xdr:rowOff>
    </xdr:from>
    <xdr:ext cx="405111" cy="259045"/>
    <xdr:sp macro="" textlink="">
      <xdr:nvSpPr>
        <xdr:cNvPr id="466" name="n_3mainValue【消防施設】&#10;有形固定資産減価償却率">
          <a:extLst>
            <a:ext uri="{FF2B5EF4-FFF2-40B4-BE49-F238E27FC236}">
              <a16:creationId xmlns:a16="http://schemas.microsoft.com/office/drawing/2014/main" id="{FDFD97A9-A7F4-485A-BFDE-B8FB5C7B426B}"/>
            </a:ext>
          </a:extLst>
        </xdr:cNvPr>
        <xdr:cNvSpPr txBox="1"/>
      </xdr:nvSpPr>
      <xdr:spPr>
        <a:xfrm>
          <a:off x="119005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127016</xdr:rowOff>
    </xdr:from>
    <xdr:ext cx="405111" cy="259045"/>
    <xdr:sp macro="" textlink="">
      <xdr:nvSpPr>
        <xdr:cNvPr id="467" name="n_4mainValue【消防施設】&#10;有形固定資産減価償却率">
          <a:extLst>
            <a:ext uri="{FF2B5EF4-FFF2-40B4-BE49-F238E27FC236}">
              <a16:creationId xmlns:a16="http://schemas.microsoft.com/office/drawing/2014/main" id="{C1AED6EB-1BC5-4F08-B54D-801A2EA138F3}"/>
            </a:ext>
          </a:extLst>
        </xdr:cNvPr>
        <xdr:cNvSpPr txBox="1"/>
      </xdr:nvSpPr>
      <xdr:spPr>
        <a:xfrm>
          <a:off x="11102984" y="14041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id="{49C5A63F-D7FB-4F3B-989E-36196296150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id="{E6A0B3BD-4767-4BA1-8E30-A6613F0666E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id="{32872F60-3B51-48EC-8686-1DDE6BCCD1F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id="{1E6322F3-B503-4052-8893-88274E97C13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id="{D498B86A-D90E-4434-8F63-7B4D87D8C20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id="{5006B6CA-E8A9-458F-9200-84927AC154A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id="{4250C0C0-7D56-43CF-8EA9-94670434DFB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id="{B1E8D120-DB3B-4AF8-A484-BB4676A2A6A3}"/>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6" name="テキスト ボックス 475">
          <a:extLst>
            <a:ext uri="{FF2B5EF4-FFF2-40B4-BE49-F238E27FC236}">
              <a16:creationId xmlns:a16="http://schemas.microsoft.com/office/drawing/2014/main" id="{D6A60D2D-9608-4373-ADC7-A4674C381C5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7" name="直線コネクタ 476">
          <a:extLst>
            <a:ext uri="{FF2B5EF4-FFF2-40B4-BE49-F238E27FC236}">
              <a16:creationId xmlns:a16="http://schemas.microsoft.com/office/drawing/2014/main" id="{E0A50615-0AAB-4C89-B3C0-2507E49CA8D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8" name="直線コネクタ 477">
          <a:extLst>
            <a:ext uri="{FF2B5EF4-FFF2-40B4-BE49-F238E27FC236}">
              <a16:creationId xmlns:a16="http://schemas.microsoft.com/office/drawing/2014/main" id="{F1E167F1-B012-433F-9A4E-DEB9B5CB0659}"/>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9" name="テキスト ボックス 478">
          <a:extLst>
            <a:ext uri="{FF2B5EF4-FFF2-40B4-BE49-F238E27FC236}">
              <a16:creationId xmlns:a16="http://schemas.microsoft.com/office/drawing/2014/main" id="{A416679E-F26C-4E7B-A8C5-3B607B312F59}"/>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0" name="直線コネクタ 479">
          <a:extLst>
            <a:ext uri="{FF2B5EF4-FFF2-40B4-BE49-F238E27FC236}">
              <a16:creationId xmlns:a16="http://schemas.microsoft.com/office/drawing/2014/main" id="{A3A79BCA-2C49-4ED9-AD58-3B2C179C5A85}"/>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1" name="テキスト ボックス 480">
          <a:extLst>
            <a:ext uri="{FF2B5EF4-FFF2-40B4-BE49-F238E27FC236}">
              <a16:creationId xmlns:a16="http://schemas.microsoft.com/office/drawing/2014/main" id="{378101A8-D453-4807-8D43-61E083FCEC5A}"/>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2" name="直線コネクタ 481">
          <a:extLst>
            <a:ext uri="{FF2B5EF4-FFF2-40B4-BE49-F238E27FC236}">
              <a16:creationId xmlns:a16="http://schemas.microsoft.com/office/drawing/2014/main" id="{6C3C41A6-1BA3-4BFD-BE2C-3C540B80BF0F}"/>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3" name="テキスト ボックス 482">
          <a:extLst>
            <a:ext uri="{FF2B5EF4-FFF2-40B4-BE49-F238E27FC236}">
              <a16:creationId xmlns:a16="http://schemas.microsoft.com/office/drawing/2014/main" id="{99797D19-AB01-4329-B104-D2991F5C80D6}"/>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4" name="直線コネクタ 483">
          <a:extLst>
            <a:ext uri="{FF2B5EF4-FFF2-40B4-BE49-F238E27FC236}">
              <a16:creationId xmlns:a16="http://schemas.microsoft.com/office/drawing/2014/main" id="{565B1A71-FE47-476B-9867-B3ACCBC501A9}"/>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5" name="テキスト ボックス 484">
          <a:extLst>
            <a:ext uri="{FF2B5EF4-FFF2-40B4-BE49-F238E27FC236}">
              <a16:creationId xmlns:a16="http://schemas.microsoft.com/office/drawing/2014/main" id="{B538BDC5-A903-4C9E-B7E1-CC3AB713BE05}"/>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6" name="直線コネクタ 485">
          <a:extLst>
            <a:ext uri="{FF2B5EF4-FFF2-40B4-BE49-F238E27FC236}">
              <a16:creationId xmlns:a16="http://schemas.microsoft.com/office/drawing/2014/main" id="{E056E320-B906-418F-AB43-BC786003FE7E}"/>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7" name="テキスト ボックス 486">
          <a:extLst>
            <a:ext uri="{FF2B5EF4-FFF2-40B4-BE49-F238E27FC236}">
              <a16:creationId xmlns:a16="http://schemas.microsoft.com/office/drawing/2014/main" id="{37CA6E37-EE8D-4AA0-BAF7-AF331FA294E9}"/>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a:extLst>
            <a:ext uri="{FF2B5EF4-FFF2-40B4-BE49-F238E27FC236}">
              <a16:creationId xmlns:a16="http://schemas.microsoft.com/office/drawing/2014/main" id="{5DA5159C-16E9-41D7-9484-F725EA6FC6D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a:extLst>
            <a:ext uri="{FF2B5EF4-FFF2-40B4-BE49-F238E27FC236}">
              <a16:creationId xmlns:a16="http://schemas.microsoft.com/office/drawing/2014/main" id="{871E73E0-BFA4-4392-B5B3-D1FE5BAC8D8B}"/>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消防施設】&#10;一人当たり面積グラフ枠">
          <a:extLst>
            <a:ext uri="{FF2B5EF4-FFF2-40B4-BE49-F238E27FC236}">
              <a16:creationId xmlns:a16="http://schemas.microsoft.com/office/drawing/2014/main" id="{C7662AE5-6C51-4DB1-B6D6-EA8D18781603}"/>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91" name="直線コネクタ 490">
          <a:extLst>
            <a:ext uri="{FF2B5EF4-FFF2-40B4-BE49-F238E27FC236}">
              <a16:creationId xmlns:a16="http://schemas.microsoft.com/office/drawing/2014/main" id="{8C5FDFD0-FE03-4EF4-B590-69A07E287B94}"/>
            </a:ext>
          </a:extLst>
        </xdr:cNvPr>
        <xdr:cNvCxnSpPr/>
      </xdr:nvCxnSpPr>
      <xdr:spPr>
        <a:xfrm flipV="1">
          <a:off x="19509104" y="13013055"/>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492" name="【消防施設】&#10;一人当たり面積最小値テキスト">
          <a:extLst>
            <a:ext uri="{FF2B5EF4-FFF2-40B4-BE49-F238E27FC236}">
              <a16:creationId xmlns:a16="http://schemas.microsoft.com/office/drawing/2014/main" id="{B0FF30A7-1FB6-447A-81D5-A7D14B3F6E1E}"/>
            </a:ext>
          </a:extLst>
        </xdr:cNvPr>
        <xdr:cNvSpPr txBox="1"/>
      </xdr:nvSpPr>
      <xdr:spPr>
        <a:xfrm>
          <a:off x="19547840" y="145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493" name="直線コネクタ 492">
          <a:extLst>
            <a:ext uri="{FF2B5EF4-FFF2-40B4-BE49-F238E27FC236}">
              <a16:creationId xmlns:a16="http://schemas.microsoft.com/office/drawing/2014/main" id="{13AA3F21-178B-4879-B3C3-1006F809CA9F}"/>
            </a:ext>
          </a:extLst>
        </xdr:cNvPr>
        <xdr:cNvCxnSpPr/>
      </xdr:nvCxnSpPr>
      <xdr:spPr>
        <a:xfrm>
          <a:off x="19443700" y="1451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94" name="【消防施設】&#10;一人当たり面積最大値テキスト">
          <a:extLst>
            <a:ext uri="{FF2B5EF4-FFF2-40B4-BE49-F238E27FC236}">
              <a16:creationId xmlns:a16="http://schemas.microsoft.com/office/drawing/2014/main" id="{F1594E28-9996-4B1C-8C58-DDE9B789214E}"/>
            </a:ext>
          </a:extLst>
        </xdr:cNvPr>
        <xdr:cNvSpPr txBox="1"/>
      </xdr:nvSpPr>
      <xdr:spPr>
        <a:xfrm>
          <a:off x="19547840" y="127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95" name="直線コネクタ 494">
          <a:extLst>
            <a:ext uri="{FF2B5EF4-FFF2-40B4-BE49-F238E27FC236}">
              <a16:creationId xmlns:a16="http://schemas.microsoft.com/office/drawing/2014/main" id="{7FCB22E8-C08C-4DCF-B185-4068B475CBA4}"/>
            </a:ext>
          </a:extLst>
        </xdr:cNvPr>
        <xdr:cNvCxnSpPr/>
      </xdr:nvCxnSpPr>
      <xdr:spPr>
        <a:xfrm>
          <a:off x="19443700" y="13013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496" name="【消防施設】&#10;一人当たり面積平均値テキスト">
          <a:extLst>
            <a:ext uri="{FF2B5EF4-FFF2-40B4-BE49-F238E27FC236}">
              <a16:creationId xmlns:a16="http://schemas.microsoft.com/office/drawing/2014/main" id="{A364D5FE-3218-474D-A154-9F34184086DA}"/>
            </a:ext>
          </a:extLst>
        </xdr:cNvPr>
        <xdr:cNvSpPr txBox="1"/>
      </xdr:nvSpPr>
      <xdr:spPr>
        <a:xfrm>
          <a:off x="19547840" y="14348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497" name="フローチャート: 判断 496">
          <a:extLst>
            <a:ext uri="{FF2B5EF4-FFF2-40B4-BE49-F238E27FC236}">
              <a16:creationId xmlns:a16="http://schemas.microsoft.com/office/drawing/2014/main" id="{519A993E-01F9-49C6-A5A1-8BCF98FEDECC}"/>
            </a:ext>
          </a:extLst>
        </xdr:cNvPr>
        <xdr:cNvSpPr/>
      </xdr:nvSpPr>
      <xdr:spPr>
        <a:xfrm>
          <a:off x="19458940" y="1437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498" name="フローチャート: 判断 497">
          <a:extLst>
            <a:ext uri="{FF2B5EF4-FFF2-40B4-BE49-F238E27FC236}">
              <a16:creationId xmlns:a16="http://schemas.microsoft.com/office/drawing/2014/main" id="{B71AD061-C961-412D-996D-218174FD70B7}"/>
            </a:ext>
          </a:extLst>
        </xdr:cNvPr>
        <xdr:cNvSpPr/>
      </xdr:nvSpPr>
      <xdr:spPr>
        <a:xfrm>
          <a:off x="18735040" y="143235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499" name="フローチャート: 判断 498">
          <a:extLst>
            <a:ext uri="{FF2B5EF4-FFF2-40B4-BE49-F238E27FC236}">
              <a16:creationId xmlns:a16="http://schemas.microsoft.com/office/drawing/2014/main" id="{711BD4CF-D42D-49AB-AF56-3E47F4A9988E}"/>
            </a:ext>
          </a:extLst>
        </xdr:cNvPr>
        <xdr:cNvSpPr/>
      </xdr:nvSpPr>
      <xdr:spPr>
        <a:xfrm>
          <a:off x="17937480" y="14367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00" name="フローチャート: 判断 499">
          <a:extLst>
            <a:ext uri="{FF2B5EF4-FFF2-40B4-BE49-F238E27FC236}">
              <a16:creationId xmlns:a16="http://schemas.microsoft.com/office/drawing/2014/main" id="{F8319CD7-4BD4-4BE2-A2F9-7C5D19D67193}"/>
            </a:ext>
          </a:extLst>
        </xdr:cNvPr>
        <xdr:cNvSpPr/>
      </xdr:nvSpPr>
      <xdr:spPr>
        <a:xfrm>
          <a:off x="17162780" y="143593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01" name="フローチャート: 判断 500">
          <a:extLst>
            <a:ext uri="{FF2B5EF4-FFF2-40B4-BE49-F238E27FC236}">
              <a16:creationId xmlns:a16="http://schemas.microsoft.com/office/drawing/2014/main" id="{12584091-D518-4A17-9C8F-A1218C99E95B}"/>
            </a:ext>
          </a:extLst>
        </xdr:cNvPr>
        <xdr:cNvSpPr/>
      </xdr:nvSpPr>
      <xdr:spPr>
        <a:xfrm>
          <a:off x="16388080" y="143525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C259E930-5960-49C6-ACAC-6B5C205BD3A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0417A788-D36C-4484-9D44-96E541FA304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65977922-227E-4DA4-ADA1-F574F69F4EB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573DA625-DD13-462A-9D1B-415215BFA607}"/>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08E4E81-BE0C-4707-9847-1DB379B2AE4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97410</xdr:rowOff>
    </xdr:from>
    <xdr:to>
      <xdr:col>116</xdr:col>
      <xdr:colOff>114300</xdr:colOff>
      <xdr:row>86</xdr:row>
      <xdr:rowOff>27560</xdr:rowOff>
    </xdr:to>
    <xdr:sp macro="" textlink="">
      <xdr:nvSpPr>
        <xdr:cNvPr id="507" name="楕円 506">
          <a:extLst>
            <a:ext uri="{FF2B5EF4-FFF2-40B4-BE49-F238E27FC236}">
              <a16:creationId xmlns:a16="http://schemas.microsoft.com/office/drawing/2014/main" id="{1AD72322-9088-4479-8E23-602FCA30520B}"/>
            </a:ext>
          </a:extLst>
        </xdr:cNvPr>
        <xdr:cNvSpPr/>
      </xdr:nvSpPr>
      <xdr:spPr>
        <a:xfrm>
          <a:off x="19458940" y="14346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56787</xdr:rowOff>
    </xdr:from>
    <xdr:ext cx="469744" cy="259045"/>
    <xdr:sp macro="" textlink="">
      <xdr:nvSpPr>
        <xdr:cNvPr id="508" name="【消防施設】&#10;一人当たり面積該当値テキスト">
          <a:extLst>
            <a:ext uri="{FF2B5EF4-FFF2-40B4-BE49-F238E27FC236}">
              <a16:creationId xmlns:a16="http://schemas.microsoft.com/office/drawing/2014/main" id="{51A23E0B-AC2F-4E9E-837E-8B8D664289E5}"/>
            </a:ext>
          </a:extLst>
        </xdr:cNvPr>
        <xdr:cNvSpPr txBox="1"/>
      </xdr:nvSpPr>
      <xdr:spPr>
        <a:xfrm>
          <a:off x="19547840" y="141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87503</xdr:rowOff>
    </xdr:from>
    <xdr:to>
      <xdr:col>112</xdr:col>
      <xdr:colOff>38100</xdr:colOff>
      <xdr:row>86</xdr:row>
      <xdr:rowOff>17653</xdr:rowOff>
    </xdr:to>
    <xdr:sp macro="" textlink="">
      <xdr:nvSpPr>
        <xdr:cNvPr id="509" name="楕円 508">
          <a:extLst>
            <a:ext uri="{FF2B5EF4-FFF2-40B4-BE49-F238E27FC236}">
              <a16:creationId xmlns:a16="http://schemas.microsoft.com/office/drawing/2014/main" id="{84B4CA73-7110-4AF3-A8EA-C5DFDC9A0E81}"/>
            </a:ext>
          </a:extLst>
        </xdr:cNvPr>
        <xdr:cNvSpPr/>
      </xdr:nvSpPr>
      <xdr:spPr>
        <a:xfrm>
          <a:off x="18735040" y="143369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138303</xdr:rowOff>
    </xdr:from>
    <xdr:to>
      <xdr:col>116</xdr:col>
      <xdr:colOff>63500</xdr:colOff>
      <xdr:row>85</xdr:row>
      <xdr:rowOff>148210</xdr:rowOff>
    </xdr:to>
    <xdr:cxnSp macro="">
      <xdr:nvCxnSpPr>
        <xdr:cNvPr id="510" name="直線コネクタ 509">
          <a:extLst>
            <a:ext uri="{FF2B5EF4-FFF2-40B4-BE49-F238E27FC236}">
              <a16:creationId xmlns:a16="http://schemas.microsoft.com/office/drawing/2014/main" id="{F81EBEB4-E8DD-4010-BEC7-2D25F64C29B3}"/>
            </a:ext>
          </a:extLst>
        </xdr:cNvPr>
        <xdr:cNvCxnSpPr/>
      </xdr:nvCxnSpPr>
      <xdr:spPr>
        <a:xfrm>
          <a:off x="18778220" y="14387703"/>
          <a:ext cx="73152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92838</xdr:rowOff>
    </xdr:from>
    <xdr:to>
      <xdr:col>107</xdr:col>
      <xdr:colOff>101600</xdr:colOff>
      <xdr:row>86</xdr:row>
      <xdr:rowOff>22988</xdr:rowOff>
    </xdr:to>
    <xdr:sp macro="" textlink="">
      <xdr:nvSpPr>
        <xdr:cNvPr id="511" name="楕円 510">
          <a:extLst>
            <a:ext uri="{FF2B5EF4-FFF2-40B4-BE49-F238E27FC236}">
              <a16:creationId xmlns:a16="http://schemas.microsoft.com/office/drawing/2014/main" id="{82D1D774-5324-49FC-A99F-940B6102D11D}"/>
            </a:ext>
          </a:extLst>
        </xdr:cNvPr>
        <xdr:cNvSpPr/>
      </xdr:nvSpPr>
      <xdr:spPr>
        <a:xfrm>
          <a:off x="17937480" y="14342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138303</xdr:rowOff>
    </xdr:from>
    <xdr:to>
      <xdr:col>111</xdr:col>
      <xdr:colOff>177800</xdr:colOff>
      <xdr:row>85</xdr:row>
      <xdr:rowOff>143638</xdr:rowOff>
    </xdr:to>
    <xdr:cxnSp macro="">
      <xdr:nvCxnSpPr>
        <xdr:cNvPr id="512" name="直線コネクタ 511">
          <a:extLst>
            <a:ext uri="{FF2B5EF4-FFF2-40B4-BE49-F238E27FC236}">
              <a16:creationId xmlns:a16="http://schemas.microsoft.com/office/drawing/2014/main" id="{1EA6E995-4897-4CEC-A7B7-DD25EB57801D}"/>
            </a:ext>
          </a:extLst>
        </xdr:cNvPr>
        <xdr:cNvCxnSpPr/>
      </xdr:nvCxnSpPr>
      <xdr:spPr>
        <a:xfrm flipV="1">
          <a:off x="17988280" y="14387703"/>
          <a:ext cx="78994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93218</xdr:rowOff>
    </xdr:from>
    <xdr:to>
      <xdr:col>102</xdr:col>
      <xdr:colOff>165100</xdr:colOff>
      <xdr:row>86</xdr:row>
      <xdr:rowOff>23368</xdr:rowOff>
    </xdr:to>
    <xdr:sp macro="" textlink="">
      <xdr:nvSpPr>
        <xdr:cNvPr id="513" name="楕円 512">
          <a:extLst>
            <a:ext uri="{FF2B5EF4-FFF2-40B4-BE49-F238E27FC236}">
              <a16:creationId xmlns:a16="http://schemas.microsoft.com/office/drawing/2014/main" id="{114AEE4E-0E2B-4D52-9325-CC9AEF4BCD50}"/>
            </a:ext>
          </a:extLst>
        </xdr:cNvPr>
        <xdr:cNvSpPr/>
      </xdr:nvSpPr>
      <xdr:spPr>
        <a:xfrm>
          <a:off x="17162780" y="14342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143638</xdr:rowOff>
    </xdr:from>
    <xdr:to>
      <xdr:col>107</xdr:col>
      <xdr:colOff>50800</xdr:colOff>
      <xdr:row>85</xdr:row>
      <xdr:rowOff>144018</xdr:rowOff>
    </xdr:to>
    <xdr:cxnSp macro="">
      <xdr:nvCxnSpPr>
        <xdr:cNvPr id="514" name="直線コネクタ 513">
          <a:extLst>
            <a:ext uri="{FF2B5EF4-FFF2-40B4-BE49-F238E27FC236}">
              <a16:creationId xmlns:a16="http://schemas.microsoft.com/office/drawing/2014/main" id="{BA6C2280-66DB-4641-AF3E-CE91130B23A3}"/>
            </a:ext>
          </a:extLst>
        </xdr:cNvPr>
        <xdr:cNvCxnSpPr/>
      </xdr:nvCxnSpPr>
      <xdr:spPr>
        <a:xfrm flipV="1">
          <a:off x="17213580" y="14393038"/>
          <a:ext cx="7747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92456</xdr:rowOff>
    </xdr:from>
    <xdr:to>
      <xdr:col>98</xdr:col>
      <xdr:colOff>38100</xdr:colOff>
      <xdr:row>86</xdr:row>
      <xdr:rowOff>22606</xdr:rowOff>
    </xdr:to>
    <xdr:sp macro="" textlink="">
      <xdr:nvSpPr>
        <xdr:cNvPr id="515" name="楕円 514">
          <a:extLst>
            <a:ext uri="{FF2B5EF4-FFF2-40B4-BE49-F238E27FC236}">
              <a16:creationId xmlns:a16="http://schemas.microsoft.com/office/drawing/2014/main" id="{368A5C67-7964-4082-8309-3A1A958A3BD8}"/>
            </a:ext>
          </a:extLst>
        </xdr:cNvPr>
        <xdr:cNvSpPr/>
      </xdr:nvSpPr>
      <xdr:spPr>
        <a:xfrm>
          <a:off x="16388080" y="143418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143256</xdr:rowOff>
    </xdr:from>
    <xdr:to>
      <xdr:col>102</xdr:col>
      <xdr:colOff>114300</xdr:colOff>
      <xdr:row>85</xdr:row>
      <xdr:rowOff>144018</xdr:rowOff>
    </xdr:to>
    <xdr:cxnSp macro="">
      <xdr:nvCxnSpPr>
        <xdr:cNvPr id="516" name="直線コネクタ 515">
          <a:extLst>
            <a:ext uri="{FF2B5EF4-FFF2-40B4-BE49-F238E27FC236}">
              <a16:creationId xmlns:a16="http://schemas.microsoft.com/office/drawing/2014/main" id="{3B9F9AA8-101E-4EE2-AE52-849238E5D1FF}"/>
            </a:ext>
          </a:extLst>
        </xdr:cNvPr>
        <xdr:cNvCxnSpPr/>
      </xdr:nvCxnSpPr>
      <xdr:spPr>
        <a:xfrm>
          <a:off x="16431260" y="14392656"/>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517" name="n_1aveValue【消防施設】&#10;一人当たり面積">
          <a:extLst>
            <a:ext uri="{FF2B5EF4-FFF2-40B4-BE49-F238E27FC236}">
              <a16:creationId xmlns:a16="http://schemas.microsoft.com/office/drawing/2014/main" id="{D9025295-9822-4856-9B4D-424BB346D814}"/>
            </a:ext>
          </a:extLst>
        </xdr:cNvPr>
        <xdr:cNvSpPr txBox="1"/>
      </xdr:nvSpPr>
      <xdr:spPr>
        <a:xfrm>
          <a:off x="185611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518" name="n_2aveValue【消防施設】&#10;一人当たり面積">
          <a:extLst>
            <a:ext uri="{FF2B5EF4-FFF2-40B4-BE49-F238E27FC236}">
              <a16:creationId xmlns:a16="http://schemas.microsoft.com/office/drawing/2014/main" id="{69C8AA77-0122-42CE-AF64-E17265691DEA}"/>
            </a:ext>
          </a:extLst>
        </xdr:cNvPr>
        <xdr:cNvSpPr txBox="1"/>
      </xdr:nvSpPr>
      <xdr:spPr>
        <a:xfrm>
          <a:off x="17776267" y="1445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519" name="n_3aveValue【消防施設】&#10;一人当たり面積">
          <a:extLst>
            <a:ext uri="{FF2B5EF4-FFF2-40B4-BE49-F238E27FC236}">
              <a16:creationId xmlns:a16="http://schemas.microsoft.com/office/drawing/2014/main" id="{ED0D0C60-A1A7-47EB-869B-FDE87BD2ADDE}"/>
            </a:ext>
          </a:extLst>
        </xdr:cNvPr>
        <xdr:cNvSpPr txBox="1"/>
      </xdr:nvSpPr>
      <xdr:spPr>
        <a:xfrm>
          <a:off x="17001567" y="1444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520" name="n_4aveValue【消防施設】&#10;一人当たり面積">
          <a:extLst>
            <a:ext uri="{FF2B5EF4-FFF2-40B4-BE49-F238E27FC236}">
              <a16:creationId xmlns:a16="http://schemas.microsoft.com/office/drawing/2014/main" id="{8E7BEC06-D3D3-4A19-B232-6286815298E1}"/>
            </a:ext>
          </a:extLst>
        </xdr:cNvPr>
        <xdr:cNvSpPr txBox="1"/>
      </xdr:nvSpPr>
      <xdr:spPr>
        <a:xfrm>
          <a:off x="16226867" y="144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8780</xdr:rowOff>
    </xdr:from>
    <xdr:ext cx="469744" cy="259045"/>
    <xdr:sp macro="" textlink="">
      <xdr:nvSpPr>
        <xdr:cNvPr id="521" name="n_1mainValue【消防施設】&#10;一人当たり面積">
          <a:extLst>
            <a:ext uri="{FF2B5EF4-FFF2-40B4-BE49-F238E27FC236}">
              <a16:creationId xmlns:a16="http://schemas.microsoft.com/office/drawing/2014/main" id="{67E58F9D-C432-4F69-9998-E0FB1889D099}"/>
            </a:ext>
          </a:extLst>
        </xdr:cNvPr>
        <xdr:cNvSpPr txBox="1"/>
      </xdr:nvSpPr>
      <xdr:spPr>
        <a:xfrm>
          <a:off x="18561127" y="1442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39515</xdr:rowOff>
    </xdr:from>
    <xdr:ext cx="469744" cy="259045"/>
    <xdr:sp macro="" textlink="">
      <xdr:nvSpPr>
        <xdr:cNvPr id="522" name="n_2mainValue【消防施設】&#10;一人当たり面積">
          <a:extLst>
            <a:ext uri="{FF2B5EF4-FFF2-40B4-BE49-F238E27FC236}">
              <a16:creationId xmlns:a16="http://schemas.microsoft.com/office/drawing/2014/main" id="{98DADBB8-1407-459A-9A44-D5B5ED7BE15D}"/>
            </a:ext>
          </a:extLst>
        </xdr:cNvPr>
        <xdr:cNvSpPr txBox="1"/>
      </xdr:nvSpPr>
      <xdr:spPr>
        <a:xfrm>
          <a:off x="17776267" y="1412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39895</xdr:rowOff>
    </xdr:from>
    <xdr:ext cx="469744" cy="259045"/>
    <xdr:sp macro="" textlink="">
      <xdr:nvSpPr>
        <xdr:cNvPr id="523" name="n_3mainValue【消防施設】&#10;一人当たり面積">
          <a:extLst>
            <a:ext uri="{FF2B5EF4-FFF2-40B4-BE49-F238E27FC236}">
              <a16:creationId xmlns:a16="http://schemas.microsoft.com/office/drawing/2014/main" id="{790E5519-8F80-4AD7-B6E8-B11ABB523C36}"/>
            </a:ext>
          </a:extLst>
        </xdr:cNvPr>
        <xdr:cNvSpPr txBox="1"/>
      </xdr:nvSpPr>
      <xdr:spPr>
        <a:xfrm>
          <a:off x="17001567"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39133</xdr:rowOff>
    </xdr:from>
    <xdr:ext cx="469744" cy="259045"/>
    <xdr:sp macro="" textlink="">
      <xdr:nvSpPr>
        <xdr:cNvPr id="524" name="n_4mainValue【消防施設】&#10;一人当たり面積">
          <a:extLst>
            <a:ext uri="{FF2B5EF4-FFF2-40B4-BE49-F238E27FC236}">
              <a16:creationId xmlns:a16="http://schemas.microsoft.com/office/drawing/2014/main" id="{FA755FBF-6A6F-4DAD-8F10-7D001A807E28}"/>
            </a:ext>
          </a:extLst>
        </xdr:cNvPr>
        <xdr:cNvSpPr txBox="1"/>
      </xdr:nvSpPr>
      <xdr:spPr>
        <a:xfrm>
          <a:off x="16226867" y="1412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a:extLst>
            <a:ext uri="{FF2B5EF4-FFF2-40B4-BE49-F238E27FC236}">
              <a16:creationId xmlns:a16="http://schemas.microsoft.com/office/drawing/2014/main" id="{D910C384-6BC4-4822-B67E-B8BD8FC6A1E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a:extLst>
            <a:ext uri="{FF2B5EF4-FFF2-40B4-BE49-F238E27FC236}">
              <a16:creationId xmlns:a16="http://schemas.microsoft.com/office/drawing/2014/main" id="{3FE37413-6450-4718-B151-3E9FF5AE8A8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a:extLst>
            <a:ext uri="{FF2B5EF4-FFF2-40B4-BE49-F238E27FC236}">
              <a16:creationId xmlns:a16="http://schemas.microsoft.com/office/drawing/2014/main" id="{62C886E3-BFC4-4590-BCA3-E1DCAFF118B3}"/>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a:extLst>
            <a:ext uri="{FF2B5EF4-FFF2-40B4-BE49-F238E27FC236}">
              <a16:creationId xmlns:a16="http://schemas.microsoft.com/office/drawing/2014/main" id="{1A560695-A022-4C2C-A358-A6374C88D29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a:extLst>
            <a:ext uri="{FF2B5EF4-FFF2-40B4-BE49-F238E27FC236}">
              <a16:creationId xmlns:a16="http://schemas.microsoft.com/office/drawing/2014/main" id="{FB6FF03C-6DDC-46D7-9661-549EF0A74B5F}"/>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a:extLst>
            <a:ext uri="{FF2B5EF4-FFF2-40B4-BE49-F238E27FC236}">
              <a16:creationId xmlns:a16="http://schemas.microsoft.com/office/drawing/2014/main" id="{2D9B1B93-15C9-4481-906C-AD66ABB9315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a:extLst>
            <a:ext uri="{FF2B5EF4-FFF2-40B4-BE49-F238E27FC236}">
              <a16:creationId xmlns:a16="http://schemas.microsoft.com/office/drawing/2014/main" id="{EF4ADB30-3E69-48B8-99B4-26E0769A469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a:extLst>
            <a:ext uri="{FF2B5EF4-FFF2-40B4-BE49-F238E27FC236}">
              <a16:creationId xmlns:a16="http://schemas.microsoft.com/office/drawing/2014/main" id="{0F0275BC-ACBB-41CB-87F3-B76F5E07CA7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a:extLst>
            <a:ext uri="{FF2B5EF4-FFF2-40B4-BE49-F238E27FC236}">
              <a16:creationId xmlns:a16="http://schemas.microsoft.com/office/drawing/2014/main" id="{27593708-3645-43AC-A3C7-DBC45BDF345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a:extLst>
            <a:ext uri="{FF2B5EF4-FFF2-40B4-BE49-F238E27FC236}">
              <a16:creationId xmlns:a16="http://schemas.microsoft.com/office/drawing/2014/main" id="{99AF8E22-4C6C-4A83-B0F2-69F331DCA8F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5" name="テキスト ボックス 534">
          <a:extLst>
            <a:ext uri="{FF2B5EF4-FFF2-40B4-BE49-F238E27FC236}">
              <a16:creationId xmlns:a16="http://schemas.microsoft.com/office/drawing/2014/main" id="{F227F00B-474D-4C4C-9699-B7B928DCACBE}"/>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6" name="直線コネクタ 535">
          <a:extLst>
            <a:ext uri="{FF2B5EF4-FFF2-40B4-BE49-F238E27FC236}">
              <a16:creationId xmlns:a16="http://schemas.microsoft.com/office/drawing/2014/main" id="{BCECDDC3-9CEE-4AAC-A593-94117BBF20D4}"/>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7" name="テキスト ボックス 536">
          <a:extLst>
            <a:ext uri="{FF2B5EF4-FFF2-40B4-BE49-F238E27FC236}">
              <a16:creationId xmlns:a16="http://schemas.microsoft.com/office/drawing/2014/main" id="{AD87CCEF-BA92-4DB5-B525-556B3576953F}"/>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8" name="直線コネクタ 537">
          <a:extLst>
            <a:ext uri="{FF2B5EF4-FFF2-40B4-BE49-F238E27FC236}">
              <a16:creationId xmlns:a16="http://schemas.microsoft.com/office/drawing/2014/main" id="{1DE176A0-C928-491B-BBE7-83139E25DCA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9" name="テキスト ボックス 538">
          <a:extLst>
            <a:ext uri="{FF2B5EF4-FFF2-40B4-BE49-F238E27FC236}">
              <a16:creationId xmlns:a16="http://schemas.microsoft.com/office/drawing/2014/main" id="{6D4203A9-3824-4FC6-978A-79B5413A7BAB}"/>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0" name="直線コネクタ 539">
          <a:extLst>
            <a:ext uri="{FF2B5EF4-FFF2-40B4-BE49-F238E27FC236}">
              <a16:creationId xmlns:a16="http://schemas.microsoft.com/office/drawing/2014/main" id="{F5899F21-8EF3-4B4C-A0B3-ADC0CFDAA524}"/>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1" name="テキスト ボックス 540">
          <a:extLst>
            <a:ext uri="{FF2B5EF4-FFF2-40B4-BE49-F238E27FC236}">
              <a16:creationId xmlns:a16="http://schemas.microsoft.com/office/drawing/2014/main" id="{63475427-A35E-4F50-8E48-69E382E2EDF5}"/>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2" name="直線コネクタ 541">
          <a:extLst>
            <a:ext uri="{FF2B5EF4-FFF2-40B4-BE49-F238E27FC236}">
              <a16:creationId xmlns:a16="http://schemas.microsoft.com/office/drawing/2014/main" id="{5BC530F5-0553-4E39-B9E3-7B964E2F9827}"/>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3" name="テキスト ボックス 542">
          <a:extLst>
            <a:ext uri="{FF2B5EF4-FFF2-40B4-BE49-F238E27FC236}">
              <a16:creationId xmlns:a16="http://schemas.microsoft.com/office/drawing/2014/main" id="{54C507B5-C1AE-48A7-8E52-F034A2B62557}"/>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4" name="直線コネクタ 543">
          <a:extLst>
            <a:ext uri="{FF2B5EF4-FFF2-40B4-BE49-F238E27FC236}">
              <a16:creationId xmlns:a16="http://schemas.microsoft.com/office/drawing/2014/main" id="{1512A8B3-6C23-4BC4-86C4-1BD49E9C3005}"/>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5" name="テキスト ボックス 544">
          <a:extLst>
            <a:ext uri="{FF2B5EF4-FFF2-40B4-BE49-F238E27FC236}">
              <a16:creationId xmlns:a16="http://schemas.microsoft.com/office/drawing/2014/main" id="{20A6FF22-055B-44FC-9227-498648A4A192}"/>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6" name="直線コネクタ 545">
          <a:extLst>
            <a:ext uri="{FF2B5EF4-FFF2-40B4-BE49-F238E27FC236}">
              <a16:creationId xmlns:a16="http://schemas.microsoft.com/office/drawing/2014/main" id="{0D622188-D26E-4829-8DB3-D5C4D4727C45}"/>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7" name="テキスト ボックス 546">
          <a:extLst>
            <a:ext uri="{FF2B5EF4-FFF2-40B4-BE49-F238E27FC236}">
              <a16:creationId xmlns:a16="http://schemas.microsoft.com/office/drawing/2014/main" id="{6CA7EBEF-7FE4-4441-974E-A99FB56086F6}"/>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a:extLst>
            <a:ext uri="{FF2B5EF4-FFF2-40B4-BE49-F238E27FC236}">
              <a16:creationId xmlns:a16="http://schemas.microsoft.com/office/drawing/2014/main" id="{E87430E1-DA53-4BAB-9657-4E4F0C5A389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庁舎】&#10;有形固定資産減価償却率グラフ枠">
          <a:extLst>
            <a:ext uri="{FF2B5EF4-FFF2-40B4-BE49-F238E27FC236}">
              <a16:creationId xmlns:a16="http://schemas.microsoft.com/office/drawing/2014/main" id="{D66CE80D-EAE4-45E7-AFC6-28012F3DC16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50" name="直線コネクタ 549">
          <a:extLst>
            <a:ext uri="{FF2B5EF4-FFF2-40B4-BE49-F238E27FC236}">
              <a16:creationId xmlns:a16="http://schemas.microsoft.com/office/drawing/2014/main" id="{EB688C6C-724C-48CA-8C58-C7D404DB13C3}"/>
            </a:ext>
          </a:extLst>
        </xdr:cNvPr>
        <xdr:cNvCxnSpPr/>
      </xdr:nvCxnSpPr>
      <xdr:spPr>
        <a:xfrm flipV="1">
          <a:off x="14375764" y="1671828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51" name="【庁舎】&#10;有形固定資産減価償却率最小値テキスト">
          <a:extLst>
            <a:ext uri="{FF2B5EF4-FFF2-40B4-BE49-F238E27FC236}">
              <a16:creationId xmlns:a16="http://schemas.microsoft.com/office/drawing/2014/main" id="{52C3E56F-58CC-441F-9972-DB522307C848}"/>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2" name="直線コネクタ 551">
          <a:extLst>
            <a:ext uri="{FF2B5EF4-FFF2-40B4-BE49-F238E27FC236}">
              <a16:creationId xmlns:a16="http://schemas.microsoft.com/office/drawing/2014/main" id="{A9E69938-D52E-4A5C-AC3D-1B6B77CFA298}"/>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53" name="【庁舎】&#10;有形固定資産減価償却率最大値テキスト">
          <a:extLst>
            <a:ext uri="{FF2B5EF4-FFF2-40B4-BE49-F238E27FC236}">
              <a16:creationId xmlns:a16="http://schemas.microsoft.com/office/drawing/2014/main" id="{1D61C04C-FC04-4DC9-912E-448D2C2DC063}"/>
            </a:ext>
          </a:extLst>
        </xdr:cNvPr>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54" name="直線コネクタ 553">
          <a:extLst>
            <a:ext uri="{FF2B5EF4-FFF2-40B4-BE49-F238E27FC236}">
              <a16:creationId xmlns:a16="http://schemas.microsoft.com/office/drawing/2014/main" id="{E2EC9795-9C4C-49CB-BFEB-DA654D255040}"/>
            </a:ext>
          </a:extLst>
        </xdr:cNvPr>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555" name="【庁舎】&#10;有形固定資産減価償却率平均値テキスト">
          <a:extLst>
            <a:ext uri="{FF2B5EF4-FFF2-40B4-BE49-F238E27FC236}">
              <a16:creationId xmlns:a16="http://schemas.microsoft.com/office/drawing/2014/main" id="{B0C1DE8D-0368-43E6-AC4D-B151299DFD4D}"/>
            </a:ext>
          </a:extLst>
        </xdr:cNvPr>
        <xdr:cNvSpPr txBox="1"/>
      </xdr:nvSpPr>
      <xdr:spPr>
        <a:xfrm>
          <a:off x="14414500" y="17487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56" name="フローチャート: 判断 555">
          <a:extLst>
            <a:ext uri="{FF2B5EF4-FFF2-40B4-BE49-F238E27FC236}">
              <a16:creationId xmlns:a16="http://schemas.microsoft.com/office/drawing/2014/main" id="{FA3A86CE-3A9C-4530-AA3B-AD52D2AC33C4}"/>
            </a:ext>
          </a:extLst>
        </xdr:cNvPr>
        <xdr:cNvSpPr/>
      </xdr:nvSpPr>
      <xdr:spPr>
        <a:xfrm>
          <a:off x="14325600" y="175089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57" name="フローチャート: 判断 556">
          <a:extLst>
            <a:ext uri="{FF2B5EF4-FFF2-40B4-BE49-F238E27FC236}">
              <a16:creationId xmlns:a16="http://schemas.microsoft.com/office/drawing/2014/main" id="{CC8459CD-9E72-46D9-B5DB-E928373F0937}"/>
            </a:ext>
          </a:extLst>
        </xdr:cNvPr>
        <xdr:cNvSpPr/>
      </xdr:nvSpPr>
      <xdr:spPr>
        <a:xfrm>
          <a:off x="1357884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58" name="フローチャート: 判断 557">
          <a:extLst>
            <a:ext uri="{FF2B5EF4-FFF2-40B4-BE49-F238E27FC236}">
              <a16:creationId xmlns:a16="http://schemas.microsoft.com/office/drawing/2014/main" id="{888C301F-9552-43A3-973E-B2F98B537D5A}"/>
            </a:ext>
          </a:extLst>
        </xdr:cNvPr>
        <xdr:cNvSpPr/>
      </xdr:nvSpPr>
      <xdr:spPr>
        <a:xfrm>
          <a:off x="128041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59" name="フローチャート: 判断 558">
          <a:extLst>
            <a:ext uri="{FF2B5EF4-FFF2-40B4-BE49-F238E27FC236}">
              <a16:creationId xmlns:a16="http://schemas.microsoft.com/office/drawing/2014/main" id="{50E8F7FA-2B20-4784-8D14-4FA86EB68E65}"/>
            </a:ext>
          </a:extLst>
        </xdr:cNvPr>
        <xdr:cNvSpPr/>
      </xdr:nvSpPr>
      <xdr:spPr>
        <a:xfrm>
          <a:off x="12029440" y="17666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60" name="フローチャート: 判断 559">
          <a:extLst>
            <a:ext uri="{FF2B5EF4-FFF2-40B4-BE49-F238E27FC236}">
              <a16:creationId xmlns:a16="http://schemas.microsoft.com/office/drawing/2014/main" id="{FCA3B4F5-9F1F-4248-92A8-FB4F2816FDF8}"/>
            </a:ext>
          </a:extLst>
        </xdr:cNvPr>
        <xdr:cNvSpPr/>
      </xdr:nvSpPr>
      <xdr:spPr>
        <a:xfrm>
          <a:off x="1123188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C317DB1-6AFE-4539-9649-2618FB31AE49}"/>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1BD3C30-272E-48A8-BEF0-6157B1368A0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1BF7F9BF-F29A-4E57-9782-A88CE5EC1C2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D375E844-1D85-4C80-AFE0-27A7536915B4}"/>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AD8348A8-1B36-4628-B21C-0B21AA16BC4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56424</xdr:rowOff>
    </xdr:from>
    <xdr:to>
      <xdr:col>85</xdr:col>
      <xdr:colOff>177800</xdr:colOff>
      <xdr:row>102</xdr:row>
      <xdr:rowOff>158024</xdr:rowOff>
    </xdr:to>
    <xdr:sp macro="" textlink="">
      <xdr:nvSpPr>
        <xdr:cNvPr id="566" name="楕円 565">
          <a:extLst>
            <a:ext uri="{FF2B5EF4-FFF2-40B4-BE49-F238E27FC236}">
              <a16:creationId xmlns:a16="http://schemas.microsoft.com/office/drawing/2014/main" id="{547A57CC-F454-45C2-85B9-08C0C5EC03E3}"/>
            </a:ext>
          </a:extLst>
        </xdr:cNvPr>
        <xdr:cNvSpPr/>
      </xdr:nvSpPr>
      <xdr:spPr>
        <a:xfrm>
          <a:off x="14325600" y="1715570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79301</xdr:rowOff>
    </xdr:from>
    <xdr:ext cx="405111" cy="259045"/>
    <xdr:sp macro="" textlink="">
      <xdr:nvSpPr>
        <xdr:cNvPr id="567" name="【庁舎】&#10;有形固定資産減価償却率該当値テキスト">
          <a:extLst>
            <a:ext uri="{FF2B5EF4-FFF2-40B4-BE49-F238E27FC236}">
              <a16:creationId xmlns:a16="http://schemas.microsoft.com/office/drawing/2014/main" id="{EA9E3397-C140-4EA2-BBB8-93C05F0F55CB}"/>
            </a:ext>
          </a:extLst>
        </xdr:cNvPr>
        <xdr:cNvSpPr txBox="1"/>
      </xdr:nvSpPr>
      <xdr:spPr>
        <a:xfrm>
          <a:off x="14414500"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118473</xdr:rowOff>
    </xdr:from>
    <xdr:to>
      <xdr:col>81</xdr:col>
      <xdr:colOff>101600</xdr:colOff>
      <xdr:row>102</xdr:row>
      <xdr:rowOff>48623</xdr:rowOff>
    </xdr:to>
    <xdr:sp macro="" textlink="">
      <xdr:nvSpPr>
        <xdr:cNvPr id="568" name="楕円 567">
          <a:extLst>
            <a:ext uri="{FF2B5EF4-FFF2-40B4-BE49-F238E27FC236}">
              <a16:creationId xmlns:a16="http://schemas.microsoft.com/office/drawing/2014/main" id="{9F204D41-7063-47E0-B532-617C7F4AE8B8}"/>
            </a:ext>
          </a:extLst>
        </xdr:cNvPr>
        <xdr:cNvSpPr/>
      </xdr:nvSpPr>
      <xdr:spPr>
        <a:xfrm>
          <a:off x="13578840" y="17050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169273</xdr:rowOff>
    </xdr:from>
    <xdr:to>
      <xdr:col>85</xdr:col>
      <xdr:colOff>127000</xdr:colOff>
      <xdr:row>102</xdr:row>
      <xdr:rowOff>107224</xdr:rowOff>
    </xdr:to>
    <xdr:cxnSp macro="">
      <xdr:nvCxnSpPr>
        <xdr:cNvPr id="569" name="直線コネクタ 568">
          <a:extLst>
            <a:ext uri="{FF2B5EF4-FFF2-40B4-BE49-F238E27FC236}">
              <a16:creationId xmlns:a16="http://schemas.microsoft.com/office/drawing/2014/main" id="{4F18A240-363C-4719-9005-E2F63FF4D15A}"/>
            </a:ext>
          </a:extLst>
        </xdr:cNvPr>
        <xdr:cNvCxnSpPr/>
      </xdr:nvCxnSpPr>
      <xdr:spPr>
        <a:xfrm>
          <a:off x="13629640" y="17100913"/>
          <a:ext cx="746760" cy="1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30299</xdr:rowOff>
    </xdr:from>
    <xdr:to>
      <xdr:col>76</xdr:col>
      <xdr:colOff>165100</xdr:colOff>
      <xdr:row>102</xdr:row>
      <xdr:rowOff>131899</xdr:rowOff>
    </xdr:to>
    <xdr:sp macro="" textlink="">
      <xdr:nvSpPr>
        <xdr:cNvPr id="570" name="楕円 569">
          <a:extLst>
            <a:ext uri="{FF2B5EF4-FFF2-40B4-BE49-F238E27FC236}">
              <a16:creationId xmlns:a16="http://schemas.microsoft.com/office/drawing/2014/main" id="{68A40B50-3C46-415D-A1E8-61C0112332F9}"/>
            </a:ext>
          </a:extLst>
        </xdr:cNvPr>
        <xdr:cNvSpPr/>
      </xdr:nvSpPr>
      <xdr:spPr>
        <a:xfrm>
          <a:off x="1280414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169273</xdr:rowOff>
    </xdr:from>
    <xdr:to>
      <xdr:col>81</xdr:col>
      <xdr:colOff>50800</xdr:colOff>
      <xdr:row>102</xdr:row>
      <xdr:rowOff>81099</xdr:rowOff>
    </xdr:to>
    <xdr:cxnSp macro="">
      <xdr:nvCxnSpPr>
        <xdr:cNvPr id="571" name="直線コネクタ 570">
          <a:extLst>
            <a:ext uri="{FF2B5EF4-FFF2-40B4-BE49-F238E27FC236}">
              <a16:creationId xmlns:a16="http://schemas.microsoft.com/office/drawing/2014/main" id="{097DC9BE-573B-4681-8892-10CBE09EF950}"/>
            </a:ext>
          </a:extLst>
        </xdr:cNvPr>
        <xdr:cNvCxnSpPr/>
      </xdr:nvCxnSpPr>
      <xdr:spPr>
        <a:xfrm flipV="1">
          <a:off x="12854940" y="17100913"/>
          <a:ext cx="7747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128270</xdr:rowOff>
    </xdr:from>
    <xdr:to>
      <xdr:col>72</xdr:col>
      <xdr:colOff>38100</xdr:colOff>
      <xdr:row>107</xdr:row>
      <xdr:rowOff>58420</xdr:rowOff>
    </xdr:to>
    <xdr:sp macro="" textlink="">
      <xdr:nvSpPr>
        <xdr:cNvPr id="572" name="楕円 571">
          <a:extLst>
            <a:ext uri="{FF2B5EF4-FFF2-40B4-BE49-F238E27FC236}">
              <a16:creationId xmlns:a16="http://schemas.microsoft.com/office/drawing/2014/main" id="{E1728A1A-175A-49B0-99E8-0654FDCBE665}"/>
            </a:ext>
          </a:extLst>
        </xdr:cNvPr>
        <xdr:cNvSpPr/>
      </xdr:nvSpPr>
      <xdr:spPr>
        <a:xfrm>
          <a:off x="12029440" y="17898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81099</xdr:rowOff>
    </xdr:from>
    <xdr:to>
      <xdr:col>76</xdr:col>
      <xdr:colOff>114300</xdr:colOff>
      <xdr:row>107</xdr:row>
      <xdr:rowOff>7620</xdr:rowOff>
    </xdr:to>
    <xdr:cxnSp macro="">
      <xdr:nvCxnSpPr>
        <xdr:cNvPr id="573" name="直線コネクタ 572">
          <a:extLst>
            <a:ext uri="{FF2B5EF4-FFF2-40B4-BE49-F238E27FC236}">
              <a16:creationId xmlns:a16="http://schemas.microsoft.com/office/drawing/2014/main" id="{EB89C0CC-33C3-4494-8D3E-3322B01C9BE5}"/>
            </a:ext>
          </a:extLst>
        </xdr:cNvPr>
        <xdr:cNvCxnSpPr/>
      </xdr:nvCxnSpPr>
      <xdr:spPr>
        <a:xfrm flipV="1">
          <a:off x="12072620" y="17180379"/>
          <a:ext cx="782320" cy="76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574" name="楕円 573">
          <a:extLst>
            <a:ext uri="{FF2B5EF4-FFF2-40B4-BE49-F238E27FC236}">
              <a16:creationId xmlns:a16="http://schemas.microsoft.com/office/drawing/2014/main" id="{714D232D-5EDB-4E33-97FB-2E53EE997FD6}"/>
            </a:ext>
          </a:extLst>
        </xdr:cNvPr>
        <xdr:cNvSpPr/>
      </xdr:nvSpPr>
      <xdr:spPr>
        <a:xfrm>
          <a:off x="11231880" y="1788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164374</xdr:rowOff>
    </xdr:from>
    <xdr:to>
      <xdr:col>71</xdr:col>
      <xdr:colOff>177800</xdr:colOff>
      <xdr:row>107</xdr:row>
      <xdr:rowOff>7620</xdr:rowOff>
    </xdr:to>
    <xdr:cxnSp macro="">
      <xdr:nvCxnSpPr>
        <xdr:cNvPr id="575" name="直線コネクタ 574">
          <a:extLst>
            <a:ext uri="{FF2B5EF4-FFF2-40B4-BE49-F238E27FC236}">
              <a16:creationId xmlns:a16="http://schemas.microsoft.com/office/drawing/2014/main" id="{B043A990-4717-41BE-9DFD-8B1E97797ED9}"/>
            </a:ext>
          </a:extLst>
        </xdr:cNvPr>
        <xdr:cNvCxnSpPr/>
      </xdr:nvCxnSpPr>
      <xdr:spPr>
        <a:xfrm>
          <a:off x="11282680" y="17934214"/>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576" name="n_1aveValue【庁舎】&#10;有形固定資産減価償却率">
          <a:extLst>
            <a:ext uri="{FF2B5EF4-FFF2-40B4-BE49-F238E27FC236}">
              <a16:creationId xmlns:a16="http://schemas.microsoft.com/office/drawing/2014/main" id="{E789F93B-B6D1-4546-941A-D6AE20F09D97}"/>
            </a:ext>
          </a:extLst>
        </xdr:cNvPr>
        <xdr:cNvSpPr txBox="1"/>
      </xdr:nvSpPr>
      <xdr:spPr>
        <a:xfrm>
          <a:off x="13437244" y="1758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577" name="n_2aveValue【庁舎】&#10;有形固定資産減価償却率">
          <a:extLst>
            <a:ext uri="{FF2B5EF4-FFF2-40B4-BE49-F238E27FC236}">
              <a16:creationId xmlns:a16="http://schemas.microsoft.com/office/drawing/2014/main" id="{FB13F44D-D242-4766-8E4E-74E88FCA640B}"/>
            </a:ext>
          </a:extLst>
        </xdr:cNvPr>
        <xdr:cNvSpPr txBox="1"/>
      </xdr:nvSpPr>
      <xdr:spPr>
        <a:xfrm>
          <a:off x="1267524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78" name="n_3aveValue【庁舎】&#10;有形固定資産減価償却率">
          <a:extLst>
            <a:ext uri="{FF2B5EF4-FFF2-40B4-BE49-F238E27FC236}">
              <a16:creationId xmlns:a16="http://schemas.microsoft.com/office/drawing/2014/main" id="{2895EC38-7A90-4345-A179-AD8892907581}"/>
            </a:ext>
          </a:extLst>
        </xdr:cNvPr>
        <xdr:cNvSpPr txBox="1"/>
      </xdr:nvSpPr>
      <xdr:spPr>
        <a:xfrm>
          <a:off x="11900544" y="174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79" name="n_4aveValue【庁舎】&#10;有形固定資産減価償却率">
          <a:extLst>
            <a:ext uri="{FF2B5EF4-FFF2-40B4-BE49-F238E27FC236}">
              <a16:creationId xmlns:a16="http://schemas.microsoft.com/office/drawing/2014/main" id="{CC74A1A9-C81F-4F11-A745-37DA5C552FD2}"/>
            </a:ext>
          </a:extLst>
        </xdr:cNvPr>
        <xdr:cNvSpPr txBox="1"/>
      </xdr:nvSpPr>
      <xdr:spPr>
        <a:xfrm>
          <a:off x="1110298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65150</xdr:rowOff>
    </xdr:from>
    <xdr:ext cx="405111" cy="259045"/>
    <xdr:sp macro="" textlink="">
      <xdr:nvSpPr>
        <xdr:cNvPr id="580" name="n_1mainValue【庁舎】&#10;有形固定資産減価償却率">
          <a:extLst>
            <a:ext uri="{FF2B5EF4-FFF2-40B4-BE49-F238E27FC236}">
              <a16:creationId xmlns:a16="http://schemas.microsoft.com/office/drawing/2014/main" id="{5AD37E48-965A-494D-A643-14E35B059DA3}"/>
            </a:ext>
          </a:extLst>
        </xdr:cNvPr>
        <xdr:cNvSpPr txBox="1"/>
      </xdr:nvSpPr>
      <xdr:spPr>
        <a:xfrm>
          <a:off x="13437244" y="1682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148426</xdr:rowOff>
    </xdr:from>
    <xdr:ext cx="405111" cy="259045"/>
    <xdr:sp macro="" textlink="">
      <xdr:nvSpPr>
        <xdr:cNvPr id="581" name="n_2mainValue【庁舎】&#10;有形固定資産減価償却率">
          <a:extLst>
            <a:ext uri="{FF2B5EF4-FFF2-40B4-BE49-F238E27FC236}">
              <a16:creationId xmlns:a16="http://schemas.microsoft.com/office/drawing/2014/main" id="{67AD4231-77C4-4C11-8C27-48BEF2EE22B1}"/>
            </a:ext>
          </a:extLst>
        </xdr:cNvPr>
        <xdr:cNvSpPr txBox="1"/>
      </xdr:nvSpPr>
      <xdr:spPr>
        <a:xfrm>
          <a:off x="12675244" y="1691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49547</xdr:rowOff>
    </xdr:from>
    <xdr:ext cx="405111" cy="259045"/>
    <xdr:sp macro="" textlink="">
      <xdr:nvSpPr>
        <xdr:cNvPr id="582" name="n_3mainValue【庁舎】&#10;有形固定資産減価償却率">
          <a:extLst>
            <a:ext uri="{FF2B5EF4-FFF2-40B4-BE49-F238E27FC236}">
              <a16:creationId xmlns:a16="http://schemas.microsoft.com/office/drawing/2014/main" id="{9CB0FF46-ABBE-4C0F-8B31-CA66C02C8446}"/>
            </a:ext>
          </a:extLst>
        </xdr:cNvPr>
        <xdr:cNvSpPr txBox="1"/>
      </xdr:nvSpPr>
      <xdr:spPr>
        <a:xfrm>
          <a:off x="119005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583" name="n_4mainValue【庁舎】&#10;有形固定資産減価償却率">
          <a:extLst>
            <a:ext uri="{FF2B5EF4-FFF2-40B4-BE49-F238E27FC236}">
              <a16:creationId xmlns:a16="http://schemas.microsoft.com/office/drawing/2014/main" id="{EC0E2E50-786B-457E-91CD-2AC0DF19F435}"/>
            </a:ext>
          </a:extLst>
        </xdr:cNvPr>
        <xdr:cNvSpPr txBox="1"/>
      </xdr:nvSpPr>
      <xdr:spPr>
        <a:xfrm>
          <a:off x="11102984" y="1797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a:extLst>
            <a:ext uri="{FF2B5EF4-FFF2-40B4-BE49-F238E27FC236}">
              <a16:creationId xmlns:a16="http://schemas.microsoft.com/office/drawing/2014/main" id="{1BF2344A-99B9-4A77-A2D3-A1EE5EE5DB1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a:extLst>
            <a:ext uri="{FF2B5EF4-FFF2-40B4-BE49-F238E27FC236}">
              <a16:creationId xmlns:a16="http://schemas.microsoft.com/office/drawing/2014/main" id="{6C2B925B-C203-487E-9A1C-0B497892019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a:extLst>
            <a:ext uri="{FF2B5EF4-FFF2-40B4-BE49-F238E27FC236}">
              <a16:creationId xmlns:a16="http://schemas.microsoft.com/office/drawing/2014/main" id="{F48C2BD2-0046-405E-8539-A27BD004912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a:extLst>
            <a:ext uri="{FF2B5EF4-FFF2-40B4-BE49-F238E27FC236}">
              <a16:creationId xmlns:a16="http://schemas.microsoft.com/office/drawing/2014/main" id="{A126A22A-47C5-4C49-B31C-9F51E3F6D19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a:extLst>
            <a:ext uri="{FF2B5EF4-FFF2-40B4-BE49-F238E27FC236}">
              <a16:creationId xmlns:a16="http://schemas.microsoft.com/office/drawing/2014/main" id="{D55241C5-E3A7-4CA9-8253-0DC068CAC03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a:extLst>
            <a:ext uri="{FF2B5EF4-FFF2-40B4-BE49-F238E27FC236}">
              <a16:creationId xmlns:a16="http://schemas.microsoft.com/office/drawing/2014/main" id="{120907AF-AD21-4D3A-BB98-6C7E5811C8E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a:extLst>
            <a:ext uri="{FF2B5EF4-FFF2-40B4-BE49-F238E27FC236}">
              <a16:creationId xmlns:a16="http://schemas.microsoft.com/office/drawing/2014/main" id="{8607B626-1C0C-4BC0-BCEA-17606F9981A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a:extLst>
            <a:ext uri="{FF2B5EF4-FFF2-40B4-BE49-F238E27FC236}">
              <a16:creationId xmlns:a16="http://schemas.microsoft.com/office/drawing/2014/main" id="{EFB39ECD-3FF4-44A2-87C5-C014BBF1514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a:extLst>
            <a:ext uri="{FF2B5EF4-FFF2-40B4-BE49-F238E27FC236}">
              <a16:creationId xmlns:a16="http://schemas.microsoft.com/office/drawing/2014/main" id="{DEB08F11-162B-4A47-8BA5-3EA0E65AD60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a:extLst>
            <a:ext uri="{FF2B5EF4-FFF2-40B4-BE49-F238E27FC236}">
              <a16:creationId xmlns:a16="http://schemas.microsoft.com/office/drawing/2014/main" id="{A423574C-8A9E-4B51-A657-A8456DEFC07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a:extLst>
            <a:ext uri="{FF2B5EF4-FFF2-40B4-BE49-F238E27FC236}">
              <a16:creationId xmlns:a16="http://schemas.microsoft.com/office/drawing/2014/main" id="{4A06FBF4-344B-4B6D-B4B3-ADCBA428C7B4}"/>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a:extLst>
            <a:ext uri="{FF2B5EF4-FFF2-40B4-BE49-F238E27FC236}">
              <a16:creationId xmlns:a16="http://schemas.microsoft.com/office/drawing/2014/main" id="{2C300F14-6803-422B-826A-B3FA55A7C9F1}"/>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a:extLst>
            <a:ext uri="{FF2B5EF4-FFF2-40B4-BE49-F238E27FC236}">
              <a16:creationId xmlns:a16="http://schemas.microsoft.com/office/drawing/2014/main" id="{CF7A14B0-29E3-4461-82FB-BA853CDDF27D}"/>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a:extLst>
            <a:ext uri="{FF2B5EF4-FFF2-40B4-BE49-F238E27FC236}">
              <a16:creationId xmlns:a16="http://schemas.microsoft.com/office/drawing/2014/main" id="{4354CB59-FE17-42BD-8AAA-3C3D17F2595B}"/>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a:extLst>
            <a:ext uri="{FF2B5EF4-FFF2-40B4-BE49-F238E27FC236}">
              <a16:creationId xmlns:a16="http://schemas.microsoft.com/office/drawing/2014/main" id="{6A25033F-0DB5-47B1-89E0-A7D3ECB0DA4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a:extLst>
            <a:ext uri="{FF2B5EF4-FFF2-40B4-BE49-F238E27FC236}">
              <a16:creationId xmlns:a16="http://schemas.microsoft.com/office/drawing/2014/main" id="{5625B04D-5013-48B7-B6B6-C202E1AD60A1}"/>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a:extLst>
            <a:ext uri="{FF2B5EF4-FFF2-40B4-BE49-F238E27FC236}">
              <a16:creationId xmlns:a16="http://schemas.microsoft.com/office/drawing/2014/main" id="{7ACAFCFF-4B56-41CE-B31B-895E74DD574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a:extLst>
            <a:ext uri="{FF2B5EF4-FFF2-40B4-BE49-F238E27FC236}">
              <a16:creationId xmlns:a16="http://schemas.microsoft.com/office/drawing/2014/main" id="{AF77F133-29F3-413C-92FB-EBCC6AC6309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a:extLst>
            <a:ext uri="{FF2B5EF4-FFF2-40B4-BE49-F238E27FC236}">
              <a16:creationId xmlns:a16="http://schemas.microsoft.com/office/drawing/2014/main" id="{90BE7CF3-A978-432F-B0F8-CF6E1117E86C}"/>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03" name="テキスト ボックス 602">
          <a:extLst>
            <a:ext uri="{FF2B5EF4-FFF2-40B4-BE49-F238E27FC236}">
              <a16:creationId xmlns:a16="http://schemas.microsoft.com/office/drawing/2014/main" id="{3F70FB5F-80DF-4BCF-85C2-DC2250F6D201}"/>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a:extLst>
            <a:ext uri="{FF2B5EF4-FFF2-40B4-BE49-F238E27FC236}">
              <a16:creationId xmlns:a16="http://schemas.microsoft.com/office/drawing/2014/main" id="{5B4ED2A6-6BC8-4BEF-974B-6A746221ACA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5" name="テキスト ボックス 604">
          <a:extLst>
            <a:ext uri="{FF2B5EF4-FFF2-40B4-BE49-F238E27FC236}">
              <a16:creationId xmlns:a16="http://schemas.microsoft.com/office/drawing/2014/main" id="{B42361DB-6538-4E78-BF9B-4A3932B4AE1B}"/>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庁舎】&#10;一人当たり面積グラフ枠">
          <a:extLst>
            <a:ext uri="{FF2B5EF4-FFF2-40B4-BE49-F238E27FC236}">
              <a16:creationId xmlns:a16="http://schemas.microsoft.com/office/drawing/2014/main" id="{B0610C10-B72F-475F-8FB6-34CA953868B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07" name="直線コネクタ 606">
          <a:extLst>
            <a:ext uri="{FF2B5EF4-FFF2-40B4-BE49-F238E27FC236}">
              <a16:creationId xmlns:a16="http://schemas.microsoft.com/office/drawing/2014/main" id="{C5737715-1D6C-4F64-8183-68B62E5CF74B}"/>
            </a:ext>
          </a:extLst>
        </xdr:cNvPr>
        <xdr:cNvCxnSpPr/>
      </xdr:nvCxnSpPr>
      <xdr:spPr>
        <a:xfrm flipV="1">
          <a:off x="19509104" y="1693405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08" name="【庁舎】&#10;一人当たり面積最小値テキスト">
          <a:extLst>
            <a:ext uri="{FF2B5EF4-FFF2-40B4-BE49-F238E27FC236}">
              <a16:creationId xmlns:a16="http://schemas.microsoft.com/office/drawing/2014/main" id="{029EC7AB-3FBB-4287-A7D7-762B0949679F}"/>
            </a:ext>
          </a:extLst>
        </xdr:cNvPr>
        <xdr:cNvSpPr txBox="1"/>
      </xdr:nvSpPr>
      <xdr:spPr>
        <a:xfrm>
          <a:off x="19547840" y="18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09" name="直線コネクタ 608">
          <a:extLst>
            <a:ext uri="{FF2B5EF4-FFF2-40B4-BE49-F238E27FC236}">
              <a16:creationId xmlns:a16="http://schemas.microsoft.com/office/drawing/2014/main" id="{5507AE89-3326-49C3-8B9E-E60C5B08CEC4}"/>
            </a:ext>
          </a:extLst>
        </xdr:cNvPr>
        <xdr:cNvCxnSpPr/>
      </xdr:nvCxnSpPr>
      <xdr:spPr>
        <a:xfrm>
          <a:off x="19443700" y="1823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10" name="【庁舎】&#10;一人当たり面積最大値テキスト">
          <a:extLst>
            <a:ext uri="{FF2B5EF4-FFF2-40B4-BE49-F238E27FC236}">
              <a16:creationId xmlns:a16="http://schemas.microsoft.com/office/drawing/2014/main" id="{57893B45-0BA2-41B3-96B4-6C55FB8A6F0D}"/>
            </a:ext>
          </a:extLst>
        </xdr:cNvPr>
        <xdr:cNvSpPr txBox="1"/>
      </xdr:nvSpPr>
      <xdr:spPr>
        <a:xfrm>
          <a:off x="19547840" y="167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11" name="直線コネクタ 610">
          <a:extLst>
            <a:ext uri="{FF2B5EF4-FFF2-40B4-BE49-F238E27FC236}">
              <a16:creationId xmlns:a16="http://schemas.microsoft.com/office/drawing/2014/main" id="{4169A00C-0ADF-4620-979E-036E2BC50BA4}"/>
            </a:ext>
          </a:extLst>
        </xdr:cNvPr>
        <xdr:cNvCxnSpPr/>
      </xdr:nvCxnSpPr>
      <xdr:spPr>
        <a:xfrm>
          <a:off x="19443700" y="16934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12" name="【庁舎】&#10;一人当たり面積平均値テキスト">
          <a:extLst>
            <a:ext uri="{FF2B5EF4-FFF2-40B4-BE49-F238E27FC236}">
              <a16:creationId xmlns:a16="http://schemas.microsoft.com/office/drawing/2014/main" id="{8DF45B74-3F25-4F96-9F0F-73A090676838}"/>
            </a:ext>
          </a:extLst>
        </xdr:cNvPr>
        <xdr:cNvSpPr txBox="1"/>
      </xdr:nvSpPr>
      <xdr:spPr>
        <a:xfrm>
          <a:off x="19547840" y="18067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13" name="フローチャート: 判断 612">
          <a:extLst>
            <a:ext uri="{FF2B5EF4-FFF2-40B4-BE49-F238E27FC236}">
              <a16:creationId xmlns:a16="http://schemas.microsoft.com/office/drawing/2014/main" id="{42C9F8CA-FFC2-41D5-B346-46F7EBB783F0}"/>
            </a:ext>
          </a:extLst>
        </xdr:cNvPr>
        <xdr:cNvSpPr/>
      </xdr:nvSpPr>
      <xdr:spPr>
        <a:xfrm>
          <a:off x="19458940" y="18088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14" name="フローチャート: 判断 613">
          <a:extLst>
            <a:ext uri="{FF2B5EF4-FFF2-40B4-BE49-F238E27FC236}">
              <a16:creationId xmlns:a16="http://schemas.microsoft.com/office/drawing/2014/main" id="{57736256-45C5-43BA-8711-03699C6C699B}"/>
            </a:ext>
          </a:extLst>
        </xdr:cNvPr>
        <xdr:cNvSpPr/>
      </xdr:nvSpPr>
      <xdr:spPr>
        <a:xfrm>
          <a:off x="18735040" y="18090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15" name="フローチャート: 判断 614">
          <a:extLst>
            <a:ext uri="{FF2B5EF4-FFF2-40B4-BE49-F238E27FC236}">
              <a16:creationId xmlns:a16="http://schemas.microsoft.com/office/drawing/2014/main" id="{4D4D116F-E8DE-4467-B29C-3ADE94EF66EE}"/>
            </a:ext>
          </a:extLst>
        </xdr:cNvPr>
        <xdr:cNvSpPr/>
      </xdr:nvSpPr>
      <xdr:spPr>
        <a:xfrm>
          <a:off x="17937480" y="18093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16" name="フローチャート: 判断 615">
          <a:extLst>
            <a:ext uri="{FF2B5EF4-FFF2-40B4-BE49-F238E27FC236}">
              <a16:creationId xmlns:a16="http://schemas.microsoft.com/office/drawing/2014/main" id="{76C7779A-CB0C-4FEA-8306-21072E60CB75}"/>
            </a:ext>
          </a:extLst>
        </xdr:cNvPr>
        <xdr:cNvSpPr/>
      </xdr:nvSpPr>
      <xdr:spPr>
        <a:xfrm>
          <a:off x="171627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17" name="フローチャート: 判断 616">
          <a:extLst>
            <a:ext uri="{FF2B5EF4-FFF2-40B4-BE49-F238E27FC236}">
              <a16:creationId xmlns:a16="http://schemas.microsoft.com/office/drawing/2014/main" id="{2639F182-4965-4160-B706-385FDC317A9A}"/>
            </a:ext>
          </a:extLst>
        </xdr:cNvPr>
        <xdr:cNvSpPr/>
      </xdr:nvSpPr>
      <xdr:spPr>
        <a:xfrm>
          <a:off x="16388080" y="18092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992064F0-EF48-4D99-A730-FEB9F39A215E}"/>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CC1A7033-3AA8-4DA8-A364-9990A15A08E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C8803590-D5BD-40E8-B7DE-7DF9DA96C81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49173E55-6B07-4C0F-8015-09A0371C77C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4AA70FC-ADFD-4BDA-A684-6FF5319DEAD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44704</xdr:rowOff>
    </xdr:from>
    <xdr:to>
      <xdr:col>116</xdr:col>
      <xdr:colOff>114300</xdr:colOff>
      <xdr:row>107</xdr:row>
      <xdr:rowOff>146304</xdr:rowOff>
    </xdr:to>
    <xdr:sp macro="" textlink="">
      <xdr:nvSpPr>
        <xdr:cNvPr id="623" name="楕円 622">
          <a:extLst>
            <a:ext uri="{FF2B5EF4-FFF2-40B4-BE49-F238E27FC236}">
              <a16:creationId xmlns:a16="http://schemas.microsoft.com/office/drawing/2014/main" id="{88B4CD3C-633B-4C43-8872-6E323404DAEB}"/>
            </a:ext>
          </a:extLst>
        </xdr:cNvPr>
        <xdr:cNvSpPr/>
      </xdr:nvSpPr>
      <xdr:spPr>
        <a:xfrm>
          <a:off x="19458940" y="179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67581</xdr:rowOff>
    </xdr:from>
    <xdr:ext cx="469744" cy="259045"/>
    <xdr:sp macro="" textlink="">
      <xdr:nvSpPr>
        <xdr:cNvPr id="624" name="【庁舎】&#10;一人当たり面積該当値テキスト">
          <a:extLst>
            <a:ext uri="{FF2B5EF4-FFF2-40B4-BE49-F238E27FC236}">
              <a16:creationId xmlns:a16="http://schemas.microsoft.com/office/drawing/2014/main" id="{EB5B6D0D-F2BB-44BA-ACFB-719210B34172}"/>
            </a:ext>
          </a:extLst>
        </xdr:cNvPr>
        <xdr:cNvSpPr txBox="1"/>
      </xdr:nvSpPr>
      <xdr:spPr>
        <a:xfrm>
          <a:off x="19547840" y="1783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28448</xdr:rowOff>
    </xdr:from>
    <xdr:to>
      <xdr:col>112</xdr:col>
      <xdr:colOff>38100</xdr:colOff>
      <xdr:row>107</xdr:row>
      <xdr:rowOff>130048</xdr:rowOff>
    </xdr:to>
    <xdr:sp macro="" textlink="">
      <xdr:nvSpPr>
        <xdr:cNvPr id="625" name="楕円 624">
          <a:extLst>
            <a:ext uri="{FF2B5EF4-FFF2-40B4-BE49-F238E27FC236}">
              <a16:creationId xmlns:a16="http://schemas.microsoft.com/office/drawing/2014/main" id="{B756417F-0B0A-45AA-9AF6-C299B165A6CE}"/>
            </a:ext>
          </a:extLst>
        </xdr:cNvPr>
        <xdr:cNvSpPr/>
      </xdr:nvSpPr>
      <xdr:spPr>
        <a:xfrm>
          <a:off x="18735040" y="179659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79248</xdr:rowOff>
    </xdr:from>
    <xdr:to>
      <xdr:col>116</xdr:col>
      <xdr:colOff>63500</xdr:colOff>
      <xdr:row>107</xdr:row>
      <xdr:rowOff>95504</xdr:rowOff>
    </xdr:to>
    <xdr:cxnSp macro="">
      <xdr:nvCxnSpPr>
        <xdr:cNvPr id="626" name="直線コネクタ 625">
          <a:extLst>
            <a:ext uri="{FF2B5EF4-FFF2-40B4-BE49-F238E27FC236}">
              <a16:creationId xmlns:a16="http://schemas.microsoft.com/office/drawing/2014/main" id="{5D89A7CE-D9E1-4F4A-9D08-1EDEE5BD8622}"/>
            </a:ext>
          </a:extLst>
        </xdr:cNvPr>
        <xdr:cNvCxnSpPr/>
      </xdr:nvCxnSpPr>
      <xdr:spPr>
        <a:xfrm>
          <a:off x="18778220" y="18016728"/>
          <a:ext cx="73152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37592</xdr:rowOff>
    </xdr:from>
    <xdr:to>
      <xdr:col>107</xdr:col>
      <xdr:colOff>101600</xdr:colOff>
      <xdr:row>107</xdr:row>
      <xdr:rowOff>139192</xdr:rowOff>
    </xdr:to>
    <xdr:sp macro="" textlink="">
      <xdr:nvSpPr>
        <xdr:cNvPr id="627" name="楕円 626">
          <a:extLst>
            <a:ext uri="{FF2B5EF4-FFF2-40B4-BE49-F238E27FC236}">
              <a16:creationId xmlns:a16="http://schemas.microsoft.com/office/drawing/2014/main" id="{4A71CBFE-858A-4D8E-AFEA-425AA5685BDC}"/>
            </a:ext>
          </a:extLst>
        </xdr:cNvPr>
        <xdr:cNvSpPr/>
      </xdr:nvSpPr>
      <xdr:spPr>
        <a:xfrm>
          <a:off x="1793748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79248</xdr:rowOff>
    </xdr:from>
    <xdr:to>
      <xdr:col>111</xdr:col>
      <xdr:colOff>177800</xdr:colOff>
      <xdr:row>107</xdr:row>
      <xdr:rowOff>88392</xdr:rowOff>
    </xdr:to>
    <xdr:cxnSp macro="">
      <xdr:nvCxnSpPr>
        <xdr:cNvPr id="628" name="直線コネクタ 627">
          <a:extLst>
            <a:ext uri="{FF2B5EF4-FFF2-40B4-BE49-F238E27FC236}">
              <a16:creationId xmlns:a16="http://schemas.microsoft.com/office/drawing/2014/main" id="{556D4106-DF57-4C5E-B448-ACD808800FC9}"/>
            </a:ext>
          </a:extLst>
        </xdr:cNvPr>
        <xdr:cNvCxnSpPr/>
      </xdr:nvCxnSpPr>
      <xdr:spPr>
        <a:xfrm flipV="1">
          <a:off x="17988280" y="18016728"/>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38354</xdr:rowOff>
    </xdr:from>
    <xdr:to>
      <xdr:col>102</xdr:col>
      <xdr:colOff>165100</xdr:colOff>
      <xdr:row>107</xdr:row>
      <xdr:rowOff>139954</xdr:rowOff>
    </xdr:to>
    <xdr:sp macro="" textlink="">
      <xdr:nvSpPr>
        <xdr:cNvPr id="629" name="楕円 628">
          <a:extLst>
            <a:ext uri="{FF2B5EF4-FFF2-40B4-BE49-F238E27FC236}">
              <a16:creationId xmlns:a16="http://schemas.microsoft.com/office/drawing/2014/main" id="{4E5AEDF8-A0B2-44C0-906F-543E5803BC4D}"/>
            </a:ext>
          </a:extLst>
        </xdr:cNvPr>
        <xdr:cNvSpPr/>
      </xdr:nvSpPr>
      <xdr:spPr>
        <a:xfrm>
          <a:off x="17162780" y="179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88392</xdr:rowOff>
    </xdr:from>
    <xdr:to>
      <xdr:col>107</xdr:col>
      <xdr:colOff>50800</xdr:colOff>
      <xdr:row>107</xdr:row>
      <xdr:rowOff>89154</xdr:rowOff>
    </xdr:to>
    <xdr:cxnSp macro="">
      <xdr:nvCxnSpPr>
        <xdr:cNvPr id="630" name="直線コネクタ 629">
          <a:extLst>
            <a:ext uri="{FF2B5EF4-FFF2-40B4-BE49-F238E27FC236}">
              <a16:creationId xmlns:a16="http://schemas.microsoft.com/office/drawing/2014/main" id="{0B0AD696-A506-4B6C-A836-D2D56C2ED8C8}"/>
            </a:ext>
          </a:extLst>
        </xdr:cNvPr>
        <xdr:cNvCxnSpPr/>
      </xdr:nvCxnSpPr>
      <xdr:spPr>
        <a:xfrm flipV="1">
          <a:off x="17213580" y="18025872"/>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631" name="楕円 630">
          <a:extLst>
            <a:ext uri="{FF2B5EF4-FFF2-40B4-BE49-F238E27FC236}">
              <a16:creationId xmlns:a16="http://schemas.microsoft.com/office/drawing/2014/main" id="{E041E444-E544-4107-94BB-8632CA8CB965}"/>
            </a:ext>
          </a:extLst>
        </xdr:cNvPr>
        <xdr:cNvSpPr/>
      </xdr:nvSpPr>
      <xdr:spPr>
        <a:xfrm>
          <a:off x="16388080" y="1797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89154</xdr:rowOff>
    </xdr:to>
    <xdr:cxnSp macro="">
      <xdr:nvCxnSpPr>
        <xdr:cNvPr id="632" name="直線コネクタ 631">
          <a:extLst>
            <a:ext uri="{FF2B5EF4-FFF2-40B4-BE49-F238E27FC236}">
              <a16:creationId xmlns:a16="http://schemas.microsoft.com/office/drawing/2014/main" id="{09CE018E-54C3-46E0-B6D5-26E6D4DFDC2F}"/>
            </a:ext>
          </a:extLst>
        </xdr:cNvPr>
        <xdr:cNvCxnSpPr/>
      </xdr:nvCxnSpPr>
      <xdr:spPr>
        <a:xfrm>
          <a:off x="16431260" y="18025110"/>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33" name="n_1aveValue【庁舎】&#10;一人当たり面積">
          <a:extLst>
            <a:ext uri="{FF2B5EF4-FFF2-40B4-BE49-F238E27FC236}">
              <a16:creationId xmlns:a16="http://schemas.microsoft.com/office/drawing/2014/main" id="{77C8F0B9-9AD1-4373-8F82-2A7AC6D5C82D}"/>
            </a:ext>
          </a:extLst>
        </xdr:cNvPr>
        <xdr:cNvSpPr txBox="1"/>
      </xdr:nvSpPr>
      <xdr:spPr>
        <a:xfrm>
          <a:off x="18561127" y="181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34" name="n_2aveValue【庁舎】&#10;一人当たり面積">
          <a:extLst>
            <a:ext uri="{FF2B5EF4-FFF2-40B4-BE49-F238E27FC236}">
              <a16:creationId xmlns:a16="http://schemas.microsoft.com/office/drawing/2014/main" id="{728E48D3-83A1-47D8-91FB-336A2622A6FE}"/>
            </a:ext>
          </a:extLst>
        </xdr:cNvPr>
        <xdr:cNvSpPr txBox="1"/>
      </xdr:nvSpPr>
      <xdr:spPr>
        <a:xfrm>
          <a:off x="1777626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635" name="n_3aveValue【庁舎】&#10;一人当たり面積">
          <a:extLst>
            <a:ext uri="{FF2B5EF4-FFF2-40B4-BE49-F238E27FC236}">
              <a16:creationId xmlns:a16="http://schemas.microsoft.com/office/drawing/2014/main" id="{5F3A537A-2AFF-4DE2-B8C7-03ADDE5934DA}"/>
            </a:ext>
          </a:extLst>
        </xdr:cNvPr>
        <xdr:cNvSpPr txBox="1"/>
      </xdr:nvSpPr>
      <xdr:spPr>
        <a:xfrm>
          <a:off x="17001567" y="1818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636" name="n_4aveValue【庁舎】&#10;一人当たり面積">
          <a:extLst>
            <a:ext uri="{FF2B5EF4-FFF2-40B4-BE49-F238E27FC236}">
              <a16:creationId xmlns:a16="http://schemas.microsoft.com/office/drawing/2014/main" id="{7FA7AB32-29AD-4E2D-BA89-D2C647A00CC1}"/>
            </a:ext>
          </a:extLst>
        </xdr:cNvPr>
        <xdr:cNvSpPr txBox="1"/>
      </xdr:nvSpPr>
      <xdr:spPr>
        <a:xfrm>
          <a:off x="1622686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146575</xdr:rowOff>
    </xdr:from>
    <xdr:ext cx="469744" cy="259045"/>
    <xdr:sp macro="" textlink="">
      <xdr:nvSpPr>
        <xdr:cNvPr id="637" name="n_1mainValue【庁舎】&#10;一人当たり面積">
          <a:extLst>
            <a:ext uri="{FF2B5EF4-FFF2-40B4-BE49-F238E27FC236}">
              <a16:creationId xmlns:a16="http://schemas.microsoft.com/office/drawing/2014/main" id="{58D8A7A9-8E72-4B0E-A426-336262AACC15}"/>
            </a:ext>
          </a:extLst>
        </xdr:cNvPr>
        <xdr:cNvSpPr txBox="1"/>
      </xdr:nvSpPr>
      <xdr:spPr>
        <a:xfrm>
          <a:off x="18561127" y="1774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155719</xdr:rowOff>
    </xdr:from>
    <xdr:ext cx="469744" cy="259045"/>
    <xdr:sp macro="" textlink="">
      <xdr:nvSpPr>
        <xdr:cNvPr id="638" name="n_2mainValue【庁舎】&#10;一人当たり面積">
          <a:extLst>
            <a:ext uri="{FF2B5EF4-FFF2-40B4-BE49-F238E27FC236}">
              <a16:creationId xmlns:a16="http://schemas.microsoft.com/office/drawing/2014/main" id="{56FDE18A-5057-4FB8-B0E1-FAB0EA12C29A}"/>
            </a:ext>
          </a:extLst>
        </xdr:cNvPr>
        <xdr:cNvSpPr txBox="1"/>
      </xdr:nvSpPr>
      <xdr:spPr>
        <a:xfrm>
          <a:off x="17776267" y="177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156481</xdr:rowOff>
    </xdr:from>
    <xdr:ext cx="469744" cy="259045"/>
    <xdr:sp macro="" textlink="">
      <xdr:nvSpPr>
        <xdr:cNvPr id="639" name="n_3mainValue【庁舎】&#10;一人当たり面積">
          <a:extLst>
            <a:ext uri="{FF2B5EF4-FFF2-40B4-BE49-F238E27FC236}">
              <a16:creationId xmlns:a16="http://schemas.microsoft.com/office/drawing/2014/main" id="{C52AA7F2-3608-4F0E-AC83-67E90E90ECDC}"/>
            </a:ext>
          </a:extLst>
        </xdr:cNvPr>
        <xdr:cNvSpPr txBox="1"/>
      </xdr:nvSpPr>
      <xdr:spPr>
        <a:xfrm>
          <a:off x="17001567" y="177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154957</xdr:rowOff>
    </xdr:from>
    <xdr:ext cx="469744" cy="259045"/>
    <xdr:sp macro="" textlink="">
      <xdr:nvSpPr>
        <xdr:cNvPr id="640" name="n_4mainValue【庁舎】&#10;一人当たり面積">
          <a:extLst>
            <a:ext uri="{FF2B5EF4-FFF2-40B4-BE49-F238E27FC236}">
              <a16:creationId xmlns:a16="http://schemas.microsoft.com/office/drawing/2014/main" id="{57976F3F-C3C6-4F05-B945-1B53E80CDF2F}"/>
            </a:ext>
          </a:extLst>
        </xdr:cNvPr>
        <xdr:cNvSpPr txBox="1"/>
      </xdr:nvSpPr>
      <xdr:spPr>
        <a:xfrm>
          <a:off x="1622686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1" name="正方形/長方形 640">
          <a:extLst>
            <a:ext uri="{FF2B5EF4-FFF2-40B4-BE49-F238E27FC236}">
              <a16:creationId xmlns:a16="http://schemas.microsoft.com/office/drawing/2014/main" id="{BB29739B-7463-42A1-8907-3E04DBA2542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2" name="正方形/長方形 641">
          <a:extLst>
            <a:ext uri="{FF2B5EF4-FFF2-40B4-BE49-F238E27FC236}">
              <a16:creationId xmlns:a16="http://schemas.microsoft.com/office/drawing/2014/main" id="{C5EFBFB2-91BC-412D-9C25-7664DA93E13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3" name="テキスト ボックス 642">
          <a:extLst>
            <a:ext uri="{FF2B5EF4-FFF2-40B4-BE49-F238E27FC236}">
              <a16:creationId xmlns:a16="http://schemas.microsoft.com/office/drawing/2014/main" id="{E0265206-B533-4235-864A-3E3282C1691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焼却施設、高齢者在宅サービスセンター、消防施設等、平成初期に整備された施設が老朽化してきている。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焼却場については令和６年度竣工を目指し現在事業を進めているところである。消防施設については令和２年度に防災無線デジタル化を実施した為、原価償却率が減少したと考える。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年度竣工で老朽化しているが、平成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年度に耐震改修を行ったため、減価償却率が下がった。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施設の複合化を含めた更新計画を策定し、計画的に施設更新を行っていく必要がある。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
326
4.12
1,574,540
1,484,830
89,710
469,448
486,738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30480</xdr:rowOff>
    </xdr:from>
    <xdr:ext cx="11085663" cy="731226"/>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89120"/>
          <a:ext cx="11085663" cy="731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「定員管理の状況」の「人口</a:t>
          </a:r>
          <a:r>
            <a:rPr kumimoji="1" lang="en-US" altLang="ja-JP" sz="1100">
              <a:solidFill>
                <a:schemeClr val="tx1"/>
              </a:solidFill>
              <a:effectLst/>
              <a:latin typeface="+mn-lt"/>
              <a:ea typeface="+mn-ea"/>
              <a:cs typeface="+mn-cs"/>
            </a:rPr>
            <a:t>1,000</a:t>
          </a:r>
          <a:r>
            <a:rPr kumimoji="1" lang="ja-JP" altLang="ja-JP" sz="1100">
              <a:solidFill>
                <a:schemeClr val="tx1"/>
              </a:solidFill>
              <a:effectLst/>
              <a:latin typeface="+mn-lt"/>
              <a:ea typeface="+mn-ea"/>
              <a:cs typeface="+mn-cs"/>
            </a:rPr>
            <a:t>人当たり職員数」の算出に用いる職員数及び「給与水準（国との比較）」の「ラスパイレス指数」については、各調査対象年度の翌年の</a:t>
          </a:r>
          <a:endParaRPr lang="ja-JP" altLang="ja-JP" sz="1000">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地方公務員給与実態調査に基づいているが、令和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年度は令和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年調査の数値を引用している。 </a:t>
          </a:r>
          <a:endParaRPr lang="ja-JP" altLang="ja-JP" sz="1000">
            <a:effectLst/>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類似団体平均と比較して低い水準となっている。</a:t>
          </a:r>
          <a:endParaRPr lang="ja-JP" altLang="ja-JP" sz="1400">
            <a:effectLst/>
          </a:endParaRPr>
        </a:p>
        <a:p>
          <a:r>
            <a:rPr kumimoji="1" lang="ja-JP" altLang="ja-JP" sz="1100">
              <a:solidFill>
                <a:schemeClr val="dk1"/>
              </a:solidFill>
              <a:effectLst/>
              <a:latin typeface="+mn-lt"/>
              <a:ea typeface="+mn-ea"/>
              <a:cs typeface="+mn-cs"/>
            </a:rPr>
            <a:t>基準財政需要額・基準財政収入額の影響により、単年度では平成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0.126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0.137</a:t>
          </a: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0.136</a:t>
          </a:r>
          <a:r>
            <a:rPr kumimoji="1" lang="ja-JP" altLang="ja-JP" sz="1100">
              <a:solidFill>
                <a:schemeClr val="dk1"/>
              </a:solidFill>
              <a:effectLst/>
              <a:latin typeface="+mn-lt"/>
              <a:ea typeface="+mn-ea"/>
              <a:cs typeface="+mn-cs"/>
            </a:rPr>
            <a:t>と推移している。</a:t>
          </a:r>
          <a:endParaRPr lang="ja-JP" altLang="ja-JP" sz="1400">
            <a:effectLst/>
          </a:endParaRPr>
        </a:p>
        <a:p>
          <a:r>
            <a:rPr kumimoji="1" lang="ja-JP" altLang="ja-JP" sz="1100">
              <a:solidFill>
                <a:schemeClr val="dk1"/>
              </a:solidFill>
              <a:effectLst/>
              <a:latin typeface="+mn-lt"/>
              <a:ea typeface="+mn-ea"/>
              <a:cs typeface="+mn-cs"/>
            </a:rPr>
            <a:t>　今後、基準財政収入額の大幅な増減は考えにくい。基準財政需要額の増減（高齢者・児童数の増や、元利償還金の減など）が要因となって指数が変動する可能性がある。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142119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859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142119</xdr:rowOff>
    </xdr:from>
    <xdr:to>
      <xdr:col>19</xdr:col>
      <xdr:colOff>133350</xdr:colOff>
      <xdr:row>44</xdr:row>
      <xdr:rowOff>142119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142119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142119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年度は類似団体と比較し</a:t>
          </a:r>
          <a:r>
            <a:rPr kumimoji="1" lang="ja-JP" altLang="en-US" sz="1100">
              <a:solidFill>
                <a:schemeClr val="dk1"/>
              </a:solidFill>
              <a:effectLst/>
              <a:latin typeface="+mn-lt"/>
              <a:ea typeface="+mn-ea"/>
              <a:cs typeface="+mn-cs"/>
            </a:rPr>
            <a:t>下回る水準</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令和３年度に職員定数を６名増加しており経常収支比率</a:t>
          </a:r>
          <a:r>
            <a:rPr kumimoji="1" lang="ja-JP" altLang="en-US" sz="1100">
              <a:solidFill>
                <a:schemeClr val="dk1"/>
              </a:solidFill>
              <a:effectLst/>
              <a:latin typeface="+mn-lt"/>
              <a:ea typeface="+mn-ea"/>
              <a:cs typeface="+mn-cs"/>
            </a:rPr>
            <a:t>は令和２年度と比較し約２２％</a:t>
          </a:r>
          <a:r>
            <a:rPr kumimoji="1" lang="ja-JP" altLang="ja-JP" sz="1100">
              <a:solidFill>
                <a:schemeClr val="dk1"/>
              </a:solidFill>
              <a:effectLst/>
              <a:latin typeface="+mn-lt"/>
              <a:ea typeface="+mn-ea"/>
              <a:cs typeface="+mn-cs"/>
            </a:rPr>
            <a:t>悪化。</a:t>
          </a:r>
          <a:endParaRPr lang="ja-JP" altLang="ja-JP" sz="1400">
            <a:effectLst/>
          </a:endParaRPr>
        </a:p>
        <a:p>
          <a:r>
            <a:rPr kumimoji="1" lang="ja-JP" altLang="ja-JP" sz="1100">
              <a:solidFill>
                <a:schemeClr val="dk1"/>
              </a:solidFill>
              <a:effectLst/>
              <a:latin typeface="+mn-lt"/>
              <a:ea typeface="+mn-ea"/>
              <a:cs typeface="+mn-cs"/>
            </a:rPr>
            <a:t>　また、経常経費一般財源が約</a:t>
          </a:r>
          <a:r>
            <a:rPr kumimoji="1" lang="en-US" altLang="ja-JP" sz="1100">
              <a:solidFill>
                <a:schemeClr val="dk1"/>
              </a:solidFill>
              <a:effectLst/>
              <a:latin typeface="+mn-lt"/>
              <a:ea typeface="+mn-ea"/>
              <a:cs typeface="+mn-cs"/>
            </a:rPr>
            <a:t>365,000</a:t>
          </a:r>
          <a:r>
            <a:rPr kumimoji="1" lang="ja-JP" altLang="ja-JP" sz="1100">
              <a:solidFill>
                <a:schemeClr val="dk1"/>
              </a:solidFill>
              <a:effectLst/>
              <a:latin typeface="+mn-lt"/>
              <a:ea typeface="+mn-ea"/>
              <a:cs typeface="+mn-cs"/>
            </a:rPr>
            <a:t>千円前後と財政規模が極小である為、歳出額が増加すると大きく悪化する傾向がある。よって一般財源の比率が大きい人件費・公債費・物件費の抑制については今後も実施していく。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110331</xdr:rowOff>
    </xdr:from>
    <xdr:to>
      <xdr:col>23</xdr:col>
      <xdr:colOff>133350</xdr:colOff>
      <xdr:row>65</xdr:row>
      <xdr:rowOff>100171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568781"/>
          <a:ext cx="8382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110331</xdr:rowOff>
    </xdr:from>
    <xdr:to>
      <xdr:col>19</xdr:col>
      <xdr:colOff>133350</xdr:colOff>
      <xdr:row>64</xdr:row>
      <xdr:rowOff>132874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568781"/>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30321</xdr:rowOff>
    </xdr:from>
    <xdr:to>
      <xdr:col>15</xdr:col>
      <xdr:colOff>82550</xdr:colOff>
      <xdr:row>64</xdr:row>
      <xdr:rowOff>132874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003121"/>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30321</xdr:rowOff>
    </xdr:from>
    <xdr:to>
      <xdr:col>11</xdr:col>
      <xdr:colOff>31750</xdr:colOff>
      <xdr:row>64</xdr:row>
      <xdr:rowOff>84613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003121"/>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49371</xdr:rowOff>
    </xdr:from>
    <xdr:to>
      <xdr:col>23</xdr:col>
      <xdr:colOff>184150</xdr:colOff>
      <xdr:row>65</xdr:row>
      <xdr:rowOff>150971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21448</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59531</xdr:rowOff>
    </xdr:from>
    <xdr:to>
      <xdr:col>19</xdr:col>
      <xdr:colOff>184150</xdr:colOff>
      <xdr:row>61</xdr:row>
      <xdr:rowOff>161131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171308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2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82074</xdr:rowOff>
    </xdr:from>
    <xdr:to>
      <xdr:col>15</xdr:col>
      <xdr:colOff>133350</xdr:colOff>
      <xdr:row>65</xdr:row>
      <xdr:rowOff>12224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0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22401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82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150971</xdr:rowOff>
    </xdr:from>
    <xdr:to>
      <xdr:col>11</xdr:col>
      <xdr:colOff>82550</xdr:colOff>
      <xdr:row>64</xdr:row>
      <xdr:rowOff>81121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9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91298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72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33813</xdr:rowOff>
    </xdr:from>
    <xdr:to>
      <xdr:col>7</xdr:col>
      <xdr:colOff>31750</xdr:colOff>
      <xdr:row>64</xdr:row>
      <xdr:rowOff>135413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0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145590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77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[2,307,069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類似団体内で最下位水準である。</a:t>
          </a:r>
          <a:endParaRPr lang="ja-JP" altLang="ja-JP" sz="1400">
            <a:effectLst/>
          </a:endParaRPr>
        </a:p>
        <a:p>
          <a:r>
            <a:rPr kumimoji="1" lang="ja-JP" altLang="ja-JP" sz="1100">
              <a:solidFill>
                <a:schemeClr val="dk1"/>
              </a:solidFill>
              <a:effectLst/>
              <a:latin typeface="+mn-lt"/>
              <a:ea typeface="+mn-ea"/>
              <a:cs typeface="+mn-cs"/>
            </a:rPr>
            <a:t>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人の孤立小離島であるため、人口一人当たりにすると高くなってしまう。新規事業が増加傾向である中、住民へのサービス提供の低下を防ぐためには職員数を増加する必要がある。</a:t>
          </a:r>
          <a:endParaRPr lang="ja-JP" altLang="ja-JP" sz="1400">
            <a:effectLst/>
          </a:endParaRPr>
        </a:p>
        <a:p>
          <a:r>
            <a:rPr kumimoji="1" lang="ja-JP" altLang="ja-JP" sz="1100">
              <a:solidFill>
                <a:schemeClr val="dk1"/>
              </a:solidFill>
              <a:effectLst/>
              <a:latin typeface="+mn-lt"/>
              <a:ea typeface="+mn-ea"/>
              <a:cs typeface="+mn-cs"/>
            </a:rPr>
            <a:t>　物件費については、今後もシステム改修等委託費用が増加することが見込まれる。今後についても不必要な物品購入を削減することによる物件費の減、手当の支給率の見直しや職員の新陳代謝などにより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167694</xdr:rowOff>
    </xdr:from>
    <xdr:to>
      <xdr:col>23</xdr:col>
      <xdr:colOff>133350</xdr:colOff>
      <xdr:row>87</xdr:row>
      <xdr:rowOff>78341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912394"/>
          <a:ext cx="838200" cy="8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65429</xdr:rowOff>
    </xdr:from>
    <xdr:to>
      <xdr:col>19</xdr:col>
      <xdr:colOff>133350</xdr:colOff>
      <xdr:row>86</xdr:row>
      <xdr:rowOff>167694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810129"/>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150363</xdr:rowOff>
    </xdr:from>
    <xdr:to>
      <xdr:col>15</xdr:col>
      <xdr:colOff>82550</xdr:colOff>
      <xdr:row>86</xdr:row>
      <xdr:rowOff>65429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723613"/>
          <a:ext cx="889000" cy="8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150363</xdr:rowOff>
    </xdr:from>
    <xdr:to>
      <xdr:col>11</xdr:col>
      <xdr:colOff>31750</xdr:colOff>
      <xdr:row>86</xdr:row>
      <xdr:rowOff>74662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723613"/>
          <a:ext cx="889000" cy="9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27541</xdr:rowOff>
    </xdr:from>
    <xdr:to>
      <xdr:col>23</xdr:col>
      <xdr:colOff>184150</xdr:colOff>
      <xdr:row>87</xdr:row>
      <xdr:rowOff>129141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9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171068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91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116894</xdr:rowOff>
    </xdr:from>
    <xdr:to>
      <xdr:col>19</xdr:col>
      <xdr:colOff>184150</xdr:colOff>
      <xdr:row>87</xdr:row>
      <xdr:rowOff>47044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31821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94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14629</xdr:rowOff>
    </xdr:from>
    <xdr:to>
      <xdr:col>15</xdr:col>
      <xdr:colOff>133350</xdr:colOff>
      <xdr:row>86</xdr:row>
      <xdr:rowOff>116229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101006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8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99563</xdr:rowOff>
    </xdr:from>
    <xdr:to>
      <xdr:col>11</xdr:col>
      <xdr:colOff>82550</xdr:colOff>
      <xdr:row>86</xdr:row>
      <xdr:rowOff>29713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6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14490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75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23862</xdr:rowOff>
    </xdr:from>
    <xdr:to>
      <xdr:col>7</xdr:col>
      <xdr:colOff>31750</xdr:colOff>
      <xdr:row>86</xdr:row>
      <xdr:rowOff>125462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7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110239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85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類似団体平均とほぼ同水準である。</a:t>
          </a:r>
          <a:endParaRPr lang="ja-JP" altLang="ja-JP" sz="1400">
            <a:effectLst/>
          </a:endParaRPr>
        </a:p>
        <a:p>
          <a:r>
            <a:rPr kumimoji="1" lang="ja-JP" altLang="ja-JP" sz="1100">
              <a:solidFill>
                <a:schemeClr val="dk1"/>
              </a:solidFill>
              <a:effectLst/>
              <a:latin typeface="+mn-lt"/>
              <a:ea typeface="+mn-ea"/>
              <a:cs typeface="+mn-cs"/>
            </a:rPr>
            <a:t>これは、国の給料表の下位の級を適用して給料表を作成していることや職員の退職・新規採用が頻繁であるので経験年数の少ない職員の割合が多いことによるものである。</a:t>
          </a:r>
          <a:endParaRPr lang="ja-JP" altLang="ja-JP" sz="1400">
            <a:effectLst/>
          </a:endParaRPr>
        </a:p>
        <a:p>
          <a:r>
            <a:rPr kumimoji="1" lang="ja-JP" altLang="ja-JP" sz="1100">
              <a:solidFill>
                <a:schemeClr val="dk1"/>
              </a:solidFill>
              <a:effectLst/>
              <a:latin typeface="+mn-lt"/>
              <a:ea typeface="+mn-ea"/>
              <a:cs typeface="+mn-cs"/>
            </a:rPr>
            <a:t>　今後においても人事院勧告などを基にして適正な給与水準を維持していく。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11113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55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17145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558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145414</xdr:rowOff>
    </xdr:from>
    <xdr:to>
      <xdr:col>72</xdr:col>
      <xdr:colOff>203200</xdr:colOff>
      <xdr:row>86</xdr:row>
      <xdr:rowOff>17145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75764"/>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145414</xdr:rowOff>
    </xdr:from>
    <xdr:to>
      <xdr:col>68</xdr:col>
      <xdr:colOff>152400</xdr:colOff>
      <xdr:row>87</xdr:row>
      <xdr:rowOff>68898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75764"/>
          <a:ext cx="889000" cy="6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148290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72090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137795</xdr:rowOff>
    </xdr:from>
    <xdr:to>
      <xdr:col>73</xdr:col>
      <xdr:colOff>44450</xdr:colOff>
      <xdr:row>86</xdr:row>
      <xdr:rowOff>67945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78122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94614</xdr:rowOff>
    </xdr:from>
    <xdr:to>
      <xdr:col>68</xdr:col>
      <xdr:colOff>203200</xdr:colOff>
      <xdr:row>84</xdr:row>
      <xdr:rowOff>24764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34941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9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類似団体内で近い水準である。</a:t>
          </a:r>
          <a:endParaRPr lang="ja-JP" altLang="ja-JP" sz="1400">
            <a:effectLst/>
          </a:endParaRPr>
        </a:p>
        <a:p>
          <a:r>
            <a:rPr kumimoji="1" lang="ja-JP" altLang="ja-JP" sz="1100">
              <a:solidFill>
                <a:schemeClr val="dk1"/>
              </a:solidFill>
              <a:effectLst/>
              <a:latin typeface="+mn-lt"/>
              <a:ea typeface="+mn-ea"/>
              <a:cs typeface="+mn-cs"/>
            </a:rPr>
            <a:t>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が、住民への最低限のサービス提供を行うためには最低でも現状の職員数を維持せざるを得ない。業務の委託や常勤職員の必要のない会計年度任用職員化について実施しているが業務の多様化、住民高齢化により会計年度任用職員の採用が厳しい状況である。</a:t>
          </a:r>
          <a:endParaRPr lang="ja-JP" altLang="ja-JP" sz="1400">
            <a:effectLst/>
          </a:endParaRPr>
        </a:p>
        <a:p>
          <a:r>
            <a:rPr kumimoji="1" lang="ja-JP" altLang="ja-JP" sz="1100">
              <a:solidFill>
                <a:schemeClr val="dk1"/>
              </a:solidFill>
              <a:effectLst/>
              <a:latin typeface="+mn-lt"/>
              <a:ea typeface="+mn-ea"/>
              <a:cs typeface="+mn-cs"/>
            </a:rPr>
            <a:t>　令和３年度に職員定数を６名増加しており今後も悪化する見込みである。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132364</xdr:rowOff>
    </xdr:from>
    <xdr:to>
      <xdr:col>81</xdr:col>
      <xdr:colOff>44450</xdr:colOff>
      <xdr:row>62</xdr:row>
      <xdr:rowOff>7565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590814"/>
          <a:ext cx="8382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7565</xdr:rowOff>
    </xdr:from>
    <xdr:to>
      <xdr:col>77</xdr:col>
      <xdr:colOff>44450</xdr:colOff>
      <xdr:row>62</xdr:row>
      <xdr:rowOff>52723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637465"/>
          <a:ext cx="889000" cy="4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52723</xdr:rowOff>
    </xdr:from>
    <xdr:to>
      <xdr:col>72</xdr:col>
      <xdr:colOff>203200</xdr:colOff>
      <xdr:row>62</xdr:row>
      <xdr:rowOff>85930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682623"/>
          <a:ext cx="889000" cy="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19286</xdr:rowOff>
    </xdr:from>
    <xdr:to>
      <xdr:col>68</xdr:col>
      <xdr:colOff>152400</xdr:colOff>
      <xdr:row>62</xdr:row>
      <xdr:rowOff>85930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49186"/>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81564</xdr:rowOff>
    </xdr:from>
    <xdr:to>
      <xdr:col>81</xdr:col>
      <xdr:colOff>95250</xdr:colOff>
      <xdr:row>62</xdr:row>
      <xdr:rowOff>11714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53641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1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128215</xdr:rowOff>
    </xdr:from>
    <xdr:to>
      <xdr:col>77</xdr:col>
      <xdr:colOff>95250</xdr:colOff>
      <xdr:row>62</xdr:row>
      <xdr:rowOff>58365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43142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73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1923</xdr:rowOff>
    </xdr:from>
    <xdr:to>
      <xdr:col>73</xdr:col>
      <xdr:colOff>44450</xdr:colOff>
      <xdr:row>62</xdr:row>
      <xdr:rowOff>103523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6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88300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7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35130</xdr:rowOff>
    </xdr:from>
    <xdr:to>
      <xdr:col>68</xdr:col>
      <xdr:colOff>203200</xdr:colOff>
      <xdr:row>62</xdr:row>
      <xdr:rowOff>136730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121507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75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139936</xdr:rowOff>
    </xdr:from>
    <xdr:to>
      <xdr:col>64</xdr:col>
      <xdr:colOff>152400</xdr:colOff>
      <xdr:row>62</xdr:row>
      <xdr:rowOff>70086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54863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8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実質公債費比率は、類似団体平均を上回る水準となっている。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29,30</a:t>
          </a:r>
          <a:r>
            <a:rPr kumimoji="1" lang="ja-JP" altLang="ja-JP" sz="1100">
              <a:solidFill>
                <a:schemeClr val="dk1"/>
              </a:solidFill>
              <a:effectLst/>
              <a:latin typeface="+mn-lt"/>
              <a:ea typeface="+mn-ea"/>
              <a:cs typeface="+mn-cs"/>
            </a:rPr>
            <a:t>年度に辺地債・一廃債を、平成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年度に緊防債を起債したため</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となった。令和元年度は、平成</a:t>
          </a:r>
          <a:r>
            <a:rPr kumimoji="1" lang="en-US" altLang="ja-JP" sz="1100">
              <a:solidFill>
                <a:schemeClr val="dk1"/>
              </a:solidFill>
              <a:effectLst/>
              <a:latin typeface="+mn-lt"/>
              <a:ea typeface="+mn-ea"/>
              <a:cs typeface="+mn-cs"/>
            </a:rPr>
            <a:t>29,30</a:t>
          </a:r>
          <a:r>
            <a:rPr kumimoji="1" lang="ja-JP" altLang="ja-JP" sz="1100">
              <a:solidFill>
                <a:schemeClr val="dk1"/>
              </a:solidFill>
              <a:effectLst/>
              <a:latin typeface="+mn-lt"/>
              <a:ea typeface="+mn-ea"/>
              <a:cs typeface="+mn-cs"/>
            </a:rPr>
            <a:t>年度の起債の元金償還が開始した為、</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％に悪化。令和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は、令和２年度に起債した</a:t>
          </a:r>
          <a:r>
            <a:rPr kumimoji="1" lang="ja-JP" altLang="ja-JP" sz="1100">
              <a:solidFill>
                <a:schemeClr val="dk1"/>
              </a:solidFill>
              <a:effectLst/>
              <a:latin typeface="+mn-lt"/>
              <a:ea typeface="+mn-ea"/>
              <a:cs typeface="+mn-cs"/>
            </a:rPr>
            <a:t>簡水債、辺地債</a:t>
          </a:r>
          <a:r>
            <a:rPr kumimoji="1" lang="ja-JP" altLang="en-US" sz="1100">
              <a:solidFill>
                <a:schemeClr val="dk1"/>
              </a:solidFill>
              <a:effectLst/>
              <a:latin typeface="+mn-lt"/>
              <a:ea typeface="+mn-ea"/>
              <a:cs typeface="+mn-cs"/>
            </a:rPr>
            <a:t>の元金償還が開始した為</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％に悪化している。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焼却施設建設に為の一般廃棄物事業債の</a:t>
          </a:r>
          <a:r>
            <a:rPr kumimoji="1" lang="ja-JP" altLang="ja-JP" sz="1100">
              <a:solidFill>
                <a:schemeClr val="dk1"/>
              </a:solidFill>
              <a:effectLst/>
              <a:latin typeface="+mn-lt"/>
              <a:ea typeface="+mn-ea"/>
              <a:cs typeface="+mn-cs"/>
            </a:rPr>
            <a:t>起債により比率の悪化が見込まれる。起債額を必要最小限にすることにより、公債費負担の軽減を図る。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41</xdr:row>
      <xdr:rowOff>68156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7695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118956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045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46567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080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121496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08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将来負担比率はマイナス値となっている。これは、平成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年代当初に基金積み増しを行ったからである。今後大型の事業が予定されており、悪化が見込まれるが、なるべく基金の積み増しを実施するとともに基金の取り崩しを避け、将来負担の軽減を図る。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
326
4.12
1,574,540
1,484,830
89,710
469,448
486,738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類似団体内中、最下位水準となっている。</a:t>
          </a:r>
          <a:endParaRPr lang="ja-JP" altLang="ja-JP" sz="1400">
            <a:effectLst/>
          </a:endParaRPr>
        </a:p>
        <a:p>
          <a:r>
            <a:rPr kumimoji="1" lang="ja-JP" altLang="ja-JP" sz="1100">
              <a:solidFill>
                <a:schemeClr val="dk1"/>
              </a:solidFill>
              <a:effectLst/>
              <a:latin typeface="+mn-lt"/>
              <a:ea typeface="+mn-ea"/>
              <a:cs typeface="+mn-cs"/>
            </a:rPr>
            <a:t>　支出額は、職員の超過勤務増等により前年度と比べ約</a:t>
          </a:r>
          <a:r>
            <a:rPr kumimoji="1" lang="en-US" altLang="ja-JP" sz="1100">
              <a:solidFill>
                <a:schemeClr val="dk1"/>
              </a:solidFill>
              <a:effectLst/>
              <a:latin typeface="+mn-lt"/>
              <a:ea typeface="+mn-ea"/>
              <a:cs typeface="+mn-cs"/>
            </a:rPr>
            <a:t>39,000</a:t>
          </a:r>
          <a:r>
            <a:rPr kumimoji="1" lang="ja-JP" altLang="ja-JP" sz="1100">
              <a:solidFill>
                <a:schemeClr val="dk1"/>
              </a:solidFill>
              <a:effectLst/>
              <a:latin typeface="+mn-lt"/>
              <a:ea typeface="+mn-ea"/>
              <a:cs typeface="+mn-cs"/>
            </a:rPr>
            <a:t>千円増となった。増要因として、委託していたごみ回収事業者の撤退により職員が対応する事となった為。外部委託を検討したが、島内に受託事業者が</a:t>
          </a:r>
          <a:r>
            <a:rPr kumimoji="1" lang="ja-JP" altLang="en-US" sz="1100">
              <a:solidFill>
                <a:schemeClr val="dk1"/>
              </a:solidFill>
              <a:effectLst/>
              <a:latin typeface="+mn-lt"/>
              <a:ea typeface="+mn-ea"/>
              <a:cs typeface="+mn-cs"/>
            </a:rPr>
            <a:t>無く</a:t>
          </a:r>
          <a:r>
            <a:rPr kumimoji="1" lang="ja-JP" altLang="ja-JP" sz="1100">
              <a:solidFill>
                <a:schemeClr val="dk1"/>
              </a:solidFill>
              <a:effectLst/>
              <a:latin typeface="+mn-lt"/>
              <a:ea typeface="+mn-ea"/>
              <a:cs typeface="+mn-cs"/>
            </a:rPr>
            <a:t>断念。職員数削減を進める</a:t>
          </a:r>
          <a:r>
            <a:rPr kumimoji="1" lang="ja-JP" altLang="en-US" sz="1100">
              <a:solidFill>
                <a:schemeClr val="dk1"/>
              </a:solidFill>
              <a:effectLst/>
              <a:latin typeface="+mn-lt"/>
              <a:ea typeface="+mn-ea"/>
              <a:cs typeface="+mn-cs"/>
            </a:rPr>
            <a:t>事</a:t>
          </a:r>
          <a:r>
            <a:rPr kumimoji="1" lang="ja-JP" altLang="ja-JP" sz="1100">
              <a:solidFill>
                <a:schemeClr val="dk1"/>
              </a:solidFill>
              <a:effectLst/>
              <a:latin typeface="+mn-lt"/>
              <a:ea typeface="+mn-ea"/>
              <a:cs typeface="+mn-cs"/>
            </a:rPr>
            <a:t>が難しい状況にある。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今後、職員の新陳代謝や手当の支給率見直し、人事院勧告に沿った給与改定</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により人件費抑制を図る。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40</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08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165100</xdr:rowOff>
    </xdr:from>
    <xdr:to>
      <xdr:col>19</xdr:col>
      <xdr:colOff>187325</xdr:colOff>
      <xdr:row>40</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51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73660</xdr:rowOff>
    </xdr:from>
    <xdr:to>
      <xdr:col>15</xdr:col>
      <xdr:colOff>98425</xdr:colOff>
      <xdr:row>39</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602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73660</xdr:rowOff>
    </xdr:from>
    <xdr:to>
      <xdr:col>11</xdr:col>
      <xdr:colOff>9525</xdr:colOff>
      <xdr:row>39</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602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57150</xdr:rowOff>
    </xdr:from>
    <xdr:to>
      <xdr:col>20</xdr:col>
      <xdr:colOff>38100</xdr:colOff>
      <xdr:row>40</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0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114300</xdr:rowOff>
    </xdr:from>
    <xdr:to>
      <xdr:col>15</xdr:col>
      <xdr:colOff>149225</xdr:colOff>
      <xdr:row>40</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22860</xdr:rowOff>
    </xdr:from>
    <xdr:to>
      <xdr:col>11</xdr:col>
      <xdr:colOff>60325</xdr:colOff>
      <xdr:row>39</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物件費全体の支出は委託経費等の増大等により前年度と比べて約</a:t>
          </a:r>
          <a:r>
            <a:rPr kumimoji="1" lang="en-US" altLang="ja-JP" sz="1100">
              <a:solidFill>
                <a:schemeClr val="dk1"/>
              </a:solidFill>
              <a:effectLst/>
              <a:latin typeface="+mn-lt"/>
              <a:ea typeface="+mn-ea"/>
              <a:cs typeface="+mn-cs"/>
            </a:rPr>
            <a:t>80</a:t>
          </a:r>
        </a:p>
        <a:p>
          <a:r>
            <a:rPr kumimoji="1" lang="en-US" altLang="ja-JP" sz="1100">
              <a:solidFill>
                <a:schemeClr val="dk1"/>
              </a:solidFill>
              <a:effectLst/>
              <a:latin typeface="+mn-lt"/>
              <a:ea typeface="+mn-ea"/>
              <a:cs typeface="+mn-cs"/>
            </a:rPr>
            <a:t>,000</a:t>
          </a:r>
          <a:r>
            <a:rPr kumimoji="1" lang="ja-JP" altLang="ja-JP" sz="1100">
              <a:solidFill>
                <a:schemeClr val="dk1"/>
              </a:solidFill>
              <a:effectLst/>
              <a:latin typeface="+mn-lt"/>
              <a:ea typeface="+mn-ea"/>
              <a:cs typeface="+mn-cs"/>
            </a:rPr>
            <a:t>千円増額となった。</a:t>
          </a:r>
          <a:r>
            <a:rPr kumimoji="1" lang="ja-JP" altLang="en-US" sz="1100">
              <a:solidFill>
                <a:schemeClr val="dk1"/>
              </a:solidFill>
              <a:effectLst/>
              <a:latin typeface="+mn-lt"/>
              <a:ea typeface="+mn-ea"/>
              <a:cs typeface="+mn-cs"/>
            </a:rPr>
            <a:t>今年度は今後の建設事業の為の設計委託や主要計画策定委託による増加となっている。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大型事業が続く為、設計等の委託費は増加する見込である。また</a:t>
          </a:r>
          <a:r>
            <a:rPr kumimoji="1" lang="ja-JP" altLang="ja-JP" sz="1100">
              <a:solidFill>
                <a:schemeClr val="dk1"/>
              </a:solidFill>
              <a:effectLst/>
              <a:latin typeface="+mn-lt"/>
              <a:ea typeface="+mn-ea"/>
              <a:cs typeface="+mn-cs"/>
            </a:rPr>
            <a:t>システム改修費等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見込まれる。システム調達方法の見直しを検討し、引き続き不必要な物品購入を削減することによる物件費の抑制を図る。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26416</xdr:rowOff>
    </xdr:from>
    <xdr:to>
      <xdr:col>82</xdr:col>
      <xdr:colOff>107950</xdr:colOff>
      <xdr:row>17</xdr:row>
      <xdr:rowOff>143002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426716"/>
          <a:ext cx="8382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26416</xdr:rowOff>
    </xdr:from>
    <xdr:to>
      <xdr:col>78</xdr:col>
      <xdr:colOff>69850</xdr:colOff>
      <xdr:row>16</xdr:row>
      <xdr:rowOff>154432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426716"/>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5842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97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33274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147066</xdr:rowOff>
    </xdr:from>
    <xdr:to>
      <xdr:col>78</xdr:col>
      <xdr:colOff>120650</xdr:colOff>
      <xdr:row>14</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87393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14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ほぼ毎年、支出額の増加がみられないために比率の増減はほとんどないが、今後老人福祉での増が見込まれる。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２年度は簡水施設更新事業に一般財源を充当しており、経常経費にはその他特定財源を充当している為、改善しているように見えている。今後、施設の老朽化による維持補修費の増、国民健康保険や介護保険の保険給付費の増が予想される。</a:t>
          </a:r>
          <a:endParaRPr lang="ja-JP" altLang="ja-JP" sz="1400">
            <a:effectLst/>
          </a:endParaRPr>
        </a:p>
        <a:p>
          <a:r>
            <a:rPr kumimoji="1" lang="ja-JP" altLang="ja-JP" sz="1100">
              <a:solidFill>
                <a:schemeClr val="dk1"/>
              </a:solidFill>
              <a:effectLst/>
              <a:latin typeface="+mn-lt"/>
              <a:ea typeface="+mn-ea"/>
              <a:cs typeface="+mn-cs"/>
            </a:rPr>
            <a:t>　公共施設等総合管理計画を元に大規模改修を計画的に実施し、基金の取崩し等を行い、一般会計から特別会計への繰出金の抑制を行っていく。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56</xdr:row>
      <xdr:rowOff>132715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408160"/>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57</xdr:row>
      <xdr:rowOff>29845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408160"/>
          <a:ext cx="8890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161290</xdr:rowOff>
    </xdr:from>
    <xdr:to>
      <xdr:col>73</xdr:col>
      <xdr:colOff>180975</xdr:colOff>
      <xdr:row>57</xdr:row>
      <xdr:rowOff>29845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624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98425</xdr:rowOff>
    </xdr:from>
    <xdr:to>
      <xdr:col>69</xdr:col>
      <xdr:colOff>92075</xdr:colOff>
      <xdr:row>56</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6996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98442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2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150495</xdr:rowOff>
    </xdr:from>
    <xdr:to>
      <xdr:col>74</xdr:col>
      <xdr:colOff>31750</xdr:colOff>
      <xdr:row>57</xdr:row>
      <xdr:rowOff>80645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90822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110490</xdr:rowOff>
    </xdr:from>
    <xdr:to>
      <xdr:col>69</xdr:col>
      <xdr:colOff>142875</xdr:colOff>
      <xdr:row>57</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50817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47625</xdr:rowOff>
    </xdr:from>
    <xdr:to>
      <xdr:col>65</xdr:col>
      <xdr:colOff>53975</xdr:colOff>
      <xdr:row>56</xdr:row>
      <xdr:rowOff>149225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159402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近年はほぼ同程度の比率で推移している。公営企業が法非適のみで、繰出金となっていることも要因の一つと考えられる。</a:t>
          </a:r>
          <a:endParaRPr lang="ja-JP" altLang="ja-JP" sz="1400">
            <a:effectLst/>
          </a:endParaRPr>
        </a:p>
        <a:p>
          <a:r>
            <a:rPr kumimoji="1" lang="ja-JP" altLang="ja-JP" sz="1100">
              <a:solidFill>
                <a:schemeClr val="dk1"/>
              </a:solidFill>
              <a:effectLst/>
              <a:latin typeface="+mn-lt"/>
              <a:ea typeface="+mn-ea"/>
              <a:cs typeface="+mn-cs"/>
            </a:rPr>
            <a:t>　今後、補助項目・比率の見直しなどにより補助費等の歳出額の抑制を図る。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74422</xdr:rowOff>
    </xdr:from>
    <xdr:to>
      <xdr:col>82</xdr:col>
      <xdr:colOff>107950</xdr:colOff>
      <xdr:row>34</xdr:row>
      <xdr:rowOff>131572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7322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74422</xdr:rowOff>
    </xdr:from>
    <xdr:to>
      <xdr:col>78</xdr:col>
      <xdr:colOff>69850</xdr:colOff>
      <xdr:row>34</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7322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35</xdr:row>
      <xdr:rowOff>78994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9608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23622</xdr:rowOff>
    </xdr:from>
    <xdr:to>
      <xdr:col>78</xdr:col>
      <xdr:colOff>120650</xdr:colOff>
      <xdr:row>33</xdr:row>
      <xdr:rowOff>125222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135399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45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類似団体中上位水準となっている。これは平成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年度に繰上償還を実施したことや起債を臨時財政対策債のみに制限したことにより地方債残高が減少していることによるものである。平成</a:t>
          </a:r>
          <a:r>
            <a:rPr kumimoji="1" lang="en-US" altLang="ja-JP" sz="1100">
              <a:solidFill>
                <a:schemeClr val="dk1"/>
              </a:solidFill>
              <a:effectLst/>
              <a:latin typeface="+mn-lt"/>
              <a:ea typeface="+mn-ea"/>
              <a:cs typeface="+mn-cs"/>
            </a:rPr>
            <a:t>29,30</a:t>
          </a:r>
          <a:r>
            <a:rPr kumimoji="1" lang="ja-JP" altLang="ja-JP" sz="1100">
              <a:solidFill>
                <a:schemeClr val="dk1"/>
              </a:solidFill>
              <a:effectLst/>
              <a:latin typeface="+mn-lt"/>
              <a:ea typeface="+mn-ea"/>
              <a:cs typeface="+mn-cs"/>
            </a:rPr>
            <a:t>年度の起債の元金償還が開始した為、悪化している。</a:t>
          </a:r>
          <a:endParaRPr lang="ja-JP" altLang="ja-JP" sz="1400">
            <a:effectLst/>
          </a:endParaRPr>
        </a:p>
        <a:p>
          <a:r>
            <a:rPr kumimoji="1" lang="ja-JP" altLang="ja-JP" sz="1100">
              <a:solidFill>
                <a:schemeClr val="dk1"/>
              </a:solidFill>
              <a:effectLst/>
              <a:latin typeface="+mn-lt"/>
              <a:ea typeface="+mn-ea"/>
              <a:cs typeface="+mn-cs"/>
            </a:rPr>
            <a:t>　今後、令和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年度にかけて大型の事業が予定されており、悪化が見込まれるが起債を最小限度とすることにより公債費の増加を避ける。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111760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362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111760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057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81280</xdr:rowOff>
    </xdr:from>
    <xdr:to>
      <xdr:col>15</xdr:col>
      <xdr:colOff>98425</xdr:colOff>
      <xdr:row>75</xdr:row>
      <xdr:rowOff>46990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768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60960</xdr:rowOff>
    </xdr:from>
    <xdr:to>
      <xdr:col>20</xdr:col>
      <xdr:colOff>38100</xdr:colOff>
      <xdr:row>75</xdr:row>
      <xdr:rowOff>162561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経常経費比率中、公債費以外の比率を占める割合は大きい。令和２年度は臨時経費に多くの一般財源を充当しており、経常経費にはその他特定財源を充当している為、改善しているように見えている。</a:t>
          </a:r>
          <a:endParaRPr lang="ja-JP" altLang="ja-JP" sz="1400">
            <a:effectLst/>
          </a:endParaRPr>
        </a:p>
        <a:p>
          <a:r>
            <a:rPr kumimoji="1" lang="ja-JP" altLang="ja-JP" sz="1100">
              <a:solidFill>
                <a:schemeClr val="dk1"/>
              </a:solidFill>
              <a:effectLst/>
              <a:latin typeface="+mn-lt"/>
              <a:ea typeface="+mn-ea"/>
              <a:cs typeface="+mn-cs"/>
            </a:rPr>
            <a:t>　比率の大きい人件費については、職員の新陳代謝や諸手当の見直し、人事院勧告に沿った給与水準の適正化を図る。</a:t>
          </a:r>
          <a:endParaRPr lang="ja-JP" altLang="ja-JP" sz="1400">
            <a:effectLst/>
          </a:endParaRPr>
        </a:p>
        <a:p>
          <a:r>
            <a:rPr kumimoji="1" lang="ja-JP" altLang="ja-JP" sz="1100">
              <a:solidFill>
                <a:schemeClr val="dk1"/>
              </a:solidFill>
              <a:effectLst/>
              <a:latin typeface="+mn-lt"/>
              <a:ea typeface="+mn-ea"/>
              <a:cs typeface="+mn-cs"/>
            </a:rPr>
            <a:t>　物件費については、不要な物品購入の抑制により歳出を減らす事で、経常収支比率の改善を図る。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107406</xdr:rowOff>
    </xdr:from>
    <xdr:to>
      <xdr:col>82</xdr:col>
      <xdr:colOff>107950</xdr:colOff>
      <xdr:row>79</xdr:row>
      <xdr:rowOff>11068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794706"/>
          <a:ext cx="838200" cy="7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107406</xdr:rowOff>
    </xdr:from>
    <xdr:to>
      <xdr:col>78</xdr:col>
      <xdr:colOff>69850</xdr:colOff>
      <xdr:row>78</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794706"/>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64951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315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64951</xdr:rowOff>
    </xdr:from>
    <xdr:to>
      <xdr:col>69</xdr:col>
      <xdr:colOff>92075</xdr:colOff>
      <xdr:row>78</xdr:row>
      <xdr:rowOff>84545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4380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131718</xdr:rowOff>
    </xdr:from>
    <xdr:to>
      <xdr:col>82</xdr:col>
      <xdr:colOff>158750</xdr:colOff>
      <xdr:row>79</xdr:row>
      <xdr:rowOff>61868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103795</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56606</xdr:rowOff>
    </xdr:from>
    <xdr:to>
      <xdr:col>78</xdr:col>
      <xdr:colOff>120650</xdr:colOff>
      <xdr:row>74</xdr:row>
      <xdr:rowOff>158206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168383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1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14151</xdr:rowOff>
    </xdr:from>
    <xdr:to>
      <xdr:col>69</xdr:col>
      <xdr:colOff>142875</xdr:colOff>
      <xdr:row>78</xdr:row>
      <xdr:rowOff>115751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100528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137025</xdr:rowOff>
    </xdr:from>
    <xdr:to>
      <xdr:col>29</xdr:col>
      <xdr:colOff>127000</xdr:colOff>
      <xdr:row>13</xdr:row>
      <xdr:rowOff>170843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413500"/>
          <a:ext cx="647700" cy="3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170843</xdr:rowOff>
    </xdr:from>
    <xdr:to>
      <xdr:col>26</xdr:col>
      <xdr:colOff>50800</xdr:colOff>
      <xdr:row>14</xdr:row>
      <xdr:rowOff>32790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447318"/>
          <a:ext cx="698500" cy="3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32790</xdr:rowOff>
    </xdr:from>
    <xdr:to>
      <xdr:col>22</xdr:col>
      <xdr:colOff>114300</xdr:colOff>
      <xdr:row>14</xdr:row>
      <xdr:rowOff>124376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480715"/>
          <a:ext cx="698500" cy="9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41601</xdr:rowOff>
    </xdr:from>
    <xdr:to>
      <xdr:col>18</xdr:col>
      <xdr:colOff>177800</xdr:colOff>
      <xdr:row>14</xdr:row>
      <xdr:rowOff>124376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489526"/>
          <a:ext cx="698500" cy="8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86225</xdr:rowOff>
    </xdr:from>
    <xdr:to>
      <xdr:col>29</xdr:col>
      <xdr:colOff>177800</xdr:colOff>
      <xdr:row>14</xdr:row>
      <xdr:rowOff>16375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362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102752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120043</xdr:rowOff>
    </xdr:from>
    <xdr:to>
      <xdr:col>26</xdr:col>
      <xdr:colOff>101600</xdr:colOff>
      <xdr:row>14</xdr:row>
      <xdr:rowOff>50193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39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60370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165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153440</xdr:rowOff>
    </xdr:from>
    <xdr:to>
      <xdr:col>22</xdr:col>
      <xdr:colOff>165100</xdr:colOff>
      <xdr:row>14</xdr:row>
      <xdr:rowOff>83590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42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93767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19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73576</xdr:rowOff>
    </xdr:from>
    <xdr:to>
      <xdr:col>19</xdr:col>
      <xdr:colOff>38100</xdr:colOff>
      <xdr:row>15</xdr:row>
      <xdr:rowOff>3726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52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13903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29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162251</xdr:rowOff>
    </xdr:from>
    <xdr:to>
      <xdr:col>15</xdr:col>
      <xdr:colOff>101600</xdr:colOff>
      <xdr:row>14</xdr:row>
      <xdr:rowOff>92401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43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102578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0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256187</xdr:rowOff>
    </xdr:from>
    <xdr:to>
      <xdr:col>29</xdr:col>
      <xdr:colOff>127000</xdr:colOff>
      <xdr:row>36</xdr:row>
      <xdr:rowOff>38012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66537"/>
          <a:ext cx="647700" cy="12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38012</xdr:rowOff>
    </xdr:from>
    <xdr:to>
      <xdr:col>26</xdr:col>
      <xdr:colOff>50800</xdr:colOff>
      <xdr:row>36</xdr:row>
      <xdr:rowOff>73576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91262"/>
          <a:ext cx="698500" cy="35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73576</xdr:rowOff>
    </xdr:from>
    <xdr:to>
      <xdr:col>22</xdr:col>
      <xdr:colOff>114300</xdr:colOff>
      <xdr:row>37</xdr:row>
      <xdr:rowOff>109466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26826"/>
          <a:ext cx="698500" cy="20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58883</xdr:rowOff>
    </xdr:from>
    <xdr:to>
      <xdr:col>18</xdr:col>
      <xdr:colOff>177800</xdr:colOff>
      <xdr:row>37</xdr:row>
      <xdr:rowOff>109466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83583"/>
          <a:ext cx="698500" cy="50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205387</xdr:rowOff>
    </xdr:from>
    <xdr:to>
      <xdr:col>29</xdr:col>
      <xdr:colOff>177800</xdr:colOff>
      <xdr:row>35</xdr:row>
      <xdr:rowOff>306987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1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50464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6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330112</xdr:rowOff>
    </xdr:from>
    <xdr:to>
      <xdr:col>26</xdr:col>
      <xdr:colOff>101600</xdr:colOff>
      <xdr:row>36</xdr:row>
      <xdr:rowOff>88812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4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98989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0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22776</xdr:rowOff>
    </xdr:from>
    <xdr:to>
      <xdr:col>22</xdr:col>
      <xdr:colOff>165100</xdr:colOff>
      <xdr:row>36</xdr:row>
      <xdr:rowOff>124376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76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134553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4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58666</xdr:rowOff>
    </xdr:from>
    <xdr:to>
      <xdr:col>19</xdr:col>
      <xdr:colOff>38100</xdr:colOff>
      <xdr:row>37</xdr:row>
      <xdr:rowOff>160266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8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145043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8083</xdr:rowOff>
    </xdr:from>
    <xdr:to>
      <xdr:col>15</xdr:col>
      <xdr:colOff>101600</xdr:colOff>
      <xdr:row>37</xdr:row>
      <xdr:rowOff>109683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3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94460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1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
326
4.12
1,574,540
1,484,830
89,710
469,448
486,738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24948</xdr:rowOff>
    </xdr:from>
    <xdr:to>
      <xdr:col>24</xdr:col>
      <xdr:colOff>63500</xdr:colOff>
      <xdr:row>32</xdr:row>
      <xdr:rowOff>129829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511348"/>
          <a:ext cx="838200" cy="10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129829</xdr:rowOff>
    </xdr:from>
    <xdr:to>
      <xdr:col>19</xdr:col>
      <xdr:colOff>177800</xdr:colOff>
      <xdr:row>33</xdr:row>
      <xdr:rowOff>40233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616229"/>
          <a:ext cx="889000" cy="8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40233</xdr:rowOff>
    </xdr:from>
    <xdr:to>
      <xdr:col>15</xdr:col>
      <xdr:colOff>50800</xdr:colOff>
      <xdr:row>33</xdr:row>
      <xdr:rowOff>121789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698083"/>
          <a:ext cx="889000" cy="8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70514</xdr:rowOff>
    </xdr:from>
    <xdr:to>
      <xdr:col>10</xdr:col>
      <xdr:colOff>114300</xdr:colOff>
      <xdr:row>33</xdr:row>
      <xdr:rowOff>121789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728364"/>
          <a:ext cx="8890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145598</xdr:rowOff>
    </xdr:from>
    <xdr:to>
      <xdr:col>24</xdr:col>
      <xdr:colOff>114300</xdr:colOff>
      <xdr:row>32</xdr:row>
      <xdr:rowOff>75748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4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168475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31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79029</xdr:rowOff>
    </xdr:from>
    <xdr:to>
      <xdr:col>20</xdr:col>
      <xdr:colOff>38100</xdr:colOff>
      <xdr:row>33</xdr:row>
      <xdr:rowOff>9179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5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25706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34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160883</xdr:rowOff>
    </xdr:from>
    <xdr:to>
      <xdr:col>15</xdr:col>
      <xdr:colOff>101600</xdr:colOff>
      <xdr:row>33</xdr:row>
      <xdr:rowOff>91033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6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107560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42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70989</xdr:rowOff>
    </xdr:from>
    <xdr:to>
      <xdr:col>10</xdr:col>
      <xdr:colOff>165100</xdr:colOff>
      <xdr:row>34</xdr:row>
      <xdr:rowOff>1139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7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17666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50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19714</xdr:rowOff>
    </xdr:from>
    <xdr:to>
      <xdr:col>6</xdr:col>
      <xdr:colOff>38100</xdr:colOff>
      <xdr:row>33</xdr:row>
      <xdr:rowOff>121314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6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137841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45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9530</xdr:rowOff>
    </xdr:from>
    <xdr:to>
      <xdr:col>24</xdr:col>
      <xdr:colOff>63500</xdr:colOff>
      <xdr:row>51</xdr:row>
      <xdr:rowOff>152287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753480"/>
          <a:ext cx="838200" cy="1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152287</xdr:rowOff>
    </xdr:from>
    <xdr:to>
      <xdr:col>19</xdr:col>
      <xdr:colOff>177800</xdr:colOff>
      <xdr:row>52</xdr:row>
      <xdr:rowOff>128452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8896237"/>
          <a:ext cx="889000" cy="14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128452</xdr:rowOff>
    </xdr:from>
    <xdr:to>
      <xdr:col>15</xdr:col>
      <xdr:colOff>50800</xdr:colOff>
      <xdr:row>53</xdr:row>
      <xdr:rowOff>52055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043852"/>
          <a:ext cx="889000" cy="9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121361</xdr:rowOff>
    </xdr:from>
    <xdr:to>
      <xdr:col>10</xdr:col>
      <xdr:colOff>114300</xdr:colOff>
      <xdr:row>53</xdr:row>
      <xdr:rowOff>52055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036761"/>
          <a:ext cx="889000" cy="10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130180</xdr:rowOff>
    </xdr:from>
    <xdr:to>
      <xdr:col>24</xdr:col>
      <xdr:colOff>114300</xdr:colOff>
      <xdr:row>51</xdr:row>
      <xdr:rowOff>60330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7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153057</xdr:rowOff>
    </xdr:from>
    <xdr:ext cx="690189"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554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101487</xdr:rowOff>
    </xdr:from>
    <xdr:to>
      <xdr:col>20</xdr:col>
      <xdr:colOff>38100</xdr:colOff>
      <xdr:row>52</xdr:row>
      <xdr:rowOff>31637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8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48164</xdr:rowOff>
    </xdr:from>
    <xdr:ext cx="690189"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52205" y="8620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77652</xdr:rowOff>
    </xdr:from>
    <xdr:to>
      <xdr:col>15</xdr:col>
      <xdr:colOff>101600</xdr:colOff>
      <xdr:row>53</xdr:row>
      <xdr:rowOff>7802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9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24329</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563205" y="8768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1255</xdr:rowOff>
    </xdr:from>
    <xdr:to>
      <xdr:col>10</xdr:col>
      <xdr:colOff>165100</xdr:colOff>
      <xdr:row>53</xdr:row>
      <xdr:rowOff>102855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0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119382</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674205" y="8863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70561</xdr:rowOff>
    </xdr:from>
    <xdr:to>
      <xdr:col>6</xdr:col>
      <xdr:colOff>38100</xdr:colOff>
      <xdr:row>53</xdr:row>
      <xdr:rowOff>711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98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51</xdr:row>
      <xdr:rowOff>17238</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785205" y="87611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59279</xdr:rowOff>
    </xdr:from>
    <xdr:to>
      <xdr:col>24</xdr:col>
      <xdr:colOff>63500</xdr:colOff>
      <xdr:row>75</xdr:row>
      <xdr:rowOff>50656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746579"/>
          <a:ext cx="838200" cy="1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59279</xdr:rowOff>
    </xdr:from>
    <xdr:to>
      <xdr:col>19</xdr:col>
      <xdr:colOff>177800</xdr:colOff>
      <xdr:row>74</xdr:row>
      <xdr:rowOff>64276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74657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64276</xdr:rowOff>
    </xdr:from>
    <xdr:to>
      <xdr:col>15</xdr:col>
      <xdr:colOff>50800</xdr:colOff>
      <xdr:row>74</xdr:row>
      <xdr:rowOff>116159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751576"/>
          <a:ext cx="889000" cy="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116433</xdr:rowOff>
    </xdr:from>
    <xdr:to>
      <xdr:col>10</xdr:col>
      <xdr:colOff>114300</xdr:colOff>
      <xdr:row>74</xdr:row>
      <xdr:rowOff>116159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632283"/>
          <a:ext cx="889000" cy="1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171306</xdr:rowOff>
    </xdr:from>
    <xdr:to>
      <xdr:col>24</xdr:col>
      <xdr:colOff>114300</xdr:colOff>
      <xdr:row>75</xdr:row>
      <xdr:rowOff>101456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8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22733</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71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8479</xdr:rowOff>
    </xdr:from>
    <xdr:to>
      <xdr:col>20</xdr:col>
      <xdr:colOff>38100</xdr:colOff>
      <xdr:row>74</xdr:row>
      <xdr:rowOff>110079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6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126606</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47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13476</xdr:rowOff>
    </xdr:from>
    <xdr:to>
      <xdr:col>15</xdr:col>
      <xdr:colOff>101600</xdr:colOff>
      <xdr:row>74</xdr:row>
      <xdr:rowOff>115076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7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131603</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247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65359</xdr:rowOff>
    </xdr:from>
    <xdr:to>
      <xdr:col>10</xdr:col>
      <xdr:colOff>165100</xdr:colOff>
      <xdr:row>74</xdr:row>
      <xdr:rowOff>166959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7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12036</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19795" y="1252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65633</xdr:rowOff>
    </xdr:from>
    <xdr:to>
      <xdr:col>6</xdr:col>
      <xdr:colOff>38100</xdr:colOff>
      <xdr:row>73</xdr:row>
      <xdr:rowOff>167233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5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12310</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5" y="1235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57603</xdr:rowOff>
    </xdr:from>
    <xdr:to>
      <xdr:col>24</xdr:col>
      <xdr:colOff>63500</xdr:colOff>
      <xdr:row>97</xdr:row>
      <xdr:rowOff>29454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16803"/>
          <a:ext cx="838200" cy="1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29454</xdr:rowOff>
    </xdr:from>
    <xdr:to>
      <xdr:col>19</xdr:col>
      <xdr:colOff>177800</xdr:colOff>
      <xdr:row>97</xdr:row>
      <xdr:rowOff>85133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60104"/>
          <a:ext cx="889000" cy="5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164922</xdr:rowOff>
    </xdr:from>
    <xdr:to>
      <xdr:col>15</xdr:col>
      <xdr:colOff>50800</xdr:colOff>
      <xdr:row>97</xdr:row>
      <xdr:rowOff>85133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24122"/>
          <a:ext cx="889000" cy="9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156152</xdr:rowOff>
    </xdr:from>
    <xdr:to>
      <xdr:col>10</xdr:col>
      <xdr:colOff>114300</xdr:colOff>
      <xdr:row>96</xdr:row>
      <xdr:rowOff>164922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15352"/>
          <a:ext cx="8890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6803</xdr:rowOff>
    </xdr:from>
    <xdr:to>
      <xdr:col>24</xdr:col>
      <xdr:colOff>114300</xdr:colOff>
      <xdr:row>96</xdr:row>
      <xdr:rowOff>108403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156680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150104</xdr:rowOff>
    </xdr:from>
    <xdr:to>
      <xdr:col>20</xdr:col>
      <xdr:colOff>38100</xdr:colOff>
      <xdr:row>97</xdr:row>
      <xdr:rowOff>80254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71381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34333</xdr:rowOff>
    </xdr:from>
    <xdr:to>
      <xdr:col>15</xdr:col>
      <xdr:colOff>101600</xdr:colOff>
      <xdr:row>97</xdr:row>
      <xdr:rowOff>135933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127060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5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114122</xdr:rowOff>
    </xdr:from>
    <xdr:to>
      <xdr:col>10</xdr:col>
      <xdr:colOff>165100</xdr:colOff>
      <xdr:row>97</xdr:row>
      <xdr:rowOff>44272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35399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105352</xdr:rowOff>
    </xdr:from>
    <xdr:to>
      <xdr:col>6</xdr:col>
      <xdr:colOff>38100</xdr:colOff>
      <xdr:row>97</xdr:row>
      <xdr:rowOff>35502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26629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47283</xdr:rowOff>
    </xdr:from>
    <xdr:to>
      <xdr:col>55</xdr:col>
      <xdr:colOff>0</xdr:colOff>
      <xdr:row>34</xdr:row>
      <xdr:rowOff>38104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705133"/>
          <a:ext cx="838200" cy="1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47283</xdr:rowOff>
    </xdr:from>
    <xdr:to>
      <xdr:col>50</xdr:col>
      <xdr:colOff>114300</xdr:colOff>
      <xdr:row>34</xdr:row>
      <xdr:rowOff>77711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705133"/>
          <a:ext cx="889000" cy="20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77711</xdr:rowOff>
    </xdr:from>
    <xdr:to>
      <xdr:col>45</xdr:col>
      <xdr:colOff>177800</xdr:colOff>
      <xdr:row>34</xdr:row>
      <xdr:rowOff>169909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07011"/>
          <a:ext cx="889000" cy="9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169909</xdr:rowOff>
    </xdr:from>
    <xdr:to>
      <xdr:col>41</xdr:col>
      <xdr:colOff>50800</xdr:colOff>
      <xdr:row>36</xdr:row>
      <xdr:rowOff>19929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99209"/>
          <a:ext cx="889000" cy="19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158754</xdr:rowOff>
    </xdr:from>
    <xdr:to>
      <xdr:col>55</xdr:col>
      <xdr:colOff>50800</xdr:colOff>
      <xdr:row>34</xdr:row>
      <xdr:rowOff>88904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10181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6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167933</xdr:rowOff>
    </xdr:from>
    <xdr:to>
      <xdr:col>50</xdr:col>
      <xdr:colOff>165100</xdr:colOff>
      <xdr:row>33</xdr:row>
      <xdr:rowOff>98083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65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114610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42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26911</xdr:rowOff>
    </xdr:from>
    <xdr:to>
      <xdr:col>46</xdr:col>
      <xdr:colOff>38100</xdr:colOff>
      <xdr:row>34</xdr:row>
      <xdr:rowOff>128511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145038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3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119109</xdr:rowOff>
    </xdr:from>
    <xdr:to>
      <xdr:col>41</xdr:col>
      <xdr:colOff>101600</xdr:colOff>
      <xdr:row>35</xdr:row>
      <xdr:rowOff>49259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65786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2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140579</xdr:rowOff>
    </xdr:from>
    <xdr:to>
      <xdr:col>36</xdr:col>
      <xdr:colOff>165100</xdr:colOff>
      <xdr:row>36</xdr:row>
      <xdr:rowOff>70729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87256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1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161207</xdr:rowOff>
    </xdr:from>
    <xdr:to>
      <xdr:col>55</xdr:col>
      <xdr:colOff>0</xdr:colOff>
      <xdr:row>59</xdr:row>
      <xdr:rowOff>31519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33857"/>
          <a:ext cx="838200" cy="2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161207</xdr:rowOff>
    </xdr:from>
    <xdr:to>
      <xdr:col>50</xdr:col>
      <xdr:colOff>114300</xdr:colOff>
      <xdr:row>58</xdr:row>
      <xdr:rowOff>105347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33857"/>
          <a:ext cx="889000" cy="1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14995</xdr:rowOff>
    </xdr:from>
    <xdr:to>
      <xdr:col>45</xdr:col>
      <xdr:colOff>177800</xdr:colOff>
      <xdr:row>58</xdr:row>
      <xdr:rowOff>105347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16195"/>
          <a:ext cx="889000" cy="43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14995</xdr:rowOff>
    </xdr:from>
    <xdr:to>
      <xdr:col>41</xdr:col>
      <xdr:colOff>50800</xdr:colOff>
      <xdr:row>57</xdr:row>
      <xdr:rowOff>72574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16195"/>
          <a:ext cx="889000" cy="22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152169</xdr:rowOff>
    </xdr:from>
    <xdr:to>
      <xdr:col>55</xdr:col>
      <xdr:colOff>50800</xdr:colOff>
      <xdr:row>59</xdr:row>
      <xdr:rowOff>82319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110407</xdr:rowOff>
    </xdr:from>
    <xdr:to>
      <xdr:col>50</xdr:col>
      <xdr:colOff>165100</xdr:colOff>
      <xdr:row>58</xdr:row>
      <xdr:rowOff>40557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57084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5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54547</xdr:rowOff>
    </xdr:from>
    <xdr:to>
      <xdr:col>46</xdr:col>
      <xdr:colOff>38100</xdr:colOff>
      <xdr:row>58</xdr:row>
      <xdr:rowOff>156147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7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135645</xdr:rowOff>
    </xdr:from>
    <xdr:to>
      <xdr:col>41</xdr:col>
      <xdr:colOff>101600</xdr:colOff>
      <xdr:row>56</xdr:row>
      <xdr:rowOff>65795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82322</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9340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21774</xdr:rowOff>
    </xdr:from>
    <xdr:to>
      <xdr:col>36</xdr:col>
      <xdr:colOff>165100</xdr:colOff>
      <xdr:row>57</xdr:row>
      <xdr:rowOff>123374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139901</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569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61161</xdr:rowOff>
    </xdr:from>
    <xdr:to>
      <xdr:col>55</xdr:col>
      <xdr:colOff>0</xdr:colOff>
      <xdr:row>78</xdr:row>
      <xdr:rowOff>93089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34261"/>
          <a:ext cx="8382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61161</xdr:rowOff>
    </xdr:from>
    <xdr:to>
      <xdr:col>50</xdr:col>
      <xdr:colOff>114300</xdr:colOff>
      <xdr:row>78</xdr:row>
      <xdr:rowOff>88736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34261"/>
          <a:ext cx="889000" cy="2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148593</xdr:rowOff>
    </xdr:from>
    <xdr:to>
      <xdr:col>45</xdr:col>
      <xdr:colOff>177800</xdr:colOff>
      <xdr:row>78</xdr:row>
      <xdr:rowOff>88736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835893"/>
          <a:ext cx="889000" cy="6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148593</xdr:rowOff>
    </xdr:from>
    <xdr:to>
      <xdr:col>41</xdr:col>
      <xdr:colOff>50800</xdr:colOff>
      <xdr:row>78</xdr:row>
      <xdr:rowOff>5437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835893"/>
          <a:ext cx="889000" cy="54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42289</xdr:rowOff>
    </xdr:from>
    <xdr:to>
      <xdr:col>55</xdr:col>
      <xdr:colOff>50800</xdr:colOff>
      <xdr:row>78</xdr:row>
      <xdr:rowOff>143889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10361</xdr:rowOff>
    </xdr:from>
    <xdr:to>
      <xdr:col>50</xdr:col>
      <xdr:colOff>165100</xdr:colOff>
      <xdr:row>78</xdr:row>
      <xdr:rowOff>111961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128488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5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37936</xdr:rowOff>
    </xdr:from>
    <xdr:to>
      <xdr:col>46</xdr:col>
      <xdr:colOff>38100</xdr:colOff>
      <xdr:row>78</xdr:row>
      <xdr:rowOff>139536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130663</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5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97793</xdr:rowOff>
    </xdr:from>
    <xdr:to>
      <xdr:col>41</xdr:col>
      <xdr:colOff>101600</xdr:colOff>
      <xdr:row>75</xdr:row>
      <xdr:rowOff>27943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7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73</xdr:row>
      <xdr:rowOff>44470</xdr:rowOff>
    </xdr:from>
    <xdr:ext cx="69018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16205" y="12560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126087</xdr:rowOff>
    </xdr:from>
    <xdr:to>
      <xdr:col>36</xdr:col>
      <xdr:colOff>165100</xdr:colOff>
      <xdr:row>78</xdr:row>
      <xdr:rowOff>56237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72764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0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1372</xdr:rowOff>
    </xdr:from>
    <xdr:to>
      <xdr:col>55</xdr:col>
      <xdr:colOff>0</xdr:colOff>
      <xdr:row>98</xdr:row>
      <xdr:rowOff>105806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03472"/>
          <a:ext cx="838200" cy="10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157035</xdr:rowOff>
    </xdr:from>
    <xdr:to>
      <xdr:col>50</xdr:col>
      <xdr:colOff>114300</xdr:colOff>
      <xdr:row>98</xdr:row>
      <xdr:rowOff>1372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87685"/>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157035</xdr:rowOff>
    </xdr:from>
    <xdr:to>
      <xdr:col>45</xdr:col>
      <xdr:colOff>177800</xdr:colOff>
      <xdr:row>98</xdr:row>
      <xdr:rowOff>84703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87685"/>
          <a:ext cx="889000" cy="9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145269</xdr:rowOff>
    </xdr:from>
    <xdr:to>
      <xdr:col>41</xdr:col>
      <xdr:colOff>50800</xdr:colOff>
      <xdr:row>98</xdr:row>
      <xdr:rowOff>84703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604469"/>
          <a:ext cx="889000" cy="2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55006</xdr:rowOff>
    </xdr:from>
    <xdr:to>
      <xdr:col>55</xdr:col>
      <xdr:colOff>50800</xdr:colOff>
      <xdr:row>98</xdr:row>
      <xdr:rowOff>156606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122022</xdr:rowOff>
    </xdr:from>
    <xdr:to>
      <xdr:col>50</xdr:col>
      <xdr:colOff>165100</xdr:colOff>
      <xdr:row>98</xdr:row>
      <xdr:rowOff>52172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68699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2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106235</xdr:rowOff>
    </xdr:from>
    <xdr:to>
      <xdr:col>46</xdr:col>
      <xdr:colOff>38100</xdr:colOff>
      <xdr:row>98</xdr:row>
      <xdr:rowOff>36385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52912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1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33903</xdr:rowOff>
    </xdr:from>
    <xdr:to>
      <xdr:col>41</xdr:col>
      <xdr:colOff>101600</xdr:colOff>
      <xdr:row>98</xdr:row>
      <xdr:rowOff>135503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126630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2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94469</xdr:rowOff>
    </xdr:from>
    <xdr:to>
      <xdr:col>36</xdr:col>
      <xdr:colOff>165100</xdr:colOff>
      <xdr:row>97</xdr:row>
      <xdr:rowOff>24619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41146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32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38225</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53325"/>
          <a:ext cx="838200" cy="10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90636</xdr:rowOff>
    </xdr:from>
    <xdr:to>
      <xdr:col>81</xdr:col>
      <xdr:colOff>50800</xdr:colOff>
      <xdr:row>38</xdr:row>
      <xdr:rowOff>38225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434286"/>
          <a:ext cx="889000" cy="1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90636</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434286"/>
          <a:ext cx="889000" cy="2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158875</xdr:rowOff>
    </xdr:from>
    <xdr:to>
      <xdr:col>81</xdr:col>
      <xdr:colOff>101600</xdr:colOff>
      <xdr:row>38</xdr:row>
      <xdr:rowOff>89025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105551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7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39836</xdr:rowOff>
    </xdr:from>
    <xdr:to>
      <xdr:col>76</xdr:col>
      <xdr:colOff>165100</xdr:colOff>
      <xdr:row>37</xdr:row>
      <xdr:rowOff>141436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38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157963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1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61641</xdr:rowOff>
    </xdr:from>
    <xdr:to>
      <xdr:col>85</xdr:col>
      <xdr:colOff>127000</xdr:colOff>
      <xdr:row>77</xdr:row>
      <xdr:rowOff>88198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63291"/>
          <a:ext cx="8382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88198</xdr:rowOff>
    </xdr:from>
    <xdr:to>
      <xdr:col>81</xdr:col>
      <xdr:colOff>50800</xdr:colOff>
      <xdr:row>77</xdr:row>
      <xdr:rowOff>140055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89848"/>
          <a:ext cx="889000" cy="5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140055</xdr:rowOff>
    </xdr:from>
    <xdr:to>
      <xdr:col>76</xdr:col>
      <xdr:colOff>114300</xdr:colOff>
      <xdr:row>78</xdr:row>
      <xdr:rowOff>33085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41705"/>
          <a:ext cx="8890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167574</xdr:rowOff>
    </xdr:from>
    <xdr:to>
      <xdr:col>71</xdr:col>
      <xdr:colOff>177800</xdr:colOff>
      <xdr:row>78</xdr:row>
      <xdr:rowOff>33085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69224"/>
          <a:ext cx="8890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10841</xdr:rowOff>
    </xdr:from>
    <xdr:to>
      <xdr:col>85</xdr:col>
      <xdr:colOff>177800</xdr:colOff>
      <xdr:row>77</xdr:row>
      <xdr:rowOff>112441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33718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6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37398</xdr:rowOff>
    </xdr:from>
    <xdr:to>
      <xdr:col>81</xdr:col>
      <xdr:colOff>101600</xdr:colOff>
      <xdr:row>77</xdr:row>
      <xdr:rowOff>138998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155525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1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89255</xdr:rowOff>
    </xdr:from>
    <xdr:to>
      <xdr:col>76</xdr:col>
      <xdr:colOff>165100</xdr:colOff>
      <xdr:row>78</xdr:row>
      <xdr:rowOff>19405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10532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153735</xdr:rowOff>
    </xdr:from>
    <xdr:to>
      <xdr:col>72</xdr:col>
      <xdr:colOff>38100</xdr:colOff>
      <xdr:row>78</xdr:row>
      <xdr:rowOff>83885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75012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116774</xdr:rowOff>
    </xdr:from>
    <xdr:to>
      <xdr:col>67</xdr:col>
      <xdr:colOff>101600</xdr:colOff>
      <xdr:row>78</xdr:row>
      <xdr:rowOff>46924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38051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1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100892</xdr:rowOff>
    </xdr:from>
    <xdr:to>
      <xdr:col>85</xdr:col>
      <xdr:colOff>127000</xdr:colOff>
      <xdr:row>97</xdr:row>
      <xdr:rowOff>47292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560092"/>
          <a:ext cx="838200" cy="1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100892</xdr:rowOff>
    </xdr:from>
    <xdr:to>
      <xdr:col>81</xdr:col>
      <xdr:colOff>50800</xdr:colOff>
      <xdr:row>97</xdr:row>
      <xdr:rowOff>77219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560092"/>
          <a:ext cx="889000" cy="1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152546</xdr:rowOff>
    </xdr:from>
    <xdr:to>
      <xdr:col>76</xdr:col>
      <xdr:colOff>114300</xdr:colOff>
      <xdr:row>97</xdr:row>
      <xdr:rowOff>77219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611746"/>
          <a:ext cx="889000" cy="9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40441</xdr:rowOff>
    </xdr:from>
    <xdr:to>
      <xdr:col>71</xdr:col>
      <xdr:colOff>177800</xdr:colOff>
      <xdr:row>96</xdr:row>
      <xdr:rowOff>152546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5642391"/>
          <a:ext cx="889000" cy="96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167942</xdr:rowOff>
    </xdr:from>
    <xdr:to>
      <xdr:col>85</xdr:col>
      <xdr:colOff>177800</xdr:colOff>
      <xdr:row>97</xdr:row>
      <xdr:rowOff>98092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19369</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47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50092</xdr:rowOff>
    </xdr:from>
    <xdr:to>
      <xdr:col>81</xdr:col>
      <xdr:colOff>101600</xdr:colOff>
      <xdr:row>96</xdr:row>
      <xdr:rowOff>151692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5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168219</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28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26419</xdr:rowOff>
    </xdr:from>
    <xdr:to>
      <xdr:col>76</xdr:col>
      <xdr:colOff>165100</xdr:colOff>
      <xdr:row>97</xdr:row>
      <xdr:rowOff>128019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6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144546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43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101746</xdr:rowOff>
    </xdr:from>
    <xdr:to>
      <xdr:col>72</xdr:col>
      <xdr:colOff>38100</xdr:colOff>
      <xdr:row>97</xdr:row>
      <xdr:rowOff>31896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5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48423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33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161091</xdr:rowOff>
    </xdr:from>
    <xdr:to>
      <xdr:col>67</xdr:col>
      <xdr:colOff>101600</xdr:colOff>
      <xdr:row>91</xdr:row>
      <xdr:rowOff>91241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55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89</xdr:row>
      <xdr:rowOff>107768</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469205" y="15366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134638</xdr:rowOff>
    </xdr:from>
    <xdr:to>
      <xdr:col>116</xdr:col>
      <xdr:colOff>63500</xdr:colOff>
      <xdr:row>75</xdr:row>
      <xdr:rowOff>26991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136138"/>
          <a:ext cx="838200" cy="7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26991</xdr:rowOff>
    </xdr:from>
    <xdr:to>
      <xdr:col>111</xdr:col>
      <xdr:colOff>177800</xdr:colOff>
      <xdr:row>75</xdr:row>
      <xdr:rowOff>73682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885741"/>
          <a:ext cx="8890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73682</xdr:rowOff>
    </xdr:from>
    <xdr:to>
      <xdr:col>107</xdr:col>
      <xdr:colOff>50800</xdr:colOff>
      <xdr:row>76</xdr:row>
      <xdr:rowOff>1153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32432"/>
          <a:ext cx="889000" cy="9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86893</xdr:rowOff>
    </xdr:from>
    <xdr:to>
      <xdr:col>102</xdr:col>
      <xdr:colOff>114300</xdr:colOff>
      <xdr:row>76</xdr:row>
      <xdr:rowOff>1153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602743"/>
          <a:ext cx="889000" cy="42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83838</xdr:rowOff>
    </xdr:from>
    <xdr:to>
      <xdr:col>116</xdr:col>
      <xdr:colOff>114300</xdr:colOff>
      <xdr:row>71</xdr:row>
      <xdr:rowOff>13988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0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36865</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03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147641</xdr:rowOff>
    </xdr:from>
    <xdr:to>
      <xdr:col>112</xdr:col>
      <xdr:colOff>38100</xdr:colOff>
      <xdr:row>75</xdr:row>
      <xdr:rowOff>77791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3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94318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1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22882</xdr:rowOff>
    </xdr:from>
    <xdr:to>
      <xdr:col>107</xdr:col>
      <xdr:colOff>101600</xdr:colOff>
      <xdr:row>75</xdr:row>
      <xdr:rowOff>124482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8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141009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121803</xdr:rowOff>
    </xdr:from>
    <xdr:to>
      <xdr:col>102</xdr:col>
      <xdr:colOff>165100</xdr:colOff>
      <xdr:row>76</xdr:row>
      <xdr:rowOff>51953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68480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5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36093</xdr:rowOff>
    </xdr:from>
    <xdr:to>
      <xdr:col>98</xdr:col>
      <xdr:colOff>38100</xdr:colOff>
      <xdr:row>73</xdr:row>
      <xdr:rowOff>137693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5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154220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32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人件費について、住民へのサービス提供の低下を防ぐためには、現在の職員を削減することは難しい。むしろ令和２年度にごみ回収委託業者の撤退により、職員がごみ事業を対応する事になった。業務の多種・多様化により職員数を増加しなければ職員への負担が増加する一方であるのが現状である。ごみ事業やヘリコミューター地上業務などを外部委託することも検討したが、島内に受託事業者がいないことで断念している。シルバー人材の活用について検討を行っているが、活用可能な業務が限られてしまい、島内で行政のニーズに合った会計年度任用職員を採用する事が困難な状況で、職員数削減を進めることが難しい状況にある。扶助費はほぼ毎年、支出額の増加がみられないために比率の増減はほとんどない。物件費は今後もシステム改修費用等が増加することが見込まれる。今後についても不必要な物品購入を削減することによる物件費の抑制を図る。補助費等は比率としては毎年同程度推移だ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年度に大型の施設整備の補助があったため数字が跳ね上がっている。維持補修費は、施設修繕の先延ばしにより費用をおさえている。積立金は、平成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残り少なくなった基金を効果的に運用するために特定目的基金を廃止し財政調整基金に同額を積替えたものであり、以降については積立を実施したいが、経常的な収入増が見込めず安定的かつ計画的な積み増しが厳しい状況である</a:t>
          </a:r>
          <a:r>
            <a:rPr kumimoji="1" lang="ja-JP" altLang="en-US" sz="1100">
              <a:solidFill>
                <a:schemeClr val="dk1"/>
              </a:solidFill>
              <a:effectLst/>
              <a:latin typeface="+mn-lt"/>
              <a:ea typeface="+mn-ea"/>
              <a:cs typeface="+mn-cs"/>
            </a:rPr>
            <a:t>。繰出金の増加は簡易水道事業にて施設更新および再生可能エネルギー事業によるものである。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
326
4.12
1,574,540
1,484,830
89,710
469,448
486,738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163213</xdr:rowOff>
    </xdr:from>
    <xdr:to>
      <xdr:col>24</xdr:col>
      <xdr:colOff>63500</xdr:colOff>
      <xdr:row>34</xdr:row>
      <xdr:rowOff>9169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821063"/>
          <a:ext cx="8382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9169</xdr:rowOff>
    </xdr:from>
    <xdr:to>
      <xdr:col>19</xdr:col>
      <xdr:colOff>177800</xdr:colOff>
      <xdr:row>34</xdr:row>
      <xdr:rowOff>70434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838469"/>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166365</xdr:rowOff>
    </xdr:from>
    <xdr:to>
      <xdr:col>15</xdr:col>
      <xdr:colOff>50800</xdr:colOff>
      <xdr:row>34</xdr:row>
      <xdr:rowOff>70434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824215"/>
          <a:ext cx="889000" cy="7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138704</xdr:rowOff>
    </xdr:from>
    <xdr:to>
      <xdr:col>10</xdr:col>
      <xdr:colOff>114300</xdr:colOff>
      <xdr:row>33</xdr:row>
      <xdr:rowOff>166365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796554"/>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112413</xdr:rowOff>
    </xdr:from>
    <xdr:to>
      <xdr:col>24</xdr:col>
      <xdr:colOff>114300</xdr:colOff>
      <xdr:row>34</xdr:row>
      <xdr:rowOff>42563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7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135290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6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129819</xdr:rowOff>
    </xdr:from>
    <xdr:to>
      <xdr:col>20</xdr:col>
      <xdr:colOff>38100</xdr:colOff>
      <xdr:row>34</xdr:row>
      <xdr:rowOff>59969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7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76496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56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19634</xdr:rowOff>
    </xdr:from>
    <xdr:to>
      <xdr:col>15</xdr:col>
      <xdr:colOff>101600</xdr:colOff>
      <xdr:row>34</xdr:row>
      <xdr:rowOff>121234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8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137761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6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115565</xdr:rowOff>
    </xdr:from>
    <xdr:to>
      <xdr:col>10</xdr:col>
      <xdr:colOff>165100</xdr:colOff>
      <xdr:row>34</xdr:row>
      <xdr:rowOff>45715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7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62242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87904</xdr:rowOff>
    </xdr:from>
    <xdr:to>
      <xdr:col>6</xdr:col>
      <xdr:colOff>38100</xdr:colOff>
      <xdr:row>34</xdr:row>
      <xdr:rowOff>18054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74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34581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106545</xdr:rowOff>
    </xdr:from>
    <xdr:to>
      <xdr:col>24</xdr:col>
      <xdr:colOff>63500</xdr:colOff>
      <xdr:row>54</xdr:row>
      <xdr:rowOff>163306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364845"/>
          <a:ext cx="838200" cy="5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106545</xdr:rowOff>
    </xdr:from>
    <xdr:to>
      <xdr:col>19</xdr:col>
      <xdr:colOff>177800</xdr:colOff>
      <xdr:row>55</xdr:row>
      <xdr:rowOff>159104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364845"/>
          <a:ext cx="889000" cy="22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80686</xdr:rowOff>
    </xdr:from>
    <xdr:to>
      <xdr:col>15</xdr:col>
      <xdr:colOff>50800</xdr:colOff>
      <xdr:row>55</xdr:row>
      <xdr:rowOff>159104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338986"/>
          <a:ext cx="889000" cy="2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76871</xdr:rowOff>
    </xdr:from>
    <xdr:to>
      <xdr:col>10</xdr:col>
      <xdr:colOff>114300</xdr:colOff>
      <xdr:row>54</xdr:row>
      <xdr:rowOff>80686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8820821"/>
          <a:ext cx="889000" cy="51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112506</xdr:rowOff>
    </xdr:from>
    <xdr:to>
      <xdr:col>24</xdr:col>
      <xdr:colOff>114300</xdr:colOff>
      <xdr:row>55</xdr:row>
      <xdr:rowOff>42656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135383</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222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55745</xdr:rowOff>
    </xdr:from>
    <xdr:to>
      <xdr:col>20</xdr:col>
      <xdr:colOff>38100</xdr:colOff>
      <xdr:row>54</xdr:row>
      <xdr:rowOff>157345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2422</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0892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108304</xdr:rowOff>
    </xdr:from>
    <xdr:to>
      <xdr:col>15</xdr:col>
      <xdr:colOff>101600</xdr:colOff>
      <xdr:row>56</xdr:row>
      <xdr:rowOff>38454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54981</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313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29886</xdr:rowOff>
    </xdr:from>
    <xdr:to>
      <xdr:col>10</xdr:col>
      <xdr:colOff>165100</xdr:colOff>
      <xdr:row>54</xdr:row>
      <xdr:rowOff>131486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2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148013</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674205" y="906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26071</xdr:rowOff>
    </xdr:from>
    <xdr:to>
      <xdr:col>6</xdr:col>
      <xdr:colOff>38100</xdr:colOff>
      <xdr:row>51</xdr:row>
      <xdr:rowOff>127671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87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144198</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5205" y="8545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2919</xdr:rowOff>
    </xdr:from>
    <xdr:to>
      <xdr:col>24</xdr:col>
      <xdr:colOff>63500</xdr:colOff>
      <xdr:row>72</xdr:row>
      <xdr:rowOff>49145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347319"/>
          <a:ext cx="8382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2919</xdr:rowOff>
    </xdr:from>
    <xdr:to>
      <xdr:col>19</xdr:col>
      <xdr:colOff>177800</xdr:colOff>
      <xdr:row>72</xdr:row>
      <xdr:rowOff>41901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347319"/>
          <a:ext cx="889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41901</xdr:rowOff>
    </xdr:from>
    <xdr:to>
      <xdr:col>15</xdr:col>
      <xdr:colOff>50800</xdr:colOff>
      <xdr:row>72</xdr:row>
      <xdr:rowOff>116194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386301"/>
          <a:ext cx="889000" cy="7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33855</xdr:rowOff>
    </xdr:from>
    <xdr:to>
      <xdr:col>10</xdr:col>
      <xdr:colOff>114300</xdr:colOff>
      <xdr:row>72</xdr:row>
      <xdr:rowOff>116194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378255"/>
          <a:ext cx="889000" cy="8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169795</xdr:rowOff>
    </xdr:from>
    <xdr:to>
      <xdr:col>24</xdr:col>
      <xdr:colOff>114300</xdr:colOff>
      <xdr:row>72</xdr:row>
      <xdr:rowOff>99945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3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21222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123569</xdr:rowOff>
    </xdr:from>
    <xdr:to>
      <xdr:col>20</xdr:col>
      <xdr:colOff>38100</xdr:colOff>
      <xdr:row>72</xdr:row>
      <xdr:rowOff>53719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2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70246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07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162551</xdr:rowOff>
    </xdr:from>
    <xdr:to>
      <xdr:col>15</xdr:col>
      <xdr:colOff>101600</xdr:colOff>
      <xdr:row>72</xdr:row>
      <xdr:rowOff>92701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3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109228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11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65394</xdr:rowOff>
    </xdr:from>
    <xdr:to>
      <xdr:col>10</xdr:col>
      <xdr:colOff>165100</xdr:colOff>
      <xdr:row>72</xdr:row>
      <xdr:rowOff>166994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4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12071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18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154505</xdr:rowOff>
    </xdr:from>
    <xdr:to>
      <xdr:col>6</xdr:col>
      <xdr:colOff>38100</xdr:colOff>
      <xdr:row>72</xdr:row>
      <xdr:rowOff>84655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32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101182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10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58686</xdr:rowOff>
    </xdr:from>
    <xdr:to>
      <xdr:col>24</xdr:col>
      <xdr:colOff>62865</xdr:colOff>
      <xdr:row>99</xdr:row>
      <xdr:rowOff>56990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6003536"/>
          <a:ext cx="1270" cy="10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60817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56990</xdr:rowOff>
    </xdr:from>
    <xdr:to>
      <xdr:col>24</xdr:col>
      <xdr:colOff>152400</xdr:colOff>
      <xdr:row>99</xdr:row>
      <xdr:rowOff>56990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3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5363</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77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58686</xdr:rowOff>
    </xdr:from>
    <xdr:to>
      <xdr:col>24</xdr:col>
      <xdr:colOff>152400</xdr:colOff>
      <xdr:row>93</xdr:row>
      <xdr:rowOff>58686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00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58686</xdr:rowOff>
    </xdr:from>
    <xdr:to>
      <xdr:col>24</xdr:col>
      <xdr:colOff>63500</xdr:colOff>
      <xdr:row>95</xdr:row>
      <xdr:rowOff>121869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03536"/>
          <a:ext cx="838200" cy="40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39829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41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61402</xdr:rowOff>
    </xdr:from>
    <xdr:to>
      <xdr:col>24</xdr:col>
      <xdr:colOff>114300</xdr:colOff>
      <xdr:row>98</xdr:row>
      <xdr:rowOff>163002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6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121869</xdr:rowOff>
    </xdr:from>
    <xdr:to>
      <xdr:col>19</xdr:col>
      <xdr:colOff>177800</xdr:colOff>
      <xdr:row>96</xdr:row>
      <xdr:rowOff>33189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09619"/>
          <a:ext cx="889000" cy="8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72442</xdr:rowOff>
    </xdr:from>
    <xdr:to>
      <xdr:col>20</xdr:col>
      <xdr:colOff>38100</xdr:colOff>
      <xdr:row>99</xdr:row>
      <xdr:rowOff>2592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7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165169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96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134672</xdr:rowOff>
    </xdr:from>
    <xdr:to>
      <xdr:col>15</xdr:col>
      <xdr:colOff>50800</xdr:colOff>
      <xdr:row>96</xdr:row>
      <xdr:rowOff>33189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5565172"/>
          <a:ext cx="889000" cy="9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71506</xdr:rowOff>
    </xdr:from>
    <xdr:to>
      <xdr:col>15</xdr:col>
      <xdr:colOff>101600</xdr:colOff>
      <xdr:row>99</xdr:row>
      <xdr:rowOff>1656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164233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9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134672</xdr:rowOff>
    </xdr:from>
    <xdr:to>
      <xdr:col>10</xdr:col>
      <xdr:colOff>114300</xdr:colOff>
      <xdr:row>94</xdr:row>
      <xdr:rowOff>124786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5565172"/>
          <a:ext cx="889000" cy="67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57266</xdr:rowOff>
    </xdr:from>
    <xdr:to>
      <xdr:col>10</xdr:col>
      <xdr:colOff>165100</xdr:colOff>
      <xdr:row>98</xdr:row>
      <xdr:rowOff>158866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149993</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95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52268</xdr:rowOff>
    </xdr:from>
    <xdr:to>
      <xdr:col>6</xdr:col>
      <xdr:colOff>38100</xdr:colOff>
      <xdr:row>98</xdr:row>
      <xdr:rowOff>153868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144995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7886</xdr:rowOff>
    </xdr:from>
    <xdr:to>
      <xdr:col>24</xdr:col>
      <xdr:colOff>114300</xdr:colOff>
      <xdr:row>93</xdr:row>
      <xdr:rowOff>109486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132363</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0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71069</xdr:rowOff>
    </xdr:from>
    <xdr:to>
      <xdr:col>20</xdr:col>
      <xdr:colOff>38100</xdr:colOff>
      <xdr:row>96</xdr:row>
      <xdr:rowOff>1219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17746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3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153839</xdr:rowOff>
    </xdr:from>
    <xdr:to>
      <xdr:col>15</xdr:col>
      <xdr:colOff>101600</xdr:colOff>
      <xdr:row>96</xdr:row>
      <xdr:rowOff>83989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100516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21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83872</xdr:rowOff>
    </xdr:from>
    <xdr:to>
      <xdr:col>10</xdr:col>
      <xdr:colOff>165100</xdr:colOff>
      <xdr:row>91</xdr:row>
      <xdr:rowOff>14022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55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89</xdr:row>
      <xdr:rowOff>30549</xdr:rowOff>
    </xdr:from>
    <xdr:ext cx="690189"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674205" y="15289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73986</xdr:rowOff>
    </xdr:from>
    <xdr:to>
      <xdr:col>6</xdr:col>
      <xdr:colOff>38100</xdr:colOff>
      <xdr:row>95</xdr:row>
      <xdr:rowOff>4136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1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20663</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9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86423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915723"/>
          <a:ext cx="1270" cy="81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67162</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53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33100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69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86423</xdr:rowOff>
    </xdr:from>
    <xdr:to>
      <xdr:col>55</xdr:col>
      <xdr:colOff>88900</xdr:colOff>
      <xdr:row>34</xdr:row>
      <xdr:rowOff>86423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915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44158</xdr:rowOff>
    </xdr:from>
    <xdr:to>
      <xdr:col>55</xdr:col>
      <xdr:colOff>0</xdr:colOff>
      <xdr:row>35</xdr:row>
      <xdr:rowOff>28156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5359108"/>
          <a:ext cx="838200" cy="66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111612</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626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133185</xdr:rowOff>
    </xdr:from>
    <xdr:to>
      <xdr:col>55</xdr:col>
      <xdr:colOff>50800</xdr:colOff>
      <xdr:row>39</xdr:row>
      <xdr:rowOff>63335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4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44158</xdr:rowOff>
    </xdr:from>
    <xdr:to>
      <xdr:col>50</xdr:col>
      <xdr:colOff>114300</xdr:colOff>
      <xdr:row>31</xdr:row>
      <xdr:rowOff>101994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359108"/>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124651</xdr:rowOff>
    </xdr:from>
    <xdr:to>
      <xdr:col>50</xdr:col>
      <xdr:colOff>165100</xdr:colOff>
      <xdr:row>39</xdr:row>
      <xdr:rowOff>54801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45928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73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101994</xdr:rowOff>
    </xdr:from>
    <xdr:to>
      <xdr:col>45</xdr:col>
      <xdr:colOff>177800</xdr:colOff>
      <xdr:row>32</xdr:row>
      <xdr:rowOff>85204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416944"/>
          <a:ext cx="889000" cy="1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121018</xdr:rowOff>
    </xdr:from>
    <xdr:to>
      <xdr:col>46</xdr:col>
      <xdr:colOff>38100</xdr:colOff>
      <xdr:row>39</xdr:row>
      <xdr:rowOff>51168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42295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39370</xdr:rowOff>
    </xdr:from>
    <xdr:to>
      <xdr:col>41</xdr:col>
      <xdr:colOff>50800</xdr:colOff>
      <xdr:row>32</xdr:row>
      <xdr:rowOff>85204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525770"/>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129934</xdr:rowOff>
    </xdr:from>
    <xdr:to>
      <xdr:col>41</xdr:col>
      <xdr:colOff>101600</xdr:colOff>
      <xdr:row>39</xdr:row>
      <xdr:rowOff>60084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51211</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142545</xdr:rowOff>
    </xdr:from>
    <xdr:to>
      <xdr:col>36</xdr:col>
      <xdr:colOff>165100</xdr:colOff>
      <xdr:row>39</xdr:row>
      <xdr:rowOff>72695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63822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148806</xdr:rowOff>
    </xdr:from>
    <xdr:to>
      <xdr:col>55</xdr:col>
      <xdr:colOff>50800</xdr:colOff>
      <xdr:row>35</xdr:row>
      <xdr:rowOff>78956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63733</xdr:rowOff>
    </xdr:from>
    <xdr:ext cx="534377"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164808</xdr:rowOff>
    </xdr:from>
    <xdr:to>
      <xdr:col>50</xdr:col>
      <xdr:colOff>165100</xdr:colOff>
      <xdr:row>31</xdr:row>
      <xdr:rowOff>94958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3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111485</xdr:rowOff>
    </xdr:from>
    <xdr:ext cx="59901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339795" y="508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51194</xdr:rowOff>
    </xdr:from>
    <xdr:to>
      <xdr:col>46</xdr:col>
      <xdr:colOff>38100</xdr:colOff>
      <xdr:row>31</xdr:row>
      <xdr:rowOff>152794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3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169321</xdr:rowOff>
    </xdr:from>
    <xdr:ext cx="59901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450795" y="514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34404</xdr:rowOff>
    </xdr:from>
    <xdr:to>
      <xdr:col>41</xdr:col>
      <xdr:colOff>101600</xdr:colOff>
      <xdr:row>32</xdr:row>
      <xdr:rowOff>136004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5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152531</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594111" y="52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160020</xdr:rowOff>
    </xdr:from>
    <xdr:to>
      <xdr:col>36</xdr:col>
      <xdr:colOff>165100</xdr:colOff>
      <xdr:row>32</xdr:row>
      <xdr:rowOff>90170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4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106697</xdr:rowOff>
    </xdr:from>
    <xdr:ext cx="534377"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05111" y="525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164143</xdr:rowOff>
    </xdr:from>
    <xdr:to>
      <xdr:col>55</xdr:col>
      <xdr:colOff>0</xdr:colOff>
      <xdr:row>56</xdr:row>
      <xdr:rowOff>1722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422443"/>
          <a:ext cx="838200" cy="18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6485</xdr:rowOff>
    </xdr:from>
    <xdr:to>
      <xdr:col>50</xdr:col>
      <xdr:colOff>114300</xdr:colOff>
      <xdr:row>56</xdr:row>
      <xdr:rowOff>1722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093335"/>
          <a:ext cx="889000" cy="50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6485</xdr:rowOff>
    </xdr:from>
    <xdr:to>
      <xdr:col>45</xdr:col>
      <xdr:colOff>177800</xdr:colOff>
      <xdr:row>55</xdr:row>
      <xdr:rowOff>72600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093335"/>
          <a:ext cx="889000" cy="40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27737</xdr:rowOff>
    </xdr:from>
    <xdr:to>
      <xdr:col>41</xdr:col>
      <xdr:colOff>50800</xdr:colOff>
      <xdr:row>55</xdr:row>
      <xdr:rowOff>72600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8600237"/>
          <a:ext cx="889000" cy="90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113343</xdr:rowOff>
    </xdr:from>
    <xdr:to>
      <xdr:col>55</xdr:col>
      <xdr:colOff>50800</xdr:colOff>
      <xdr:row>55</xdr:row>
      <xdr:rowOff>43493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37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136220</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22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122372</xdr:rowOff>
    </xdr:from>
    <xdr:to>
      <xdr:col>50</xdr:col>
      <xdr:colOff>165100</xdr:colOff>
      <xdr:row>56</xdr:row>
      <xdr:rowOff>52522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69049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932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127135</xdr:rowOff>
    </xdr:from>
    <xdr:to>
      <xdr:col>46</xdr:col>
      <xdr:colOff>38100</xdr:colOff>
      <xdr:row>53</xdr:row>
      <xdr:rowOff>57285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0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73812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881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21800</xdr:rowOff>
    </xdr:from>
    <xdr:to>
      <xdr:col>41</xdr:col>
      <xdr:colOff>101600</xdr:colOff>
      <xdr:row>55</xdr:row>
      <xdr:rowOff>123400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4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139927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922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148387</xdr:rowOff>
    </xdr:from>
    <xdr:to>
      <xdr:col>36</xdr:col>
      <xdr:colOff>165100</xdr:colOff>
      <xdr:row>50</xdr:row>
      <xdr:rowOff>78537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8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95064</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832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26473</xdr:rowOff>
    </xdr:from>
    <xdr:to>
      <xdr:col>55</xdr:col>
      <xdr:colOff>0</xdr:colOff>
      <xdr:row>76</xdr:row>
      <xdr:rowOff>45717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056673"/>
          <a:ext cx="8382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26473</xdr:rowOff>
    </xdr:from>
    <xdr:to>
      <xdr:col>50</xdr:col>
      <xdr:colOff>114300</xdr:colOff>
      <xdr:row>76</xdr:row>
      <xdr:rowOff>51053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56673"/>
          <a:ext cx="889000" cy="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51053</xdr:rowOff>
    </xdr:from>
    <xdr:to>
      <xdr:col>45</xdr:col>
      <xdr:colOff>177800</xdr:colOff>
      <xdr:row>76</xdr:row>
      <xdr:rowOff>162092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81253"/>
          <a:ext cx="889000" cy="11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97073</xdr:rowOff>
    </xdr:from>
    <xdr:to>
      <xdr:col>41</xdr:col>
      <xdr:colOff>50800</xdr:colOff>
      <xdr:row>76</xdr:row>
      <xdr:rowOff>162092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127273"/>
          <a:ext cx="889000" cy="6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166367</xdr:rowOff>
    </xdr:from>
    <xdr:to>
      <xdr:col>55</xdr:col>
      <xdr:colOff>50800</xdr:colOff>
      <xdr:row>76</xdr:row>
      <xdr:rowOff>96517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17793</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147123</xdr:rowOff>
    </xdr:from>
    <xdr:to>
      <xdr:col>50</xdr:col>
      <xdr:colOff>165100</xdr:colOff>
      <xdr:row>76</xdr:row>
      <xdr:rowOff>77273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93800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39795" y="127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253</xdr:rowOff>
    </xdr:from>
    <xdr:to>
      <xdr:col>46</xdr:col>
      <xdr:colOff>38100</xdr:colOff>
      <xdr:row>76</xdr:row>
      <xdr:rowOff>101853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118380</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50795" y="1280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111292</xdr:rowOff>
    </xdr:from>
    <xdr:to>
      <xdr:col>41</xdr:col>
      <xdr:colOff>101600</xdr:colOff>
      <xdr:row>77</xdr:row>
      <xdr:rowOff>41442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57969</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61795" y="1291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46273</xdr:rowOff>
    </xdr:from>
    <xdr:to>
      <xdr:col>36</xdr:col>
      <xdr:colOff>165100</xdr:colOff>
      <xdr:row>76</xdr:row>
      <xdr:rowOff>147873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164401</xdr:rowOff>
    </xdr:from>
    <xdr:ext cx="59901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672795" y="1285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134694</xdr:rowOff>
    </xdr:from>
    <xdr:to>
      <xdr:col>55</xdr:col>
      <xdr:colOff>0</xdr:colOff>
      <xdr:row>97</xdr:row>
      <xdr:rowOff>139230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65344"/>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125513</xdr:rowOff>
    </xdr:from>
    <xdr:to>
      <xdr:col>50</xdr:col>
      <xdr:colOff>114300</xdr:colOff>
      <xdr:row>97</xdr:row>
      <xdr:rowOff>134694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56163"/>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125513</xdr:rowOff>
    </xdr:from>
    <xdr:to>
      <xdr:col>45</xdr:col>
      <xdr:colOff>177800</xdr:colOff>
      <xdr:row>97</xdr:row>
      <xdr:rowOff>150164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56163"/>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139832</xdr:rowOff>
    </xdr:from>
    <xdr:to>
      <xdr:col>41</xdr:col>
      <xdr:colOff>50800</xdr:colOff>
      <xdr:row>97</xdr:row>
      <xdr:rowOff>150164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70482"/>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88430</xdr:rowOff>
    </xdr:from>
    <xdr:to>
      <xdr:col>55</xdr:col>
      <xdr:colOff>50800</xdr:colOff>
      <xdr:row>98</xdr:row>
      <xdr:rowOff>18580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83894</xdr:rowOff>
    </xdr:from>
    <xdr:to>
      <xdr:col>50</xdr:col>
      <xdr:colOff>165100</xdr:colOff>
      <xdr:row>98</xdr:row>
      <xdr:rowOff>14044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5171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80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74713</xdr:rowOff>
    </xdr:from>
    <xdr:to>
      <xdr:col>46</xdr:col>
      <xdr:colOff>38100</xdr:colOff>
      <xdr:row>98</xdr:row>
      <xdr:rowOff>4863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167440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79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99364</xdr:rowOff>
    </xdr:from>
    <xdr:to>
      <xdr:col>41</xdr:col>
      <xdr:colOff>101600</xdr:colOff>
      <xdr:row>98</xdr:row>
      <xdr:rowOff>29514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20641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2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89032</xdr:rowOff>
    </xdr:from>
    <xdr:to>
      <xdr:col>36</xdr:col>
      <xdr:colOff>165100</xdr:colOff>
      <xdr:row>98</xdr:row>
      <xdr:rowOff>19182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10309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32395</xdr:rowOff>
    </xdr:from>
    <xdr:to>
      <xdr:col>85</xdr:col>
      <xdr:colOff>126364</xdr:colOff>
      <xdr:row>38</xdr:row>
      <xdr:rowOff>118413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861695"/>
          <a:ext cx="1269" cy="771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122240</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3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118413</xdr:rowOff>
    </xdr:from>
    <xdr:to>
      <xdr:col>86</xdr:col>
      <xdr:colOff>25400</xdr:colOff>
      <xdr:row>38</xdr:row>
      <xdr:rowOff>118413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3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150522</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63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32395</xdr:rowOff>
    </xdr:from>
    <xdr:to>
      <xdr:col>86</xdr:col>
      <xdr:colOff>25400</xdr:colOff>
      <xdr:row>34</xdr:row>
      <xdr:rowOff>32395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8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95587</xdr:rowOff>
    </xdr:from>
    <xdr:to>
      <xdr:col>85</xdr:col>
      <xdr:colOff>127000</xdr:colOff>
      <xdr:row>37</xdr:row>
      <xdr:rowOff>101071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410537"/>
          <a:ext cx="838200" cy="10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89609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33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111182</xdr:rowOff>
    </xdr:from>
    <xdr:to>
      <xdr:col>85</xdr:col>
      <xdr:colOff>177800</xdr:colOff>
      <xdr:row>38</xdr:row>
      <xdr:rowOff>41332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5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95587</xdr:rowOff>
    </xdr:from>
    <xdr:to>
      <xdr:col>81</xdr:col>
      <xdr:colOff>50800</xdr:colOff>
      <xdr:row>38</xdr:row>
      <xdr:rowOff>3434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410537"/>
          <a:ext cx="889000" cy="110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87613</xdr:rowOff>
    </xdr:from>
    <xdr:to>
      <xdr:col>81</xdr:col>
      <xdr:colOff>101600</xdr:colOff>
      <xdr:row>38</xdr:row>
      <xdr:rowOff>17763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8890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5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12143</xdr:rowOff>
    </xdr:from>
    <xdr:to>
      <xdr:col>76</xdr:col>
      <xdr:colOff>114300</xdr:colOff>
      <xdr:row>38</xdr:row>
      <xdr:rowOff>3434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012893"/>
          <a:ext cx="889000" cy="50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86008</xdr:rowOff>
    </xdr:from>
    <xdr:to>
      <xdr:col>76</xdr:col>
      <xdr:colOff>165100</xdr:colOff>
      <xdr:row>38</xdr:row>
      <xdr:rowOff>16159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32685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12143</xdr:rowOff>
    </xdr:from>
    <xdr:to>
      <xdr:col>71</xdr:col>
      <xdr:colOff>177800</xdr:colOff>
      <xdr:row>38</xdr:row>
      <xdr:rowOff>6486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012893"/>
          <a:ext cx="889000" cy="50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109915</xdr:rowOff>
    </xdr:from>
    <xdr:to>
      <xdr:col>72</xdr:col>
      <xdr:colOff>38100</xdr:colOff>
      <xdr:row>38</xdr:row>
      <xdr:rowOff>40066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31192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118163</xdr:rowOff>
    </xdr:from>
    <xdr:to>
      <xdr:col>67</xdr:col>
      <xdr:colOff>101600</xdr:colOff>
      <xdr:row>38</xdr:row>
      <xdr:rowOff>48313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64840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50271</xdr:rowOff>
    </xdr:from>
    <xdr:to>
      <xdr:col>85</xdr:col>
      <xdr:colOff>177800</xdr:colOff>
      <xdr:row>37</xdr:row>
      <xdr:rowOff>151871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73148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44787</xdr:rowOff>
    </xdr:from>
    <xdr:to>
      <xdr:col>81</xdr:col>
      <xdr:colOff>101600</xdr:colOff>
      <xdr:row>31</xdr:row>
      <xdr:rowOff>146387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3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162914</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13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124084</xdr:rowOff>
    </xdr:from>
    <xdr:to>
      <xdr:col>76</xdr:col>
      <xdr:colOff>165100</xdr:colOff>
      <xdr:row>38</xdr:row>
      <xdr:rowOff>54234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45361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6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132793</xdr:rowOff>
    </xdr:from>
    <xdr:to>
      <xdr:col>72</xdr:col>
      <xdr:colOff>38100</xdr:colOff>
      <xdr:row>35</xdr:row>
      <xdr:rowOff>62943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9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79470</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73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127136</xdr:rowOff>
    </xdr:from>
    <xdr:to>
      <xdr:col>67</xdr:col>
      <xdr:colOff>101600</xdr:colOff>
      <xdr:row>38</xdr:row>
      <xdr:rowOff>57286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48413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109634</xdr:rowOff>
    </xdr:from>
    <xdr:to>
      <xdr:col>85</xdr:col>
      <xdr:colOff>127000</xdr:colOff>
      <xdr:row>54</xdr:row>
      <xdr:rowOff>162222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196484"/>
          <a:ext cx="838200" cy="22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109634</xdr:rowOff>
    </xdr:from>
    <xdr:to>
      <xdr:col>81</xdr:col>
      <xdr:colOff>50800</xdr:colOff>
      <xdr:row>54</xdr:row>
      <xdr:rowOff>147617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196484"/>
          <a:ext cx="889000" cy="20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147617</xdr:rowOff>
    </xdr:from>
    <xdr:to>
      <xdr:col>76</xdr:col>
      <xdr:colOff>114300</xdr:colOff>
      <xdr:row>55</xdr:row>
      <xdr:rowOff>78212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405917"/>
          <a:ext cx="889000" cy="10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48523</xdr:rowOff>
    </xdr:from>
    <xdr:to>
      <xdr:col>71</xdr:col>
      <xdr:colOff>177800</xdr:colOff>
      <xdr:row>55</xdr:row>
      <xdr:rowOff>78212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478273"/>
          <a:ext cx="889000" cy="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111422</xdr:rowOff>
    </xdr:from>
    <xdr:to>
      <xdr:col>85</xdr:col>
      <xdr:colOff>177800</xdr:colOff>
      <xdr:row>55</xdr:row>
      <xdr:rowOff>41572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3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134299</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2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58834</xdr:rowOff>
    </xdr:from>
    <xdr:to>
      <xdr:col>81</xdr:col>
      <xdr:colOff>101600</xdr:colOff>
      <xdr:row>53</xdr:row>
      <xdr:rowOff>160434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14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5511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892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96817</xdr:rowOff>
    </xdr:from>
    <xdr:to>
      <xdr:col>76</xdr:col>
      <xdr:colOff>165100</xdr:colOff>
      <xdr:row>55</xdr:row>
      <xdr:rowOff>26967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43494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13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27412</xdr:rowOff>
    </xdr:from>
    <xdr:to>
      <xdr:col>72</xdr:col>
      <xdr:colOff>38100</xdr:colOff>
      <xdr:row>55</xdr:row>
      <xdr:rowOff>129012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145539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23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169173</xdr:rowOff>
    </xdr:from>
    <xdr:to>
      <xdr:col>67</xdr:col>
      <xdr:colOff>101600</xdr:colOff>
      <xdr:row>55</xdr:row>
      <xdr:rowOff>99323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115850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20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38224</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11324"/>
          <a:ext cx="838200" cy="10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90636</xdr:rowOff>
    </xdr:from>
    <xdr:to>
      <xdr:col>81</xdr:col>
      <xdr:colOff>50800</xdr:colOff>
      <xdr:row>78</xdr:row>
      <xdr:rowOff>38224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292286"/>
          <a:ext cx="889000" cy="11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90636</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92286"/>
          <a:ext cx="889000" cy="2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158874</xdr:rowOff>
    </xdr:from>
    <xdr:to>
      <xdr:col>81</xdr:col>
      <xdr:colOff>101600</xdr:colOff>
      <xdr:row>78</xdr:row>
      <xdr:rowOff>89024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6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105551</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3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39836</xdr:rowOff>
    </xdr:from>
    <xdr:to>
      <xdr:col>76</xdr:col>
      <xdr:colOff>165100</xdr:colOff>
      <xdr:row>77</xdr:row>
      <xdr:rowOff>141436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157963</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1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61641</xdr:rowOff>
    </xdr:from>
    <xdr:to>
      <xdr:col>85</xdr:col>
      <xdr:colOff>127000</xdr:colOff>
      <xdr:row>97</xdr:row>
      <xdr:rowOff>88198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92291"/>
          <a:ext cx="8382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88198</xdr:rowOff>
    </xdr:from>
    <xdr:to>
      <xdr:col>81</xdr:col>
      <xdr:colOff>50800</xdr:colOff>
      <xdr:row>97</xdr:row>
      <xdr:rowOff>140055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18848"/>
          <a:ext cx="889000" cy="5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140055</xdr:rowOff>
    </xdr:from>
    <xdr:to>
      <xdr:col>76</xdr:col>
      <xdr:colOff>114300</xdr:colOff>
      <xdr:row>98</xdr:row>
      <xdr:rowOff>33085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70705"/>
          <a:ext cx="8890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167574</xdr:rowOff>
    </xdr:from>
    <xdr:to>
      <xdr:col>71</xdr:col>
      <xdr:colOff>177800</xdr:colOff>
      <xdr:row>98</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98224"/>
          <a:ext cx="8890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10841</xdr:rowOff>
    </xdr:from>
    <xdr:to>
      <xdr:col>85</xdr:col>
      <xdr:colOff>177800</xdr:colOff>
      <xdr:row>97</xdr:row>
      <xdr:rowOff>112441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33718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9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37398</xdr:rowOff>
    </xdr:from>
    <xdr:to>
      <xdr:col>81</xdr:col>
      <xdr:colOff>101600</xdr:colOff>
      <xdr:row>97</xdr:row>
      <xdr:rowOff>138998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155525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89255</xdr:rowOff>
    </xdr:from>
    <xdr:to>
      <xdr:col>76</xdr:col>
      <xdr:colOff>165100</xdr:colOff>
      <xdr:row>98</xdr:row>
      <xdr:rowOff>19405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10532</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1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153735</xdr:rowOff>
    </xdr:from>
    <xdr:to>
      <xdr:col>72</xdr:col>
      <xdr:colOff>38100</xdr:colOff>
      <xdr:row>98</xdr:row>
      <xdr:rowOff>83885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75012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116774</xdr:rowOff>
    </xdr:from>
    <xdr:to>
      <xdr:col>67</xdr:col>
      <xdr:colOff>101600</xdr:colOff>
      <xdr:row>98</xdr:row>
      <xdr:rowOff>46924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38051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4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人の孤立小離島であるため、人口一人当たりにすると高くなってしまう。</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年度の消防費の増は、場外離着陸場拡張整備の実施設計を開始したための増である。</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年度の衛生費の増は、し尿処理施設（汚泥再生処理センター）整備に関する委託料及びごみ焼却施設の老朽化に伴う光熱水費・燃料費・維持補修費の増である。平成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年度の土木費増は、久保里山住宅（定住促進住宅）の建築に伴う増である。平成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年度商工費の増は貨物船の荷役に必要なラフテレーンクレーン購入に伴う増である。平成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総務費の増は再生可能エネルギー整備事業及び村内情報通信基盤網整備事業による増、農林水産業の増は築いそ整備工事による増である。令和元年度の農林水産費の増は、製油センター施設工事による増である。令和２年度の消防費の増は、防災無線デジタル化工事による増である。</a:t>
          </a:r>
          <a:r>
            <a:rPr kumimoji="1" lang="ja-JP" altLang="en-US" sz="1100">
              <a:solidFill>
                <a:schemeClr val="dk1"/>
              </a:solidFill>
              <a:effectLst/>
              <a:latin typeface="+mn-lt"/>
              <a:ea typeface="+mn-ea"/>
              <a:cs typeface="+mn-cs"/>
            </a:rPr>
            <a:t>令和３年度の衛生費の増額は、簡易水道事業への繰出金の増加および令和５年に建設予定の焼却施設基本計画策定委託によるものである。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30,000</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円の取り崩しを行った。平成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年度に、少ない基金をより効果的に運用するため、その他特目基金を廃止し、財政調整基金への一本化を図った。また、財源不足には特別会計の基金取り崩し等により対応していく。実質収支が毎年</a:t>
          </a:r>
          <a:r>
            <a:rPr kumimoji="1" lang="en-US" altLang="ja-JP" sz="1100">
              <a:solidFill>
                <a:schemeClr val="dk1"/>
              </a:solidFill>
              <a:effectLst/>
              <a:latin typeface="+mn-lt"/>
              <a:ea typeface="+mn-ea"/>
              <a:cs typeface="+mn-cs"/>
            </a:rPr>
            <a:t>15,000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25,000</a:t>
          </a:r>
          <a:r>
            <a:rPr kumimoji="1" lang="ja-JP" altLang="ja-JP" sz="1100">
              <a:solidFill>
                <a:schemeClr val="dk1"/>
              </a:solidFill>
              <a:effectLst/>
              <a:latin typeface="+mn-lt"/>
              <a:ea typeface="+mn-ea"/>
              <a:cs typeface="+mn-cs"/>
            </a:rPr>
            <a:t>千円の範囲で推移しているが、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年度は地方交付税の増等により約</a:t>
          </a:r>
          <a:r>
            <a:rPr kumimoji="1" lang="en-US" altLang="ja-JP" sz="1100">
              <a:solidFill>
                <a:schemeClr val="dk1"/>
              </a:solidFill>
              <a:effectLst/>
              <a:latin typeface="+mn-lt"/>
              <a:ea typeface="+mn-ea"/>
              <a:cs typeface="+mn-cs"/>
            </a:rPr>
            <a:t>68,000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年度は約</a:t>
          </a:r>
          <a:r>
            <a:rPr kumimoji="1" lang="en-US" altLang="ja-JP" sz="1100">
              <a:solidFill>
                <a:schemeClr val="dk1"/>
              </a:solidFill>
              <a:effectLst/>
              <a:latin typeface="+mn-lt"/>
              <a:ea typeface="+mn-ea"/>
              <a:cs typeface="+mn-cs"/>
            </a:rPr>
            <a:t>60,000</a:t>
          </a:r>
          <a:r>
            <a:rPr kumimoji="1" lang="ja-JP" altLang="ja-JP" sz="1100">
              <a:solidFill>
                <a:schemeClr val="dk1"/>
              </a:solidFill>
              <a:effectLst/>
              <a:latin typeface="+mn-lt"/>
              <a:ea typeface="+mn-ea"/>
              <a:cs typeface="+mn-cs"/>
            </a:rPr>
            <a:t>千円、令和元年は約</a:t>
          </a:r>
          <a:r>
            <a:rPr kumimoji="1" lang="en-US" altLang="ja-JP" sz="1100">
              <a:solidFill>
                <a:schemeClr val="dk1"/>
              </a:solidFill>
              <a:effectLst/>
              <a:latin typeface="+mn-lt"/>
              <a:ea typeface="+mn-ea"/>
              <a:cs typeface="+mn-cs"/>
            </a:rPr>
            <a:t>54,000</a:t>
          </a:r>
          <a:r>
            <a:rPr kumimoji="1" lang="ja-JP" altLang="ja-JP" sz="1100">
              <a:solidFill>
                <a:schemeClr val="dk1"/>
              </a:solidFill>
              <a:effectLst/>
              <a:latin typeface="+mn-lt"/>
              <a:ea typeface="+mn-ea"/>
              <a:cs typeface="+mn-cs"/>
            </a:rPr>
            <a:t>千円、令和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年度は約</a:t>
          </a:r>
          <a:r>
            <a:rPr kumimoji="1" lang="en-US" altLang="ja-JP" sz="1100">
              <a:solidFill>
                <a:schemeClr val="dk1"/>
              </a:solidFill>
              <a:effectLst/>
              <a:latin typeface="+mn-lt"/>
              <a:ea typeface="+mn-ea"/>
              <a:cs typeface="+mn-cs"/>
            </a:rPr>
            <a:t>105,000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90,000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となった。しかし、標準財政規模が小さいため、実質収支比率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分が約</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千円となるため年度により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台と変化している。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すべての会計で赤字を回避している。しかし、特別会計の歳入には多額の一般会計繰入金が含まれている状況であり、今後においても経費増大に対応する財源はほぼ一般会計繰入金に頼らざるを得ない状況になっている。</a:t>
          </a:r>
          <a:endParaRPr lang="ja-JP" altLang="ja-JP" sz="1400">
            <a:effectLst/>
          </a:endParaRPr>
        </a:p>
        <a:p>
          <a:r>
            <a:rPr kumimoji="1" lang="ja-JP" altLang="ja-JP" sz="1100">
              <a:solidFill>
                <a:schemeClr val="dk1"/>
              </a:solidFill>
              <a:effectLst/>
              <a:latin typeface="+mn-lt"/>
              <a:ea typeface="+mn-ea"/>
              <a:cs typeface="+mn-cs"/>
            </a:rPr>
            <a:t>　保険料（税）・使用料の改定も難しい状況</a:t>
          </a:r>
          <a:r>
            <a:rPr kumimoji="1" lang="ja-JP" altLang="en-US" sz="1100">
              <a:solidFill>
                <a:schemeClr val="dk1"/>
              </a:solidFill>
              <a:effectLst/>
              <a:latin typeface="+mn-lt"/>
              <a:ea typeface="+mn-ea"/>
              <a:cs typeface="+mn-cs"/>
            </a:rPr>
            <a:t>ではあるが、令和５年度に浄化槽使用料について改定予定である</a:t>
          </a:r>
          <a:r>
            <a:rPr kumimoji="1" lang="ja-JP" altLang="ja-JP"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81</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82</v>
      </c>
      <c r="C2" s="179"/>
      <c r="D2" s="180"/>
    </row>
    <row r="3" spans="1:119" ht="18.75" customHeight="1" thickBot="1" x14ac:dyDescent="0.25">
      <c r="A3" s="178"/>
      <c r="B3" s="420" t="s">
        <v>83</v>
      </c>
      <c r="C3" s="421"/>
      <c r="D3" s="421"/>
      <c r="E3" s="422"/>
      <c r="F3" s="422"/>
      <c r="G3" s="422"/>
      <c r="H3" s="422"/>
      <c r="I3" s="422"/>
      <c r="J3" s="422"/>
      <c r="K3" s="422"/>
      <c r="L3" s="422" t="s">
        <v>84</v>
      </c>
      <c r="M3" s="422"/>
      <c r="N3" s="422"/>
      <c r="O3" s="422"/>
      <c r="P3" s="422"/>
      <c r="Q3" s="422"/>
      <c r="R3" s="429"/>
      <c r="S3" s="429"/>
      <c r="T3" s="429"/>
      <c r="U3" s="429"/>
      <c r="V3" s="430"/>
      <c r="W3" s="404" t="s">
        <v>85</v>
      </c>
      <c r="X3" s="405"/>
      <c r="Y3" s="405"/>
      <c r="Z3" s="405"/>
      <c r="AA3" s="405"/>
      <c r="AB3" s="421"/>
      <c r="AC3" s="429" t="s">
        <v>86</v>
      </c>
      <c r="AD3" s="405"/>
      <c r="AE3" s="405"/>
      <c r="AF3" s="405"/>
      <c r="AG3" s="405"/>
      <c r="AH3" s="405"/>
      <c r="AI3" s="405"/>
      <c r="AJ3" s="405"/>
      <c r="AK3" s="405"/>
      <c r="AL3" s="406"/>
      <c r="AM3" s="404" t="s">
        <v>87</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88</v>
      </c>
      <c r="BO3" s="405"/>
      <c r="BP3" s="405"/>
      <c r="BQ3" s="405"/>
      <c r="BR3" s="405"/>
      <c r="BS3" s="405"/>
      <c r="BT3" s="405"/>
      <c r="BU3" s="406"/>
      <c r="BV3" s="404" t="s">
        <v>89</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90</v>
      </c>
      <c r="CU3" s="405"/>
      <c r="CV3" s="405"/>
      <c r="CW3" s="405"/>
      <c r="CX3" s="405"/>
      <c r="CY3" s="405"/>
      <c r="CZ3" s="405"/>
      <c r="DA3" s="406"/>
      <c r="DB3" s="404" t="s">
        <v>91</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92</v>
      </c>
      <c r="AZ4" s="408"/>
      <c r="BA4" s="408"/>
      <c r="BB4" s="408"/>
      <c r="BC4" s="408"/>
      <c r="BD4" s="408"/>
      <c r="BE4" s="408"/>
      <c r="BF4" s="408"/>
      <c r="BG4" s="408"/>
      <c r="BH4" s="408"/>
      <c r="BI4" s="408"/>
      <c r="BJ4" s="408"/>
      <c r="BK4" s="408"/>
      <c r="BL4" s="408"/>
      <c r="BM4" s="409"/>
      <c r="BN4" s="410">
        <v>1574540</v>
      </c>
      <c r="BO4" s="411"/>
      <c r="BP4" s="411"/>
      <c r="BQ4" s="411"/>
      <c r="BR4" s="411"/>
      <c r="BS4" s="411"/>
      <c r="BT4" s="411"/>
      <c r="BU4" s="412"/>
      <c r="BV4" s="410">
        <v>1592692</v>
      </c>
      <c r="BW4" s="411"/>
      <c r="BX4" s="411"/>
      <c r="BY4" s="411"/>
      <c r="BZ4" s="411"/>
      <c r="CA4" s="411"/>
      <c r="CB4" s="411"/>
      <c r="CC4" s="412"/>
      <c r="CD4" s="413" t="s">
        <v>93</v>
      </c>
      <c r="CE4" s="414"/>
      <c r="CF4" s="414"/>
      <c r="CG4" s="414"/>
      <c r="CH4" s="414"/>
      <c r="CI4" s="414"/>
      <c r="CJ4" s="414"/>
      <c r="CK4" s="414"/>
      <c r="CL4" s="414"/>
      <c r="CM4" s="414"/>
      <c r="CN4" s="414"/>
      <c r="CO4" s="414"/>
      <c r="CP4" s="414"/>
      <c r="CQ4" s="414"/>
      <c r="CR4" s="414"/>
      <c r="CS4" s="415"/>
      <c r="CT4" s="416">
        <v>19.100000000000001</v>
      </c>
      <c r="CU4" s="417"/>
      <c r="CV4" s="417"/>
      <c r="CW4" s="417"/>
      <c r="CX4" s="417"/>
      <c r="CY4" s="417"/>
      <c r="CZ4" s="417"/>
      <c r="DA4" s="418"/>
      <c r="DB4" s="416">
        <v>28.7</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94</v>
      </c>
      <c r="AN5" s="477"/>
      <c r="AO5" s="477"/>
      <c r="AP5" s="477"/>
      <c r="AQ5" s="477"/>
      <c r="AR5" s="477"/>
      <c r="AS5" s="477"/>
      <c r="AT5" s="478"/>
      <c r="AU5" s="479" t="s">
        <v>95</v>
      </c>
      <c r="AV5" s="480"/>
      <c r="AW5" s="480"/>
      <c r="AX5" s="480"/>
      <c r="AY5" s="481" t="s">
        <v>96</v>
      </c>
      <c r="AZ5" s="482"/>
      <c r="BA5" s="482"/>
      <c r="BB5" s="482"/>
      <c r="BC5" s="482"/>
      <c r="BD5" s="482"/>
      <c r="BE5" s="482"/>
      <c r="BF5" s="482"/>
      <c r="BG5" s="482"/>
      <c r="BH5" s="482"/>
      <c r="BI5" s="482"/>
      <c r="BJ5" s="482"/>
      <c r="BK5" s="482"/>
      <c r="BL5" s="482"/>
      <c r="BM5" s="483"/>
      <c r="BN5" s="447">
        <v>1484830</v>
      </c>
      <c r="BO5" s="448"/>
      <c r="BP5" s="448"/>
      <c r="BQ5" s="448"/>
      <c r="BR5" s="448"/>
      <c r="BS5" s="448"/>
      <c r="BT5" s="448"/>
      <c r="BU5" s="449"/>
      <c r="BV5" s="447">
        <v>1487539</v>
      </c>
      <c r="BW5" s="448"/>
      <c r="BX5" s="448"/>
      <c r="BY5" s="448"/>
      <c r="BZ5" s="448"/>
      <c r="CA5" s="448"/>
      <c r="CB5" s="448"/>
      <c r="CC5" s="449"/>
      <c r="CD5" s="450" t="s">
        <v>97</v>
      </c>
      <c r="CE5" s="451"/>
      <c r="CF5" s="451"/>
      <c r="CG5" s="451"/>
      <c r="CH5" s="451"/>
      <c r="CI5" s="451"/>
      <c r="CJ5" s="451"/>
      <c r="CK5" s="451"/>
      <c r="CL5" s="451"/>
      <c r="CM5" s="451"/>
      <c r="CN5" s="451"/>
      <c r="CO5" s="451"/>
      <c r="CP5" s="451"/>
      <c r="CQ5" s="451"/>
      <c r="CR5" s="451"/>
      <c r="CS5" s="452"/>
      <c r="CT5" s="444">
        <v>84.9</v>
      </c>
      <c r="CU5" s="445"/>
      <c r="CV5" s="445"/>
      <c r="CW5" s="445"/>
      <c r="CX5" s="445"/>
      <c r="CY5" s="445"/>
      <c r="CZ5" s="445"/>
      <c r="DA5" s="446"/>
      <c r="DB5" s="444">
        <v>62.5</v>
      </c>
      <c r="DC5" s="445"/>
      <c r="DD5" s="445"/>
      <c r="DE5" s="445"/>
      <c r="DF5" s="445"/>
      <c r="DG5" s="445"/>
      <c r="DH5" s="445"/>
      <c r="DI5" s="446"/>
    </row>
    <row r="6" spans="1:119" ht="18.75" customHeight="1" x14ac:dyDescent="0.2">
      <c r="A6" s="178"/>
      <c r="B6" s="453" t="s">
        <v>98</v>
      </c>
      <c r="C6" s="454"/>
      <c r="D6" s="454"/>
      <c r="E6" s="455"/>
      <c r="F6" s="455"/>
      <c r="G6" s="455"/>
      <c r="H6" s="455"/>
      <c r="I6" s="455"/>
      <c r="J6" s="455"/>
      <c r="K6" s="455"/>
      <c r="L6" s="455" t="s">
        <v>99</v>
      </c>
      <c r="M6" s="455"/>
      <c r="N6" s="455"/>
      <c r="O6" s="455"/>
      <c r="P6" s="455"/>
      <c r="Q6" s="455"/>
      <c r="R6" s="459"/>
      <c r="S6" s="459"/>
      <c r="T6" s="459"/>
      <c r="U6" s="459"/>
      <c r="V6" s="460"/>
      <c r="W6" s="463" t="s">
        <v>100</v>
      </c>
      <c r="X6" s="464"/>
      <c r="Y6" s="464"/>
      <c r="Z6" s="464"/>
      <c r="AA6" s="464"/>
      <c r="AB6" s="454"/>
      <c r="AC6" s="467" t="s">
        <v>101</v>
      </c>
      <c r="AD6" s="468"/>
      <c r="AE6" s="468"/>
      <c r="AF6" s="468"/>
      <c r="AG6" s="468"/>
      <c r="AH6" s="468"/>
      <c r="AI6" s="468"/>
      <c r="AJ6" s="468"/>
      <c r="AK6" s="468"/>
      <c r="AL6" s="469"/>
      <c r="AM6" s="476" t="s">
        <v>102</v>
      </c>
      <c r="AN6" s="477"/>
      <c r="AO6" s="477"/>
      <c r="AP6" s="477"/>
      <c r="AQ6" s="477"/>
      <c r="AR6" s="477"/>
      <c r="AS6" s="477"/>
      <c r="AT6" s="478"/>
      <c r="AU6" s="479" t="s">
        <v>103</v>
      </c>
      <c r="AV6" s="480"/>
      <c r="AW6" s="480"/>
      <c r="AX6" s="480"/>
      <c r="AY6" s="481" t="s">
        <v>104</v>
      </c>
      <c r="AZ6" s="482"/>
      <c r="BA6" s="482"/>
      <c r="BB6" s="482"/>
      <c r="BC6" s="482"/>
      <c r="BD6" s="482"/>
      <c r="BE6" s="482"/>
      <c r="BF6" s="482"/>
      <c r="BG6" s="482"/>
      <c r="BH6" s="482"/>
      <c r="BI6" s="482"/>
      <c r="BJ6" s="482"/>
      <c r="BK6" s="482"/>
      <c r="BL6" s="482"/>
      <c r="BM6" s="483"/>
      <c r="BN6" s="447">
        <v>89710</v>
      </c>
      <c r="BO6" s="448"/>
      <c r="BP6" s="448"/>
      <c r="BQ6" s="448"/>
      <c r="BR6" s="448"/>
      <c r="BS6" s="448"/>
      <c r="BT6" s="448"/>
      <c r="BU6" s="449"/>
      <c r="BV6" s="447">
        <v>105153</v>
      </c>
      <c r="BW6" s="448"/>
      <c r="BX6" s="448"/>
      <c r="BY6" s="448"/>
      <c r="BZ6" s="448"/>
      <c r="CA6" s="448"/>
      <c r="CB6" s="448"/>
      <c r="CC6" s="449"/>
      <c r="CD6" s="450" t="s">
        <v>105</v>
      </c>
      <c r="CE6" s="451"/>
      <c r="CF6" s="451"/>
      <c r="CG6" s="451"/>
      <c r="CH6" s="451"/>
      <c r="CI6" s="451"/>
      <c r="CJ6" s="451"/>
      <c r="CK6" s="451"/>
      <c r="CL6" s="451"/>
      <c r="CM6" s="451"/>
      <c r="CN6" s="451"/>
      <c r="CO6" s="451"/>
      <c r="CP6" s="451"/>
      <c r="CQ6" s="451"/>
      <c r="CR6" s="451"/>
      <c r="CS6" s="452"/>
      <c r="CT6" s="484">
        <v>86.9</v>
      </c>
      <c r="CU6" s="485"/>
      <c r="CV6" s="485"/>
      <c r="CW6" s="485"/>
      <c r="CX6" s="485"/>
      <c r="CY6" s="485"/>
      <c r="CZ6" s="485"/>
      <c r="DA6" s="486"/>
      <c r="DB6" s="484">
        <v>64.2</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106</v>
      </c>
      <c r="AN7" s="477"/>
      <c r="AO7" s="477"/>
      <c r="AP7" s="477"/>
      <c r="AQ7" s="477"/>
      <c r="AR7" s="477"/>
      <c r="AS7" s="477"/>
      <c r="AT7" s="478"/>
      <c r="AU7" s="479" t="s">
        <v>107</v>
      </c>
      <c r="AV7" s="480"/>
      <c r="AW7" s="480"/>
      <c r="AX7" s="480"/>
      <c r="AY7" s="481" t="s">
        <v>108</v>
      </c>
      <c r="AZ7" s="482"/>
      <c r="BA7" s="482"/>
      <c r="BB7" s="482"/>
      <c r="BC7" s="482"/>
      <c r="BD7" s="482"/>
      <c r="BE7" s="482"/>
      <c r="BF7" s="482"/>
      <c r="BG7" s="482"/>
      <c r="BH7" s="482"/>
      <c r="BI7" s="482"/>
      <c r="BJ7" s="482"/>
      <c r="BK7" s="482"/>
      <c r="BL7" s="482"/>
      <c r="BM7" s="483"/>
      <c r="BN7" s="447">
        <v>0</v>
      </c>
      <c r="BO7" s="448"/>
      <c r="BP7" s="448"/>
      <c r="BQ7" s="448"/>
      <c r="BR7" s="448"/>
      <c r="BS7" s="448"/>
      <c r="BT7" s="448"/>
      <c r="BU7" s="449"/>
      <c r="BV7" s="447">
        <v>0</v>
      </c>
      <c r="BW7" s="448"/>
      <c r="BX7" s="448"/>
      <c r="BY7" s="448"/>
      <c r="BZ7" s="448"/>
      <c r="CA7" s="448"/>
      <c r="CB7" s="448"/>
      <c r="CC7" s="449"/>
      <c r="CD7" s="450" t="s">
        <v>109</v>
      </c>
      <c r="CE7" s="451"/>
      <c r="CF7" s="451"/>
      <c r="CG7" s="451"/>
      <c r="CH7" s="451"/>
      <c r="CI7" s="451"/>
      <c r="CJ7" s="451"/>
      <c r="CK7" s="451"/>
      <c r="CL7" s="451"/>
      <c r="CM7" s="451"/>
      <c r="CN7" s="451"/>
      <c r="CO7" s="451"/>
      <c r="CP7" s="451"/>
      <c r="CQ7" s="451"/>
      <c r="CR7" s="451"/>
      <c r="CS7" s="452"/>
      <c r="CT7" s="447">
        <v>469448</v>
      </c>
      <c r="CU7" s="448"/>
      <c r="CV7" s="448"/>
      <c r="CW7" s="448"/>
      <c r="CX7" s="448"/>
      <c r="CY7" s="448"/>
      <c r="CZ7" s="448"/>
      <c r="DA7" s="449"/>
      <c r="DB7" s="447">
        <v>365935</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110</v>
      </c>
      <c r="AN8" s="477"/>
      <c r="AO8" s="477"/>
      <c r="AP8" s="477"/>
      <c r="AQ8" s="477"/>
      <c r="AR8" s="477"/>
      <c r="AS8" s="477"/>
      <c r="AT8" s="478"/>
      <c r="AU8" s="479" t="s">
        <v>111</v>
      </c>
      <c r="AV8" s="480"/>
      <c r="AW8" s="480"/>
      <c r="AX8" s="480"/>
      <c r="AY8" s="481" t="s">
        <v>112</v>
      </c>
      <c r="AZ8" s="482"/>
      <c r="BA8" s="482"/>
      <c r="BB8" s="482"/>
      <c r="BC8" s="482"/>
      <c r="BD8" s="482"/>
      <c r="BE8" s="482"/>
      <c r="BF8" s="482"/>
      <c r="BG8" s="482"/>
      <c r="BH8" s="482"/>
      <c r="BI8" s="482"/>
      <c r="BJ8" s="482"/>
      <c r="BK8" s="482"/>
      <c r="BL8" s="482"/>
      <c r="BM8" s="483"/>
      <c r="BN8" s="447">
        <v>89710</v>
      </c>
      <c r="BO8" s="448"/>
      <c r="BP8" s="448"/>
      <c r="BQ8" s="448"/>
      <c r="BR8" s="448"/>
      <c r="BS8" s="448"/>
      <c r="BT8" s="448"/>
      <c r="BU8" s="449"/>
      <c r="BV8" s="447">
        <v>105153</v>
      </c>
      <c r="BW8" s="448"/>
      <c r="BX8" s="448"/>
      <c r="BY8" s="448"/>
      <c r="BZ8" s="448"/>
      <c r="CA8" s="448"/>
      <c r="CB8" s="448"/>
      <c r="CC8" s="449"/>
      <c r="CD8" s="450" t="s">
        <v>113</v>
      </c>
      <c r="CE8" s="451"/>
      <c r="CF8" s="451"/>
      <c r="CG8" s="451"/>
      <c r="CH8" s="451"/>
      <c r="CI8" s="451"/>
      <c r="CJ8" s="451"/>
      <c r="CK8" s="451"/>
      <c r="CL8" s="451"/>
      <c r="CM8" s="451"/>
      <c r="CN8" s="451"/>
      <c r="CO8" s="451"/>
      <c r="CP8" s="451"/>
      <c r="CQ8" s="451"/>
      <c r="CR8" s="451"/>
      <c r="CS8" s="452"/>
      <c r="CT8" s="487">
        <v>0.13</v>
      </c>
      <c r="CU8" s="488"/>
      <c r="CV8" s="488"/>
      <c r="CW8" s="488"/>
      <c r="CX8" s="488"/>
      <c r="CY8" s="488"/>
      <c r="CZ8" s="488"/>
      <c r="DA8" s="489"/>
      <c r="DB8" s="487">
        <v>0.14000000000000001</v>
      </c>
      <c r="DC8" s="488"/>
      <c r="DD8" s="488"/>
      <c r="DE8" s="488"/>
      <c r="DF8" s="488"/>
      <c r="DG8" s="488"/>
      <c r="DH8" s="488"/>
      <c r="DI8" s="489"/>
    </row>
    <row r="9" spans="1:119" ht="18.75" customHeight="1" thickBot="1" x14ac:dyDescent="0.25">
      <c r="A9" s="178"/>
      <c r="B9" s="441" t="s">
        <v>114</v>
      </c>
      <c r="C9" s="442"/>
      <c r="D9" s="442"/>
      <c r="E9" s="442"/>
      <c r="F9" s="442"/>
      <c r="G9" s="442"/>
      <c r="H9" s="442"/>
      <c r="I9" s="442"/>
      <c r="J9" s="442"/>
      <c r="K9" s="490"/>
      <c r="L9" s="491" t="s">
        <v>115</v>
      </c>
      <c r="M9" s="492"/>
      <c r="N9" s="492"/>
      <c r="O9" s="492"/>
      <c r="P9" s="492"/>
      <c r="Q9" s="493"/>
      <c r="R9" s="494">
        <v>327</v>
      </c>
      <c r="S9" s="495"/>
      <c r="T9" s="495"/>
      <c r="U9" s="495"/>
      <c r="V9" s="496"/>
      <c r="W9" s="404" t="s">
        <v>116</v>
      </c>
      <c r="X9" s="405"/>
      <c r="Y9" s="405"/>
      <c r="Z9" s="405"/>
      <c r="AA9" s="405"/>
      <c r="AB9" s="405"/>
      <c r="AC9" s="405"/>
      <c r="AD9" s="405"/>
      <c r="AE9" s="405"/>
      <c r="AF9" s="405"/>
      <c r="AG9" s="405"/>
      <c r="AH9" s="405"/>
      <c r="AI9" s="405"/>
      <c r="AJ9" s="405"/>
      <c r="AK9" s="405"/>
      <c r="AL9" s="406"/>
      <c r="AM9" s="476" t="s">
        <v>117</v>
      </c>
      <c r="AN9" s="477"/>
      <c r="AO9" s="477"/>
      <c r="AP9" s="477"/>
      <c r="AQ9" s="477"/>
      <c r="AR9" s="477"/>
      <c r="AS9" s="477"/>
      <c r="AT9" s="478"/>
      <c r="AU9" s="479" t="s">
        <v>95</v>
      </c>
      <c r="AV9" s="480"/>
      <c r="AW9" s="480"/>
      <c r="AX9" s="480"/>
      <c r="AY9" s="481" t="s">
        <v>118</v>
      </c>
      <c r="AZ9" s="482"/>
      <c r="BA9" s="482"/>
      <c r="BB9" s="482"/>
      <c r="BC9" s="482"/>
      <c r="BD9" s="482"/>
      <c r="BE9" s="482"/>
      <c r="BF9" s="482"/>
      <c r="BG9" s="482"/>
      <c r="BH9" s="482"/>
      <c r="BI9" s="482"/>
      <c r="BJ9" s="482"/>
      <c r="BK9" s="482"/>
      <c r="BL9" s="482"/>
      <c r="BM9" s="483"/>
      <c r="BN9" s="447">
        <v>-15443</v>
      </c>
      <c r="BO9" s="448"/>
      <c r="BP9" s="448"/>
      <c r="BQ9" s="448"/>
      <c r="BR9" s="448"/>
      <c r="BS9" s="448"/>
      <c r="BT9" s="448"/>
      <c r="BU9" s="449"/>
      <c r="BV9" s="447">
        <v>51591</v>
      </c>
      <c r="BW9" s="448"/>
      <c r="BX9" s="448"/>
      <c r="BY9" s="448"/>
      <c r="BZ9" s="448"/>
      <c r="CA9" s="448"/>
      <c r="CB9" s="448"/>
      <c r="CC9" s="449"/>
      <c r="CD9" s="450" t="s">
        <v>119</v>
      </c>
      <c r="CE9" s="451"/>
      <c r="CF9" s="451"/>
      <c r="CG9" s="451"/>
      <c r="CH9" s="451"/>
      <c r="CI9" s="451"/>
      <c r="CJ9" s="451"/>
      <c r="CK9" s="451"/>
      <c r="CL9" s="451"/>
      <c r="CM9" s="451"/>
      <c r="CN9" s="451"/>
      <c r="CO9" s="451"/>
      <c r="CP9" s="451"/>
      <c r="CQ9" s="451"/>
      <c r="CR9" s="451"/>
      <c r="CS9" s="452"/>
      <c r="CT9" s="444">
        <v>7.1</v>
      </c>
      <c r="CU9" s="445"/>
      <c r="CV9" s="445"/>
      <c r="CW9" s="445"/>
      <c r="CX9" s="445"/>
      <c r="CY9" s="445"/>
      <c r="CZ9" s="445"/>
      <c r="DA9" s="446"/>
      <c r="DB9" s="444">
        <v>7.9</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120</v>
      </c>
      <c r="M10" s="477"/>
      <c r="N10" s="477"/>
      <c r="O10" s="477"/>
      <c r="P10" s="477"/>
      <c r="Q10" s="478"/>
      <c r="R10" s="498">
        <v>337</v>
      </c>
      <c r="S10" s="499"/>
      <c r="T10" s="499"/>
      <c r="U10" s="499"/>
      <c r="V10" s="500"/>
      <c r="W10" s="435"/>
      <c r="X10" s="436"/>
      <c r="Y10" s="436"/>
      <c r="Z10" s="436"/>
      <c r="AA10" s="436"/>
      <c r="AB10" s="436"/>
      <c r="AC10" s="436"/>
      <c r="AD10" s="436"/>
      <c r="AE10" s="436"/>
      <c r="AF10" s="436"/>
      <c r="AG10" s="436"/>
      <c r="AH10" s="436"/>
      <c r="AI10" s="436"/>
      <c r="AJ10" s="436"/>
      <c r="AK10" s="436"/>
      <c r="AL10" s="439"/>
      <c r="AM10" s="476" t="s">
        <v>121</v>
      </c>
      <c r="AN10" s="477"/>
      <c r="AO10" s="477"/>
      <c r="AP10" s="477"/>
      <c r="AQ10" s="477"/>
      <c r="AR10" s="477"/>
      <c r="AS10" s="477"/>
      <c r="AT10" s="478"/>
      <c r="AU10" s="479" t="s">
        <v>122</v>
      </c>
      <c r="AV10" s="480"/>
      <c r="AW10" s="480"/>
      <c r="AX10" s="480"/>
      <c r="AY10" s="481" t="s">
        <v>123</v>
      </c>
      <c r="AZ10" s="482"/>
      <c r="BA10" s="482"/>
      <c r="BB10" s="482"/>
      <c r="BC10" s="482"/>
      <c r="BD10" s="482"/>
      <c r="BE10" s="482"/>
      <c r="BF10" s="482"/>
      <c r="BG10" s="482"/>
      <c r="BH10" s="482"/>
      <c r="BI10" s="482"/>
      <c r="BJ10" s="482"/>
      <c r="BK10" s="482"/>
      <c r="BL10" s="482"/>
      <c r="BM10" s="483"/>
      <c r="BN10" s="447">
        <v>40070</v>
      </c>
      <c r="BO10" s="448"/>
      <c r="BP10" s="448"/>
      <c r="BQ10" s="448"/>
      <c r="BR10" s="448"/>
      <c r="BS10" s="448"/>
      <c r="BT10" s="448"/>
      <c r="BU10" s="449"/>
      <c r="BV10" s="447">
        <v>29284</v>
      </c>
      <c r="BW10" s="448"/>
      <c r="BX10" s="448"/>
      <c r="BY10" s="448"/>
      <c r="BZ10" s="448"/>
      <c r="CA10" s="448"/>
      <c r="CB10" s="448"/>
      <c r="CC10" s="449"/>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125</v>
      </c>
      <c r="M11" s="502"/>
      <c r="N11" s="502"/>
      <c r="O11" s="502"/>
      <c r="P11" s="502"/>
      <c r="Q11" s="503"/>
      <c r="R11" s="504" t="s">
        <v>126</v>
      </c>
      <c r="S11" s="505"/>
      <c r="T11" s="505"/>
      <c r="U11" s="505"/>
      <c r="V11" s="506"/>
      <c r="W11" s="435"/>
      <c r="X11" s="436"/>
      <c r="Y11" s="436"/>
      <c r="Z11" s="436"/>
      <c r="AA11" s="436"/>
      <c r="AB11" s="436"/>
      <c r="AC11" s="436"/>
      <c r="AD11" s="436"/>
      <c r="AE11" s="436"/>
      <c r="AF11" s="436"/>
      <c r="AG11" s="436"/>
      <c r="AH11" s="436"/>
      <c r="AI11" s="436"/>
      <c r="AJ11" s="436"/>
      <c r="AK11" s="436"/>
      <c r="AL11" s="439"/>
      <c r="AM11" s="476" t="s">
        <v>127</v>
      </c>
      <c r="AN11" s="477"/>
      <c r="AO11" s="477"/>
      <c r="AP11" s="477"/>
      <c r="AQ11" s="477"/>
      <c r="AR11" s="477"/>
      <c r="AS11" s="477"/>
      <c r="AT11" s="478"/>
      <c r="AU11" s="479" t="s">
        <v>103</v>
      </c>
      <c r="AV11" s="480"/>
      <c r="AW11" s="480"/>
      <c r="AX11" s="480"/>
      <c r="AY11" s="481" t="s">
        <v>128</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129</v>
      </c>
      <c r="CE11" s="451"/>
      <c r="CF11" s="451"/>
      <c r="CG11" s="451"/>
      <c r="CH11" s="451"/>
      <c r="CI11" s="451"/>
      <c r="CJ11" s="451"/>
      <c r="CK11" s="451"/>
      <c r="CL11" s="451"/>
      <c r="CM11" s="451"/>
      <c r="CN11" s="451"/>
      <c r="CO11" s="451"/>
      <c r="CP11" s="451"/>
      <c r="CQ11" s="451"/>
      <c r="CR11" s="451"/>
      <c r="CS11" s="452"/>
      <c r="CT11" s="487" t="s">
        <v>130</v>
      </c>
      <c r="CU11" s="488"/>
      <c r="CV11" s="488"/>
      <c r="CW11" s="488"/>
      <c r="CX11" s="488"/>
      <c r="CY11" s="488"/>
      <c r="CZ11" s="488"/>
      <c r="DA11" s="489"/>
      <c r="DB11" s="487" t="s">
        <v>131</v>
      </c>
      <c r="DC11" s="488"/>
      <c r="DD11" s="488"/>
      <c r="DE11" s="488"/>
      <c r="DF11" s="488"/>
      <c r="DG11" s="488"/>
      <c r="DH11" s="488"/>
      <c r="DI11" s="489"/>
    </row>
    <row r="12" spans="1:119" ht="18.75" customHeight="1" x14ac:dyDescent="0.2">
      <c r="A12" s="178"/>
      <c r="B12" s="507" t="s">
        <v>132</v>
      </c>
      <c r="C12" s="508"/>
      <c r="D12" s="508"/>
      <c r="E12" s="508"/>
      <c r="F12" s="508"/>
      <c r="G12" s="508"/>
      <c r="H12" s="508"/>
      <c r="I12" s="508"/>
      <c r="J12" s="508"/>
      <c r="K12" s="509"/>
      <c r="L12" s="516" t="s">
        <v>133</v>
      </c>
      <c r="M12" s="517"/>
      <c r="N12" s="517"/>
      <c r="O12" s="517"/>
      <c r="P12" s="517"/>
      <c r="Q12" s="518"/>
      <c r="R12" s="519">
        <v>332</v>
      </c>
      <c r="S12" s="520"/>
      <c r="T12" s="520"/>
      <c r="U12" s="520"/>
      <c r="V12" s="521"/>
      <c r="W12" s="522" t="s">
        <v>1</v>
      </c>
      <c r="X12" s="480"/>
      <c r="Y12" s="480"/>
      <c r="Z12" s="480"/>
      <c r="AA12" s="480"/>
      <c r="AB12" s="523"/>
      <c r="AC12" s="524" t="s">
        <v>134</v>
      </c>
      <c r="AD12" s="525"/>
      <c r="AE12" s="525"/>
      <c r="AF12" s="525"/>
      <c r="AG12" s="526"/>
      <c r="AH12" s="524" t="s">
        <v>135</v>
      </c>
      <c r="AI12" s="525"/>
      <c r="AJ12" s="525"/>
      <c r="AK12" s="525"/>
      <c r="AL12" s="527"/>
      <c r="AM12" s="476" t="s">
        <v>136</v>
      </c>
      <c r="AN12" s="477"/>
      <c r="AO12" s="477"/>
      <c r="AP12" s="477"/>
      <c r="AQ12" s="477"/>
      <c r="AR12" s="477"/>
      <c r="AS12" s="477"/>
      <c r="AT12" s="478"/>
      <c r="AU12" s="479" t="s">
        <v>103</v>
      </c>
      <c r="AV12" s="480"/>
      <c r="AW12" s="480"/>
      <c r="AX12" s="480"/>
      <c r="AY12" s="481" t="s">
        <v>137</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130</v>
      </c>
      <c r="CU12" s="488"/>
      <c r="CV12" s="488"/>
      <c r="CW12" s="488"/>
      <c r="CX12" s="488"/>
      <c r="CY12" s="488"/>
      <c r="CZ12" s="488"/>
      <c r="DA12" s="489"/>
      <c r="DB12" s="487" t="s">
        <v>130</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139</v>
      </c>
      <c r="N13" s="539"/>
      <c r="O13" s="539"/>
      <c r="P13" s="539"/>
      <c r="Q13" s="540"/>
      <c r="R13" s="531">
        <v>326</v>
      </c>
      <c r="S13" s="532"/>
      <c r="T13" s="532"/>
      <c r="U13" s="532"/>
      <c r="V13" s="533"/>
      <c r="W13" s="463" t="s">
        <v>140</v>
      </c>
      <c r="X13" s="464"/>
      <c r="Y13" s="464"/>
      <c r="Z13" s="464"/>
      <c r="AA13" s="464"/>
      <c r="AB13" s="454"/>
      <c r="AC13" s="498">
        <v>38</v>
      </c>
      <c r="AD13" s="499"/>
      <c r="AE13" s="499"/>
      <c r="AF13" s="499"/>
      <c r="AG13" s="541"/>
      <c r="AH13" s="498">
        <v>42</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24627</v>
      </c>
      <c r="BO13" s="448"/>
      <c r="BP13" s="448"/>
      <c r="BQ13" s="448"/>
      <c r="BR13" s="448"/>
      <c r="BS13" s="448"/>
      <c r="BT13" s="448"/>
      <c r="BU13" s="449"/>
      <c r="BV13" s="447">
        <v>80875</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6.4</v>
      </c>
      <c r="CU13" s="445"/>
      <c r="CV13" s="445"/>
      <c r="CW13" s="445"/>
      <c r="CX13" s="445"/>
      <c r="CY13" s="445"/>
      <c r="CZ13" s="445"/>
      <c r="DA13" s="446"/>
      <c r="DB13" s="444">
        <v>4.9000000000000004</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145</v>
      </c>
      <c r="M14" s="529"/>
      <c r="N14" s="529"/>
      <c r="O14" s="529"/>
      <c r="P14" s="529"/>
      <c r="Q14" s="530"/>
      <c r="R14" s="531">
        <v>310</v>
      </c>
      <c r="S14" s="532"/>
      <c r="T14" s="532"/>
      <c r="U14" s="532"/>
      <c r="V14" s="533"/>
      <c r="W14" s="437"/>
      <c r="X14" s="438"/>
      <c r="Y14" s="438"/>
      <c r="Z14" s="438"/>
      <c r="AA14" s="438"/>
      <c r="AB14" s="427"/>
      <c r="AC14" s="534">
        <v>16.2</v>
      </c>
      <c r="AD14" s="535"/>
      <c r="AE14" s="535"/>
      <c r="AF14" s="535"/>
      <c r="AG14" s="536"/>
      <c r="AH14" s="534">
        <v>17.600000000000001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130</v>
      </c>
      <c r="CU14" s="546"/>
      <c r="CV14" s="546"/>
      <c r="CW14" s="546"/>
      <c r="CX14" s="546"/>
      <c r="CY14" s="546"/>
      <c r="CZ14" s="546"/>
      <c r="DA14" s="547"/>
      <c r="DB14" s="545" t="s">
        <v>147</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148</v>
      </c>
      <c r="N15" s="539"/>
      <c r="O15" s="539"/>
      <c r="P15" s="539"/>
      <c r="Q15" s="540"/>
      <c r="R15" s="531">
        <v>305</v>
      </c>
      <c r="S15" s="532"/>
      <c r="T15" s="532"/>
      <c r="U15" s="532"/>
      <c r="V15" s="533"/>
      <c r="W15" s="463" t="s">
        <v>149</v>
      </c>
      <c r="X15" s="464"/>
      <c r="Y15" s="464"/>
      <c r="Z15" s="464"/>
      <c r="AA15" s="464"/>
      <c r="AB15" s="454"/>
      <c r="AC15" s="498">
        <v>39</v>
      </c>
      <c r="AD15" s="499"/>
      <c r="AE15" s="499"/>
      <c r="AF15" s="499"/>
      <c r="AG15" s="541"/>
      <c r="AH15" s="498">
        <v>43</v>
      </c>
      <c r="AI15" s="499"/>
      <c r="AJ15" s="499"/>
      <c r="AK15" s="499"/>
      <c r="AL15" s="500"/>
      <c r="AM15" s="476"/>
      <c r="AN15" s="477"/>
      <c r="AO15" s="477"/>
      <c r="AP15" s="477"/>
      <c r="AQ15" s="477"/>
      <c r="AR15" s="477"/>
      <c r="AS15" s="477"/>
      <c r="AT15" s="478"/>
      <c r="AU15" s="479"/>
      <c r="AV15" s="480"/>
      <c r="AW15" s="480"/>
      <c r="AX15" s="480"/>
      <c r="AY15" s="407" t="s">
        <v>150</v>
      </c>
      <c r="AZ15" s="408"/>
      <c r="BA15" s="408"/>
      <c r="BB15" s="408"/>
      <c r="BC15" s="408"/>
      <c r="BD15" s="408"/>
      <c r="BE15" s="408"/>
      <c r="BF15" s="408"/>
      <c r="BG15" s="408"/>
      <c r="BH15" s="408"/>
      <c r="BI15" s="408"/>
      <c r="BJ15" s="408"/>
      <c r="BK15" s="408"/>
      <c r="BL15" s="408"/>
      <c r="BM15" s="409"/>
      <c r="BN15" s="410">
        <v>51332</v>
      </c>
      <c r="BO15" s="411"/>
      <c r="BP15" s="411"/>
      <c r="BQ15" s="411"/>
      <c r="BR15" s="411"/>
      <c r="BS15" s="411"/>
      <c r="BT15" s="411"/>
      <c r="BU15" s="412"/>
      <c r="BV15" s="410">
        <v>48805</v>
      </c>
      <c r="BW15" s="411"/>
      <c r="BX15" s="411"/>
      <c r="BY15" s="411"/>
      <c r="BZ15" s="411"/>
      <c r="CA15" s="411"/>
      <c r="CB15" s="411"/>
      <c r="CC15" s="412"/>
      <c r="CD15" s="548" t="s">
        <v>151</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152</v>
      </c>
      <c r="M16" s="551"/>
      <c r="N16" s="551"/>
      <c r="O16" s="551"/>
      <c r="P16" s="551"/>
      <c r="Q16" s="552"/>
      <c r="R16" s="553" t="s">
        <v>153</v>
      </c>
      <c r="S16" s="554"/>
      <c r="T16" s="554"/>
      <c r="U16" s="554"/>
      <c r="V16" s="555"/>
      <c r="W16" s="437"/>
      <c r="X16" s="438"/>
      <c r="Y16" s="438"/>
      <c r="Z16" s="438"/>
      <c r="AA16" s="438"/>
      <c r="AB16" s="427"/>
      <c r="AC16" s="534">
        <v>16.600000000000001</v>
      </c>
      <c r="AD16" s="535"/>
      <c r="AE16" s="535"/>
      <c r="AF16" s="535"/>
      <c r="AG16" s="536"/>
      <c r="AH16" s="534">
        <v>18</v>
      </c>
      <c r="AI16" s="535"/>
      <c r="AJ16" s="535"/>
      <c r="AK16" s="535"/>
      <c r="AL16" s="537"/>
      <c r="AM16" s="476"/>
      <c r="AN16" s="477"/>
      <c r="AO16" s="477"/>
      <c r="AP16" s="477"/>
      <c r="AQ16" s="477"/>
      <c r="AR16" s="477"/>
      <c r="AS16" s="477"/>
      <c r="AT16" s="478"/>
      <c r="AU16" s="479"/>
      <c r="AV16" s="480"/>
      <c r="AW16" s="480"/>
      <c r="AX16" s="480"/>
      <c r="AY16" s="481" t="s">
        <v>154</v>
      </c>
      <c r="AZ16" s="482"/>
      <c r="BA16" s="482"/>
      <c r="BB16" s="482"/>
      <c r="BC16" s="482"/>
      <c r="BD16" s="482"/>
      <c r="BE16" s="482"/>
      <c r="BF16" s="482"/>
      <c r="BG16" s="482"/>
      <c r="BH16" s="482"/>
      <c r="BI16" s="482"/>
      <c r="BJ16" s="482"/>
      <c r="BK16" s="482"/>
      <c r="BL16" s="482"/>
      <c r="BM16" s="483"/>
      <c r="BN16" s="447">
        <v>441921</v>
      </c>
      <c r="BO16" s="448"/>
      <c r="BP16" s="448"/>
      <c r="BQ16" s="448"/>
      <c r="BR16" s="448"/>
      <c r="BS16" s="448"/>
      <c r="BT16" s="448"/>
      <c r="BU16" s="449"/>
      <c r="BV16" s="447">
        <v>346245</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155</v>
      </c>
      <c r="N17" s="559"/>
      <c r="O17" s="559"/>
      <c r="P17" s="559"/>
      <c r="Q17" s="560"/>
      <c r="R17" s="553" t="s">
        <v>156</v>
      </c>
      <c r="S17" s="554"/>
      <c r="T17" s="554"/>
      <c r="U17" s="554"/>
      <c r="V17" s="555"/>
      <c r="W17" s="463" t="s">
        <v>157</v>
      </c>
      <c r="X17" s="464"/>
      <c r="Y17" s="464"/>
      <c r="Z17" s="464"/>
      <c r="AA17" s="464"/>
      <c r="AB17" s="454"/>
      <c r="AC17" s="498">
        <v>158</v>
      </c>
      <c r="AD17" s="499"/>
      <c r="AE17" s="499"/>
      <c r="AF17" s="499"/>
      <c r="AG17" s="541"/>
      <c r="AH17" s="498">
        <v>154</v>
      </c>
      <c r="AI17" s="499"/>
      <c r="AJ17" s="499"/>
      <c r="AK17" s="499"/>
      <c r="AL17" s="500"/>
      <c r="AM17" s="476"/>
      <c r="AN17" s="477"/>
      <c r="AO17" s="477"/>
      <c r="AP17" s="477"/>
      <c r="AQ17" s="477"/>
      <c r="AR17" s="477"/>
      <c r="AS17" s="477"/>
      <c r="AT17" s="478"/>
      <c r="AU17" s="479"/>
      <c r="AV17" s="480"/>
      <c r="AW17" s="480"/>
      <c r="AX17" s="480"/>
      <c r="AY17" s="481" t="s">
        <v>158</v>
      </c>
      <c r="AZ17" s="482"/>
      <c r="BA17" s="482"/>
      <c r="BB17" s="482"/>
      <c r="BC17" s="482"/>
      <c r="BD17" s="482"/>
      <c r="BE17" s="482"/>
      <c r="BF17" s="482"/>
      <c r="BG17" s="482"/>
      <c r="BH17" s="482"/>
      <c r="BI17" s="482"/>
      <c r="BJ17" s="482"/>
      <c r="BK17" s="482"/>
      <c r="BL17" s="482"/>
      <c r="BM17" s="483"/>
      <c r="BN17" s="447">
        <v>64668</v>
      </c>
      <c r="BO17" s="448"/>
      <c r="BP17" s="448"/>
      <c r="BQ17" s="448"/>
      <c r="BR17" s="448"/>
      <c r="BS17" s="448"/>
      <c r="BT17" s="448"/>
      <c r="BU17" s="449"/>
      <c r="BV17" s="447">
        <v>61452</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159</v>
      </c>
      <c r="C18" s="490"/>
      <c r="D18" s="490"/>
      <c r="E18" s="570"/>
      <c r="F18" s="570"/>
      <c r="G18" s="570"/>
      <c r="H18" s="570"/>
      <c r="I18" s="570"/>
      <c r="J18" s="570"/>
      <c r="K18" s="570"/>
      <c r="L18" s="571">
        <v>4.12</v>
      </c>
      <c r="M18" s="571"/>
      <c r="N18" s="571"/>
      <c r="O18" s="571"/>
      <c r="P18" s="571"/>
      <c r="Q18" s="571"/>
      <c r="R18" s="572"/>
      <c r="S18" s="572"/>
      <c r="T18" s="572"/>
      <c r="U18" s="572"/>
      <c r="V18" s="573"/>
      <c r="W18" s="465"/>
      <c r="X18" s="466"/>
      <c r="Y18" s="466"/>
      <c r="Z18" s="466"/>
      <c r="AA18" s="466"/>
      <c r="AB18" s="457"/>
      <c r="AC18" s="574">
        <v>67.2</v>
      </c>
      <c r="AD18" s="575"/>
      <c r="AE18" s="575"/>
      <c r="AF18" s="575"/>
      <c r="AG18" s="576"/>
      <c r="AH18" s="574">
        <v>64.400000000000006</v>
      </c>
      <c r="AI18" s="575"/>
      <c r="AJ18" s="575"/>
      <c r="AK18" s="575"/>
      <c r="AL18" s="577"/>
      <c r="AM18" s="476"/>
      <c r="AN18" s="477"/>
      <c r="AO18" s="477"/>
      <c r="AP18" s="477"/>
      <c r="AQ18" s="477"/>
      <c r="AR18" s="477"/>
      <c r="AS18" s="477"/>
      <c r="AT18" s="478"/>
      <c r="AU18" s="479"/>
      <c r="AV18" s="480"/>
      <c r="AW18" s="480"/>
      <c r="AX18" s="480"/>
      <c r="AY18" s="481" t="s">
        <v>160</v>
      </c>
      <c r="AZ18" s="482"/>
      <c r="BA18" s="482"/>
      <c r="BB18" s="482"/>
      <c r="BC18" s="482"/>
      <c r="BD18" s="482"/>
      <c r="BE18" s="482"/>
      <c r="BF18" s="482"/>
      <c r="BG18" s="482"/>
      <c r="BH18" s="482"/>
      <c r="BI18" s="482"/>
      <c r="BJ18" s="482"/>
      <c r="BK18" s="482"/>
      <c r="BL18" s="482"/>
      <c r="BM18" s="483"/>
      <c r="BN18" s="447">
        <v>402147</v>
      </c>
      <c r="BO18" s="448"/>
      <c r="BP18" s="448"/>
      <c r="BQ18" s="448"/>
      <c r="BR18" s="448"/>
      <c r="BS18" s="448"/>
      <c r="BT18" s="448"/>
      <c r="BU18" s="449"/>
      <c r="BV18" s="447">
        <v>231684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161</v>
      </c>
      <c r="C19" s="490"/>
      <c r="D19" s="490"/>
      <c r="E19" s="570"/>
      <c r="F19" s="570"/>
      <c r="G19" s="570"/>
      <c r="H19" s="570"/>
      <c r="I19" s="570"/>
      <c r="J19" s="570"/>
      <c r="K19" s="570"/>
      <c r="L19" s="578">
        <v>79</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162</v>
      </c>
      <c r="AZ19" s="482"/>
      <c r="BA19" s="482"/>
      <c r="BB19" s="482"/>
      <c r="BC19" s="482"/>
      <c r="BD19" s="482"/>
      <c r="BE19" s="482"/>
      <c r="BF19" s="482"/>
      <c r="BG19" s="482"/>
      <c r="BH19" s="482"/>
      <c r="BI19" s="482"/>
      <c r="BJ19" s="482"/>
      <c r="BK19" s="482"/>
      <c r="BL19" s="482"/>
      <c r="BM19" s="483"/>
      <c r="BN19" s="447">
        <v>753640</v>
      </c>
      <c r="BO19" s="448"/>
      <c r="BP19" s="448"/>
      <c r="BQ19" s="448"/>
      <c r="BR19" s="448"/>
      <c r="BS19" s="448"/>
      <c r="BT19" s="448"/>
      <c r="BU19" s="449"/>
      <c r="BV19" s="447">
        <v>570684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163</v>
      </c>
      <c r="C20" s="490"/>
      <c r="D20" s="490"/>
      <c r="E20" s="570"/>
      <c r="F20" s="570"/>
      <c r="G20" s="570"/>
      <c r="H20" s="570"/>
      <c r="I20" s="570"/>
      <c r="J20" s="570"/>
      <c r="K20" s="570"/>
      <c r="L20" s="578">
        <v>193</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164</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165</v>
      </c>
      <c r="C22" s="591"/>
      <c r="D22" s="592"/>
      <c r="E22" s="459" t="s">
        <v>1</v>
      </c>
      <c r="F22" s="464"/>
      <c r="G22" s="464"/>
      <c r="H22" s="464"/>
      <c r="I22" s="464"/>
      <c r="J22" s="464"/>
      <c r="K22" s="454"/>
      <c r="L22" s="459" t="s">
        <v>166</v>
      </c>
      <c r="M22" s="464"/>
      <c r="N22" s="464"/>
      <c r="O22" s="464"/>
      <c r="P22" s="454"/>
      <c r="Q22" s="622" t="s">
        <v>167</v>
      </c>
      <c r="R22" s="623"/>
      <c r="S22" s="623"/>
      <c r="T22" s="623"/>
      <c r="U22" s="623"/>
      <c r="V22" s="624"/>
      <c r="W22" s="590" t="s">
        <v>168</v>
      </c>
      <c r="X22" s="591"/>
      <c r="Y22" s="592"/>
      <c r="Z22" s="459" t="s">
        <v>1</v>
      </c>
      <c r="AA22" s="464"/>
      <c r="AB22" s="464"/>
      <c r="AC22" s="464"/>
      <c r="AD22" s="464"/>
      <c r="AE22" s="464"/>
      <c r="AF22" s="464"/>
      <c r="AG22" s="454"/>
      <c r="AH22" s="628" t="s">
        <v>169</v>
      </c>
      <c r="AI22" s="464"/>
      <c r="AJ22" s="464"/>
      <c r="AK22" s="464"/>
      <c r="AL22" s="454"/>
      <c r="AM22" s="628" t="s">
        <v>170</v>
      </c>
      <c r="AN22" s="629"/>
      <c r="AO22" s="629"/>
      <c r="AP22" s="629"/>
      <c r="AQ22" s="629"/>
      <c r="AR22" s="630"/>
      <c r="AS22" s="622" t="s">
        <v>167</v>
      </c>
      <c r="AT22" s="623"/>
      <c r="AU22" s="623"/>
      <c r="AV22" s="623"/>
      <c r="AW22" s="623"/>
      <c r="AX22" s="634"/>
      <c r="AY22" s="407" t="s">
        <v>171</v>
      </c>
      <c r="AZ22" s="408"/>
      <c r="BA22" s="408"/>
      <c r="BB22" s="408"/>
      <c r="BC22" s="408"/>
      <c r="BD22" s="408"/>
      <c r="BE22" s="408"/>
      <c r="BF22" s="408"/>
      <c r="BG22" s="408"/>
      <c r="BH22" s="408"/>
      <c r="BI22" s="408"/>
      <c r="BJ22" s="408"/>
      <c r="BK22" s="408"/>
      <c r="BL22" s="408"/>
      <c r="BM22" s="409"/>
      <c r="BN22" s="410">
        <v>486738</v>
      </c>
      <c r="BO22" s="411"/>
      <c r="BP22" s="411"/>
      <c r="BQ22" s="411"/>
      <c r="BR22" s="411"/>
      <c r="BS22" s="411"/>
      <c r="BT22" s="411"/>
      <c r="BU22" s="412"/>
      <c r="BV22" s="410">
        <v>531711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172</v>
      </c>
      <c r="AZ23" s="482"/>
      <c r="BA23" s="482"/>
      <c r="BB23" s="482"/>
      <c r="BC23" s="482"/>
      <c r="BD23" s="482"/>
      <c r="BE23" s="482"/>
      <c r="BF23" s="482"/>
      <c r="BG23" s="482"/>
      <c r="BH23" s="482"/>
      <c r="BI23" s="482"/>
      <c r="BJ23" s="482"/>
      <c r="BK23" s="482"/>
      <c r="BL23" s="482"/>
      <c r="BM23" s="483"/>
      <c r="BN23" s="447">
        <v>467586</v>
      </c>
      <c r="BO23" s="448"/>
      <c r="BP23" s="448"/>
      <c r="BQ23" s="448"/>
      <c r="BR23" s="448"/>
      <c r="BS23" s="448"/>
      <c r="BT23" s="448"/>
      <c r="BU23" s="449"/>
      <c r="BV23" s="447">
        <v>509014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173</v>
      </c>
      <c r="F24" s="477"/>
      <c r="G24" s="477"/>
      <c r="H24" s="477"/>
      <c r="I24" s="477"/>
      <c r="J24" s="477"/>
      <c r="K24" s="478"/>
      <c r="L24" s="498">
        <v>1</v>
      </c>
      <c r="M24" s="499"/>
      <c r="N24" s="499"/>
      <c r="O24" s="499"/>
      <c r="P24" s="541"/>
      <c r="Q24" s="498">
        <v>6200</v>
      </c>
      <c r="R24" s="499"/>
      <c r="S24" s="499"/>
      <c r="T24" s="499"/>
      <c r="U24" s="499"/>
      <c r="V24" s="541"/>
      <c r="W24" s="593"/>
      <c r="X24" s="594"/>
      <c r="Y24" s="595"/>
      <c r="Z24" s="497" t="s">
        <v>174</v>
      </c>
      <c r="AA24" s="477"/>
      <c r="AB24" s="477"/>
      <c r="AC24" s="477"/>
      <c r="AD24" s="477"/>
      <c r="AE24" s="477"/>
      <c r="AF24" s="477"/>
      <c r="AG24" s="478"/>
      <c r="AH24" s="498">
        <v>19</v>
      </c>
      <c r="AI24" s="499"/>
      <c r="AJ24" s="499"/>
      <c r="AK24" s="499"/>
      <c r="AL24" s="541"/>
      <c r="AM24" s="498">
        <v>55100</v>
      </c>
      <c r="AN24" s="499"/>
      <c r="AO24" s="499"/>
      <c r="AP24" s="499"/>
      <c r="AQ24" s="499"/>
      <c r="AR24" s="541"/>
      <c r="AS24" s="498">
        <v>2900</v>
      </c>
      <c r="AT24" s="499"/>
      <c r="AU24" s="499"/>
      <c r="AV24" s="499"/>
      <c r="AW24" s="499"/>
      <c r="AX24" s="500"/>
      <c r="AY24" s="563" t="s">
        <v>175</v>
      </c>
      <c r="AZ24" s="564"/>
      <c r="BA24" s="564"/>
      <c r="BB24" s="564"/>
      <c r="BC24" s="564"/>
      <c r="BD24" s="564"/>
      <c r="BE24" s="564"/>
      <c r="BF24" s="564"/>
      <c r="BG24" s="564"/>
      <c r="BH24" s="564"/>
      <c r="BI24" s="564"/>
      <c r="BJ24" s="564"/>
      <c r="BK24" s="564"/>
      <c r="BL24" s="564"/>
      <c r="BM24" s="565"/>
      <c r="BN24" s="447">
        <v>280981</v>
      </c>
      <c r="BO24" s="448"/>
      <c r="BP24" s="448"/>
      <c r="BQ24" s="448"/>
      <c r="BR24" s="448"/>
      <c r="BS24" s="448"/>
      <c r="BT24" s="448"/>
      <c r="BU24" s="449"/>
      <c r="BV24" s="447">
        <v>312928</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176</v>
      </c>
      <c r="F25" s="477"/>
      <c r="G25" s="477"/>
      <c r="H25" s="477"/>
      <c r="I25" s="477"/>
      <c r="J25" s="477"/>
      <c r="K25" s="478"/>
      <c r="L25" s="498">
        <v>1</v>
      </c>
      <c r="M25" s="499"/>
      <c r="N25" s="499"/>
      <c r="O25" s="499"/>
      <c r="P25" s="541"/>
      <c r="Q25" s="498">
        <v>5350</v>
      </c>
      <c r="R25" s="499"/>
      <c r="S25" s="499"/>
      <c r="T25" s="499"/>
      <c r="U25" s="499"/>
      <c r="V25" s="541"/>
      <c r="W25" s="593"/>
      <c r="X25" s="594"/>
      <c r="Y25" s="595"/>
      <c r="Z25" s="497" t="s">
        <v>177</v>
      </c>
      <c r="AA25" s="477"/>
      <c r="AB25" s="477"/>
      <c r="AC25" s="477"/>
      <c r="AD25" s="477"/>
      <c r="AE25" s="477"/>
      <c r="AF25" s="477"/>
      <c r="AG25" s="478"/>
      <c r="AH25" s="498" t="s">
        <v>130</v>
      </c>
      <c r="AI25" s="499"/>
      <c r="AJ25" s="499"/>
      <c r="AK25" s="499"/>
      <c r="AL25" s="541"/>
      <c r="AM25" s="498" t="s">
        <v>178</v>
      </c>
      <c r="AN25" s="499"/>
      <c r="AO25" s="499"/>
      <c r="AP25" s="499"/>
      <c r="AQ25" s="499"/>
      <c r="AR25" s="541"/>
      <c r="AS25" s="498" t="s">
        <v>178</v>
      </c>
      <c r="AT25" s="499"/>
      <c r="AU25" s="499"/>
      <c r="AV25" s="499"/>
      <c r="AW25" s="499"/>
      <c r="AX25" s="500"/>
      <c r="AY25" s="407" t="s">
        <v>179</v>
      </c>
      <c r="AZ25" s="408"/>
      <c r="BA25" s="408"/>
      <c r="BB25" s="408"/>
      <c r="BC25" s="408"/>
      <c r="BD25" s="408"/>
      <c r="BE25" s="408"/>
      <c r="BF25" s="408"/>
      <c r="BG25" s="408"/>
      <c r="BH25" s="408"/>
      <c r="BI25" s="408"/>
      <c r="BJ25" s="408"/>
      <c r="BK25" s="408"/>
      <c r="BL25" s="408"/>
      <c r="BM25" s="409"/>
      <c r="BN25" s="410" t="s">
        <v>178</v>
      </c>
      <c r="BO25" s="411"/>
      <c r="BP25" s="411"/>
      <c r="BQ25" s="411"/>
      <c r="BR25" s="411"/>
      <c r="BS25" s="411"/>
      <c r="BT25" s="411"/>
      <c r="BU25" s="412"/>
      <c r="BV25" s="410" t="s">
        <v>130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180</v>
      </c>
      <c r="F26" s="477"/>
      <c r="G26" s="477"/>
      <c r="H26" s="477"/>
      <c r="I26" s="477"/>
      <c r="J26" s="477"/>
      <c r="K26" s="478"/>
      <c r="L26" s="498">
        <v>1</v>
      </c>
      <c r="M26" s="499"/>
      <c r="N26" s="499"/>
      <c r="O26" s="499"/>
      <c r="P26" s="541"/>
      <c r="Q26" s="498">
        <v>5150</v>
      </c>
      <c r="R26" s="499"/>
      <c r="S26" s="499"/>
      <c r="T26" s="499"/>
      <c r="U26" s="499"/>
      <c r="V26" s="541"/>
      <c r="W26" s="593"/>
      <c r="X26" s="594"/>
      <c r="Y26" s="595"/>
      <c r="Z26" s="497" t="s">
        <v>181</v>
      </c>
      <c r="AA26" s="599"/>
      <c r="AB26" s="599"/>
      <c r="AC26" s="599"/>
      <c r="AD26" s="599"/>
      <c r="AE26" s="599"/>
      <c r="AF26" s="599"/>
      <c r="AG26" s="600"/>
      <c r="AH26" s="498" t="s">
        <v>130</v>
      </c>
      <c r="AI26" s="499"/>
      <c r="AJ26" s="499"/>
      <c r="AK26" s="499"/>
      <c r="AL26" s="541"/>
      <c r="AM26" s="498" t="s">
        <v>178</v>
      </c>
      <c r="AN26" s="499"/>
      <c r="AO26" s="499"/>
      <c r="AP26" s="499"/>
      <c r="AQ26" s="499"/>
      <c r="AR26" s="541"/>
      <c r="AS26" s="498" t="s">
        <v>130</v>
      </c>
      <c r="AT26" s="499"/>
      <c r="AU26" s="499"/>
      <c r="AV26" s="499"/>
      <c r="AW26" s="499"/>
      <c r="AX26" s="500"/>
      <c r="AY26" s="450" t="s">
        <v>182</v>
      </c>
      <c r="AZ26" s="451"/>
      <c r="BA26" s="451"/>
      <c r="BB26" s="451"/>
      <c r="BC26" s="451"/>
      <c r="BD26" s="451"/>
      <c r="BE26" s="451"/>
      <c r="BF26" s="451"/>
      <c r="BG26" s="451"/>
      <c r="BH26" s="451"/>
      <c r="BI26" s="451"/>
      <c r="BJ26" s="451"/>
      <c r="BK26" s="451"/>
      <c r="BL26" s="451"/>
      <c r="BM26" s="452"/>
      <c r="BN26" s="447" t="s">
        <v>130</v>
      </c>
      <c r="BO26" s="448"/>
      <c r="BP26" s="448"/>
      <c r="BQ26" s="448"/>
      <c r="BR26" s="448"/>
      <c r="BS26" s="448"/>
      <c r="BT26" s="448"/>
      <c r="BU26" s="449"/>
      <c r="BV26" s="447" t="s">
        <v>130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183</v>
      </c>
      <c r="F27" s="477"/>
      <c r="G27" s="477"/>
      <c r="H27" s="477"/>
      <c r="I27" s="477"/>
      <c r="J27" s="477"/>
      <c r="K27" s="478"/>
      <c r="L27" s="498">
        <v>1</v>
      </c>
      <c r="M27" s="499"/>
      <c r="N27" s="499"/>
      <c r="O27" s="499"/>
      <c r="P27" s="541"/>
      <c r="Q27" s="498">
        <v>1800</v>
      </c>
      <c r="R27" s="499"/>
      <c r="S27" s="499"/>
      <c r="T27" s="499"/>
      <c r="U27" s="499"/>
      <c r="V27" s="541"/>
      <c r="W27" s="593"/>
      <c r="X27" s="594"/>
      <c r="Y27" s="595"/>
      <c r="Z27" s="497" t="s">
        <v>184</v>
      </c>
      <c r="AA27" s="477"/>
      <c r="AB27" s="477"/>
      <c r="AC27" s="477"/>
      <c r="AD27" s="477"/>
      <c r="AE27" s="477"/>
      <c r="AF27" s="477"/>
      <c r="AG27" s="478"/>
      <c r="AH27" s="498" t="s">
        <v>130</v>
      </c>
      <c r="AI27" s="499"/>
      <c r="AJ27" s="499"/>
      <c r="AK27" s="499"/>
      <c r="AL27" s="541"/>
      <c r="AM27" s="498" t="s">
        <v>130</v>
      </c>
      <c r="AN27" s="499"/>
      <c r="AO27" s="499"/>
      <c r="AP27" s="499"/>
      <c r="AQ27" s="499"/>
      <c r="AR27" s="541"/>
      <c r="AS27" s="498" t="s">
        <v>130</v>
      </c>
      <c r="AT27" s="499"/>
      <c r="AU27" s="499"/>
      <c r="AV27" s="499"/>
      <c r="AW27" s="499"/>
      <c r="AX27" s="500"/>
      <c r="AY27" s="542" t="s">
        <v>185</v>
      </c>
      <c r="AZ27" s="543"/>
      <c r="BA27" s="543"/>
      <c r="BB27" s="543"/>
      <c r="BC27" s="543"/>
      <c r="BD27" s="543"/>
      <c r="BE27" s="543"/>
      <c r="BF27" s="543"/>
      <c r="BG27" s="543"/>
      <c r="BH27" s="543"/>
      <c r="BI27" s="543"/>
      <c r="BJ27" s="543"/>
      <c r="BK27" s="543"/>
      <c r="BL27" s="543"/>
      <c r="BM27" s="544"/>
      <c r="BN27" s="566">
        <v>44889</v>
      </c>
      <c r="BO27" s="567"/>
      <c r="BP27" s="567"/>
      <c r="BQ27" s="567"/>
      <c r="BR27" s="567"/>
      <c r="BS27" s="567"/>
      <c r="BT27" s="567"/>
      <c r="BU27" s="568"/>
      <c r="BV27" s="566">
        <v>44877</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186</v>
      </c>
      <c r="F28" s="477"/>
      <c r="G28" s="477"/>
      <c r="H28" s="477"/>
      <c r="I28" s="477"/>
      <c r="J28" s="477"/>
      <c r="K28" s="478"/>
      <c r="L28" s="498">
        <v>1</v>
      </c>
      <c r="M28" s="499"/>
      <c r="N28" s="499"/>
      <c r="O28" s="499"/>
      <c r="P28" s="541"/>
      <c r="Q28" s="498">
        <v>1300</v>
      </c>
      <c r="R28" s="499"/>
      <c r="S28" s="499"/>
      <c r="T28" s="499"/>
      <c r="U28" s="499"/>
      <c r="V28" s="541"/>
      <c r="W28" s="593"/>
      <c r="X28" s="594"/>
      <c r="Y28" s="595"/>
      <c r="Z28" s="497" t="s">
        <v>187</v>
      </c>
      <c r="AA28" s="477"/>
      <c r="AB28" s="477"/>
      <c r="AC28" s="477"/>
      <c r="AD28" s="477"/>
      <c r="AE28" s="477"/>
      <c r="AF28" s="477"/>
      <c r="AG28" s="478"/>
      <c r="AH28" s="498" t="s">
        <v>130</v>
      </c>
      <c r="AI28" s="499"/>
      <c r="AJ28" s="499"/>
      <c r="AK28" s="499"/>
      <c r="AL28" s="541"/>
      <c r="AM28" s="498" t="s">
        <v>178</v>
      </c>
      <c r="AN28" s="499"/>
      <c r="AO28" s="499"/>
      <c r="AP28" s="499"/>
      <c r="AQ28" s="499"/>
      <c r="AR28" s="541"/>
      <c r="AS28" s="498" t="s">
        <v>178</v>
      </c>
      <c r="AT28" s="499"/>
      <c r="AU28" s="499"/>
      <c r="AV28" s="499"/>
      <c r="AW28" s="499"/>
      <c r="AX28" s="500"/>
      <c r="AY28" s="601" t="s">
        <v>188</v>
      </c>
      <c r="AZ28" s="602"/>
      <c r="BA28" s="602"/>
      <c r="BB28" s="603"/>
      <c r="BC28" s="407" t="s">
        <v>49</v>
      </c>
      <c r="BD28" s="408"/>
      <c r="BE28" s="408"/>
      <c r="BF28" s="408"/>
      <c r="BG28" s="408"/>
      <c r="BH28" s="408"/>
      <c r="BI28" s="408"/>
      <c r="BJ28" s="408"/>
      <c r="BK28" s="408"/>
      <c r="BL28" s="408"/>
      <c r="BM28" s="409"/>
      <c r="BN28" s="410">
        <v>914244</v>
      </c>
      <c r="BO28" s="411"/>
      <c r="BP28" s="411"/>
      <c r="BQ28" s="411"/>
      <c r="BR28" s="411"/>
      <c r="BS28" s="411"/>
      <c r="BT28" s="411"/>
      <c r="BU28" s="412"/>
      <c r="BV28" s="410">
        <v>874174</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189</v>
      </c>
      <c r="F29" s="477"/>
      <c r="G29" s="477"/>
      <c r="H29" s="477"/>
      <c r="I29" s="477"/>
      <c r="J29" s="477"/>
      <c r="K29" s="478"/>
      <c r="L29" s="498">
        <v>4</v>
      </c>
      <c r="M29" s="499"/>
      <c r="N29" s="499"/>
      <c r="O29" s="499"/>
      <c r="P29" s="541"/>
      <c r="Q29" s="498">
        <v>1150</v>
      </c>
      <c r="R29" s="499"/>
      <c r="S29" s="499"/>
      <c r="T29" s="499"/>
      <c r="U29" s="499"/>
      <c r="V29" s="541"/>
      <c r="W29" s="596"/>
      <c r="X29" s="597"/>
      <c r="Y29" s="598"/>
      <c r="Z29" s="497" t="s">
        <v>190</v>
      </c>
      <c r="AA29" s="477"/>
      <c r="AB29" s="477"/>
      <c r="AC29" s="477"/>
      <c r="AD29" s="477"/>
      <c r="AE29" s="477"/>
      <c r="AF29" s="477"/>
      <c r="AG29" s="478"/>
      <c r="AH29" s="498">
        <v>19</v>
      </c>
      <c r="AI29" s="499"/>
      <c r="AJ29" s="499"/>
      <c r="AK29" s="499"/>
      <c r="AL29" s="541"/>
      <c r="AM29" s="498">
        <v>55100</v>
      </c>
      <c r="AN29" s="499"/>
      <c r="AO29" s="499"/>
      <c r="AP29" s="499"/>
      <c r="AQ29" s="499"/>
      <c r="AR29" s="541"/>
      <c r="AS29" s="498">
        <v>2900</v>
      </c>
      <c r="AT29" s="499"/>
      <c r="AU29" s="499"/>
      <c r="AV29" s="499"/>
      <c r="AW29" s="499"/>
      <c r="AX29" s="500"/>
      <c r="AY29" s="604"/>
      <c r="AZ29" s="605"/>
      <c r="BA29" s="605"/>
      <c r="BB29" s="606"/>
      <c r="BC29" s="481" t="s">
        <v>191</v>
      </c>
      <c r="BD29" s="482"/>
      <c r="BE29" s="482"/>
      <c r="BF29" s="482"/>
      <c r="BG29" s="482"/>
      <c r="BH29" s="482"/>
      <c r="BI29" s="482"/>
      <c r="BJ29" s="482"/>
      <c r="BK29" s="482"/>
      <c r="BL29" s="482"/>
      <c r="BM29" s="483"/>
      <c r="BN29" s="447">
        <v>149222</v>
      </c>
      <c r="BO29" s="448"/>
      <c r="BP29" s="448"/>
      <c r="BQ29" s="448"/>
      <c r="BR29" s="448"/>
      <c r="BS29" s="448"/>
      <c r="BT29" s="448"/>
      <c r="BU29" s="449"/>
      <c r="BV29" s="447">
        <v>145271</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192</v>
      </c>
      <c r="X30" s="615"/>
      <c r="Y30" s="615"/>
      <c r="Z30" s="615"/>
      <c r="AA30" s="615"/>
      <c r="AB30" s="615"/>
      <c r="AC30" s="615"/>
      <c r="AD30" s="615"/>
      <c r="AE30" s="615"/>
      <c r="AF30" s="615"/>
      <c r="AG30" s="616"/>
      <c r="AH30" s="574">
        <v>92.5</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51</v>
      </c>
      <c r="BD30" s="564"/>
      <c r="BE30" s="564"/>
      <c r="BF30" s="564"/>
      <c r="BG30" s="564"/>
      <c r="BH30" s="564"/>
      <c r="BI30" s="564"/>
      <c r="BJ30" s="564"/>
      <c r="BK30" s="564"/>
      <c r="BL30" s="564"/>
      <c r="BM30" s="565"/>
      <c r="BN30" s="566">
        <v>311740</v>
      </c>
      <c r="BO30" s="567"/>
      <c r="BP30" s="567"/>
      <c r="BQ30" s="567"/>
      <c r="BR30" s="567"/>
      <c r="BS30" s="567"/>
      <c r="BT30" s="567"/>
      <c r="BU30" s="568"/>
      <c r="BV30" s="566">
        <v>217873</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193</v>
      </c>
      <c r="D32" s="610"/>
      <c r="E32" s="610"/>
      <c r="F32" s="610"/>
      <c r="G32" s="610"/>
      <c r="H32" s="610"/>
      <c r="I32" s="610"/>
      <c r="J32" s="610"/>
      <c r="K32" s="610"/>
      <c r="L32" s="610"/>
      <c r="M32" s="610"/>
      <c r="N32" s="610"/>
      <c r="O32" s="610"/>
      <c r="P32" s="610"/>
      <c r="Q32" s="610"/>
      <c r="R32" s="610"/>
      <c r="S32" s="610"/>
      <c r="U32" s="451" t="s">
        <v>194</v>
      </c>
      <c r="V32" s="451"/>
      <c r="W32" s="451"/>
      <c r="X32" s="451"/>
      <c r="Y32" s="451"/>
      <c r="Z32" s="451"/>
      <c r="AA32" s="451"/>
      <c r="AB32" s="451"/>
      <c r="AC32" s="451"/>
      <c r="AD32" s="451"/>
      <c r="AE32" s="451"/>
      <c r="AF32" s="451"/>
      <c r="AG32" s="451"/>
      <c r="AH32" s="451"/>
      <c r="AI32" s="451"/>
      <c r="AJ32" s="451"/>
      <c r="AK32" s="451"/>
      <c r="AM32" s="451" t="s">
        <v>195</v>
      </c>
      <c r="AN32" s="451"/>
      <c r="AO32" s="451"/>
      <c r="AP32" s="451"/>
      <c r="AQ32" s="451"/>
      <c r="AR32" s="451"/>
      <c r="AS32" s="451"/>
      <c r="AT32" s="451"/>
      <c r="AU32" s="451"/>
      <c r="AV32" s="451"/>
      <c r="AW32" s="451"/>
      <c r="AX32" s="451"/>
      <c r="AY32" s="451"/>
      <c r="AZ32" s="451"/>
      <c r="BA32" s="451"/>
      <c r="BB32" s="451"/>
      <c r="BC32" s="451"/>
      <c r="BE32" s="451" t="s">
        <v>196</v>
      </c>
      <c r="BF32" s="451"/>
      <c r="BG32" s="451"/>
      <c r="BH32" s="451"/>
      <c r="BI32" s="451"/>
      <c r="BJ32" s="451"/>
      <c r="BK32" s="451"/>
      <c r="BL32" s="451"/>
      <c r="BM32" s="451"/>
      <c r="BN32" s="451"/>
      <c r="BO32" s="451"/>
      <c r="BP32" s="451"/>
      <c r="BQ32" s="451"/>
      <c r="BR32" s="451"/>
      <c r="BS32" s="451"/>
      <c r="BT32" s="451"/>
      <c r="BU32" s="451"/>
      <c r="BW32" s="451" t="s">
        <v>197</v>
      </c>
      <c r="BX32" s="451"/>
      <c r="BY32" s="451"/>
      <c r="BZ32" s="451"/>
      <c r="CA32" s="451"/>
      <c r="CB32" s="451"/>
      <c r="CC32" s="451"/>
      <c r="CD32" s="451"/>
      <c r="CE32" s="451"/>
      <c r="CF32" s="451"/>
      <c r="CG32" s="451"/>
      <c r="CH32" s="451"/>
      <c r="CI32" s="451"/>
      <c r="CJ32" s="451"/>
      <c r="CK32" s="451"/>
      <c r="CL32" s="451"/>
      <c r="CM32" s="451"/>
      <c r="CO32" s="451" t="s">
        <v>198</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199</v>
      </c>
      <c r="D33" s="471"/>
      <c r="E33" s="436" t="s">
        <v>200</v>
      </c>
      <c r="F33" s="436"/>
      <c r="G33" s="436"/>
      <c r="H33" s="436"/>
      <c r="I33" s="436"/>
      <c r="J33" s="436"/>
      <c r="K33" s="436"/>
      <c r="L33" s="436"/>
      <c r="M33" s="436"/>
      <c r="N33" s="436"/>
      <c r="O33" s="436"/>
      <c r="P33" s="436"/>
      <c r="Q33" s="436"/>
      <c r="R33" s="436"/>
      <c r="S33" s="436"/>
      <c r="T33" s="203"/>
      <c r="U33" s="471" t="s">
        <v>199</v>
      </c>
      <c r="V33" s="471"/>
      <c r="W33" s="436" t="s">
        <v>200</v>
      </c>
      <c r="X33" s="436"/>
      <c r="Y33" s="436"/>
      <c r="Z33" s="436"/>
      <c r="AA33" s="436"/>
      <c r="AB33" s="436"/>
      <c r="AC33" s="436"/>
      <c r="AD33" s="436"/>
      <c r="AE33" s="436"/>
      <c r="AF33" s="436"/>
      <c r="AG33" s="436"/>
      <c r="AH33" s="436"/>
      <c r="AI33" s="436"/>
      <c r="AJ33" s="436"/>
      <c r="AK33" s="436"/>
      <c r="AL33" s="203"/>
      <c r="AM33" s="471" t="s">
        <v>199</v>
      </c>
      <c r="AN33" s="471"/>
      <c r="AO33" s="436" t="s">
        <v>200</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199</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国民健康保険事業特別会計（事業勘定）</v>
      </c>
      <c r="X34" s="638"/>
      <c r="Y34" s="638"/>
      <c r="Z34" s="638"/>
      <c r="AA34" s="638"/>
      <c r="AB34" s="638"/>
      <c r="AC34" s="638"/>
      <c r="AD34" s="638"/>
      <c r="AE34" s="638"/>
      <c r="AF34" s="638"/>
      <c r="AG34" s="638"/>
      <c r="AH34" s="638"/>
      <c r="AI34" s="638"/>
      <c r="AJ34" s="638"/>
      <c r="AK34" s="638"/>
      <c r="AL34" s="178"/>
      <c r="AM34" s="637" t="str">
        <f>IF(AO34="","",MAX(C34:D43,U34:V43)+1)</f>
        <v/>
      </c>
      <c r="AN34" s="637"/>
      <c r="AO34" s="638"/>
      <c r="AP34" s="638"/>
      <c r="AQ34" s="638"/>
      <c r="AR34" s="638"/>
      <c r="AS34" s="638"/>
      <c r="AT34" s="638"/>
      <c r="AU34" s="638"/>
      <c r="AV34" s="638"/>
      <c r="AW34" s="638"/>
      <c r="AX34" s="638"/>
      <c r="AY34" s="638"/>
      <c r="AZ34" s="638"/>
      <c r="BA34" s="638"/>
      <c r="BB34" s="638"/>
      <c r="BC34" s="638"/>
      <c r="BD34" s="178"/>
      <c r="BE34" s="637">
        <f>IF(BG34="","",MAX(C34:D43,U34:V43,AM34:AN43)+1)</f>
        <v>6</v>
      </c>
      <c r="BF34" s="637"/>
      <c r="BG34" s="638" t="str">
        <f>IF('各会計、関係団体の財政状況及び健全化判断比率'!B32="","",'各会計、関係団体の財政状況及び健全化判断比率'!B32)</f>
        <v>簡易水道事業特別会計</v>
      </c>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東京都後期高齢者医療広域連合（一般会計）</v>
      </c>
      <c r="BZ34" s="638"/>
      <c r="CA34" s="638"/>
      <c r="CB34" s="638"/>
      <c r="CC34" s="638"/>
      <c r="CD34" s="638"/>
      <c r="CE34" s="638"/>
      <c r="CF34" s="638"/>
      <c r="CG34" s="638"/>
      <c r="CH34" s="638"/>
      <c r="CI34" s="638"/>
      <c r="CJ34" s="638"/>
      <c r="CK34" s="638"/>
      <c r="CL34" s="638"/>
      <c r="CM34" s="638"/>
      <c r="CN34" s="178"/>
      <c r="CO34" s="637">
        <f>IF(CQ34="","",MAX(C34:D43,U34:V43,AM34:AN43,BE34:BF43,BW34:BX43)+1)</f>
        <v>15</v>
      </c>
      <c r="CP34" s="637"/>
      <c r="CQ34" s="638" t="str">
        <f>IF('各会計、関係団体の財政状況及び健全化判断比率'!BS7="","",'各会計、関係団体の財政状況及び健全化判断比率'!BS7)</f>
        <v>株式会社TOSHIMA</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国民健康保険事業特別会計（直診勘定）</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7</v>
      </c>
      <c r="BF35" s="637"/>
      <c r="BG35" s="638" t="str">
        <f>IF('各会計、関係団体の財政状況及び健全化判断比率'!B33="","",'各会計、関係団体の財政状況及び健全化判断比率'!B33)</f>
        <v>合併処理浄化槽事業特別会計</v>
      </c>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東京都後期高齢者医療広域連合（後期高齢者医療特別会計）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介護保険事業特別会計（事業勘定）</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東京都島嶼町村一部事務組合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5</v>
      </c>
      <c r="V37" s="637"/>
      <c r="W37" s="638" t="str">
        <f>IF('各会計、関係団体の財政状況及び健全化判断比率'!B31="","",'各会計、関係団体の財政状況及び健全化判断比率'!B31)</f>
        <v>後期高齢者医療事業特別会計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東京市町村総合事務組合（一般会計）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東京市町村総合事務組合（東京都市町村民交通災害共済事業特別会計）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13</v>
      </c>
      <c r="BX39" s="637"/>
      <c r="BY39" s="638" t="str">
        <f>IF('各会計、関係団体の財政状況及び健全化判断比率'!B73="","",'各会計、関係団体の財政状況及び健全化判断比率'!B73)</f>
        <v>東京都町村議会議員公務災害補償組合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14</v>
      </c>
      <c r="BX40" s="637"/>
      <c r="BY40" s="638" t="str">
        <f>IF('各会計、関係団体の財政状況及び健全化判断比率'!B74="","",'各会計、関係団体の財政状況及び健全化判断比率'!B74)</f>
        <v>東京都市町村職員退職手当組合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609</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216" t="s">
        <v>579</v>
      </c>
      <c r="D34" s="1216"/>
      <c r="E34" s="1217"/>
      <c r="F34" s="32">
        <v>8.73</v>
      </c>
      <c r="G34" s="33">
        <v>17.649999999999999</v>
      </c>
      <c r="H34" s="33">
        <v>15.87</v>
      </c>
      <c r="I34" s="33">
        <v>28.73</v>
      </c>
      <c r="J34" s="34">
        <v>19.100000000000001</v>
      </c>
      <c r="K34" s="22"/>
      <c r="L34" s="22"/>
      <c r="M34" s="22"/>
      <c r="N34" s="22"/>
      <c r="O34" s="22"/>
      <c r="P34" s="22"/>
    </row>
    <row r="35" spans="1:16" ht="39" customHeight="1" x14ac:dyDescent="0.2">
      <c r="A35" s="22"/>
      <c r="B35" s="35"/>
      <c r="C35" s="1210" t="s">
        <v>580</v>
      </c>
      <c r="D35" s="1211"/>
      <c r="E35" s="1212"/>
      <c r="F35" s="36">
        <v>0</v>
      </c>
      <c r="G35" s="37">
        <v>0.06</v>
      </c>
      <c r="H35" s="37">
        <v>1.39</v>
      </c>
      <c r="I35" s="37">
        <v>0.09</v>
      </c>
      <c r="J35" s="38">
        <v>5.49</v>
      </c>
      <c r="K35" s="22"/>
      <c r="L35" s="22"/>
      <c r="M35" s="22"/>
      <c r="N35" s="22"/>
      <c r="O35" s="22"/>
      <c r="P35" s="22"/>
    </row>
    <row r="36" spans="1:16" ht="39" customHeight="1" x14ac:dyDescent="0.2">
      <c r="A36" s="22"/>
      <c r="B36" s="35"/>
      <c r="C36" s="1210" t="s">
        <v>581</v>
      </c>
      <c r="D36" s="1211"/>
      <c r="E36" s="1212"/>
      <c r="F36" s="36">
        <v>0.02</v>
      </c>
      <c r="G36" s="37">
        <v>0.18</v>
      </c>
      <c r="H36" s="37">
        <v>0.28000000000000003</v>
      </c>
      <c r="I36" s="37">
        <v>0.9</v>
      </c>
      <c r="J36" s="38">
        <v>3.81</v>
      </c>
      <c r="K36" s="22"/>
      <c r="L36" s="22"/>
      <c r="M36" s="22"/>
      <c r="N36" s="22"/>
      <c r="O36" s="22"/>
      <c r="P36" s="22"/>
    </row>
    <row r="37" spans="1:16" ht="39" customHeight="1" x14ac:dyDescent="0.2">
      <c r="A37" s="22"/>
      <c r="B37" s="35"/>
      <c r="C37" s="1210" t="s">
        <v>582</v>
      </c>
      <c r="D37" s="1211"/>
      <c r="E37" s="1212"/>
      <c r="F37" s="36">
        <v>0.02</v>
      </c>
      <c r="G37" s="37">
        <v>0.53</v>
      </c>
      <c r="H37" s="37">
        <v>0.3</v>
      </c>
      <c r="I37" s="37">
        <v>1.82</v>
      </c>
      <c r="J37" s="38">
        <v>1.94</v>
      </c>
      <c r="K37" s="22"/>
      <c r="L37" s="22"/>
      <c r="M37" s="22"/>
      <c r="N37" s="22"/>
      <c r="O37" s="22"/>
      <c r="P37" s="22"/>
    </row>
    <row r="38" spans="1:16" ht="39" customHeight="1" x14ac:dyDescent="0.2">
      <c r="A38" s="22"/>
      <c r="B38" s="35"/>
      <c r="C38" s="1210" t="s">
        <v>583</v>
      </c>
      <c r="D38" s="1211"/>
      <c r="E38" s="1212"/>
      <c r="F38" s="36">
        <v>2.17</v>
      </c>
      <c r="G38" s="37">
        <v>2.98</v>
      </c>
      <c r="H38" s="37">
        <v>1.59</v>
      </c>
      <c r="I38" s="37">
        <v>1.51</v>
      </c>
      <c r="J38" s="38">
        <v>1.1599999999999999</v>
      </c>
      <c r="K38" s="22"/>
      <c r="L38" s="22"/>
      <c r="M38" s="22"/>
      <c r="N38" s="22"/>
      <c r="O38" s="22"/>
      <c r="P38" s="22"/>
    </row>
    <row r="39" spans="1:16" ht="39" customHeight="1" x14ac:dyDescent="0.2">
      <c r="A39" s="22"/>
      <c r="B39" s="35"/>
      <c r="C39" s="1210" t="s">
        <v>584</v>
      </c>
      <c r="D39" s="1211"/>
      <c r="E39" s="1212"/>
      <c r="F39" s="36">
        <v>0.06</v>
      </c>
      <c r="G39" s="37">
        <v>0.41</v>
      </c>
      <c r="H39" s="37">
        <v>0.2</v>
      </c>
      <c r="I39" s="37">
        <v>1.07</v>
      </c>
      <c r="J39" s="38">
        <v>0.66</v>
      </c>
      <c r="K39" s="22"/>
      <c r="L39" s="22"/>
      <c r="M39" s="22"/>
      <c r="N39" s="22"/>
      <c r="O39" s="22"/>
      <c r="P39" s="22"/>
    </row>
    <row r="40" spans="1:16" ht="39" customHeight="1" x14ac:dyDescent="0.2">
      <c r="A40" s="22"/>
      <c r="B40" s="35"/>
      <c r="C40" s="1210" t="s">
        <v>585</v>
      </c>
      <c r="D40" s="1211"/>
      <c r="E40" s="1212"/>
      <c r="F40" s="36">
        <v>0</v>
      </c>
      <c r="G40" s="37">
        <v>0.04</v>
      </c>
      <c r="H40" s="37">
        <v>0.01</v>
      </c>
      <c r="I40" s="37">
        <v>0.2</v>
      </c>
      <c r="J40" s="38">
        <v>0.09</v>
      </c>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586</v>
      </c>
      <c r="D42" s="1211"/>
      <c r="E42" s="1212"/>
      <c r="F42" s="36" t="s">
        <v>532</v>
      </c>
      <c r="G42" s="37" t="s">
        <v>532</v>
      </c>
      <c r="H42" s="37" t="s">
        <v>532</v>
      </c>
      <c r="I42" s="37" t="s">
        <v>532</v>
      </c>
      <c r="J42" s="38" t="s">
        <v>532</v>
      </c>
      <c r="K42" s="22"/>
      <c r="L42" s="22"/>
      <c r="M42" s="22"/>
      <c r="N42" s="22"/>
      <c r="O42" s="22"/>
      <c r="P42" s="22"/>
    </row>
    <row r="43" spans="1:16" ht="39" customHeight="1" thickBot="1" x14ac:dyDescent="0.25">
      <c r="A43" s="22"/>
      <c r="B43" s="40"/>
      <c r="C43" s="1213" t="s">
        <v>587</v>
      </c>
      <c r="D43" s="1214"/>
      <c r="E43" s="1215"/>
      <c r="F43" s="41">
        <v>0</v>
      </c>
      <c r="G43" s="42" t="s">
        <v>532</v>
      </c>
      <c r="H43" s="42" t="s">
        <v>532</v>
      </c>
      <c r="I43" s="42" t="s">
        <v>532</v>
      </c>
      <c r="J43" s="43" t="s">
        <v>532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CB+4+b7B623SkQ6iGOrUnHRDEjZebLJLCX+3xZXZDM2ot2r9TsmJwobAp5sc028rAx60qoRX0ydM3/43Kr2eQ==" saltValue="2hyV2G+lobnO41Qc+EN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37</v>
      </c>
      <c r="L45" s="60">
        <v>31</v>
      </c>
      <c r="M45" s="60">
        <v>42</v>
      </c>
      <c r="N45" s="60">
        <v>49</v>
      </c>
      <c r="O45" s="61">
        <v>57</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532</v>
      </c>
      <c r="L46" s="64" t="s">
        <v>532</v>
      </c>
      <c r="M46" s="64" t="s">
        <v>532</v>
      </c>
      <c r="N46" s="64" t="s">
        <v>532</v>
      </c>
      <c r="O46" s="65" t="s">
        <v>532</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532</v>
      </c>
      <c r="L47" s="64" t="s">
        <v>532</v>
      </c>
      <c r="M47" s="64" t="s">
        <v>532</v>
      </c>
      <c r="N47" s="64" t="s">
        <v>532</v>
      </c>
      <c r="O47" s="65" t="s">
        <v>532</v>
      </c>
      <c r="P47" s="48"/>
      <c r="Q47" s="48"/>
      <c r="R47" s="48"/>
      <c r="S47" s="48"/>
      <c r="T47" s="48"/>
      <c r="U47" s="48"/>
    </row>
    <row r="48" spans="1:21" ht="30.75" customHeight="1" x14ac:dyDescent="0.2">
      <c r="A48" s="48"/>
      <c r="B48" s="1220"/>
      <c r="C48" s="1221"/>
      <c r="D48" s="62"/>
      <c r="E48" s="1226" t="s">
        <v>15</v>
      </c>
      <c r="F48" s="1226"/>
      <c r="G48" s="1226"/>
      <c r="H48" s="1226"/>
      <c r="I48" s="1226"/>
      <c r="J48" s="1227"/>
      <c r="K48" s="63">
        <v>9</v>
      </c>
      <c r="L48" s="64">
        <v>9</v>
      </c>
      <c r="M48" s="64">
        <v>10</v>
      </c>
      <c r="N48" s="64">
        <v>9</v>
      </c>
      <c r="O48" s="65">
        <v>19</v>
      </c>
      <c r="P48" s="48"/>
      <c r="Q48" s="48"/>
      <c r="R48" s="48"/>
      <c r="S48" s="48"/>
      <c r="T48" s="48"/>
      <c r="U48" s="48"/>
    </row>
    <row r="49" spans="1:21" ht="30.75" customHeight="1" x14ac:dyDescent="0.2">
      <c r="A49" s="48"/>
      <c r="B49" s="1220"/>
      <c r="C49" s="1221"/>
      <c r="D49" s="62"/>
      <c r="E49" s="1226" t="s">
        <v>16</v>
      </c>
      <c r="F49" s="1226"/>
      <c r="G49" s="1226"/>
      <c r="H49" s="1226"/>
      <c r="I49" s="1226"/>
      <c r="J49" s="1227"/>
      <c r="K49" s="63">
        <v>7</v>
      </c>
      <c r="L49" s="64">
        <v>7</v>
      </c>
      <c r="M49" s="64">
        <v>7</v>
      </c>
      <c r="N49" s="64">
        <v>6</v>
      </c>
      <c r="O49" s="65">
        <v>4</v>
      </c>
      <c r="P49" s="48"/>
      <c r="Q49" s="48"/>
      <c r="R49" s="48"/>
      <c r="S49" s="48"/>
      <c r="T49" s="48"/>
      <c r="U49" s="48"/>
    </row>
    <row r="50" spans="1:21" ht="30.75" customHeight="1" x14ac:dyDescent="0.2">
      <c r="A50" s="48"/>
      <c r="B50" s="1220"/>
      <c r="C50" s="1221"/>
      <c r="D50" s="62"/>
      <c r="E50" s="1226" t="s">
        <v>17</v>
      </c>
      <c r="F50" s="1226"/>
      <c r="G50" s="1226"/>
      <c r="H50" s="1226"/>
      <c r="I50" s="1226"/>
      <c r="J50" s="1227"/>
      <c r="K50" s="63" t="s">
        <v>532</v>
      </c>
      <c r="L50" s="64" t="s">
        <v>532</v>
      </c>
      <c r="M50" s="64" t="s">
        <v>532</v>
      </c>
      <c r="N50" s="64" t="s">
        <v>532</v>
      </c>
      <c r="O50" s="65" t="s">
        <v>532</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532</v>
      </c>
      <c r="L51" s="64" t="s">
        <v>532</v>
      </c>
      <c r="M51" s="64" t="s">
        <v>532</v>
      </c>
      <c r="N51" s="64" t="s">
        <v>532</v>
      </c>
      <c r="O51" s="65" t="s">
        <v>532</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44</v>
      </c>
      <c r="L52" s="64">
        <v>41</v>
      </c>
      <c r="M52" s="64">
        <v>40</v>
      </c>
      <c r="N52" s="64">
        <v>44</v>
      </c>
      <c r="O52" s="65">
        <v>52</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9</v>
      </c>
      <c r="L53" s="69">
        <v>6</v>
      </c>
      <c r="M53" s="69">
        <v>19</v>
      </c>
      <c r="N53" s="69">
        <v>20</v>
      </c>
      <c r="O53" s="70">
        <v>28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234" t="s">
        <v>26</v>
      </c>
      <c r="C57" s="1235"/>
      <c r="D57" s="1238" t="s">
        <v>27</v>
      </c>
      <c r="E57" s="1239"/>
      <c r="F57" s="1239"/>
      <c r="G57" s="1239"/>
      <c r="H57" s="1239"/>
      <c r="I57" s="1239"/>
      <c r="J57" s="1240"/>
      <c r="K57" s="83"/>
      <c r="L57" s="84"/>
      <c r="M57" s="84"/>
      <c r="N57" s="84"/>
      <c r="O57" s="85"/>
    </row>
    <row r="58" spans="1:21" ht="31.5" customHeight="1" thickBot="1" x14ac:dyDescent="0.25">
      <c r="B58" s="1236"/>
      <c r="C58" s="1237"/>
      <c r="D58" s="1241" t="s">
        <v>28</v>
      </c>
      <c r="E58" s="1242"/>
      <c r="F58" s="1242"/>
      <c r="G58" s="1242"/>
      <c r="H58" s="1242"/>
      <c r="I58" s="1242"/>
      <c r="J58" s="1243"/>
      <c r="K58" s="86"/>
      <c r="L58" s="87"/>
      <c r="M58" s="87"/>
      <c r="N58" s="87"/>
      <c r="O58" s="88"/>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9cafWG6D0jij2ZzKmQ94tFv32/LXysYUokHdDYlYet9qnWAZMpyqWP47XqOJQGeLP1S/KGOcJoAdj5cwtnFsw==" saltValue="W0xuSVMcV4+XapJtuN2a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574</v>
      </c>
      <c r="J40" s="100" t="s">
        <v>575</v>
      </c>
      <c r="K40" s="100" t="s">
        <v>576</v>
      </c>
      <c r="L40" s="100" t="s">
        <v>577</v>
      </c>
      <c r="M40" s="101" t="s">
        <v>578</v>
      </c>
    </row>
    <row r="41" spans="2:13" ht="27.75" customHeight="1" x14ac:dyDescent="0.2">
      <c r="B41" s="1244" t="s">
        <v>31</v>
      </c>
      <c r="C41" s="1245"/>
      <c r="D41" s="102"/>
      <c r="E41" s="1250" t="s">
        <v>32</v>
      </c>
      <c r="F41" s="1250"/>
      <c r="G41" s="1250"/>
      <c r="H41" s="1251"/>
      <c r="I41" s="351">
        <v>333</v>
      </c>
      <c r="J41" s="352">
        <v>522</v>
      </c>
      <c r="K41" s="352">
        <v>491</v>
      </c>
      <c r="L41" s="352">
        <v>532</v>
      </c>
      <c r="M41" s="353">
        <v>487</v>
      </c>
    </row>
    <row r="42" spans="2:13" ht="27.75" customHeight="1" x14ac:dyDescent="0.2">
      <c r="B42" s="1246"/>
      <c r="C42" s="1247"/>
      <c r="D42" s="103"/>
      <c r="E42" s="1252" t="s">
        <v>33</v>
      </c>
      <c r="F42" s="1252"/>
      <c r="G42" s="1252"/>
      <c r="H42" s="1253"/>
      <c r="I42" s="354" t="s">
        <v>532</v>
      </c>
      <c r="J42" s="355" t="s">
        <v>532</v>
      </c>
      <c r="K42" s="355" t="s">
        <v>532</v>
      </c>
      <c r="L42" s="355" t="s">
        <v>532</v>
      </c>
      <c r="M42" s="356" t="s">
        <v>532</v>
      </c>
    </row>
    <row r="43" spans="2:13" ht="27.75" customHeight="1" x14ac:dyDescent="0.2">
      <c r="B43" s="1246"/>
      <c r="C43" s="1247"/>
      <c r="D43" s="103"/>
      <c r="E43" s="1252" t="s">
        <v>34</v>
      </c>
      <c r="F43" s="1252"/>
      <c r="G43" s="1252"/>
      <c r="H43" s="1253"/>
      <c r="I43" s="354">
        <v>95</v>
      </c>
      <c r="J43" s="355">
        <v>115</v>
      </c>
      <c r="K43" s="355">
        <v>155</v>
      </c>
      <c r="L43" s="355">
        <v>194</v>
      </c>
      <c r="M43" s="356">
        <v>182</v>
      </c>
    </row>
    <row r="44" spans="2:13" ht="27.75" customHeight="1" x14ac:dyDescent="0.2">
      <c r="B44" s="1246"/>
      <c r="C44" s="1247"/>
      <c r="D44" s="103"/>
      <c r="E44" s="1252" t="s">
        <v>35</v>
      </c>
      <c r="F44" s="1252"/>
      <c r="G44" s="1252"/>
      <c r="H44" s="1253"/>
      <c r="I44" s="354">
        <v>44</v>
      </c>
      <c r="J44" s="355">
        <v>38</v>
      </c>
      <c r="K44" s="355">
        <v>31</v>
      </c>
      <c r="L44" s="355">
        <v>25</v>
      </c>
      <c r="M44" s="356">
        <v>21</v>
      </c>
    </row>
    <row r="45" spans="2:13" ht="27.75" customHeight="1" x14ac:dyDescent="0.2">
      <c r="B45" s="1246"/>
      <c r="C45" s="1247"/>
      <c r="D45" s="103"/>
      <c r="E45" s="1252" t="s">
        <v>36</v>
      </c>
      <c r="F45" s="1252"/>
      <c r="G45" s="1252"/>
      <c r="H45" s="1253"/>
      <c r="I45" s="354">
        <v>73</v>
      </c>
      <c r="J45" s="355">
        <v>74</v>
      </c>
      <c r="K45" s="355">
        <v>52</v>
      </c>
      <c r="L45" s="355">
        <v>38</v>
      </c>
      <c r="M45" s="356">
        <v>40</v>
      </c>
    </row>
    <row r="46" spans="2:13" ht="27.75" customHeight="1" x14ac:dyDescent="0.2">
      <c r="B46" s="1246"/>
      <c r="C46" s="1247"/>
      <c r="D46" s="104"/>
      <c r="E46" s="1252" t="s">
        <v>37</v>
      </c>
      <c r="F46" s="1252"/>
      <c r="G46" s="1252"/>
      <c r="H46" s="1253"/>
      <c r="I46" s="354" t="s">
        <v>532</v>
      </c>
      <c r="J46" s="355" t="s">
        <v>532</v>
      </c>
      <c r="K46" s="355" t="s">
        <v>532</v>
      </c>
      <c r="L46" s="355" t="s">
        <v>532</v>
      </c>
      <c r="M46" s="356" t="s">
        <v>532</v>
      </c>
    </row>
    <row r="47" spans="2:13" ht="27.75" customHeight="1" x14ac:dyDescent="0.2">
      <c r="B47" s="1246"/>
      <c r="C47" s="1247"/>
      <c r="D47" s="105"/>
      <c r="E47" s="1254" t="s">
        <v>38</v>
      </c>
      <c r="F47" s="1255"/>
      <c r="G47" s="1255"/>
      <c r="H47" s="1256"/>
      <c r="I47" s="354" t="s">
        <v>532</v>
      </c>
      <c r="J47" s="355" t="s">
        <v>532</v>
      </c>
      <c r="K47" s="355" t="s">
        <v>532</v>
      </c>
      <c r="L47" s="355" t="s">
        <v>532</v>
      </c>
      <c r="M47" s="356" t="s">
        <v>532</v>
      </c>
    </row>
    <row r="48" spans="2:13" ht="27.75" customHeight="1" x14ac:dyDescent="0.2">
      <c r="B48" s="1246"/>
      <c r="C48" s="1247"/>
      <c r="D48" s="103"/>
      <c r="E48" s="1252" t="s">
        <v>39</v>
      </c>
      <c r="F48" s="1252"/>
      <c r="G48" s="1252"/>
      <c r="H48" s="1253"/>
      <c r="I48" s="354" t="s">
        <v>532</v>
      </c>
      <c r="J48" s="355" t="s">
        <v>532</v>
      </c>
      <c r="K48" s="355" t="s">
        <v>532</v>
      </c>
      <c r="L48" s="355" t="s">
        <v>532</v>
      </c>
      <c r="M48" s="356" t="s">
        <v>532</v>
      </c>
    </row>
    <row r="49" spans="2:13" ht="27.75" customHeight="1" x14ac:dyDescent="0.2">
      <c r="B49" s="1248"/>
      <c r="C49" s="1249"/>
      <c r="D49" s="103"/>
      <c r="E49" s="1252" t="s">
        <v>40</v>
      </c>
      <c r="F49" s="1252"/>
      <c r="G49" s="1252"/>
      <c r="H49" s="1253"/>
      <c r="I49" s="354" t="s">
        <v>532</v>
      </c>
      <c r="J49" s="355" t="s">
        <v>532</v>
      </c>
      <c r="K49" s="355" t="s">
        <v>532</v>
      </c>
      <c r="L49" s="355" t="s">
        <v>532</v>
      </c>
      <c r="M49" s="356" t="s">
        <v>532</v>
      </c>
    </row>
    <row r="50" spans="2:13" ht="27.75" customHeight="1" x14ac:dyDescent="0.2">
      <c r="B50" s="1257" t="s">
        <v>41</v>
      </c>
      <c r="C50" s="1258"/>
      <c r="D50" s="106"/>
      <c r="E50" s="1252" t="s">
        <v>42</v>
      </c>
      <c r="F50" s="1252"/>
      <c r="G50" s="1252"/>
      <c r="H50" s="1253"/>
      <c r="I50" s="354">
        <v>1105</v>
      </c>
      <c r="J50" s="355">
        <v>1200</v>
      </c>
      <c r="K50" s="355">
        <v>1326</v>
      </c>
      <c r="L50" s="355">
        <v>1480</v>
      </c>
      <c r="M50" s="356">
        <v>1669</v>
      </c>
    </row>
    <row r="51" spans="2:13" ht="27.75" customHeight="1" x14ac:dyDescent="0.2">
      <c r="B51" s="1246"/>
      <c r="C51" s="1247"/>
      <c r="D51" s="103"/>
      <c r="E51" s="1252" t="s">
        <v>43</v>
      </c>
      <c r="F51" s="1252"/>
      <c r="G51" s="1252"/>
      <c r="H51" s="1253"/>
      <c r="I51" s="354">
        <v>36</v>
      </c>
      <c r="J51" s="355">
        <v>30</v>
      </c>
      <c r="K51" s="355">
        <v>24</v>
      </c>
      <c r="L51" s="355">
        <v>23</v>
      </c>
      <c r="M51" s="356">
        <v>19</v>
      </c>
    </row>
    <row r="52" spans="2:13" ht="27.75" customHeight="1" x14ac:dyDescent="0.2">
      <c r="B52" s="1248"/>
      <c r="C52" s="1249"/>
      <c r="D52" s="103"/>
      <c r="E52" s="1252" t="s">
        <v>44</v>
      </c>
      <c r="F52" s="1252"/>
      <c r="G52" s="1252"/>
      <c r="H52" s="1253"/>
      <c r="I52" s="354">
        <v>370</v>
      </c>
      <c r="J52" s="355">
        <v>473</v>
      </c>
      <c r="K52" s="355">
        <v>471</v>
      </c>
      <c r="L52" s="355">
        <v>519</v>
      </c>
      <c r="M52" s="356">
        <v>479</v>
      </c>
    </row>
    <row r="53" spans="2:13" ht="27.75" customHeight="1" thickBot="1" x14ac:dyDescent="0.25">
      <c r="B53" s="1259" t="s">
        <v>45</v>
      </c>
      <c r="C53" s="1260"/>
      <c r="D53" s="107"/>
      <c r="E53" s="1261" t="s">
        <v>46</v>
      </c>
      <c r="F53" s="1261"/>
      <c r="G53" s="1261"/>
      <c r="H53" s="1262"/>
      <c r="I53" s="357">
        <v>-965</v>
      </c>
      <c r="J53" s="358">
        <v>-953</v>
      </c>
      <c r="K53" s="358">
        <v>-1093</v>
      </c>
      <c r="L53" s="358">
        <v>-1233</v>
      </c>
      <c r="M53" s="359">
        <v>-1438</v>
      </c>
    </row>
    <row r="54" spans="2:13" ht="27.75" customHeight="1" x14ac:dyDescent="0.2">
      <c r="B54" s="108" t="s">
        <v>47</v>
      </c>
      <c r="C54" s="109"/>
      <c r="D54" s="109"/>
      <c r="E54" s="110"/>
      <c r="F54" s="110"/>
      <c r="G54" s="110"/>
      <c r="H54" s="110"/>
      <c r="I54" s="111"/>
      <c r="J54" s="111"/>
      <c r="K54" s="111"/>
      <c r="L54" s="111"/>
      <c r="M54" s="111"/>
    </row>
    <row r="55" spans="2:13" ht="13.2" x14ac:dyDescent="0.2"/>
  </sheetData>
  <sheetProtection algorithmName="SHA-512" hashValue="MENh2WggtDq1A7+39oDbQNg/TBnVuhSJ85SknSY33gLZkgsH6fODfDRWmY+Zx4jJTidfNhLQaScFBdk54WqtCw==" saltValue="XlouV9dDrLYRoiaz5IMS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48</v>
      </c>
    </row>
    <row r="54" spans="2:8" ht="29.25" customHeight="1" thickBot="1" x14ac:dyDescent="0.3">
      <c r="B54" s="113" t="s">
        <v>1</v>
      </c>
      <c r="C54" s="114"/>
      <c r="D54" s="114"/>
      <c r="E54" s="115" t="s">
        <v>2</v>
      </c>
      <c r="F54" s="116" t="s">
        <v>576</v>
      </c>
      <c r="G54" s="116" t="s">
        <v>577</v>
      </c>
      <c r="H54" s="117" t="s">
        <v>578</v>
      </c>
    </row>
    <row r="55" spans="2:8" ht="52.5" customHeight="1" x14ac:dyDescent="0.2">
      <c r="B55" s="118"/>
      <c r="C55" s="1271" t="s">
        <v>49</v>
      </c>
      <c r="D55" s="1271"/>
      <c r="E55" s="1272"/>
      <c r="F55" s="119">
        <v>845</v>
      </c>
      <c r="G55" s="119">
        <v>874</v>
      </c>
      <c r="H55" s="120">
        <v>914</v>
      </c>
    </row>
    <row r="56" spans="2:8" ht="52.5" customHeight="1" x14ac:dyDescent="0.2">
      <c r="B56" s="121"/>
      <c r="C56" s="1273" t="s">
        <v>50</v>
      </c>
      <c r="D56" s="1273"/>
      <c r="E56" s="1274"/>
      <c r="F56" s="122">
        <v>95</v>
      </c>
      <c r="G56" s="122">
        <v>145</v>
      </c>
      <c r="H56" s="123">
        <v>149</v>
      </c>
    </row>
    <row r="57" spans="2:8" ht="53.25" customHeight="1" x14ac:dyDescent="0.2">
      <c r="B57" s="121"/>
      <c r="C57" s="1275" t="s">
        <v>51</v>
      </c>
      <c r="D57" s="1275"/>
      <c r="E57" s="1276"/>
      <c r="F57" s="124">
        <v>117</v>
      </c>
      <c r="G57" s="124">
        <v>218</v>
      </c>
      <c r="H57" s="125">
        <v>312</v>
      </c>
    </row>
    <row r="58" spans="2:8" ht="45.75" customHeight="1" x14ac:dyDescent="0.2">
      <c r="B58" s="126"/>
      <c r="C58" s="1263" t="s">
        <v>602</v>
      </c>
      <c r="D58" s="1264"/>
      <c r="E58" s="1265"/>
      <c r="F58" s="127">
        <v>111</v>
      </c>
      <c r="G58" s="127">
        <v>207</v>
      </c>
      <c r="H58" s="128">
        <v>273</v>
      </c>
    </row>
    <row r="59" spans="2:8" ht="45.75" customHeight="1" x14ac:dyDescent="0.2">
      <c r="B59" s="126"/>
      <c r="C59" s="1263" t="s">
        <v>603</v>
      </c>
      <c r="D59" s="1264"/>
      <c r="E59" s="1265"/>
      <c r="F59" s="127" t="s">
        <v>606</v>
      </c>
      <c r="G59" s="127" t="s">
        <v>606</v>
      </c>
      <c r="H59" s="128">
        <v>35</v>
      </c>
    </row>
    <row r="60" spans="2:8" ht="45.75" customHeight="1" x14ac:dyDescent="0.2">
      <c r="B60" s="126"/>
      <c r="C60" s="1263" t="s">
        <v>604</v>
      </c>
      <c r="D60" s="1264"/>
      <c r="E60" s="1265"/>
      <c r="F60" s="127" t="s">
        <v>606</v>
      </c>
      <c r="G60" s="127" t="s">
        <v>606</v>
      </c>
      <c r="H60" s="128">
        <v>2</v>
      </c>
    </row>
    <row r="61" spans="2:8" ht="45.75" customHeight="1" x14ac:dyDescent="0.2">
      <c r="B61" s="126"/>
      <c r="C61" s="1263" t="s">
        <v>605</v>
      </c>
      <c r="D61" s="1264"/>
      <c r="E61" s="1265"/>
      <c r="F61" s="127" t="s">
        <v>606</v>
      </c>
      <c r="G61" s="127">
        <v>1</v>
      </c>
      <c r="H61" s="128">
        <v>2</v>
      </c>
    </row>
    <row r="62" spans="2:8" ht="45.75" customHeight="1" thickBot="1" x14ac:dyDescent="0.25">
      <c r="B62" s="129"/>
      <c r="C62" s="1266" t="s">
        <v>607</v>
      </c>
      <c r="D62" s="1267"/>
      <c r="E62" s="1268"/>
      <c r="F62" s="130" t="s">
        <v>606</v>
      </c>
      <c r="G62" s="130">
        <v>10</v>
      </c>
      <c r="H62" s="131" t="s">
        <v>606</v>
      </c>
    </row>
    <row r="63" spans="2:8" ht="52.5" customHeight="1" thickBot="1" x14ac:dyDescent="0.25">
      <c r="B63" s="132"/>
      <c r="C63" s="1269" t="s">
        <v>52</v>
      </c>
      <c r="D63" s="1269"/>
      <c r="E63" s="1270"/>
      <c r="F63" s="133">
        <v>1057</v>
      </c>
      <c r="G63" s="133">
        <v>1237</v>
      </c>
      <c r="H63" s="134">
        <v>1375</v>
      </c>
    </row>
    <row r="64" spans="2:8" ht="13.2" x14ac:dyDescent="0.2"/>
  </sheetData>
  <sheetProtection algorithmName="SHA-512" hashValue="ViE15CPCLtVMzv7xC7eH0l/AmhA3H/A0YGCUw0zZYrlUaoV7gLLGroNBZ2pZCqANd2J0Dsw+vyuYP9wz7sPvuw==" saltValue="E/aHeJdrydh/WgGbfAzy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611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612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9" t="s">
        <v>613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614</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574</v>
      </c>
      <c r="BQ50" s="1282"/>
      <c r="BR50" s="1282"/>
      <c r="BS50" s="1282"/>
      <c r="BT50" s="1282"/>
      <c r="BU50" s="1282"/>
      <c r="BV50" s="1282"/>
      <c r="BW50" s="1282"/>
      <c r="BX50" s="1282" t="s">
        <v>575</v>
      </c>
      <c r="BY50" s="1282"/>
      <c r="BZ50" s="1282"/>
      <c r="CA50" s="1282"/>
      <c r="CB50" s="1282"/>
      <c r="CC50" s="1282"/>
      <c r="CD50" s="1282"/>
      <c r="CE50" s="1282"/>
      <c r="CF50" s="1282" t="s">
        <v>576</v>
      </c>
      <c r="CG50" s="1282"/>
      <c r="CH50" s="1282"/>
      <c r="CI50" s="1282"/>
      <c r="CJ50" s="1282"/>
      <c r="CK50" s="1282"/>
      <c r="CL50" s="1282"/>
      <c r="CM50" s="1282"/>
      <c r="CN50" s="1282" t="s">
        <v>577</v>
      </c>
      <c r="CO50" s="1282"/>
      <c r="CP50" s="1282"/>
      <c r="CQ50" s="1282"/>
      <c r="CR50" s="1282"/>
      <c r="CS50" s="1282"/>
      <c r="CT50" s="1282"/>
      <c r="CU50" s="1282"/>
      <c r="CV50" s="1282" t="s">
        <v>578</v>
      </c>
      <c r="CW50" s="1282"/>
      <c r="CX50" s="1282"/>
      <c r="CY50" s="1282"/>
      <c r="CZ50" s="1282"/>
      <c r="DA50" s="1282"/>
      <c r="DB50" s="1282"/>
      <c r="DC50" s="1282"/>
    </row>
    <row r="51" spans="1:109" ht="13.5" customHeight="1" x14ac:dyDescent="0.2">
      <c r="B51" s="376"/>
      <c r="G51" s="1285"/>
      <c r="H51" s="1285"/>
      <c r="I51" s="1298"/>
      <c r="J51" s="1298"/>
      <c r="K51" s="1284"/>
      <c r="L51" s="1284"/>
      <c r="M51" s="1284"/>
      <c r="N51" s="1284"/>
      <c r="AM51" s="385"/>
      <c r="AN51" s="1280" t="s">
        <v>615</v>
      </c>
      <c r="AO51" s="1280"/>
      <c r="AP51" s="1280"/>
      <c r="AQ51" s="1280"/>
      <c r="AR51" s="1280"/>
      <c r="AS51" s="1280"/>
      <c r="AT51" s="1280"/>
      <c r="AU51" s="1280"/>
      <c r="AV51" s="1280"/>
      <c r="AW51" s="1280"/>
      <c r="AX51" s="1280"/>
      <c r="AY51" s="1280"/>
      <c r="AZ51" s="1280"/>
      <c r="BA51" s="1280"/>
      <c r="BB51" s="1280" t="s">
        <v>616</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x14ac:dyDescent="0.2">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617</v>
      </c>
      <c r="BC53" s="1280"/>
      <c r="BD53" s="1280"/>
      <c r="BE53" s="1280"/>
      <c r="BF53" s="1280"/>
      <c r="BG53" s="1280"/>
      <c r="BH53" s="1280"/>
      <c r="BI53" s="1280"/>
      <c r="BJ53" s="1280"/>
      <c r="BK53" s="1280"/>
      <c r="BL53" s="1280"/>
      <c r="BM53" s="1280"/>
      <c r="BN53" s="1280"/>
      <c r="BO53" s="1280"/>
      <c r="BP53" s="1277">
        <v>74.7</v>
      </c>
      <c r="BQ53" s="1277"/>
      <c r="BR53" s="1277"/>
      <c r="BS53" s="1277"/>
      <c r="BT53" s="1277"/>
      <c r="BU53" s="1277"/>
      <c r="BV53" s="1277"/>
      <c r="BW53" s="1277"/>
      <c r="BX53" s="1277">
        <v>68.900000000000006</v>
      </c>
      <c r="BY53" s="1277"/>
      <c r="BZ53" s="1277"/>
      <c r="CA53" s="1277"/>
      <c r="CB53" s="1277"/>
      <c r="CC53" s="1277"/>
      <c r="CD53" s="1277"/>
      <c r="CE53" s="1277"/>
      <c r="CF53" s="1277">
        <v>69.7</v>
      </c>
      <c r="CG53" s="1277"/>
      <c r="CH53" s="1277"/>
      <c r="CI53" s="1277"/>
      <c r="CJ53" s="1277"/>
      <c r="CK53" s="1277"/>
      <c r="CL53" s="1277"/>
      <c r="CM53" s="1277"/>
      <c r="CN53" s="1277">
        <v>64</v>
      </c>
      <c r="CO53" s="1277"/>
      <c r="CP53" s="1277"/>
      <c r="CQ53" s="1277"/>
      <c r="CR53" s="1277"/>
      <c r="CS53" s="1277"/>
      <c r="CT53" s="1277"/>
      <c r="CU53" s="1277"/>
      <c r="CV53" s="1277">
        <v>65.7</v>
      </c>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618</v>
      </c>
      <c r="AO55" s="1282"/>
      <c r="AP55" s="1282"/>
      <c r="AQ55" s="1282"/>
      <c r="AR55" s="1282"/>
      <c r="AS55" s="1282"/>
      <c r="AT55" s="1282"/>
      <c r="AU55" s="1282"/>
      <c r="AV55" s="1282"/>
      <c r="AW55" s="1282"/>
      <c r="AX55" s="1282"/>
      <c r="AY55" s="1282"/>
      <c r="AZ55" s="1282"/>
      <c r="BA55" s="1282"/>
      <c r="BB55" s="1280" t="s">
        <v>616</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617</v>
      </c>
      <c r="BC57" s="1280"/>
      <c r="BD57" s="1280"/>
      <c r="BE57" s="1280"/>
      <c r="BF57" s="1280"/>
      <c r="BG57" s="1280"/>
      <c r="BH57" s="1280"/>
      <c r="BI57" s="1280"/>
      <c r="BJ57" s="1280"/>
      <c r="BK57" s="1280"/>
      <c r="BL57" s="1280"/>
      <c r="BM57" s="1280"/>
      <c r="BN57" s="1280"/>
      <c r="BO57" s="1280"/>
      <c r="BP57" s="1277">
        <v>58.2</v>
      </c>
      <c r="BQ57" s="1277"/>
      <c r="BR57" s="1277"/>
      <c r="BS57" s="1277"/>
      <c r="BT57" s="1277"/>
      <c r="BU57" s="1277"/>
      <c r="BV57" s="1277"/>
      <c r="BW57" s="1277"/>
      <c r="BX57" s="1277">
        <v>59.4</v>
      </c>
      <c r="BY57" s="1277"/>
      <c r="BZ57" s="1277"/>
      <c r="CA57" s="1277"/>
      <c r="CB57" s="1277"/>
      <c r="CC57" s="1277"/>
      <c r="CD57" s="1277"/>
      <c r="CE57" s="1277"/>
      <c r="CF57" s="1277">
        <v>60.4</v>
      </c>
      <c r="CG57" s="1277"/>
      <c r="CH57" s="1277"/>
      <c r="CI57" s="1277"/>
      <c r="CJ57" s="1277"/>
      <c r="CK57" s="1277"/>
      <c r="CL57" s="1277"/>
      <c r="CM57" s="1277"/>
      <c r="CN57" s="1277">
        <v>61.5</v>
      </c>
      <c r="CO57" s="1277"/>
      <c r="CP57" s="1277"/>
      <c r="CQ57" s="1277"/>
      <c r="CR57" s="1277"/>
      <c r="CS57" s="1277"/>
      <c r="CT57" s="1277"/>
      <c r="CU57" s="1277"/>
      <c r="CV57" s="1277">
        <v>61</v>
      </c>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619</v>
      </c>
    </row>
    <row r="64" spans="1:109" ht="13.2" x14ac:dyDescent="0.2">
      <c r="B64" s="376"/>
      <c r="G64" s="383"/>
      <c r="I64" s="396"/>
      <c r="J64" s="396"/>
      <c r="K64" s="396"/>
      <c r="L64" s="396"/>
      <c r="M64" s="396"/>
      <c r="N64" s="397"/>
      <c r="AM64" s="383"/>
      <c r="AN64" s="383" t="s">
        <v>612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customHeight="1" x14ac:dyDescent="0.2">
      <c r="B65" s="376"/>
      <c r="AN65" s="1289" t="s">
        <v>620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614</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574</v>
      </c>
      <c r="BQ72" s="1282"/>
      <c r="BR72" s="1282"/>
      <c r="BS72" s="1282"/>
      <c r="BT72" s="1282"/>
      <c r="BU72" s="1282"/>
      <c r="BV72" s="1282"/>
      <c r="BW72" s="1282"/>
      <c r="BX72" s="1282" t="s">
        <v>575</v>
      </c>
      <c r="BY72" s="1282"/>
      <c r="BZ72" s="1282"/>
      <c r="CA72" s="1282"/>
      <c r="CB72" s="1282"/>
      <c r="CC72" s="1282"/>
      <c r="CD72" s="1282"/>
      <c r="CE72" s="1282"/>
      <c r="CF72" s="1282" t="s">
        <v>576</v>
      </c>
      <c r="CG72" s="1282"/>
      <c r="CH72" s="1282"/>
      <c r="CI72" s="1282"/>
      <c r="CJ72" s="1282"/>
      <c r="CK72" s="1282"/>
      <c r="CL72" s="1282"/>
      <c r="CM72" s="1282"/>
      <c r="CN72" s="1282" t="s">
        <v>577</v>
      </c>
      <c r="CO72" s="1282"/>
      <c r="CP72" s="1282"/>
      <c r="CQ72" s="1282"/>
      <c r="CR72" s="1282"/>
      <c r="CS72" s="1282"/>
      <c r="CT72" s="1282"/>
      <c r="CU72" s="1282"/>
      <c r="CV72" s="1282" t="s">
        <v>578</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615</v>
      </c>
      <c r="AO73" s="1280"/>
      <c r="AP73" s="1280"/>
      <c r="AQ73" s="1280"/>
      <c r="AR73" s="1280"/>
      <c r="AS73" s="1280"/>
      <c r="AT73" s="1280"/>
      <c r="AU73" s="1280"/>
      <c r="AV73" s="1280"/>
      <c r="AW73" s="1280"/>
      <c r="AX73" s="1280"/>
      <c r="AY73" s="1280"/>
      <c r="AZ73" s="1280"/>
      <c r="BA73" s="1280"/>
      <c r="BB73" s="1280" t="s">
        <v>616</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621</v>
      </c>
      <c r="BC75" s="1280"/>
      <c r="BD75" s="1280"/>
      <c r="BE75" s="1280"/>
      <c r="BF75" s="1280"/>
      <c r="BG75" s="1280"/>
      <c r="BH75" s="1280"/>
      <c r="BI75" s="1280"/>
      <c r="BJ75" s="1280"/>
      <c r="BK75" s="1280"/>
      <c r="BL75" s="1280"/>
      <c r="BM75" s="1280"/>
      <c r="BN75" s="1280"/>
      <c r="BO75" s="1280"/>
      <c r="BP75" s="1277">
        <v>2.8</v>
      </c>
      <c r="BQ75" s="1277"/>
      <c r="BR75" s="1277"/>
      <c r="BS75" s="1277"/>
      <c r="BT75" s="1277"/>
      <c r="BU75" s="1277"/>
      <c r="BV75" s="1277"/>
      <c r="BW75" s="1277"/>
      <c r="BX75" s="1277">
        <v>2.8</v>
      </c>
      <c r="BY75" s="1277"/>
      <c r="BZ75" s="1277"/>
      <c r="CA75" s="1277"/>
      <c r="CB75" s="1277"/>
      <c r="CC75" s="1277"/>
      <c r="CD75" s="1277"/>
      <c r="CE75" s="1277"/>
      <c r="CF75" s="1277">
        <v>4</v>
      </c>
      <c r="CG75" s="1277"/>
      <c r="CH75" s="1277"/>
      <c r="CI75" s="1277"/>
      <c r="CJ75" s="1277"/>
      <c r="CK75" s="1277"/>
      <c r="CL75" s="1277"/>
      <c r="CM75" s="1277"/>
      <c r="CN75" s="1277">
        <v>4.9000000000000004</v>
      </c>
      <c r="CO75" s="1277"/>
      <c r="CP75" s="1277"/>
      <c r="CQ75" s="1277"/>
      <c r="CR75" s="1277"/>
      <c r="CS75" s="1277"/>
      <c r="CT75" s="1277"/>
      <c r="CU75" s="1277"/>
      <c r="CV75" s="1277">
        <v>6.4</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618</v>
      </c>
      <c r="AO77" s="1282"/>
      <c r="AP77" s="1282"/>
      <c r="AQ77" s="1282"/>
      <c r="AR77" s="1282"/>
      <c r="AS77" s="1282"/>
      <c r="AT77" s="1282"/>
      <c r="AU77" s="1282"/>
      <c r="AV77" s="1282"/>
      <c r="AW77" s="1282"/>
      <c r="AX77" s="1282"/>
      <c r="AY77" s="1282"/>
      <c r="AZ77" s="1282"/>
      <c r="BA77" s="1282"/>
      <c r="BB77" s="1280" t="s">
        <v>616</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621</v>
      </c>
      <c r="BC79" s="1280"/>
      <c r="BD79" s="1280"/>
      <c r="BE79" s="1280"/>
      <c r="BF79" s="1280"/>
      <c r="BG79" s="1280"/>
      <c r="BH79" s="1280"/>
      <c r="BI79" s="1280"/>
      <c r="BJ79" s="1280"/>
      <c r="BK79" s="1280"/>
      <c r="BL79" s="1280"/>
      <c r="BM79" s="1280"/>
      <c r="BN79" s="1280"/>
      <c r="BO79" s="1280"/>
      <c r="BP79" s="1277">
        <v>7.1</v>
      </c>
      <c r="BQ79" s="1277"/>
      <c r="BR79" s="1277"/>
      <c r="BS79" s="1277"/>
      <c r="BT79" s="1277"/>
      <c r="BU79" s="1277"/>
      <c r="BV79" s="1277"/>
      <c r="BW79" s="1277"/>
      <c r="BX79" s="1277">
        <v>7.4</v>
      </c>
      <c r="BY79" s="1277"/>
      <c r="BZ79" s="1277"/>
      <c r="CA79" s="1277"/>
      <c r="CB79" s="1277"/>
      <c r="CC79" s="1277"/>
      <c r="CD79" s="1277"/>
      <c r="CE79" s="1277"/>
      <c r="CF79" s="1277">
        <v>7.4</v>
      </c>
      <c r="CG79" s="1277"/>
      <c r="CH79" s="1277"/>
      <c r="CI79" s="1277"/>
      <c r="CJ79" s="1277"/>
      <c r="CK79" s="1277"/>
      <c r="CL79" s="1277"/>
      <c r="CM79" s="1277"/>
      <c r="CN79" s="1277">
        <v>8</v>
      </c>
      <c r="CO79" s="1277"/>
      <c r="CP79" s="1277"/>
      <c r="CQ79" s="1277"/>
      <c r="CR79" s="1277"/>
      <c r="CS79" s="1277"/>
      <c r="CT79" s="1277"/>
      <c r="CU79" s="1277"/>
      <c r="CV79" s="1277">
        <v>6.6</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habRWWGEgg3k7ydBHj6pXhSGCnmfGwqcLl7qPQ9cW8vXNkVBJELQnYjPSNrRwJUCLRxtql5N201FqhrrQyiHIg==" saltValue="QFBcrRgHAnnsWBC358oY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521</v>
      </c>
    </row>
  </sheetData>
  <sheetProtection algorithmName="SHA-512" hashValue="7Pb+lPs6Uj47G+CXT3rWKb7a6qSYrWIfcQBcOgJmYz65jI7y8SpBddwyoyV80b/13jdjRJ10Pxbm8LbS3jX1ag==" saltValue="mBL2IRlUnrfXnkD+usSt5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521</v>
      </c>
    </row>
  </sheetData>
  <sheetProtection algorithmName="SHA-512" hashValue="JTZoW/0fJqKEthtU8pPDzQIVdveFv7R9dcnuT7zDFe9h4WkD5g+RiGdqEAk1UGNq0Ql2BxbpGRl+uhSvO9VX/Q==" saltValue="gEzor0ggVxcOtzHZKvLX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53</v>
      </c>
      <c r="E2" s="146"/>
      <c r="F2" s="147" t="s">
        <v>571</v>
      </c>
      <c r="G2" s="148"/>
      <c r="H2" s="149"/>
    </row>
    <row r="3" spans="1:8" x14ac:dyDescent="0.2">
      <c r="A3" s="145" t="s">
        <v>564</v>
      </c>
      <c r="B3" s="150"/>
      <c r="C3" s="151"/>
      <c r="D3" s="152">
        <v>1130548</v>
      </c>
      <c r="E3" s="153"/>
      <c r="F3" s="154">
        <v>317319</v>
      </c>
      <c r="G3" s="155"/>
      <c r="H3" s="156"/>
    </row>
    <row r="4" spans="1:8" x14ac:dyDescent="0.2">
      <c r="A4" s="157"/>
      <c r="B4" s="158"/>
      <c r="C4" s="159"/>
      <c r="D4" s="160">
        <v>644888</v>
      </c>
      <c r="E4" s="161"/>
      <c r="F4" s="162">
        <v>164214</v>
      </c>
      <c r="G4" s="163"/>
      <c r="H4" s="164"/>
    </row>
    <row r="5" spans="1:8" x14ac:dyDescent="0.2">
      <c r="A5" s="145" t="s">
        <v>566</v>
      </c>
      <c r="B5" s="150"/>
      <c r="C5" s="151"/>
      <c r="D5" s="152">
        <v>1831861</v>
      </c>
      <c r="E5" s="153"/>
      <c r="F5" s="154">
        <v>289738</v>
      </c>
      <c r="G5" s="155"/>
      <c r="H5" s="156"/>
    </row>
    <row r="6" spans="1:8" x14ac:dyDescent="0.2">
      <c r="A6" s="157"/>
      <c r="B6" s="158"/>
      <c r="C6" s="159"/>
      <c r="D6" s="160">
        <v>146879</v>
      </c>
      <c r="E6" s="161"/>
      <c r="F6" s="162">
        <v>156238</v>
      </c>
      <c r="G6" s="163"/>
      <c r="H6" s="164"/>
    </row>
    <row r="7" spans="1:8" x14ac:dyDescent="0.2">
      <c r="A7" s="145" t="s">
        <v>567</v>
      </c>
      <c r="B7" s="150"/>
      <c r="C7" s="151"/>
      <c r="D7" s="152">
        <v>505193</v>
      </c>
      <c r="E7" s="153"/>
      <c r="F7" s="154">
        <v>316937</v>
      </c>
      <c r="G7" s="155"/>
      <c r="H7" s="156"/>
    </row>
    <row r="8" spans="1:8" x14ac:dyDescent="0.2">
      <c r="A8" s="157"/>
      <c r="B8" s="158"/>
      <c r="C8" s="159"/>
      <c r="D8" s="160">
        <v>505193</v>
      </c>
      <c r="E8" s="161"/>
      <c r="F8" s="162">
        <v>199150</v>
      </c>
      <c r="G8" s="163"/>
      <c r="H8" s="164"/>
    </row>
    <row r="9" spans="1:8" x14ac:dyDescent="0.2">
      <c r="A9" s="145" t="s">
        <v>568</v>
      </c>
      <c r="B9" s="150"/>
      <c r="C9" s="151"/>
      <c r="D9" s="152">
        <v>859142</v>
      </c>
      <c r="E9" s="153"/>
      <c r="F9" s="154">
        <v>332350</v>
      </c>
      <c r="G9" s="155"/>
      <c r="H9" s="156"/>
    </row>
    <row r="10" spans="1:8" x14ac:dyDescent="0.2">
      <c r="A10" s="157"/>
      <c r="B10" s="158"/>
      <c r="C10" s="159"/>
      <c r="D10" s="160">
        <v>261974</v>
      </c>
      <c r="E10" s="161"/>
      <c r="F10" s="162">
        <v>200453</v>
      </c>
      <c r="G10" s="163"/>
      <c r="H10" s="164"/>
    </row>
    <row r="11" spans="1:8" x14ac:dyDescent="0.2">
      <c r="A11" s="145" t="s">
        <v>569</v>
      </c>
      <c r="B11" s="150"/>
      <c r="C11" s="151"/>
      <c r="D11" s="152">
        <v>206262</v>
      </c>
      <c r="E11" s="153"/>
      <c r="F11" s="154">
        <v>362690</v>
      </c>
      <c r="G11" s="155"/>
      <c r="H11" s="156"/>
    </row>
    <row r="12" spans="1:8" x14ac:dyDescent="0.2">
      <c r="A12" s="157"/>
      <c r="B12" s="158"/>
      <c r="C12" s="165"/>
      <c r="D12" s="160">
        <v>163422</v>
      </c>
      <c r="E12" s="161"/>
      <c r="F12" s="162">
        <v>172580</v>
      </c>
      <c r="G12" s="163"/>
      <c r="H12" s="164"/>
    </row>
    <row r="13" spans="1:8" x14ac:dyDescent="0.2">
      <c r="A13" s="145"/>
      <c r="B13" s="150"/>
      <c r="C13" s="166"/>
      <c r="D13" s="167">
        <v>906601</v>
      </c>
      <c r="E13" s="168"/>
      <c r="F13" s="169">
        <v>323807</v>
      </c>
      <c r="G13" s="170"/>
      <c r="H13" s="156"/>
    </row>
    <row r="14" spans="1:8" x14ac:dyDescent="0.2">
      <c r="A14" s="157"/>
      <c r="B14" s="158"/>
      <c r="C14" s="159"/>
      <c r="D14" s="160">
        <v>344471</v>
      </c>
      <c r="E14" s="161"/>
      <c r="F14" s="162">
        <v>178527</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8.74</v>
      </c>
      <c r="C19" s="171">
        <f>ROUND(VALUE(SUBSTITUTE(実質収支比率等に係る経年分析!G$48,"▲","-")),2)</f>
        <v>17.649999999999999</v>
      </c>
      <c r="D19" s="171">
        <f>ROUND(VALUE(SUBSTITUTE(実質収支比率等に係る経年分析!H$48,"▲","-")),2)</f>
        <v>15.88</v>
      </c>
      <c r="E19" s="171">
        <f>ROUND(VALUE(SUBSTITUTE(実質収支比率等に係る経年分析!I$48,"▲","-")),2)</f>
        <v>28.74</v>
      </c>
      <c r="F19" s="171">
        <f>ROUND(VALUE(SUBSTITUTE(実質収支比率等に係る経年分析!J$48,"▲","-")),2)</f>
        <v>19.11</v>
      </c>
    </row>
    <row r="20" spans="1:11" x14ac:dyDescent="0.2">
      <c r="A20" s="171" t="s">
        <v>56</v>
      </c>
      <c r="B20" s="171">
        <f>ROUND(VALUE(SUBSTITUTE(実質収支比率等に係る経年分析!F$47,"▲","-")),2)</f>
        <v>192.61</v>
      </c>
      <c r="C20" s="171">
        <f>ROUND(VALUE(SUBSTITUTE(実質収支比率等に係る経年分析!G$47,"▲","-")),2)</f>
        <v>220.84</v>
      </c>
      <c r="D20" s="171">
        <f>ROUND(VALUE(SUBSTITUTE(実質収支比率等に係る経年分析!H$47,"▲","-")),2)</f>
        <v>250.47</v>
      </c>
      <c r="E20" s="171">
        <f>ROUND(VALUE(SUBSTITUTE(実質収支比率等に係る経年分析!I$47,"▲","-")),2)</f>
        <v>238.89</v>
      </c>
      <c r="F20" s="171">
        <f>ROUND(VALUE(SUBSTITUTE(実質収支比率等に係る経年分析!J$47,"▲","-")),2)</f>
        <v>194.75</v>
      </c>
    </row>
    <row r="21" spans="1:11" x14ac:dyDescent="0.2">
      <c r="A21" s="171" t="s">
        <v>57</v>
      </c>
      <c r="B21" s="171">
        <f>IF(ISNUMBER(VALUE(SUBSTITUTE(実質収支比率等に係る経年分析!F$49,"▲","-"))),ROUND(VALUE(SUBSTITUTE(実質収支比率等に係る経年分析!F$49,"▲","-")),2),NA())</f>
        <v>169.27</v>
      </c>
      <c r="C21" s="171">
        <f>IF(ISNUMBER(VALUE(SUBSTITUTE(実質収支比率等に係る経年分析!G$49,"▲","-"))),ROUND(VALUE(SUBSTITUTE(実質収支比率等に係る経年分析!G$49,"▲","-")),2),NA())</f>
        <v>32.94</v>
      </c>
      <c r="D21" s="171">
        <f>IF(ISNUMBER(VALUE(SUBSTITUTE(実質収支比率等に係る経年分析!H$49,"▲","-"))),ROUND(VALUE(SUBSTITUTE(実質収支比率等に係る経年分析!H$49,"▲","-")),2),NA())</f>
        <v>26.01</v>
      </c>
      <c r="E21" s="171">
        <f>IF(ISNUMBER(VALUE(SUBSTITUTE(実質収支比率等に係る経年分析!I$49,"▲","-"))),ROUND(VALUE(SUBSTITUTE(実質収支比率等に係る経年分析!I$49,"▲","-")),2),NA())</f>
        <v>22.1</v>
      </c>
      <c r="F21" s="171">
        <f>IF(ISNUMBER(VALUE(SUBSTITUTE(実質収支比率等に係る経年分析!J$49,"▲","-"))),ROUND(VALUE(SUBSTITUTE(実質収支比率等に係る経年分析!J$49,"▲","-")),2),NA())</f>
        <v>5.25</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2">
      <c r="A31" s="172" t="str">
        <f>IF(連結実質赤字比率に係る赤字・黒字の構成分析!C$39="",NA(),連結実質赤字比率に係る赤字・黒字の構成分析!C$39)</f>
        <v>介護保険事業特別会計（事業勘定）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0.66</v>
      </c>
    </row>
    <row r="32" spans="1:11" x14ac:dyDescent="0.2">
      <c r="A32" s="172" t="str">
        <f>IF(連結実質赤字比率に係る赤字・黒字の構成分析!C$38="",NA(),連結実質赤字比率に係る赤字・黒字の構成分析!C$38)</f>
        <v>国民健康保険事業特別会計（事業勘定）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1.1599999999999999</v>
      </c>
    </row>
    <row r="33" spans="1:16" x14ac:dyDescent="0.2">
      <c r="A33" s="172" t="str">
        <f>IF(連結実質赤字比率に係る赤字・黒字の構成分析!C$37="",NA(),連結実質赤字比率に係る赤字・黒字の構成分析!C$37)</f>
        <v>国民健康保険事業特別会計（直診勘定）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1.94</v>
      </c>
    </row>
    <row r="34" spans="1:16" x14ac:dyDescent="0.2">
      <c r="A34" s="172" t="str">
        <f>IF(連結実質赤字比率に係る赤字・黒字の構成分析!C$36="",NA(),連結実質赤字比率に係る赤字・黒字の構成分析!C$36)</f>
        <v>合併処理浄化槽事業特別会計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0.28000000000000003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3.81</v>
      </c>
    </row>
    <row r="35" spans="1:16" x14ac:dyDescent="0.2">
      <c r="A35" s="172" t="str">
        <f>IF(連結実質赤字比率に係る赤字・黒字の構成分析!C$35="",NA(),連結実質赤字比率に係る赤字・黒字の構成分析!C$35)</f>
        <v>簡易水道事業特別会計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5.49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17.649999999999999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15.87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28.73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19.100000000000001</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44</v>
      </c>
      <c r="E42" s="173"/>
      <c r="F42" s="173"/>
      <c r="G42" s="173">
        <f>'実質公債費比率（分子）の構造'!L$52</f>
        <v>41</v>
      </c>
      <c r="H42" s="173"/>
      <c r="I42" s="173"/>
      <c r="J42" s="173">
        <f>'実質公債費比率（分子）の構造'!M$52</f>
        <v>40</v>
      </c>
      <c r="K42" s="173"/>
      <c r="L42" s="173"/>
      <c r="M42" s="173">
        <f>'実質公債費比率（分子）の構造'!N$52</f>
        <v>44</v>
      </c>
      <c r="N42" s="173"/>
      <c r="O42" s="173"/>
      <c r="P42" s="173">
        <f>'実質公債費比率（分子）の構造'!O$52</f>
        <v>52</v>
      </c>
    </row>
    <row r="43" spans="1:16" x14ac:dyDescent="0.2">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66</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67</v>
      </c>
      <c r="B45" s="173">
        <f>'実質公債費比率（分子）の構造'!K$49</f>
        <v>7</v>
      </c>
      <c r="C45" s="173"/>
      <c r="D45" s="173"/>
      <c r="E45" s="173">
        <f>'実質公債費比率（分子）の構造'!L$49</f>
        <v>7</v>
      </c>
      <c r="F45" s="173"/>
      <c r="G45" s="173"/>
      <c r="H45" s="173">
        <f>'実質公債費比率（分子）の構造'!M$49</f>
        <v>7</v>
      </c>
      <c r="I45" s="173"/>
      <c r="J45" s="173"/>
      <c r="K45" s="173">
        <f>'実質公債費比率（分子）の構造'!N$49</f>
        <v>6</v>
      </c>
      <c r="L45" s="173"/>
      <c r="M45" s="173"/>
      <c r="N45" s="173">
        <f>'実質公債費比率（分子）の構造'!O$49</f>
        <v>4</v>
      </c>
      <c r="O45" s="173"/>
      <c r="P45" s="173"/>
    </row>
    <row r="46" spans="1:16" x14ac:dyDescent="0.2">
      <c r="A46" s="173" t="s">
        <v>68</v>
      </c>
      <c r="B46" s="173">
        <f>'実質公債費比率（分子）の構造'!K$48</f>
        <v>9</v>
      </c>
      <c r="C46" s="173"/>
      <c r="D46" s="173"/>
      <c r="E46" s="173">
        <f>'実質公債費比率（分子）の構造'!L$48</f>
        <v>9</v>
      </c>
      <c r="F46" s="173"/>
      <c r="G46" s="173"/>
      <c r="H46" s="173">
        <f>'実質公債費比率（分子）の構造'!M$48</f>
        <v>10</v>
      </c>
      <c r="I46" s="173"/>
      <c r="J46" s="173"/>
      <c r="K46" s="173">
        <f>'実質公債費比率（分子）の構造'!N$48</f>
        <v>9</v>
      </c>
      <c r="L46" s="173"/>
      <c r="M46" s="173"/>
      <c r="N46" s="173">
        <f>'実質公債費比率（分子）の構造'!O$48</f>
        <v>19</v>
      </c>
      <c r="O46" s="173"/>
      <c r="P46" s="173"/>
    </row>
    <row r="47" spans="1:16" x14ac:dyDescent="0.2">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37</v>
      </c>
      <c r="C49" s="173"/>
      <c r="D49" s="173"/>
      <c r="E49" s="173">
        <f>'実質公債費比率（分子）の構造'!L$45</f>
        <v>31</v>
      </c>
      <c r="F49" s="173"/>
      <c r="G49" s="173"/>
      <c r="H49" s="173">
        <f>'実質公債費比率（分子）の構造'!M$45</f>
        <v>42</v>
      </c>
      <c r="I49" s="173"/>
      <c r="J49" s="173"/>
      <c r="K49" s="173">
        <f>'実質公債費比率（分子）の構造'!N$45</f>
        <v>49</v>
      </c>
      <c r="L49" s="173"/>
      <c r="M49" s="173"/>
      <c r="N49" s="173">
        <f>'実質公債費比率（分子）の構造'!O$45</f>
        <v>57</v>
      </c>
      <c r="O49" s="173"/>
      <c r="P49" s="173"/>
    </row>
    <row r="50" spans="1:16" x14ac:dyDescent="0.2">
      <c r="A50" s="173" t="s">
        <v>72</v>
      </c>
      <c r="B50" s="173" t="e">
        <f>NA()</f>
        <v>#N/A</v>
      </c>
      <c r="C50" s="173">
        <f>IF(ISNUMBER('実質公債費比率（分子）の構造'!K$53),'実質公債費比率（分子）の構造'!K$53,NA())</f>
        <v>9</v>
      </c>
      <c r="D50" s="173" t="e">
        <f>NA()</f>
        <v>#N/A</v>
      </c>
      <c r="E50" s="173" t="e">
        <f>NA()</f>
        <v>#N/A</v>
      </c>
      <c r="F50" s="173">
        <f>IF(ISNUMBER('実質公債費比率（分子）の構造'!L$53),'実質公債費比率（分子）の構造'!L$53,NA())</f>
        <v>6</v>
      </c>
      <c r="G50" s="173" t="e">
        <f>NA()</f>
        <v>#N/A</v>
      </c>
      <c r="H50" s="173" t="e">
        <f>NA()</f>
        <v>#N/A</v>
      </c>
      <c r="I50" s="173">
        <f>IF(ISNUMBER('実質公債費比率（分子）の構造'!M$53),'実質公債費比率（分子）の構造'!M$53,NA())</f>
        <v>19</v>
      </c>
      <c r="J50" s="173" t="e">
        <f>NA()</f>
        <v>#N/A</v>
      </c>
      <c r="K50" s="173" t="e">
        <f>NA()</f>
        <v>#N/A</v>
      </c>
      <c r="L50" s="173">
        <f>IF(ISNUMBER('実質公債費比率（分子）の構造'!N$53),'実質公債費比率（分子）の構造'!N$53,NA())</f>
        <v>20</v>
      </c>
      <c r="M50" s="173" t="e">
        <f>NA()</f>
        <v>#N/A</v>
      </c>
      <c r="N50" s="173" t="e">
        <f>NA()</f>
        <v>#N/A</v>
      </c>
      <c r="O50" s="173">
        <f>IF(ISNUMBER('実質公債費比率（分子）の構造'!O$53),'実質公債費比率（分子）の構造'!O$53,NA())</f>
        <v>28</v>
      </c>
      <c r="P50" s="173" t="e">
        <f>NA()</f>
        <v>#N/A</v>
      </c>
    </row>
    <row r="53" spans="1:16" x14ac:dyDescent="0.2">
      <c r="A53" s="141" t="s">
        <v>73</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44</v>
      </c>
      <c r="B56" s="172"/>
      <c r="C56" s="172"/>
      <c r="D56" s="172">
        <f>'将来負担比率（分子）の構造'!I$52</f>
        <v>370</v>
      </c>
      <c r="E56" s="172"/>
      <c r="F56" s="172"/>
      <c r="G56" s="172">
        <f>'将来負担比率（分子）の構造'!J$52</f>
        <v>473</v>
      </c>
      <c r="H56" s="172"/>
      <c r="I56" s="172"/>
      <c r="J56" s="172">
        <f>'将来負担比率（分子）の構造'!K$52</f>
        <v>471</v>
      </c>
      <c r="K56" s="172"/>
      <c r="L56" s="172"/>
      <c r="M56" s="172">
        <f>'将来負担比率（分子）の構造'!L$52</f>
        <v>519</v>
      </c>
      <c r="N56" s="172"/>
      <c r="O56" s="172"/>
      <c r="P56" s="172">
        <f>'将来負担比率（分子）の構造'!M$52</f>
        <v>479</v>
      </c>
    </row>
    <row r="57" spans="1:16" x14ac:dyDescent="0.2">
      <c r="A57" s="172" t="s">
        <v>43</v>
      </c>
      <c r="B57" s="172"/>
      <c r="C57" s="172"/>
      <c r="D57" s="172">
        <f>'将来負担比率（分子）の構造'!I$51</f>
        <v>36</v>
      </c>
      <c r="E57" s="172"/>
      <c r="F57" s="172"/>
      <c r="G57" s="172">
        <f>'将来負担比率（分子）の構造'!J$51</f>
        <v>30</v>
      </c>
      <c r="H57" s="172"/>
      <c r="I57" s="172"/>
      <c r="J57" s="172">
        <f>'将来負担比率（分子）の構造'!K$51</f>
        <v>24</v>
      </c>
      <c r="K57" s="172"/>
      <c r="L57" s="172"/>
      <c r="M57" s="172">
        <f>'将来負担比率（分子）の構造'!L$51</f>
        <v>23</v>
      </c>
      <c r="N57" s="172"/>
      <c r="O57" s="172"/>
      <c r="P57" s="172">
        <f>'将来負担比率（分子）の構造'!M$51</f>
        <v>19</v>
      </c>
    </row>
    <row r="58" spans="1:16" x14ac:dyDescent="0.2">
      <c r="A58" s="172" t="s">
        <v>42</v>
      </c>
      <c r="B58" s="172"/>
      <c r="C58" s="172"/>
      <c r="D58" s="172">
        <f>'将来負担比率（分子）の構造'!I$50</f>
        <v>1105</v>
      </c>
      <c r="E58" s="172"/>
      <c r="F58" s="172"/>
      <c r="G58" s="172">
        <f>'将来負担比率（分子）の構造'!J$50</f>
        <v>1200</v>
      </c>
      <c r="H58" s="172"/>
      <c r="I58" s="172"/>
      <c r="J58" s="172">
        <f>'将来負担比率（分子）の構造'!K$50</f>
        <v>1326</v>
      </c>
      <c r="K58" s="172"/>
      <c r="L58" s="172"/>
      <c r="M58" s="172">
        <f>'将来負担比率（分子）の構造'!L$50</f>
        <v>1480</v>
      </c>
      <c r="N58" s="172"/>
      <c r="O58" s="172"/>
      <c r="P58" s="172">
        <f>'将来負担比率（分子）の構造'!M$50</f>
        <v>1669</v>
      </c>
    </row>
    <row r="59" spans="1:16" x14ac:dyDescent="0.2">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36</v>
      </c>
      <c r="B62" s="172">
        <f>'将来負担比率（分子）の構造'!I$45</f>
        <v>73</v>
      </c>
      <c r="C62" s="172"/>
      <c r="D62" s="172"/>
      <c r="E62" s="172">
        <f>'将来負担比率（分子）の構造'!J$45</f>
        <v>74</v>
      </c>
      <c r="F62" s="172"/>
      <c r="G62" s="172"/>
      <c r="H62" s="172">
        <f>'将来負担比率（分子）の構造'!K$45</f>
        <v>52</v>
      </c>
      <c r="I62" s="172"/>
      <c r="J62" s="172"/>
      <c r="K62" s="172">
        <f>'将来負担比率（分子）の構造'!L$45</f>
        <v>38</v>
      </c>
      <c r="L62" s="172"/>
      <c r="M62" s="172"/>
      <c r="N62" s="172">
        <f>'将来負担比率（分子）の構造'!M$45</f>
        <v>40</v>
      </c>
      <c r="O62" s="172"/>
      <c r="P62" s="172"/>
    </row>
    <row r="63" spans="1:16" x14ac:dyDescent="0.2">
      <c r="A63" s="172" t="s">
        <v>35</v>
      </c>
      <c r="B63" s="172">
        <f>'将来負担比率（分子）の構造'!I$44</f>
        <v>44</v>
      </c>
      <c r="C63" s="172"/>
      <c r="D63" s="172"/>
      <c r="E63" s="172">
        <f>'将来負担比率（分子）の構造'!J$44</f>
        <v>38</v>
      </c>
      <c r="F63" s="172"/>
      <c r="G63" s="172"/>
      <c r="H63" s="172">
        <f>'将来負担比率（分子）の構造'!K$44</f>
        <v>31</v>
      </c>
      <c r="I63" s="172"/>
      <c r="J63" s="172"/>
      <c r="K63" s="172">
        <f>'将来負担比率（分子）の構造'!L$44</f>
        <v>25</v>
      </c>
      <c r="L63" s="172"/>
      <c r="M63" s="172"/>
      <c r="N63" s="172">
        <f>'将来負担比率（分子）の構造'!M$44</f>
        <v>21</v>
      </c>
      <c r="O63" s="172"/>
      <c r="P63" s="172"/>
    </row>
    <row r="64" spans="1:16" x14ac:dyDescent="0.2">
      <c r="A64" s="172" t="s">
        <v>34</v>
      </c>
      <c r="B64" s="172">
        <f>'将来負担比率（分子）の構造'!I$43</f>
        <v>95</v>
      </c>
      <c r="C64" s="172"/>
      <c r="D64" s="172"/>
      <c r="E64" s="172">
        <f>'将来負担比率（分子）の構造'!J$43</f>
        <v>115</v>
      </c>
      <c r="F64" s="172"/>
      <c r="G64" s="172"/>
      <c r="H64" s="172">
        <f>'将来負担比率（分子）の構造'!K$43</f>
        <v>155</v>
      </c>
      <c r="I64" s="172"/>
      <c r="J64" s="172"/>
      <c r="K64" s="172">
        <f>'将来負担比率（分子）の構造'!L$43</f>
        <v>194</v>
      </c>
      <c r="L64" s="172"/>
      <c r="M64" s="172"/>
      <c r="N64" s="172">
        <f>'将来負担比率（分子）の構造'!M$43</f>
        <v>182</v>
      </c>
      <c r="O64" s="172"/>
      <c r="P64" s="172"/>
    </row>
    <row r="65" spans="1:16" x14ac:dyDescent="0.2">
      <c r="A65" s="172" t="s">
        <v>33</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32</v>
      </c>
      <c r="B66" s="172">
        <f>'将来負担比率（分子）の構造'!I$41</f>
        <v>333</v>
      </c>
      <c r="C66" s="172"/>
      <c r="D66" s="172"/>
      <c r="E66" s="172">
        <f>'将来負担比率（分子）の構造'!J$41</f>
        <v>522</v>
      </c>
      <c r="F66" s="172"/>
      <c r="G66" s="172"/>
      <c r="H66" s="172">
        <f>'将来負担比率（分子）の構造'!K$41</f>
        <v>491</v>
      </c>
      <c r="I66" s="172"/>
      <c r="J66" s="172"/>
      <c r="K66" s="172">
        <f>'将来負担比率（分子）の構造'!L$41</f>
        <v>532</v>
      </c>
      <c r="L66" s="172"/>
      <c r="M66" s="172"/>
      <c r="N66" s="172">
        <f>'将来負担比率（分子）の構造'!M$41</f>
        <v>487</v>
      </c>
      <c r="O66" s="172"/>
      <c r="P66" s="172"/>
    </row>
    <row r="67" spans="1:16" x14ac:dyDescent="0.2">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77</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78</v>
      </c>
      <c r="B72" s="176">
        <f>基金残高に係る経年分析!F55</f>
        <v>845</v>
      </c>
      <c r="C72" s="176">
        <f>基金残高に係る経年分析!G55</f>
        <v>874</v>
      </c>
      <c r="D72" s="176">
        <f>基金残高に係る経年分析!H55</f>
        <v>914</v>
      </c>
    </row>
    <row r="73" spans="1:16" x14ac:dyDescent="0.2">
      <c r="A73" s="175" t="s">
        <v>79</v>
      </c>
      <c r="B73" s="176">
        <f>基金残高に係る経年分析!F56</f>
        <v>95</v>
      </c>
      <c r="C73" s="176">
        <f>基金残高に係る経年分析!G56</f>
        <v>145</v>
      </c>
      <c r="D73" s="176">
        <f>基金残高に係る経年分析!H56</f>
        <v>149</v>
      </c>
    </row>
    <row r="74" spans="1:16" x14ac:dyDescent="0.2">
      <c r="A74" s="175" t="s">
        <v>80</v>
      </c>
      <c r="B74" s="176">
        <f>基金残高に係る経年分析!F57</f>
        <v>117</v>
      </c>
      <c r="C74" s="176">
        <f>基金残高に係る経年分析!G57</f>
        <v>218</v>
      </c>
      <c r="D74" s="176">
        <f>基金残高に係る経年分析!H57</f>
        <v>312</v>
      </c>
    </row>
  </sheetData>
  <sheetProtection algorithmName="SHA-512" hashValue="ulYscbGpiGMRdicELk+ql4JOtxX0D7U7XhKU7pl3yb8F3HEWSqWSAV8+a64mz1q/hya3rvAw4TiTLAyhwJG4Lw==" saltValue="5HeR4RaLdwndj4Uivsks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2">
      <c r="B5" s="652" t="s">
        <v>227</v>
      </c>
      <c r="C5" s="653"/>
      <c r="D5" s="653"/>
      <c r="E5" s="653"/>
      <c r="F5" s="653"/>
      <c r="G5" s="653"/>
      <c r="H5" s="653"/>
      <c r="I5" s="653"/>
      <c r="J5" s="653"/>
      <c r="K5" s="653"/>
      <c r="L5" s="653"/>
      <c r="M5" s="653"/>
      <c r="N5" s="653"/>
      <c r="O5" s="653"/>
      <c r="P5" s="653"/>
      <c r="Q5" s="654"/>
      <c r="R5" s="655">
        <v>53407</v>
      </c>
      <c r="S5" s="656"/>
      <c r="T5" s="656"/>
      <c r="U5" s="656"/>
      <c r="V5" s="656"/>
      <c r="W5" s="656"/>
      <c r="X5" s="656"/>
      <c r="Y5" s="657"/>
      <c r="Z5" s="658">
        <v>3.4</v>
      </c>
      <c r="AA5" s="658"/>
      <c r="AB5" s="658"/>
      <c r="AC5" s="658"/>
      <c r="AD5" s="659">
        <v>53407</v>
      </c>
      <c r="AE5" s="659"/>
      <c r="AF5" s="659"/>
      <c r="AG5" s="659"/>
      <c r="AH5" s="659"/>
      <c r="AI5" s="659"/>
      <c r="AJ5" s="659"/>
      <c r="AK5" s="659"/>
      <c r="AL5" s="660">
        <v>11.5</v>
      </c>
      <c r="AM5" s="661"/>
      <c r="AN5" s="661"/>
      <c r="AO5" s="662"/>
      <c r="AP5" s="652" t="s">
        <v>228</v>
      </c>
      <c r="AQ5" s="653"/>
      <c r="AR5" s="653"/>
      <c r="AS5" s="653"/>
      <c r="AT5" s="653"/>
      <c r="AU5" s="653"/>
      <c r="AV5" s="653"/>
      <c r="AW5" s="653"/>
      <c r="AX5" s="653"/>
      <c r="AY5" s="653"/>
      <c r="AZ5" s="653"/>
      <c r="BA5" s="653"/>
      <c r="BB5" s="653"/>
      <c r="BC5" s="653"/>
      <c r="BD5" s="653"/>
      <c r="BE5" s="653"/>
      <c r="BF5" s="654"/>
      <c r="BG5" s="666">
        <v>53407</v>
      </c>
      <c r="BH5" s="667"/>
      <c r="BI5" s="667"/>
      <c r="BJ5" s="667"/>
      <c r="BK5" s="667"/>
      <c r="BL5" s="667"/>
      <c r="BM5" s="667"/>
      <c r="BN5" s="668"/>
      <c r="BO5" s="669">
        <v>100</v>
      </c>
      <c r="BP5" s="669"/>
      <c r="BQ5" s="669"/>
      <c r="BR5" s="669"/>
      <c r="BS5" s="670" t="s">
        <v>130</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2">
      <c r="B6" s="663" t="s">
        <v>232</v>
      </c>
      <c r="C6" s="664"/>
      <c r="D6" s="664"/>
      <c r="E6" s="664"/>
      <c r="F6" s="664"/>
      <c r="G6" s="664"/>
      <c r="H6" s="664"/>
      <c r="I6" s="664"/>
      <c r="J6" s="664"/>
      <c r="K6" s="664"/>
      <c r="L6" s="664"/>
      <c r="M6" s="664"/>
      <c r="N6" s="664"/>
      <c r="O6" s="664"/>
      <c r="P6" s="664"/>
      <c r="Q6" s="665"/>
      <c r="R6" s="666">
        <v>2748</v>
      </c>
      <c r="S6" s="667"/>
      <c r="T6" s="667"/>
      <c r="U6" s="667"/>
      <c r="V6" s="667"/>
      <c r="W6" s="667"/>
      <c r="X6" s="667"/>
      <c r="Y6" s="668"/>
      <c r="Z6" s="669">
        <v>0.2</v>
      </c>
      <c r="AA6" s="669"/>
      <c r="AB6" s="669"/>
      <c r="AC6" s="669"/>
      <c r="AD6" s="670">
        <v>2748</v>
      </c>
      <c r="AE6" s="670"/>
      <c r="AF6" s="670"/>
      <c r="AG6" s="670"/>
      <c r="AH6" s="670"/>
      <c r="AI6" s="670"/>
      <c r="AJ6" s="670"/>
      <c r="AK6" s="670"/>
      <c r="AL6" s="671">
        <v>0.6</v>
      </c>
      <c r="AM6" s="672"/>
      <c r="AN6" s="672"/>
      <c r="AO6" s="673"/>
      <c r="AP6" s="663" t="s">
        <v>233</v>
      </c>
      <c r="AQ6" s="664"/>
      <c r="AR6" s="664"/>
      <c r="AS6" s="664"/>
      <c r="AT6" s="664"/>
      <c r="AU6" s="664"/>
      <c r="AV6" s="664"/>
      <c r="AW6" s="664"/>
      <c r="AX6" s="664"/>
      <c r="AY6" s="664"/>
      <c r="AZ6" s="664"/>
      <c r="BA6" s="664"/>
      <c r="BB6" s="664"/>
      <c r="BC6" s="664"/>
      <c r="BD6" s="664"/>
      <c r="BE6" s="664"/>
      <c r="BF6" s="665"/>
      <c r="BG6" s="666">
        <v>53407</v>
      </c>
      <c r="BH6" s="667"/>
      <c r="BI6" s="667"/>
      <c r="BJ6" s="667"/>
      <c r="BK6" s="667"/>
      <c r="BL6" s="667"/>
      <c r="BM6" s="667"/>
      <c r="BN6" s="668"/>
      <c r="BO6" s="669">
        <v>100</v>
      </c>
      <c r="BP6" s="669"/>
      <c r="BQ6" s="669"/>
      <c r="BR6" s="669"/>
      <c r="BS6" s="670" t="s">
        <v>130</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19608</v>
      </c>
      <c r="CS6" s="667"/>
      <c r="CT6" s="667"/>
      <c r="CU6" s="667"/>
      <c r="CV6" s="667"/>
      <c r="CW6" s="667"/>
      <c r="CX6" s="667"/>
      <c r="CY6" s="668"/>
      <c r="CZ6" s="660">
        <v>1.3</v>
      </c>
      <c r="DA6" s="661"/>
      <c r="DB6" s="661"/>
      <c r="DC6" s="680"/>
      <c r="DD6" s="675" t="s">
        <v>130</v>
      </c>
      <c r="DE6" s="667"/>
      <c r="DF6" s="667"/>
      <c r="DG6" s="667"/>
      <c r="DH6" s="667"/>
      <c r="DI6" s="667"/>
      <c r="DJ6" s="667"/>
      <c r="DK6" s="667"/>
      <c r="DL6" s="667"/>
      <c r="DM6" s="667"/>
      <c r="DN6" s="667"/>
      <c r="DO6" s="667"/>
      <c r="DP6" s="668"/>
      <c r="DQ6" s="675">
        <v>16333</v>
      </c>
      <c r="DR6" s="667"/>
      <c r="DS6" s="667"/>
      <c r="DT6" s="667"/>
      <c r="DU6" s="667"/>
      <c r="DV6" s="667"/>
      <c r="DW6" s="667"/>
      <c r="DX6" s="667"/>
      <c r="DY6" s="667"/>
      <c r="DZ6" s="667"/>
      <c r="EA6" s="667"/>
      <c r="EB6" s="667"/>
      <c r="EC6" s="676"/>
    </row>
    <row r="7" spans="2:143" ht="11.25" customHeight="1" x14ac:dyDescent="0.2">
      <c r="B7" s="663" t="s">
        <v>235</v>
      </c>
      <c r="C7" s="664"/>
      <c r="D7" s="664"/>
      <c r="E7" s="664"/>
      <c r="F7" s="664"/>
      <c r="G7" s="664"/>
      <c r="H7" s="664"/>
      <c r="I7" s="664"/>
      <c r="J7" s="664"/>
      <c r="K7" s="664"/>
      <c r="L7" s="664"/>
      <c r="M7" s="664"/>
      <c r="N7" s="664"/>
      <c r="O7" s="664"/>
      <c r="P7" s="664"/>
      <c r="Q7" s="665"/>
      <c r="R7" s="666">
        <v>60</v>
      </c>
      <c r="S7" s="667"/>
      <c r="T7" s="667"/>
      <c r="U7" s="667"/>
      <c r="V7" s="667"/>
      <c r="W7" s="667"/>
      <c r="X7" s="667"/>
      <c r="Y7" s="668"/>
      <c r="Z7" s="669">
        <v>0</v>
      </c>
      <c r="AA7" s="669"/>
      <c r="AB7" s="669"/>
      <c r="AC7" s="669"/>
      <c r="AD7" s="670">
        <v>60</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26219</v>
      </c>
      <c r="BH7" s="667"/>
      <c r="BI7" s="667"/>
      <c r="BJ7" s="667"/>
      <c r="BK7" s="667"/>
      <c r="BL7" s="667"/>
      <c r="BM7" s="667"/>
      <c r="BN7" s="668"/>
      <c r="BO7" s="669">
        <v>49.1</v>
      </c>
      <c r="BP7" s="669"/>
      <c r="BQ7" s="669"/>
      <c r="BR7" s="669"/>
      <c r="BS7" s="670" t="s">
        <v>130</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480859</v>
      </c>
      <c r="CS7" s="667"/>
      <c r="CT7" s="667"/>
      <c r="CU7" s="667"/>
      <c r="CV7" s="667"/>
      <c r="CW7" s="667"/>
      <c r="CX7" s="667"/>
      <c r="CY7" s="668"/>
      <c r="CZ7" s="669">
        <v>32.4</v>
      </c>
      <c r="DA7" s="669"/>
      <c r="DB7" s="669"/>
      <c r="DC7" s="669"/>
      <c r="DD7" s="675">
        <v>29563</v>
      </c>
      <c r="DE7" s="667"/>
      <c r="DF7" s="667"/>
      <c r="DG7" s="667"/>
      <c r="DH7" s="667"/>
      <c r="DI7" s="667"/>
      <c r="DJ7" s="667"/>
      <c r="DK7" s="667"/>
      <c r="DL7" s="667"/>
      <c r="DM7" s="667"/>
      <c r="DN7" s="667"/>
      <c r="DO7" s="667"/>
      <c r="DP7" s="668"/>
      <c r="DQ7" s="675">
        <v>315987</v>
      </c>
      <c r="DR7" s="667"/>
      <c r="DS7" s="667"/>
      <c r="DT7" s="667"/>
      <c r="DU7" s="667"/>
      <c r="DV7" s="667"/>
      <c r="DW7" s="667"/>
      <c r="DX7" s="667"/>
      <c r="DY7" s="667"/>
      <c r="DZ7" s="667"/>
      <c r="EA7" s="667"/>
      <c r="EB7" s="667"/>
      <c r="EC7" s="676"/>
    </row>
    <row r="8" spans="2:143" ht="11.25" customHeight="1" x14ac:dyDescent="0.2">
      <c r="B8" s="663" t="s">
        <v>238</v>
      </c>
      <c r="C8" s="664"/>
      <c r="D8" s="664"/>
      <c r="E8" s="664"/>
      <c r="F8" s="664"/>
      <c r="G8" s="664"/>
      <c r="H8" s="664"/>
      <c r="I8" s="664"/>
      <c r="J8" s="664"/>
      <c r="K8" s="664"/>
      <c r="L8" s="664"/>
      <c r="M8" s="664"/>
      <c r="N8" s="664"/>
      <c r="O8" s="664"/>
      <c r="P8" s="664"/>
      <c r="Q8" s="665"/>
      <c r="R8" s="666">
        <v>441</v>
      </c>
      <c r="S8" s="667"/>
      <c r="T8" s="667"/>
      <c r="U8" s="667"/>
      <c r="V8" s="667"/>
      <c r="W8" s="667"/>
      <c r="X8" s="667"/>
      <c r="Y8" s="668"/>
      <c r="Z8" s="669">
        <v>0</v>
      </c>
      <c r="AA8" s="669"/>
      <c r="AB8" s="669"/>
      <c r="AC8" s="669"/>
      <c r="AD8" s="670">
        <v>441</v>
      </c>
      <c r="AE8" s="670"/>
      <c r="AF8" s="670"/>
      <c r="AG8" s="670"/>
      <c r="AH8" s="670"/>
      <c r="AI8" s="670"/>
      <c r="AJ8" s="670"/>
      <c r="AK8" s="670"/>
      <c r="AL8" s="671">
        <v>0.1</v>
      </c>
      <c r="AM8" s="672"/>
      <c r="AN8" s="672"/>
      <c r="AO8" s="673"/>
      <c r="AP8" s="663" t="s">
        <v>239</v>
      </c>
      <c r="AQ8" s="664"/>
      <c r="AR8" s="664"/>
      <c r="AS8" s="664"/>
      <c r="AT8" s="664"/>
      <c r="AU8" s="664"/>
      <c r="AV8" s="664"/>
      <c r="AW8" s="664"/>
      <c r="AX8" s="664"/>
      <c r="AY8" s="664"/>
      <c r="AZ8" s="664"/>
      <c r="BA8" s="664"/>
      <c r="BB8" s="664"/>
      <c r="BC8" s="664"/>
      <c r="BD8" s="664"/>
      <c r="BE8" s="664"/>
      <c r="BF8" s="665"/>
      <c r="BG8" s="666">
        <v>659</v>
      </c>
      <c r="BH8" s="667"/>
      <c r="BI8" s="667"/>
      <c r="BJ8" s="667"/>
      <c r="BK8" s="667"/>
      <c r="BL8" s="667"/>
      <c r="BM8" s="667"/>
      <c r="BN8" s="668"/>
      <c r="BO8" s="669">
        <v>1.2</v>
      </c>
      <c r="BP8" s="669"/>
      <c r="BQ8" s="669"/>
      <c r="BR8" s="669"/>
      <c r="BS8" s="670" t="s">
        <v>130</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160266</v>
      </c>
      <c r="CS8" s="667"/>
      <c r="CT8" s="667"/>
      <c r="CU8" s="667"/>
      <c r="CV8" s="667"/>
      <c r="CW8" s="667"/>
      <c r="CX8" s="667"/>
      <c r="CY8" s="668"/>
      <c r="CZ8" s="669">
        <v>10.8</v>
      </c>
      <c r="DA8" s="669"/>
      <c r="DB8" s="669"/>
      <c r="DC8" s="669"/>
      <c r="DD8" s="675" t="s">
        <v>130</v>
      </c>
      <c r="DE8" s="667"/>
      <c r="DF8" s="667"/>
      <c r="DG8" s="667"/>
      <c r="DH8" s="667"/>
      <c r="DI8" s="667"/>
      <c r="DJ8" s="667"/>
      <c r="DK8" s="667"/>
      <c r="DL8" s="667"/>
      <c r="DM8" s="667"/>
      <c r="DN8" s="667"/>
      <c r="DO8" s="667"/>
      <c r="DP8" s="668"/>
      <c r="DQ8" s="675">
        <v>57015</v>
      </c>
      <c r="DR8" s="667"/>
      <c r="DS8" s="667"/>
      <c r="DT8" s="667"/>
      <c r="DU8" s="667"/>
      <c r="DV8" s="667"/>
      <c r="DW8" s="667"/>
      <c r="DX8" s="667"/>
      <c r="DY8" s="667"/>
      <c r="DZ8" s="667"/>
      <c r="EA8" s="667"/>
      <c r="EB8" s="667"/>
      <c r="EC8" s="676"/>
    </row>
    <row r="9" spans="2:143" ht="11.25" customHeight="1" x14ac:dyDescent="0.2">
      <c r="B9" s="663" t="s">
        <v>241</v>
      </c>
      <c r="C9" s="664"/>
      <c r="D9" s="664"/>
      <c r="E9" s="664"/>
      <c r="F9" s="664"/>
      <c r="G9" s="664"/>
      <c r="H9" s="664"/>
      <c r="I9" s="664"/>
      <c r="J9" s="664"/>
      <c r="K9" s="664"/>
      <c r="L9" s="664"/>
      <c r="M9" s="664"/>
      <c r="N9" s="664"/>
      <c r="O9" s="664"/>
      <c r="P9" s="664"/>
      <c r="Q9" s="665"/>
      <c r="R9" s="666">
        <v>535</v>
      </c>
      <c r="S9" s="667"/>
      <c r="T9" s="667"/>
      <c r="U9" s="667"/>
      <c r="V9" s="667"/>
      <c r="W9" s="667"/>
      <c r="X9" s="667"/>
      <c r="Y9" s="668"/>
      <c r="Z9" s="669">
        <v>0</v>
      </c>
      <c r="AA9" s="669"/>
      <c r="AB9" s="669"/>
      <c r="AC9" s="669"/>
      <c r="AD9" s="670">
        <v>535</v>
      </c>
      <c r="AE9" s="670"/>
      <c r="AF9" s="670"/>
      <c r="AG9" s="670"/>
      <c r="AH9" s="670"/>
      <c r="AI9" s="670"/>
      <c r="AJ9" s="670"/>
      <c r="AK9" s="670"/>
      <c r="AL9" s="671">
        <v>0.1</v>
      </c>
      <c r="AM9" s="672"/>
      <c r="AN9" s="672"/>
      <c r="AO9" s="673"/>
      <c r="AP9" s="663" t="s">
        <v>242</v>
      </c>
      <c r="AQ9" s="664"/>
      <c r="AR9" s="664"/>
      <c r="AS9" s="664"/>
      <c r="AT9" s="664"/>
      <c r="AU9" s="664"/>
      <c r="AV9" s="664"/>
      <c r="AW9" s="664"/>
      <c r="AX9" s="664"/>
      <c r="AY9" s="664"/>
      <c r="AZ9" s="664"/>
      <c r="BA9" s="664"/>
      <c r="BB9" s="664"/>
      <c r="BC9" s="664"/>
      <c r="BD9" s="664"/>
      <c r="BE9" s="664"/>
      <c r="BF9" s="665"/>
      <c r="BG9" s="666">
        <v>22555</v>
      </c>
      <c r="BH9" s="667"/>
      <c r="BI9" s="667"/>
      <c r="BJ9" s="667"/>
      <c r="BK9" s="667"/>
      <c r="BL9" s="667"/>
      <c r="BM9" s="667"/>
      <c r="BN9" s="668"/>
      <c r="BO9" s="669">
        <v>42.2</v>
      </c>
      <c r="BP9" s="669"/>
      <c r="BQ9" s="669"/>
      <c r="BR9" s="669"/>
      <c r="BS9" s="670" t="s">
        <v>130</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325998</v>
      </c>
      <c r="CS9" s="667"/>
      <c r="CT9" s="667"/>
      <c r="CU9" s="667"/>
      <c r="CV9" s="667"/>
      <c r="CW9" s="667"/>
      <c r="CX9" s="667"/>
      <c r="CY9" s="668"/>
      <c r="CZ9" s="669">
        <v>22</v>
      </c>
      <c r="DA9" s="669"/>
      <c r="DB9" s="669"/>
      <c r="DC9" s="669"/>
      <c r="DD9" s="675">
        <v>3777</v>
      </c>
      <c r="DE9" s="667"/>
      <c r="DF9" s="667"/>
      <c r="DG9" s="667"/>
      <c r="DH9" s="667"/>
      <c r="DI9" s="667"/>
      <c r="DJ9" s="667"/>
      <c r="DK9" s="667"/>
      <c r="DL9" s="667"/>
      <c r="DM9" s="667"/>
      <c r="DN9" s="667"/>
      <c r="DO9" s="667"/>
      <c r="DP9" s="668"/>
      <c r="DQ9" s="675">
        <v>58374</v>
      </c>
      <c r="DR9" s="667"/>
      <c r="DS9" s="667"/>
      <c r="DT9" s="667"/>
      <c r="DU9" s="667"/>
      <c r="DV9" s="667"/>
      <c r="DW9" s="667"/>
      <c r="DX9" s="667"/>
      <c r="DY9" s="667"/>
      <c r="DZ9" s="667"/>
      <c r="EA9" s="667"/>
      <c r="EB9" s="667"/>
      <c r="EC9" s="676"/>
    </row>
    <row r="10" spans="2:143" ht="11.25" customHeight="1" x14ac:dyDescent="0.2">
      <c r="B10" s="663" t="s">
        <v>244</v>
      </c>
      <c r="C10" s="664"/>
      <c r="D10" s="664"/>
      <c r="E10" s="664"/>
      <c r="F10" s="664"/>
      <c r="G10" s="664"/>
      <c r="H10" s="664"/>
      <c r="I10" s="664"/>
      <c r="J10" s="664"/>
      <c r="K10" s="664"/>
      <c r="L10" s="664"/>
      <c r="M10" s="664"/>
      <c r="N10" s="664"/>
      <c r="O10" s="664"/>
      <c r="P10" s="664"/>
      <c r="Q10" s="665"/>
      <c r="R10" s="666" t="s">
        <v>130</v>
      </c>
      <c r="S10" s="667"/>
      <c r="T10" s="667"/>
      <c r="U10" s="667"/>
      <c r="V10" s="667"/>
      <c r="W10" s="667"/>
      <c r="X10" s="667"/>
      <c r="Y10" s="668"/>
      <c r="Z10" s="669" t="s">
        <v>130</v>
      </c>
      <c r="AA10" s="669"/>
      <c r="AB10" s="669"/>
      <c r="AC10" s="669"/>
      <c r="AD10" s="670" t="s">
        <v>130</v>
      </c>
      <c r="AE10" s="670"/>
      <c r="AF10" s="670"/>
      <c r="AG10" s="670"/>
      <c r="AH10" s="670"/>
      <c r="AI10" s="670"/>
      <c r="AJ10" s="670"/>
      <c r="AK10" s="670"/>
      <c r="AL10" s="671" t="s">
        <v>130</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1826</v>
      </c>
      <c r="BH10" s="667"/>
      <c r="BI10" s="667"/>
      <c r="BJ10" s="667"/>
      <c r="BK10" s="667"/>
      <c r="BL10" s="667"/>
      <c r="BM10" s="667"/>
      <c r="BN10" s="668"/>
      <c r="BO10" s="669">
        <v>3.4</v>
      </c>
      <c r="BP10" s="669"/>
      <c r="BQ10" s="669"/>
      <c r="BR10" s="669"/>
      <c r="BS10" s="670" t="s">
        <v>130</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18354</v>
      </c>
      <c r="CS10" s="667"/>
      <c r="CT10" s="667"/>
      <c r="CU10" s="667"/>
      <c r="CV10" s="667"/>
      <c r="CW10" s="667"/>
      <c r="CX10" s="667"/>
      <c r="CY10" s="668"/>
      <c r="CZ10" s="669">
        <v>1.2</v>
      </c>
      <c r="DA10" s="669"/>
      <c r="DB10" s="669"/>
      <c r="DC10" s="669"/>
      <c r="DD10" s="675" t="s">
        <v>130</v>
      </c>
      <c r="DE10" s="667"/>
      <c r="DF10" s="667"/>
      <c r="DG10" s="667"/>
      <c r="DH10" s="667"/>
      <c r="DI10" s="667"/>
      <c r="DJ10" s="667"/>
      <c r="DK10" s="667"/>
      <c r="DL10" s="667"/>
      <c r="DM10" s="667"/>
      <c r="DN10" s="667"/>
      <c r="DO10" s="667"/>
      <c r="DP10" s="668"/>
      <c r="DQ10" s="675">
        <v>7178</v>
      </c>
      <c r="DR10" s="667"/>
      <c r="DS10" s="667"/>
      <c r="DT10" s="667"/>
      <c r="DU10" s="667"/>
      <c r="DV10" s="667"/>
      <c r="DW10" s="667"/>
      <c r="DX10" s="667"/>
      <c r="DY10" s="667"/>
      <c r="DZ10" s="667"/>
      <c r="EA10" s="667"/>
      <c r="EB10" s="667"/>
      <c r="EC10" s="676"/>
    </row>
    <row r="11" spans="2:143" ht="11.25" customHeight="1" x14ac:dyDescent="0.2">
      <c r="B11" s="663" t="s">
        <v>247</v>
      </c>
      <c r="C11" s="664"/>
      <c r="D11" s="664"/>
      <c r="E11" s="664"/>
      <c r="F11" s="664"/>
      <c r="G11" s="664"/>
      <c r="H11" s="664"/>
      <c r="I11" s="664"/>
      <c r="J11" s="664"/>
      <c r="K11" s="664"/>
      <c r="L11" s="664"/>
      <c r="M11" s="664"/>
      <c r="N11" s="664"/>
      <c r="O11" s="664"/>
      <c r="P11" s="664"/>
      <c r="Q11" s="665"/>
      <c r="R11" s="666">
        <v>8373</v>
      </c>
      <c r="S11" s="667"/>
      <c r="T11" s="667"/>
      <c r="U11" s="667"/>
      <c r="V11" s="667"/>
      <c r="W11" s="667"/>
      <c r="X11" s="667"/>
      <c r="Y11" s="668"/>
      <c r="Z11" s="671">
        <v>0.5</v>
      </c>
      <c r="AA11" s="672"/>
      <c r="AB11" s="672"/>
      <c r="AC11" s="684"/>
      <c r="AD11" s="675">
        <v>8373</v>
      </c>
      <c r="AE11" s="667"/>
      <c r="AF11" s="667"/>
      <c r="AG11" s="667"/>
      <c r="AH11" s="667"/>
      <c r="AI11" s="667"/>
      <c r="AJ11" s="667"/>
      <c r="AK11" s="668"/>
      <c r="AL11" s="671">
        <v>1.8</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1179</v>
      </c>
      <c r="BH11" s="667"/>
      <c r="BI11" s="667"/>
      <c r="BJ11" s="667"/>
      <c r="BK11" s="667"/>
      <c r="BL11" s="667"/>
      <c r="BM11" s="667"/>
      <c r="BN11" s="668"/>
      <c r="BO11" s="669">
        <v>2.2000000000000002</v>
      </c>
      <c r="BP11" s="669"/>
      <c r="BQ11" s="669"/>
      <c r="BR11" s="669"/>
      <c r="BS11" s="670" t="s">
        <v>130</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128540</v>
      </c>
      <c r="CS11" s="667"/>
      <c r="CT11" s="667"/>
      <c r="CU11" s="667"/>
      <c r="CV11" s="667"/>
      <c r="CW11" s="667"/>
      <c r="CX11" s="667"/>
      <c r="CY11" s="668"/>
      <c r="CZ11" s="669">
        <v>8.6999999999999993</v>
      </c>
      <c r="DA11" s="669"/>
      <c r="DB11" s="669"/>
      <c r="DC11" s="669"/>
      <c r="DD11" s="675">
        <v>29747</v>
      </c>
      <c r="DE11" s="667"/>
      <c r="DF11" s="667"/>
      <c r="DG11" s="667"/>
      <c r="DH11" s="667"/>
      <c r="DI11" s="667"/>
      <c r="DJ11" s="667"/>
      <c r="DK11" s="667"/>
      <c r="DL11" s="667"/>
      <c r="DM11" s="667"/>
      <c r="DN11" s="667"/>
      <c r="DO11" s="667"/>
      <c r="DP11" s="668"/>
      <c r="DQ11" s="675">
        <v>29871</v>
      </c>
      <c r="DR11" s="667"/>
      <c r="DS11" s="667"/>
      <c r="DT11" s="667"/>
      <c r="DU11" s="667"/>
      <c r="DV11" s="667"/>
      <c r="DW11" s="667"/>
      <c r="DX11" s="667"/>
      <c r="DY11" s="667"/>
      <c r="DZ11" s="667"/>
      <c r="EA11" s="667"/>
      <c r="EB11" s="667"/>
      <c r="EC11" s="676"/>
    </row>
    <row r="12" spans="2:143" ht="11.25" customHeight="1" x14ac:dyDescent="0.2">
      <c r="B12" s="663" t="s">
        <v>250</v>
      </c>
      <c r="C12" s="664"/>
      <c r="D12" s="664"/>
      <c r="E12" s="664"/>
      <c r="F12" s="664"/>
      <c r="G12" s="664"/>
      <c r="H12" s="664"/>
      <c r="I12" s="664"/>
      <c r="J12" s="664"/>
      <c r="K12" s="664"/>
      <c r="L12" s="664"/>
      <c r="M12" s="664"/>
      <c r="N12" s="664"/>
      <c r="O12" s="664"/>
      <c r="P12" s="664"/>
      <c r="Q12" s="665"/>
      <c r="R12" s="666" t="s">
        <v>130</v>
      </c>
      <c r="S12" s="667"/>
      <c r="T12" s="667"/>
      <c r="U12" s="667"/>
      <c r="V12" s="667"/>
      <c r="W12" s="667"/>
      <c r="X12" s="667"/>
      <c r="Y12" s="668"/>
      <c r="Z12" s="669" t="s">
        <v>130</v>
      </c>
      <c r="AA12" s="669"/>
      <c r="AB12" s="669"/>
      <c r="AC12" s="669"/>
      <c r="AD12" s="670" t="s">
        <v>130</v>
      </c>
      <c r="AE12" s="670"/>
      <c r="AF12" s="670"/>
      <c r="AG12" s="670"/>
      <c r="AH12" s="670"/>
      <c r="AI12" s="670"/>
      <c r="AJ12" s="670"/>
      <c r="AK12" s="670"/>
      <c r="AL12" s="671" t="s">
        <v>130</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23242</v>
      </c>
      <c r="BH12" s="667"/>
      <c r="BI12" s="667"/>
      <c r="BJ12" s="667"/>
      <c r="BK12" s="667"/>
      <c r="BL12" s="667"/>
      <c r="BM12" s="667"/>
      <c r="BN12" s="668"/>
      <c r="BO12" s="669">
        <v>43.5</v>
      </c>
      <c r="BP12" s="669"/>
      <c r="BQ12" s="669"/>
      <c r="BR12" s="669"/>
      <c r="BS12" s="670" t="s">
        <v>130</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134129</v>
      </c>
      <c r="CS12" s="667"/>
      <c r="CT12" s="667"/>
      <c r="CU12" s="667"/>
      <c r="CV12" s="667"/>
      <c r="CW12" s="667"/>
      <c r="CX12" s="667"/>
      <c r="CY12" s="668"/>
      <c r="CZ12" s="669">
        <v>9</v>
      </c>
      <c r="DA12" s="669"/>
      <c r="DB12" s="669"/>
      <c r="DC12" s="669"/>
      <c r="DD12" s="675" t="s">
        <v>130</v>
      </c>
      <c r="DE12" s="667"/>
      <c r="DF12" s="667"/>
      <c r="DG12" s="667"/>
      <c r="DH12" s="667"/>
      <c r="DI12" s="667"/>
      <c r="DJ12" s="667"/>
      <c r="DK12" s="667"/>
      <c r="DL12" s="667"/>
      <c r="DM12" s="667"/>
      <c r="DN12" s="667"/>
      <c r="DO12" s="667"/>
      <c r="DP12" s="668"/>
      <c r="DQ12" s="675">
        <v>13513</v>
      </c>
      <c r="DR12" s="667"/>
      <c r="DS12" s="667"/>
      <c r="DT12" s="667"/>
      <c r="DU12" s="667"/>
      <c r="DV12" s="667"/>
      <c r="DW12" s="667"/>
      <c r="DX12" s="667"/>
      <c r="DY12" s="667"/>
      <c r="DZ12" s="667"/>
      <c r="EA12" s="667"/>
      <c r="EB12" s="667"/>
      <c r="EC12" s="676"/>
    </row>
    <row r="13" spans="2:143" ht="11.25" customHeight="1" x14ac:dyDescent="0.2">
      <c r="B13" s="663" t="s">
        <v>253</v>
      </c>
      <c r="C13" s="664"/>
      <c r="D13" s="664"/>
      <c r="E13" s="664"/>
      <c r="F13" s="664"/>
      <c r="G13" s="664"/>
      <c r="H13" s="664"/>
      <c r="I13" s="664"/>
      <c r="J13" s="664"/>
      <c r="K13" s="664"/>
      <c r="L13" s="664"/>
      <c r="M13" s="664"/>
      <c r="N13" s="664"/>
      <c r="O13" s="664"/>
      <c r="P13" s="664"/>
      <c r="Q13" s="665"/>
      <c r="R13" s="666" t="s">
        <v>130</v>
      </c>
      <c r="S13" s="667"/>
      <c r="T13" s="667"/>
      <c r="U13" s="667"/>
      <c r="V13" s="667"/>
      <c r="W13" s="667"/>
      <c r="X13" s="667"/>
      <c r="Y13" s="668"/>
      <c r="Z13" s="669" t="s">
        <v>130</v>
      </c>
      <c r="AA13" s="669"/>
      <c r="AB13" s="669"/>
      <c r="AC13" s="669"/>
      <c r="AD13" s="670" t="s">
        <v>130</v>
      </c>
      <c r="AE13" s="670"/>
      <c r="AF13" s="670"/>
      <c r="AG13" s="670"/>
      <c r="AH13" s="670"/>
      <c r="AI13" s="670"/>
      <c r="AJ13" s="670"/>
      <c r="AK13" s="670"/>
      <c r="AL13" s="671" t="s">
        <v>130</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21829</v>
      </c>
      <c r="BH13" s="667"/>
      <c r="BI13" s="667"/>
      <c r="BJ13" s="667"/>
      <c r="BK13" s="667"/>
      <c r="BL13" s="667"/>
      <c r="BM13" s="667"/>
      <c r="BN13" s="668"/>
      <c r="BO13" s="669">
        <v>40.9</v>
      </c>
      <c r="BP13" s="669"/>
      <c r="BQ13" s="669"/>
      <c r="BR13" s="669"/>
      <c r="BS13" s="670" t="s">
        <v>130</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33473</v>
      </c>
      <c r="CS13" s="667"/>
      <c r="CT13" s="667"/>
      <c r="CU13" s="667"/>
      <c r="CV13" s="667"/>
      <c r="CW13" s="667"/>
      <c r="CX13" s="667"/>
      <c r="CY13" s="668"/>
      <c r="CZ13" s="669">
        <v>2.2999999999999998</v>
      </c>
      <c r="DA13" s="669"/>
      <c r="DB13" s="669"/>
      <c r="DC13" s="669"/>
      <c r="DD13" s="675" t="s">
        <v>130</v>
      </c>
      <c r="DE13" s="667"/>
      <c r="DF13" s="667"/>
      <c r="DG13" s="667"/>
      <c r="DH13" s="667"/>
      <c r="DI13" s="667"/>
      <c r="DJ13" s="667"/>
      <c r="DK13" s="667"/>
      <c r="DL13" s="667"/>
      <c r="DM13" s="667"/>
      <c r="DN13" s="667"/>
      <c r="DO13" s="667"/>
      <c r="DP13" s="668"/>
      <c r="DQ13" s="675">
        <v>15564</v>
      </c>
      <c r="DR13" s="667"/>
      <c r="DS13" s="667"/>
      <c r="DT13" s="667"/>
      <c r="DU13" s="667"/>
      <c r="DV13" s="667"/>
      <c r="DW13" s="667"/>
      <c r="DX13" s="667"/>
      <c r="DY13" s="667"/>
      <c r="DZ13" s="667"/>
      <c r="EA13" s="667"/>
      <c r="EB13" s="667"/>
      <c r="EC13" s="676"/>
    </row>
    <row r="14" spans="2:143" ht="11.25" customHeight="1" x14ac:dyDescent="0.2">
      <c r="B14" s="663" t="s">
        <v>256</v>
      </c>
      <c r="C14" s="664"/>
      <c r="D14" s="664"/>
      <c r="E14" s="664"/>
      <c r="F14" s="664"/>
      <c r="G14" s="664"/>
      <c r="H14" s="664"/>
      <c r="I14" s="664"/>
      <c r="J14" s="664"/>
      <c r="K14" s="664"/>
      <c r="L14" s="664"/>
      <c r="M14" s="664"/>
      <c r="N14" s="664"/>
      <c r="O14" s="664"/>
      <c r="P14" s="664"/>
      <c r="Q14" s="665"/>
      <c r="R14" s="666" t="s">
        <v>130</v>
      </c>
      <c r="S14" s="667"/>
      <c r="T14" s="667"/>
      <c r="U14" s="667"/>
      <c r="V14" s="667"/>
      <c r="W14" s="667"/>
      <c r="X14" s="667"/>
      <c r="Y14" s="668"/>
      <c r="Z14" s="669" t="s">
        <v>130</v>
      </c>
      <c r="AA14" s="669"/>
      <c r="AB14" s="669"/>
      <c r="AC14" s="669"/>
      <c r="AD14" s="670" t="s">
        <v>130</v>
      </c>
      <c r="AE14" s="670"/>
      <c r="AF14" s="670"/>
      <c r="AG14" s="670"/>
      <c r="AH14" s="670"/>
      <c r="AI14" s="670"/>
      <c r="AJ14" s="670"/>
      <c r="AK14" s="670"/>
      <c r="AL14" s="671" t="s">
        <v>130</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1848</v>
      </c>
      <c r="BH14" s="667"/>
      <c r="BI14" s="667"/>
      <c r="BJ14" s="667"/>
      <c r="BK14" s="667"/>
      <c r="BL14" s="667"/>
      <c r="BM14" s="667"/>
      <c r="BN14" s="668"/>
      <c r="BO14" s="669">
        <v>3.5</v>
      </c>
      <c r="BP14" s="669"/>
      <c r="BQ14" s="669"/>
      <c r="BR14" s="669"/>
      <c r="BS14" s="670" t="s">
        <v>130</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30510</v>
      </c>
      <c r="CS14" s="667"/>
      <c r="CT14" s="667"/>
      <c r="CU14" s="667"/>
      <c r="CV14" s="667"/>
      <c r="CW14" s="667"/>
      <c r="CX14" s="667"/>
      <c r="CY14" s="668"/>
      <c r="CZ14" s="669">
        <v>2.1</v>
      </c>
      <c r="DA14" s="669"/>
      <c r="DB14" s="669"/>
      <c r="DC14" s="669"/>
      <c r="DD14" s="675">
        <v>1837</v>
      </c>
      <c r="DE14" s="667"/>
      <c r="DF14" s="667"/>
      <c r="DG14" s="667"/>
      <c r="DH14" s="667"/>
      <c r="DI14" s="667"/>
      <c r="DJ14" s="667"/>
      <c r="DK14" s="667"/>
      <c r="DL14" s="667"/>
      <c r="DM14" s="667"/>
      <c r="DN14" s="667"/>
      <c r="DO14" s="667"/>
      <c r="DP14" s="668"/>
      <c r="DQ14" s="675">
        <v>25710</v>
      </c>
      <c r="DR14" s="667"/>
      <c r="DS14" s="667"/>
      <c r="DT14" s="667"/>
      <c r="DU14" s="667"/>
      <c r="DV14" s="667"/>
      <c r="DW14" s="667"/>
      <c r="DX14" s="667"/>
      <c r="DY14" s="667"/>
      <c r="DZ14" s="667"/>
      <c r="EA14" s="667"/>
      <c r="EB14" s="667"/>
      <c r="EC14" s="676"/>
    </row>
    <row r="15" spans="2:143" ht="11.25" customHeight="1" x14ac:dyDescent="0.2">
      <c r="B15" s="663" t="s">
        <v>259</v>
      </c>
      <c r="C15" s="664"/>
      <c r="D15" s="664"/>
      <c r="E15" s="664"/>
      <c r="F15" s="664"/>
      <c r="G15" s="664"/>
      <c r="H15" s="664"/>
      <c r="I15" s="664"/>
      <c r="J15" s="664"/>
      <c r="K15" s="664"/>
      <c r="L15" s="664"/>
      <c r="M15" s="664"/>
      <c r="N15" s="664"/>
      <c r="O15" s="664"/>
      <c r="P15" s="664"/>
      <c r="Q15" s="665"/>
      <c r="R15" s="666" t="s">
        <v>130</v>
      </c>
      <c r="S15" s="667"/>
      <c r="T15" s="667"/>
      <c r="U15" s="667"/>
      <c r="V15" s="667"/>
      <c r="W15" s="667"/>
      <c r="X15" s="667"/>
      <c r="Y15" s="668"/>
      <c r="Z15" s="669" t="s">
        <v>130</v>
      </c>
      <c r="AA15" s="669"/>
      <c r="AB15" s="669"/>
      <c r="AC15" s="669"/>
      <c r="AD15" s="670" t="s">
        <v>130</v>
      </c>
      <c r="AE15" s="670"/>
      <c r="AF15" s="670"/>
      <c r="AG15" s="670"/>
      <c r="AH15" s="670"/>
      <c r="AI15" s="670"/>
      <c r="AJ15" s="670"/>
      <c r="AK15" s="670"/>
      <c r="AL15" s="671" t="s">
        <v>130</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2098</v>
      </c>
      <c r="BH15" s="667"/>
      <c r="BI15" s="667"/>
      <c r="BJ15" s="667"/>
      <c r="BK15" s="667"/>
      <c r="BL15" s="667"/>
      <c r="BM15" s="667"/>
      <c r="BN15" s="668"/>
      <c r="BO15" s="669">
        <v>3.9</v>
      </c>
      <c r="BP15" s="669"/>
      <c r="BQ15" s="669"/>
      <c r="BR15" s="669"/>
      <c r="BS15" s="670" t="s">
        <v>130</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96329</v>
      </c>
      <c r="CS15" s="667"/>
      <c r="CT15" s="667"/>
      <c r="CU15" s="667"/>
      <c r="CV15" s="667"/>
      <c r="CW15" s="667"/>
      <c r="CX15" s="667"/>
      <c r="CY15" s="668"/>
      <c r="CZ15" s="669">
        <v>6.5</v>
      </c>
      <c r="DA15" s="669"/>
      <c r="DB15" s="669"/>
      <c r="DC15" s="669"/>
      <c r="DD15" s="675">
        <v>3555</v>
      </c>
      <c r="DE15" s="667"/>
      <c r="DF15" s="667"/>
      <c r="DG15" s="667"/>
      <c r="DH15" s="667"/>
      <c r="DI15" s="667"/>
      <c r="DJ15" s="667"/>
      <c r="DK15" s="667"/>
      <c r="DL15" s="667"/>
      <c r="DM15" s="667"/>
      <c r="DN15" s="667"/>
      <c r="DO15" s="667"/>
      <c r="DP15" s="668"/>
      <c r="DQ15" s="675">
        <v>71166</v>
      </c>
      <c r="DR15" s="667"/>
      <c r="DS15" s="667"/>
      <c r="DT15" s="667"/>
      <c r="DU15" s="667"/>
      <c r="DV15" s="667"/>
      <c r="DW15" s="667"/>
      <c r="DX15" s="667"/>
      <c r="DY15" s="667"/>
      <c r="DZ15" s="667"/>
      <c r="EA15" s="667"/>
      <c r="EB15" s="667"/>
      <c r="EC15" s="676"/>
    </row>
    <row r="16" spans="2:143" ht="11.25" customHeight="1" x14ac:dyDescent="0.2">
      <c r="B16" s="663" t="s">
        <v>262</v>
      </c>
      <c r="C16" s="664"/>
      <c r="D16" s="664"/>
      <c r="E16" s="664"/>
      <c r="F16" s="664"/>
      <c r="G16" s="664"/>
      <c r="H16" s="664"/>
      <c r="I16" s="664"/>
      <c r="J16" s="664"/>
      <c r="K16" s="664"/>
      <c r="L16" s="664"/>
      <c r="M16" s="664"/>
      <c r="N16" s="664"/>
      <c r="O16" s="664"/>
      <c r="P16" s="664"/>
      <c r="Q16" s="665"/>
      <c r="R16" s="666">
        <v>503</v>
      </c>
      <c r="S16" s="667"/>
      <c r="T16" s="667"/>
      <c r="U16" s="667"/>
      <c r="V16" s="667"/>
      <c r="W16" s="667"/>
      <c r="X16" s="667"/>
      <c r="Y16" s="668"/>
      <c r="Z16" s="669">
        <v>0</v>
      </c>
      <c r="AA16" s="669"/>
      <c r="AB16" s="669"/>
      <c r="AC16" s="669"/>
      <c r="AD16" s="670">
        <v>503</v>
      </c>
      <c r="AE16" s="670"/>
      <c r="AF16" s="670"/>
      <c r="AG16" s="670"/>
      <c r="AH16" s="670"/>
      <c r="AI16" s="670"/>
      <c r="AJ16" s="670"/>
      <c r="AK16" s="670"/>
      <c r="AL16" s="671">
        <v>0.1</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130</v>
      </c>
      <c r="BH16" s="667"/>
      <c r="BI16" s="667"/>
      <c r="BJ16" s="667"/>
      <c r="BK16" s="667"/>
      <c r="BL16" s="667"/>
      <c r="BM16" s="667"/>
      <c r="BN16" s="668"/>
      <c r="BO16" s="669" t="s">
        <v>130</v>
      </c>
      <c r="BP16" s="669"/>
      <c r="BQ16" s="669"/>
      <c r="BR16" s="669"/>
      <c r="BS16" s="670" t="s">
        <v>130</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t="s">
        <v>130</v>
      </c>
      <c r="CS16" s="667"/>
      <c r="CT16" s="667"/>
      <c r="CU16" s="667"/>
      <c r="CV16" s="667"/>
      <c r="CW16" s="667"/>
      <c r="CX16" s="667"/>
      <c r="CY16" s="668"/>
      <c r="CZ16" s="669" t="s">
        <v>130</v>
      </c>
      <c r="DA16" s="669"/>
      <c r="DB16" s="669"/>
      <c r="DC16" s="669"/>
      <c r="DD16" s="675" t="s">
        <v>130</v>
      </c>
      <c r="DE16" s="667"/>
      <c r="DF16" s="667"/>
      <c r="DG16" s="667"/>
      <c r="DH16" s="667"/>
      <c r="DI16" s="667"/>
      <c r="DJ16" s="667"/>
      <c r="DK16" s="667"/>
      <c r="DL16" s="667"/>
      <c r="DM16" s="667"/>
      <c r="DN16" s="667"/>
      <c r="DO16" s="667"/>
      <c r="DP16" s="668"/>
      <c r="DQ16" s="675" t="s">
        <v>130</v>
      </c>
      <c r="DR16" s="667"/>
      <c r="DS16" s="667"/>
      <c r="DT16" s="667"/>
      <c r="DU16" s="667"/>
      <c r="DV16" s="667"/>
      <c r="DW16" s="667"/>
      <c r="DX16" s="667"/>
      <c r="DY16" s="667"/>
      <c r="DZ16" s="667"/>
      <c r="EA16" s="667"/>
      <c r="EB16" s="667"/>
      <c r="EC16" s="676"/>
    </row>
    <row r="17" spans="2:133" ht="11.25" customHeight="1" x14ac:dyDescent="0.2">
      <c r="B17" s="663" t="s">
        <v>265</v>
      </c>
      <c r="C17" s="664"/>
      <c r="D17" s="664"/>
      <c r="E17" s="664"/>
      <c r="F17" s="664"/>
      <c r="G17" s="664"/>
      <c r="H17" s="664"/>
      <c r="I17" s="664"/>
      <c r="J17" s="664"/>
      <c r="K17" s="664"/>
      <c r="L17" s="664"/>
      <c r="M17" s="664"/>
      <c r="N17" s="664"/>
      <c r="O17" s="664"/>
      <c r="P17" s="664"/>
      <c r="Q17" s="665"/>
      <c r="R17" s="666">
        <v>751</v>
      </c>
      <c r="S17" s="667"/>
      <c r="T17" s="667"/>
      <c r="U17" s="667"/>
      <c r="V17" s="667"/>
      <c r="W17" s="667"/>
      <c r="X17" s="667"/>
      <c r="Y17" s="668"/>
      <c r="Z17" s="669">
        <v>0</v>
      </c>
      <c r="AA17" s="669"/>
      <c r="AB17" s="669"/>
      <c r="AC17" s="669"/>
      <c r="AD17" s="670">
        <v>751</v>
      </c>
      <c r="AE17" s="670"/>
      <c r="AF17" s="670"/>
      <c r="AG17" s="670"/>
      <c r="AH17" s="670"/>
      <c r="AI17" s="670"/>
      <c r="AJ17" s="670"/>
      <c r="AK17" s="670"/>
      <c r="AL17" s="671">
        <v>0.2</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130</v>
      </c>
      <c r="BH17" s="667"/>
      <c r="BI17" s="667"/>
      <c r="BJ17" s="667"/>
      <c r="BK17" s="667"/>
      <c r="BL17" s="667"/>
      <c r="BM17" s="667"/>
      <c r="BN17" s="668"/>
      <c r="BO17" s="669" t="s">
        <v>130</v>
      </c>
      <c r="BP17" s="669"/>
      <c r="BQ17" s="669"/>
      <c r="BR17" s="669"/>
      <c r="BS17" s="670" t="s">
        <v>130</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56764</v>
      </c>
      <c r="CS17" s="667"/>
      <c r="CT17" s="667"/>
      <c r="CU17" s="667"/>
      <c r="CV17" s="667"/>
      <c r="CW17" s="667"/>
      <c r="CX17" s="667"/>
      <c r="CY17" s="668"/>
      <c r="CZ17" s="669">
        <v>3.8</v>
      </c>
      <c r="DA17" s="669"/>
      <c r="DB17" s="669"/>
      <c r="DC17" s="669"/>
      <c r="DD17" s="675" t="s">
        <v>130</v>
      </c>
      <c r="DE17" s="667"/>
      <c r="DF17" s="667"/>
      <c r="DG17" s="667"/>
      <c r="DH17" s="667"/>
      <c r="DI17" s="667"/>
      <c r="DJ17" s="667"/>
      <c r="DK17" s="667"/>
      <c r="DL17" s="667"/>
      <c r="DM17" s="667"/>
      <c r="DN17" s="667"/>
      <c r="DO17" s="667"/>
      <c r="DP17" s="668"/>
      <c r="DQ17" s="675">
        <v>53219</v>
      </c>
      <c r="DR17" s="667"/>
      <c r="DS17" s="667"/>
      <c r="DT17" s="667"/>
      <c r="DU17" s="667"/>
      <c r="DV17" s="667"/>
      <c r="DW17" s="667"/>
      <c r="DX17" s="667"/>
      <c r="DY17" s="667"/>
      <c r="DZ17" s="667"/>
      <c r="EA17" s="667"/>
      <c r="EB17" s="667"/>
      <c r="EC17" s="676"/>
    </row>
    <row r="18" spans="2:133" ht="11.25" customHeight="1" x14ac:dyDescent="0.2">
      <c r="B18" s="663" t="s">
        <v>268</v>
      </c>
      <c r="C18" s="664"/>
      <c r="D18" s="664"/>
      <c r="E18" s="664"/>
      <c r="F18" s="664"/>
      <c r="G18" s="664"/>
      <c r="H18" s="664"/>
      <c r="I18" s="664"/>
      <c r="J18" s="664"/>
      <c r="K18" s="664"/>
      <c r="L18" s="664"/>
      <c r="M18" s="664"/>
      <c r="N18" s="664"/>
      <c r="O18" s="664"/>
      <c r="P18" s="664"/>
      <c r="Q18" s="665"/>
      <c r="R18" s="666">
        <v>1929</v>
      </c>
      <c r="S18" s="667"/>
      <c r="T18" s="667"/>
      <c r="U18" s="667"/>
      <c r="V18" s="667"/>
      <c r="W18" s="667"/>
      <c r="X18" s="667"/>
      <c r="Y18" s="668"/>
      <c r="Z18" s="669">
        <v>0.1</v>
      </c>
      <c r="AA18" s="669"/>
      <c r="AB18" s="669"/>
      <c r="AC18" s="669"/>
      <c r="AD18" s="670">
        <v>1929</v>
      </c>
      <c r="AE18" s="670"/>
      <c r="AF18" s="670"/>
      <c r="AG18" s="670"/>
      <c r="AH18" s="670"/>
      <c r="AI18" s="670"/>
      <c r="AJ18" s="670"/>
      <c r="AK18" s="670"/>
      <c r="AL18" s="671">
        <v>0.40000000596046448</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130</v>
      </c>
      <c r="BH18" s="667"/>
      <c r="BI18" s="667"/>
      <c r="BJ18" s="667"/>
      <c r="BK18" s="667"/>
      <c r="BL18" s="667"/>
      <c r="BM18" s="667"/>
      <c r="BN18" s="668"/>
      <c r="BO18" s="669" t="s">
        <v>130</v>
      </c>
      <c r="BP18" s="669"/>
      <c r="BQ18" s="669"/>
      <c r="BR18" s="669"/>
      <c r="BS18" s="670" t="s">
        <v>130</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130</v>
      </c>
      <c r="CS18" s="667"/>
      <c r="CT18" s="667"/>
      <c r="CU18" s="667"/>
      <c r="CV18" s="667"/>
      <c r="CW18" s="667"/>
      <c r="CX18" s="667"/>
      <c r="CY18" s="668"/>
      <c r="CZ18" s="669" t="s">
        <v>130</v>
      </c>
      <c r="DA18" s="669"/>
      <c r="DB18" s="669"/>
      <c r="DC18" s="669"/>
      <c r="DD18" s="675" t="s">
        <v>130</v>
      </c>
      <c r="DE18" s="667"/>
      <c r="DF18" s="667"/>
      <c r="DG18" s="667"/>
      <c r="DH18" s="667"/>
      <c r="DI18" s="667"/>
      <c r="DJ18" s="667"/>
      <c r="DK18" s="667"/>
      <c r="DL18" s="667"/>
      <c r="DM18" s="667"/>
      <c r="DN18" s="667"/>
      <c r="DO18" s="667"/>
      <c r="DP18" s="668"/>
      <c r="DQ18" s="675" t="s">
        <v>130</v>
      </c>
      <c r="DR18" s="667"/>
      <c r="DS18" s="667"/>
      <c r="DT18" s="667"/>
      <c r="DU18" s="667"/>
      <c r="DV18" s="667"/>
      <c r="DW18" s="667"/>
      <c r="DX18" s="667"/>
      <c r="DY18" s="667"/>
      <c r="DZ18" s="667"/>
      <c r="EA18" s="667"/>
      <c r="EB18" s="667"/>
      <c r="EC18" s="676"/>
    </row>
    <row r="19" spans="2:133" ht="11.25" customHeight="1" x14ac:dyDescent="0.2">
      <c r="B19" s="663" t="s">
        <v>271</v>
      </c>
      <c r="C19" s="664"/>
      <c r="D19" s="664"/>
      <c r="E19" s="664"/>
      <c r="F19" s="664"/>
      <c r="G19" s="664"/>
      <c r="H19" s="664"/>
      <c r="I19" s="664"/>
      <c r="J19" s="664"/>
      <c r="K19" s="664"/>
      <c r="L19" s="664"/>
      <c r="M19" s="664"/>
      <c r="N19" s="664"/>
      <c r="O19" s="664"/>
      <c r="P19" s="664"/>
      <c r="Q19" s="665"/>
      <c r="R19" s="666">
        <v>86</v>
      </c>
      <c r="S19" s="667"/>
      <c r="T19" s="667"/>
      <c r="U19" s="667"/>
      <c r="V19" s="667"/>
      <c r="W19" s="667"/>
      <c r="X19" s="667"/>
      <c r="Y19" s="668"/>
      <c r="Z19" s="669">
        <v>0</v>
      </c>
      <c r="AA19" s="669"/>
      <c r="AB19" s="669"/>
      <c r="AC19" s="669"/>
      <c r="AD19" s="670">
        <v>86</v>
      </c>
      <c r="AE19" s="670"/>
      <c r="AF19" s="670"/>
      <c r="AG19" s="670"/>
      <c r="AH19" s="670"/>
      <c r="AI19" s="670"/>
      <c r="AJ19" s="670"/>
      <c r="AK19" s="670"/>
      <c r="AL19" s="671">
        <v>0</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t="s">
        <v>130</v>
      </c>
      <c r="BH19" s="667"/>
      <c r="BI19" s="667"/>
      <c r="BJ19" s="667"/>
      <c r="BK19" s="667"/>
      <c r="BL19" s="667"/>
      <c r="BM19" s="667"/>
      <c r="BN19" s="668"/>
      <c r="BO19" s="669" t="s">
        <v>130</v>
      </c>
      <c r="BP19" s="669"/>
      <c r="BQ19" s="669"/>
      <c r="BR19" s="669"/>
      <c r="BS19" s="670" t="s">
        <v>130</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130</v>
      </c>
      <c r="CS19" s="667"/>
      <c r="CT19" s="667"/>
      <c r="CU19" s="667"/>
      <c r="CV19" s="667"/>
      <c r="CW19" s="667"/>
      <c r="CX19" s="667"/>
      <c r="CY19" s="668"/>
      <c r="CZ19" s="669" t="s">
        <v>130</v>
      </c>
      <c r="DA19" s="669"/>
      <c r="DB19" s="669"/>
      <c r="DC19" s="669"/>
      <c r="DD19" s="675" t="s">
        <v>130</v>
      </c>
      <c r="DE19" s="667"/>
      <c r="DF19" s="667"/>
      <c r="DG19" s="667"/>
      <c r="DH19" s="667"/>
      <c r="DI19" s="667"/>
      <c r="DJ19" s="667"/>
      <c r="DK19" s="667"/>
      <c r="DL19" s="667"/>
      <c r="DM19" s="667"/>
      <c r="DN19" s="667"/>
      <c r="DO19" s="667"/>
      <c r="DP19" s="668"/>
      <c r="DQ19" s="675" t="s">
        <v>130</v>
      </c>
      <c r="DR19" s="667"/>
      <c r="DS19" s="667"/>
      <c r="DT19" s="667"/>
      <c r="DU19" s="667"/>
      <c r="DV19" s="667"/>
      <c r="DW19" s="667"/>
      <c r="DX19" s="667"/>
      <c r="DY19" s="667"/>
      <c r="DZ19" s="667"/>
      <c r="EA19" s="667"/>
      <c r="EB19" s="667"/>
      <c r="EC19" s="676"/>
    </row>
    <row r="20" spans="2:133" ht="11.25" customHeight="1" x14ac:dyDescent="0.2">
      <c r="B20" s="663" t="s">
        <v>274</v>
      </c>
      <c r="C20" s="664"/>
      <c r="D20" s="664"/>
      <c r="E20" s="664"/>
      <c r="F20" s="664"/>
      <c r="G20" s="664"/>
      <c r="H20" s="664"/>
      <c r="I20" s="664"/>
      <c r="J20" s="664"/>
      <c r="K20" s="664"/>
      <c r="L20" s="664"/>
      <c r="M20" s="664"/>
      <c r="N20" s="664"/>
      <c r="O20" s="664"/>
      <c r="P20" s="664"/>
      <c r="Q20" s="665"/>
      <c r="R20" s="666">
        <v>142</v>
      </c>
      <c r="S20" s="667"/>
      <c r="T20" s="667"/>
      <c r="U20" s="667"/>
      <c r="V20" s="667"/>
      <c r="W20" s="667"/>
      <c r="X20" s="667"/>
      <c r="Y20" s="668"/>
      <c r="Z20" s="669">
        <v>0</v>
      </c>
      <c r="AA20" s="669"/>
      <c r="AB20" s="669"/>
      <c r="AC20" s="669"/>
      <c r="AD20" s="670">
        <v>142</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t="s">
        <v>130</v>
      </c>
      <c r="BH20" s="667"/>
      <c r="BI20" s="667"/>
      <c r="BJ20" s="667"/>
      <c r="BK20" s="667"/>
      <c r="BL20" s="667"/>
      <c r="BM20" s="667"/>
      <c r="BN20" s="668"/>
      <c r="BO20" s="669" t="s">
        <v>130</v>
      </c>
      <c r="BP20" s="669"/>
      <c r="BQ20" s="669"/>
      <c r="BR20" s="669"/>
      <c r="BS20" s="670" t="s">
        <v>130</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1484830</v>
      </c>
      <c r="CS20" s="667"/>
      <c r="CT20" s="667"/>
      <c r="CU20" s="667"/>
      <c r="CV20" s="667"/>
      <c r="CW20" s="667"/>
      <c r="CX20" s="667"/>
      <c r="CY20" s="668"/>
      <c r="CZ20" s="669">
        <v>100</v>
      </c>
      <c r="DA20" s="669"/>
      <c r="DB20" s="669"/>
      <c r="DC20" s="669"/>
      <c r="DD20" s="675">
        <v>68479</v>
      </c>
      <c r="DE20" s="667"/>
      <c r="DF20" s="667"/>
      <c r="DG20" s="667"/>
      <c r="DH20" s="667"/>
      <c r="DI20" s="667"/>
      <c r="DJ20" s="667"/>
      <c r="DK20" s="667"/>
      <c r="DL20" s="667"/>
      <c r="DM20" s="667"/>
      <c r="DN20" s="667"/>
      <c r="DO20" s="667"/>
      <c r="DP20" s="668"/>
      <c r="DQ20" s="675">
        <v>663930</v>
      </c>
      <c r="DR20" s="667"/>
      <c r="DS20" s="667"/>
      <c r="DT20" s="667"/>
      <c r="DU20" s="667"/>
      <c r="DV20" s="667"/>
      <c r="DW20" s="667"/>
      <c r="DX20" s="667"/>
      <c r="DY20" s="667"/>
      <c r="DZ20" s="667"/>
      <c r="EA20" s="667"/>
      <c r="EB20" s="667"/>
      <c r="EC20" s="676"/>
    </row>
    <row r="21" spans="2:133" ht="11.25" customHeight="1" x14ac:dyDescent="0.2">
      <c r="B21" s="663" t="s">
        <v>277</v>
      </c>
      <c r="C21" s="664"/>
      <c r="D21" s="664"/>
      <c r="E21" s="664"/>
      <c r="F21" s="664"/>
      <c r="G21" s="664"/>
      <c r="H21" s="664"/>
      <c r="I21" s="664"/>
      <c r="J21" s="664"/>
      <c r="K21" s="664"/>
      <c r="L21" s="664"/>
      <c r="M21" s="664"/>
      <c r="N21" s="664"/>
      <c r="O21" s="664"/>
      <c r="P21" s="664"/>
      <c r="Q21" s="665"/>
      <c r="R21" s="666">
        <v>32</v>
      </c>
      <c r="S21" s="667"/>
      <c r="T21" s="667"/>
      <c r="U21" s="667"/>
      <c r="V21" s="667"/>
      <c r="W21" s="667"/>
      <c r="X21" s="667"/>
      <c r="Y21" s="668"/>
      <c r="Z21" s="669">
        <v>0</v>
      </c>
      <c r="AA21" s="669"/>
      <c r="AB21" s="669"/>
      <c r="AC21" s="669"/>
      <c r="AD21" s="670">
        <v>32</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t="s">
        <v>130</v>
      </c>
      <c r="BH21" s="667"/>
      <c r="BI21" s="667"/>
      <c r="BJ21" s="667"/>
      <c r="BK21" s="667"/>
      <c r="BL21" s="667"/>
      <c r="BM21" s="667"/>
      <c r="BN21" s="668"/>
      <c r="BO21" s="669" t="s">
        <v>130</v>
      </c>
      <c r="BP21" s="669"/>
      <c r="BQ21" s="669"/>
      <c r="BR21" s="669"/>
      <c r="BS21" s="670" t="s">
        <v>130</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4" t="s">
        <v>279</v>
      </c>
      <c r="C22" s="705"/>
      <c r="D22" s="705"/>
      <c r="E22" s="705"/>
      <c r="F22" s="705"/>
      <c r="G22" s="705"/>
      <c r="H22" s="705"/>
      <c r="I22" s="705"/>
      <c r="J22" s="705"/>
      <c r="K22" s="705"/>
      <c r="L22" s="705"/>
      <c r="M22" s="705"/>
      <c r="N22" s="705"/>
      <c r="O22" s="705"/>
      <c r="P22" s="705"/>
      <c r="Q22" s="706"/>
      <c r="R22" s="666">
        <v>1669</v>
      </c>
      <c r="S22" s="667"/>
      <c r="T22" s="667"/>
      <c r="U22" s="667"/>
      <c r="V22" s="667"/>
      <c r="W22" s="667"/>
      <c r="X22" s="667"/>
      <c r="Y22" s="668"/>
      <c r="Z22" s="669">
        <v>0.1</v>
      </c>
      <c r="AA22" s="669"/>
      <c r="AB22" s="669"/>
      <c r="AC22" s="669"/>
      <c r="AD22" s="670">
        <v>1669</v>
      </c>
      <c r="AE22" s="670"/>
      <c r="AF22" s="670"/>
      <c r="AG22" s="670"/>
      <c r="AH22" s="670"/>
      <c r="AI22" s="670"/>
      <c r="AJ22" s="670"/>
      <c r="AK22" s="670"/>
      <c r="AL22" s="671">
        <v>0.40000000596046448</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130</v>
      </c>
      <c r="BH22" s="667"/>
      <c r="BI22" s="667"/>
      <c r="BJ22" s="667"/>
      <c r="BK22" s="667"/>
      <c r="BL22" s="667"/>
      <c r="BM22" s="667"/>
      <c r="BN22" s="668"/>
      <c r="BO22" s="669" t="s">
        <v>130</v>
      </c>
      <c r="BP22" s="669"/>
      <c r="BQ22" s="669"/>
      <c r="BR22" s="669"/>
      <c r="BS22" s="670" t="s">
        <v>130</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282</v>
      </c>
      <c r="C23" s="664"/>
      <c r="D23" s="664"/>
      <c r="E23" s="664"/>
      <c r="F23" s="664"/>
      <c r="G23" s="664"/>
      <c r="H23" s="664"/>
      <c r="I23" s="664"/>
      <c r="J23" s="664"/>
      <c r="K23" s="664"/>
      <c r="L23" s="664"/>
      <c r="M23" s="664"/>
      <c r="N23" s="664"/>
      <c r="O23" s="664"/>
      <c r="P23" s="664"/>
      <c r="Q23" s="665"/>
      <c r="R23" s="666">
        <v>455065</v>
      </c>
      <c r="S23" s="667"/>
      <c r="T23" s="667"/>
      <c r="U23" s="667"/>
      <c r="V23" s="667"/>
      <c r="W23" s="667"/>
      <c r="X23" s="667"/>
      <c r="Y23" s="668"/>
      <c r="Z23" s="669">
        <v>28.9</v>
      </c>
      <c r="AA23" s="669"/>
      <c r="AB23" s="669"/>
      <c r="AC23" s="669"/>
      <c r="AD23" s="670">
        <v>390589</v>
      </c>
      <c r="AE23" s="670"/>
      <c r="AF23" s="670"/>
      <c r="AG23" s="670"/>
      <c r="AH23" s="670"/>
      <c r="AI23" s="670"/>
      <c r="AJ23" s="670"/>
      <c r="AK23" s="670"/>
      <c r="AL23" s="671">
        <v>84.4</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130</v>
      </c>
      <c r="BH23" s="667"/>
      <c r="BI23" s="667"/>
      <c r="BJ23" s="667"/>
      <c r="BK23" s="667"/>
      <c r="BL23" s="667"/>
      <c r="BM23" s="667"/>
      <c r="BN23" s="668"/>
      <c r="BO23" s="669" t="s">
        <v>130</v>
      </c>
      <c r="BP23" s="669"/>
      <c r="BQ23" s="669"/>
      <c r="BR23" s="669"/>
      <c r="BS23" s="670" t="s">
        <v>130</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2">
      <c r="B24" s="663" t="s">
        <v>289</v>
      </c>
      <c r="C24" s="664"/>
      <c r="D24" s="664"/>
      <c r="E24" s="664"/>
      <c r="F24" s="664"/>
      <c r="G24" s="664"/>
      <c r="H24" s="664"/>
      <c r="I24" s="664"/>
      <c r="J24" s="664"/>
      <c r="K24" s="664"/>
      <c r="L24" s="664"/>
      <c r="M24" s="664"/>
      <c r="N24" s="664"/>
      <c r="O24" s="664"/>
      <c r="P24" s="664"/>
      <c r="Q24" s="665"/>
      <c r="R24" s="666">
        <v>390589</v>
      </c>
      <c r="S24" s="667"/>
      <c r="T24" s="667"/>
      <c r="U24" s="667"/>
      <c r="V24" s="667"/>
      <c r="W24" s="667"/>
      <c r="X24" s="667"/>
      <c r="Y24" s="668"/>
      <c r="Z24" s="669">
        <v>24.8</v>
      </c>
      <c r="AA24" s="669"/>
      <c r="AB24" s="669"/>
      <c r="AC24" s="669"/>
      <c r="AD24" s="670">
        <v>390589</v>
      </c>
      <c r="AE24" s="670"/>
      <c r="AF24" s="670"/>
      <c r="AG24" s="670"/>
      <c r="AH24" s="670"/>
      <c r="AI24" s="670"/>
      <c r="AJ24" s="670"/>
      <c r="AK24" s="670"/>
      <c r="AL24" s="671">
        <v>84.4</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130</v>
      </c>
      <c r="BH24" s="667"/>
      <c r="BI24" s="667"/>
      <c r="BJ24" s="667"/>
      <c r="BK24" s="667"/>
      <c r="BL24" s="667"/>
      <c r="BM24" s="667"/>
      <c r="BN24" s="668"/>
      <c r="BO24" s="669" t="s">
        <v>130</v>
      </c>
      <c r="BP24" s="669"/>
      <c r="BQ24" s="669"/>
      <c r="BR24" s="669"/>
      <c r="BS24" s="670" t="s">
        <v>130</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337653</v>
      </c>
      <c r="CS24" s="656"/>
      <c r="CT24" s="656"/>
      <c r="CU24" s="656"/>
      <c r="CV24" s="656"/>
      <c r="CW24" s="656"/>
      <c r="CX24" s="656"/>
      <c r="CY24" s="657"/>
      <c r="CZ24" s="660">
        <v>22.7</v>
      </c>
      <c r="DA24" s="661"/>
      <c r="DB24" s="661"/>
      <c r="DC24" s="680"/>
      <c r="DD24" s="707">
        <v>261452</v>
      </c>
      <c r="DE24" s="656"/>
      <c r="DF24" s="656"/>
      <c r="DG24" s="656"/>
      <c r="DH24" s="656"/>
      <c r="DI24" s="656"/>
      <c r="DJ24" s="656"/>
      <c r="DK24" s="657"/>
      <c r="DL24" s="707">
        <v>261148</v>
      </c>
      <c r="DM24" s="656"/>
      <c r="DN24" s="656"/>
      <c r="DO24" s="656"/>
      <c r="DP24" s="656"/>
      <c r="DQ24" s="656"/>
      <c r="DR24" s="656"/>
      <c r="DS24" s="656"/>
      <c r="DT24" s="656"/>
      <c r="DU24" s="656"/>
      <c r="DV24" s="657"/>
      <c r="DW24" s="660">
        <v>55.1</v>
      </c>
      <c r="DX24" s="661"/>
      <c r="DY24" s="661"/>
      <c r="DZ24" s="661"/>
      <c r="EA24" s="661"/>
      <c r="EB24" s="661"/>
      <c r="EC24" s="662"/>
    </row>
    <row r="25" spans="2:133" ht="11.25" customHeight="1" x14ac:dyDescent="0.2">
      <c r="B25" s="663" t="s">
        <v>292</v>
      </c>
      <c r="C25" s="664"/>
      <c r="D25" s="664"/>
      <c r="E25" s="664"/>
      <c r="F25" s="664"/>
      <c r="G25" s="664"/>
      <c r="H25" s="664"/>
      <c r="I25" s="664"/>
      <c r="J25" s="664"/>
      <c r="K25" s="664"/>
      <c r="L25" s="664"/>
      <c r="M25" s="664"/>
      <c r="N25" s="664"/>
      <c r="O25" s="664"/>
      <c r="P25" s="664"/>
      <c r="Q25" s="665"/>
      <c r="R25" s="666">
        <v>64476</v>
      </c>
      <c r="S25" s="667"/>
      <c r="T25" s="667"/>
      <c r="U25" s="667"/>
      <c r="V25" s="667"/>
      <c r="W25" s="667"/>
      <c r="X25" s="667"/>
      <c r="Y25" s="668"/>
      <c r="Z25" s="669">
        <v>4.0999999999999996</v>
      </c>
      <c r="AA25" s="669"/>
      <c r="AB25" s="669"/>
      <c r="AC25" s="669"/>
      <c r="AD25" s="670" t="s">
        <v>130</v>
      </c>
      <c r="AE25" s="670"/>
      <c r="AF25" s="670"/>
      <c r="AG25" s="670"/>
      <c r="AH25" s="670"/>
      <c r="AI25" s="670"/>
      <c r="AJ25" s="670"/>
      <c r="AK25" s="670"/>
      <c r="AL25" s="671" t="s">
        <v>130</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130</v>
      </c>
      <c r="BH25" s="667"/>
      <c r="BI25" s="667"/>
      <c r="BJ25" s="667"/>
      <c r="BK25" s="667"/>
      <c r="BL25" s="667"/>
      <c r="BM25" s="667"/>
      <c r="BN25" s="668"/>
      <c r="BO25" s="669" t="s">
        <v>130</v>
      </c>
      <c r="BP25" s="669"/>
      <c r="BQ25" s="669"/>
      <c r="BR25" s="669"/>
      <c r="BS25" s="670" t="s">
        <v>130</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259052</v>
      </c>
      <c r="CS25" s="700"/>
      <c r="CT25" s="700"/>
      <c r="CU25" s="700"/>
      <c r="CV25" s="700"/>
      <c r="CW25" s="700"/>
      <c r="CX25" s="700"/>
      <c r="CY25" s="701"/>
      <c r="CZ25" s="671">
        <v>17.399999999999999</v>
      </c>
      <c r="DA25" s="702"/>
      <c r="DB25" s="702"/>
      <c r="DC25" s="708"/>
      <c r="DD25" s="675">
        <v>204085</v>
      </c>
      <c r="DE25" s="700"/>
      <c r="DF25" s="700"/>
      <c r="DG25" s="700"/>
      <c r="DH25" s="700"/>
      <c r="DI25" s="700"/>
      <c r="DJ25" s="700"/>
      <c r="DK25" s="701"/>
      <c r="DL25" s="675">
        <v>203781</v>
      </c>
      <c r="DM25" s="700"/>
      <c r="DN25" s="700"/>
      <c r="DO25" s="700"/>
      <c r="DP25" s="700"/>
      <c r="DQ25" s="700"/>
      <c r="DR25" s="700"/>
      <c r="DS25" s="700"/>
      <c r="DT25" s="700"/>
      <c r="DU25" s="700"/>
      <c r="DV25" s="701"/>
      <c r="DW25" s="671">
        <v>43</v>
      </c>
      <c r="DX25" s="702"/>
      <c r="DY25" s="702"/>
      <c r="DZ25" s="702"/>
      <c r="EA25" s="702"/>
      <c r="EB25" s="702"/>
      <c r="EC25" s="703"/>
    </row>
    <row r="26" spans="2:133" ht="11.25" customHeight="1" x14ac:dyDescent="0.2">
      <c r="B26" s="663" t="s">
        <v>295</v>
      </c>
      <c r="C26" s="664"/>
      <c r="D26" s="664"/>
      <c r="E26" s="664"/>
      <c r="F26" s="664"/>
      <c r="G26" s="664"/>
      <c r="H26" s="664"/>
      <c r="I26" s="664"/>
      <c r="J26" s="664"/>
      <c r="K26" s="664"/>
      <c r="L26" s="664"/>
      <c r="M26" s="664"/>
      <c r="N26" s="664"/>
      <c r="O26" s="664"/>
      <c r="P26" s="664"/>
      <c r="Q26" s="665"/>
      <c r="R26" s="666" t="s">
        <v>130</v>
      </c>
      <c r="S26" s="667"/>
      <c r="T26" s="667"/>
      <c r="U26" s="667"/>
      <c r="V26" s="667"/>
      <c r="W26" s="667"/>
      <c r="X26" s="667"/>
      <c r="Y26" s="668"/>
      <c r="Z26" s="669" t="s">
        <v>130</v>
      </c>
      <c r="AA26" s="669"/>
      <c r="AB26" s="669"/>
      <c r="AC26" s="669"/>
      <c r="AD26" s="670" t="s">
        <v>130</v>
      </c>
      <c r="AE26" s="670"/>
      <c r="AF26" s="670"/>
      <c r="AG26" s="670"/>
      <c r="AH26" s="670"/>
      <c r="AI26" s="670"/>
      <c r="AJ26" s="670"/>
      <c r="AK26" s="670"/>
      <c r="AL26" s="671" t="s">
        <v>130</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130</v>
      </c>
      <c r="BH26" s="667"/>
      <c r="BI26" s="667"/>
      <c r="BJ26" s="667"/>
      <c r="BK26" s="667"/>
      <c r="BL26" s="667"/>
      <c r="BM26" s="667"/>
      <c r="BN26" s="668"/>
      <c r="BO26" s="669" t="s">
        <v>130</v>
      </c>
      <c r="BP26" s="669"/>
      <c r="BQ26" s="669"/>
      <c r="BR26" s="669"/>
      <c r="BS26" s="670" t="s">
        <v>130</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114658</v>
      </c>
      <c r="CS26" s="667"/>
      <c r="CT26" s="667"/>
      <c r="CU26" s="667"/>
      <c r="CV26" s="667"/>
      <c r="CW26" s="667"/>
      <c r="CX26" s="667"/>
      <c r="CY26" s="668"/>
      <c r="CZ26" s="671">
        <v>7.7</v>
      </c>
      <c r="DA26" s="702"/>
      <c r="DB26" s="702"/>
      <c r="DC26" s="708"/>
      <c r="DD26" s="675">
        <v>72833</v>
      </c>
      <c r="DE26" s="667"/>
      <c r="DF26" s="667"/>
      <c r="DG26" s="667"/>
      <c r="DH26" s="667"/>
      <c r="DI26" s="667"/>
      <c r="DJ26" s="667"/>
      <c r="DK26" s="668"/>
      <c r="DL26" s="675" t="s">
        <v>130</v>
      </c>
      <c r="DM26" s="667"/>
      <c r="DN26" s="667"/>
      <c r="DO26" s="667"/>
      <c r="DP26" s="667"/>
      <c r="DQ26" s="667"/>
      <c r="DR26" s="667"/>
      <c r="DS26" s="667"/>
      <c r="DT26" s="667"/>
      <c r="DU26" s="667"/>
      <c r="DV26" s="668"/>
      <c r="DW26" s="671" t="s">
        <v>130</v>
      </c>
      <c r="DX26" s="702"/>
      <c r="DY26" s="702"/>
      <c r="DZ26" s="702"/>
      <c r="EA26" s="702"/>
      <c r="EB26" s="702"/>
      <c r="EC26" s="703"/>
    </row>
    <row r="27" spans="2:133" ht="11.25" customHeight="1" x14ac:dyDescent="0.2">
      <c r="B27" s="663" t="s">
        <v>298</v>
      </c>
      <c r="C27" s="664"/>
      <c r="D27" s="664"/>
      <c r="E27" s="664"/>
      <c r="F27" s="664"/>
      <c r="G27" s="664"/>
      <c r="H27" s="664"/>
      <c r="I27" s="664"/>
      <c r="J27" s="664"/>
      <c r="K27" s="664"/>
      <c r="L27" s="664"/>
      <c r="M27" s="664"/>
      <c r="N27" s="664"/>
      <c r="O27" s="664"/>
      <c r="P27" s="664"/>
      <c r="Q27" s="665"/>
      <c r="R27" s="666">
        <v>523812</v>
      </c>
      <c r="S27" s="667"/>
      <c r="T27" s="667"/>
      <c r="U27" s="667"/>
      <c r="V27" s="667"/>
      <c r="W27" s="667"/>
      <c r="X27" s="667"/>
      <c r="Y27" s="668"/>
      <c r="Z27" s="669">
        <v>33.299999999999997</v>
      </c>
      <c r="AA27" s="669"/>
      <c r="AB27" s="669"/>
      <c r="AC27" s="669"/>
      <c r="AD27" s="670">
        <v>459336</v>
      </c>
      <c r="AE27" s="670"/>
      <c r="AF27" s="670"/>
      <c r="AG27" s="670"/>
      <c r="AH27" s="670"/>
      <c r="AI27" s="670"/>
      <c r="AJ27" s="670"/>
      <c r="AK27" s="670"/>
      <c r="AL27" s="671">
        <v>99.300003051757813</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53407</v>
      </c>
      <c r="BH27" s="667"/>
      <c r="BI27" s="667"/>
      <c r="BJ27" s="667"/>
      <c r="BK27" s="667"/>
      <c r="BL27" s="667"/>
      <c r="BM27" s="667"/>
      <c r="BN27" s="668"/>
      <c r="BO27" s="669">
        <v>100</v>
      </c>
      <c r="BP27" s="669"/>
      <c r="BQ27" s="669"/>
      <c r="BR27" s="669"/>
      <c r="BS27" s="670" t="s">
        <v>130</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21837</v>
      </c>
      <c r="CS27" s="700"/>
      <c r="CT27" s="700"/>
      <c r="CU27" s="700"/>
      <c r="CV27" s="700"/>
      <c r="CW27" s="700"/>
      <c r="CX27" s="700"/>
      <c r="CY27" s="701"/>
      <c r="CZ27" s="671">
        <v>1.5</v>
      </c>
      <c r="DA27" s="702"/>
      <c r="DB27" s="702"/>
      <c r="DC27" s="708"/>
      <c r="DD27" s="675">
        <v>4148</v>
      </c>
      <c r="DE27" s="700"/>
      <c r="DF27" s="700"/>
      <c r="DG27" s="700"/>
      <c r="DH27" s="700"/>
      <c r="DI27" s="700"/>
      <c r="DJ27" s="700"/>
      <c r="DK27" s="701"/>
      <c r="DL27" s="675">
        <v>4148</v>
      </c>
      <c r="DM27" s="700"/>
      <c r="DN27" s="700"/>
      <c r="DO27" s="700"/>
      <c r="DP27" s="700"/>
      <c r="DQ27" s="700"/>
      <c r="DR27" s="700"/>
      <c r="DS27" s="700"/>
      <c r="DT27" s="700"/>
      <c r="DU27" s="700"/>
      <c r="DV27" s="701"/>
      <c r="DW27" s="671">
        <v>0.9</v>
      </c>
      <c r="DX27" s="702"/>
      <c r="DY27" s="702"/>
      <c r="DZ27" s="702"/>
      <c r="EA27" s="702"/>
      <c r="EB27" s="702"/>
      <c r="EC27" s="703"/>
    </row>
    <row r="28" spans="2:133" ht="11.25" customHeight="1" x14ac:dyDescent="0.2">
      <c r="B28" s="663" t="s">
        <v>301</v>
      </c>
      <c r="C28" s="664"/>
      <c r="D28" s="664"/>
      <c r="E28" s="664"/>
      <c r="F28" s="664"/>
      <c r="G28" s="664"/>
      <c r="H28" s="664"/>
      <c r="I28" s="664"/>
      <c r="J28" s="664"/>
      <c r="K28" s="664"/>
      <c r="L28" s="664"/>
      <c r="M28" s="664"/>
      <c r="N28" s="664"/>
      <c r="O28" s="664"/>
      <c r="P28" s="664"/>
      <c r="Q28" s="665"/>
      <c r="R28" s="666" t="s">
        <v>130</v>
      </c>
      <c r="S28" s="667"/>
      <c r="T28" s="667"/>
      <c r="U28" s="667"/>
      <c r="V28" s="667"/>
      <c r="W28" s="667"/>
      <c r="X28" s="667"/>
      <c r="Y28" s="668"/>
      <c r="Z28" s="669" t="s">
        <v>130</v>
      </c>
      <c r="AA28" s="669"/>
      <c r="AB28" s="669"/>
      <c r="AC28" s="669"/>
      <c r="AD28" s="670" t="s">
        <v>130</v>
      </c>
      <c r="AE28" s="670"/>
      <c r="AF28" s="670"/>
      <c r="AG28" s="670"/>
      <c r="AH28" s="670"/>
      <c r="AI28" s="670"/>
      <c r="AJ28" s="670"/>
      <c r="AK28" s="670"/>
      <c r="AL28" s="671" t="s">
        <v>130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56764</v>
      </c>
      <c r="CS28" s="667"/>
      <c r="CT28" s="667"/>
      <c r="CU28" s="667"/>
      <c r="CV28" s="667"/>
      <c r="CW28" s="667"/>
      <c r="CX28" s="667"/>
      <c r="CY28" s="668"/>
      <c r="CZ28" s="671">
        <v>3.8</v>
      </c>
      <c r="DA28" s="702"/>
      <c r="DB28" s="702"/>
      <c r="DC28" s="708"/>
      <c r="DD28" s="675">
        <v>53219</v>
      </c>
      <c r="DE28" s="667"/>
      <c r="DF28" s="667"/>
      <c r="DG28" s="667"/>
      <c r="DH28" s="667"/>
      <c r="DI28" s="667"/>
      <c r="DJ28" s="667"/>
      <c r="DK28" s="668"/>
      <c r="DL28" s="675">
        <v>53219</v>
      </c>
      <c r="DM28" s="667"/>
      <c r="DN28" s="667"/>
      <c r="DO28" s="667"/>
      <c r="DP28" s="667"/>
      <c r="DQ28" s="667"/>
      <c r="DR28" s="667"/>
      <c r="DS28" s="667"/>
      <c r="DT28" s="667"/>
      <c r="DU28" s="667"/>
      <c r="DV28" s="668"/>
      <c r="DW28" s="671">
        <v>11.2</v>
      </c>
      <c r="DX28" s="702"/>
      <c r="DY28" s="702"/>
      <c r="DZ28" s="702"/>
      <c r="EA28" s="702"/>
      <c r="EB28" s="702"/>
      <c r="EC28" s="703"/>
    </row>
    <row r="29" spans="2:133" ht="11.25" customHeight="1" x14ac:dyDescent="0.2">
      <c r="B29" s="663" t="s">
        <v>303</v>
      </c>
      <c r="C29" s="664"/>
      <c r="D29" s="664"/>
      <c r="E29" s="664"/>
      <c r="F29" s="664"/>
      <c r="G29" s="664"/>
      <c r="H29" s="664"/>
      <c r="I29" s="664"/>
      <c r="J29" s="664"/>
      <c r="K29" s="664"/>
      <c r="L29" s="664"/>
      <c r="M29" s="664"/>
      <c r="N29" s="664"/>
      <c r="O29" s="664"/>
      <c r="P29" s="664"/>
      <c r="Q29" s="665"/>
      <c r="R29" s="666" t="s">
        <v>130</v>
      </c>
      <c r="S29" s="667"/>
      <c r="T29" s="667"/>
      <c r="U29" s="667"/>
      <c r="V29" s="667"/>
      <c r="W29" s="667"/>
      <c r="X29" s="667"/>
      <c r="Y29" s="668"/>
      <c r="Z29" s="669" t="s">
        <v>130</v>
      </c>
      <c r="AA29" s="669"/>
      <c r="AB29" s="669"/>
      <c r="AC29" s="669"/>
      <c r="AD29" s="670" t="s">
        <v>130</v>
      </c>
      <c r="AE29" s="670"/>
      <c r="AF29" s="670"/>
      <c r="AG29" s="670"/>
      <c r="AH29" s="670"/>
      <c r="AI29" s="670"/>
      <c r="AJ29" s="670"/>
      <c r="AK29" s="670"/>
      <c r="AL29" s="671" t="s">
        <v>130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71</v>
      </c>
      <c r="CG29" s="682"/>
      <c r="CH29" s="682"/>
      <c r="CI29" s="682"/>
      <c r="CJ29" s="682"/>
      <c r="CK29" s="682"/>
      <c r="CL29" s="682"/>
      <c r="CM29" s="682"/>
      <c r="CN29" s="682"/>
      <c r="CO29" s="682"/>
      <c r="CP29" s="682"/>
      <c r="CQ29" s="683"/>
      <c r="CR29" s="666">
        <v>56764</v>
      </c>
      <c r="CS29" s="700"/>
      <c r="CT29" s="700"/>
      <c r="CU29" s="700"/>
      <c r="CV29" s="700"/>
      <c r="CW29" s="700"/>
      <c r="CX29" s="700"/>
      <c r="CY29" s="701"/>
      <c r="CZ29" s="671">
        <v>3.8</v>
      </c>
      <c r="DA29" s="702"/>
      <c r="DB29" s="702"/>
      <c r="DC29" s="708"/>
      <c r="DD29" s="675">
        <v>53219</v>
      </c>
      <c r="DE29" s="700"/>
      <c r="DF29" s="700"/>
      <c r="DG29" s="700"/>
      <c r="DH29" s="700"/>
      <c r="DI29" s="700"/>
      <c r="DJ29" s="700"/>
      <c r="DK29" s="701"/>
      <c r="DL29" s="675">
        <v>53219</v>
      </c>
      <c r="DM29" s="700"/>
      <c r="DN29" s="700"/>
      <c r="DO29" s="700"/>
      <c r="DP29" s="700"/>
      <c r="DQ29" s="700"/>
      <c r="DR29" s="700"/>
      <c r="DS29" s="700"/>
      <c r="DT29" s="700"/>
      <c r="DU29" s="700"/>
      <c r="DV29" s="701"/>
      <c r="DW29" s="671">
        <v>11.2</v>
      </c>
      <c r="DX29" s="702"/>
      <c r="DY29" s="702"/>
      <c r="DZ29" s="702"/>
      <c r="EA29" s="702"/>
      <c r="EB29" s="702"/>
      <c r="EC29" s="703"/>
    </row>
    <row r="30" spans="2:133" ht="11.25" customHeight="1" x14ac:dyDescent="0.2">
      <c r="B30" s="663" t="s">
        <v>305</v>
      </c>
      <c r="C30" s="664"/>
      <c r="D30" s="664"/>
      <c r="E30" s="664"/>
      <c r="F30" s="664"/>
      <c r="G30" s="664"/>
      <c r="H30" s="664"/>
      <c r="I30" s="664"/>
      <c r="J30" s="664"/>
      <c r="K30" s="664"/>
      <c r="L30" s="664"/>
      <c r="M30" s="664"/>
      <c r="N30" s="664"/>
      <c r="O30" s="664"/>
      <c r="P30" s="664"/>
      <c r="Q30" s="665"/>
      <c r="R30" s="666">
        <v>24356</v>
      </c>
      <c r="S30" s="667"/>
      <c r="T30" s="667"/>
      <c r="U30" s="667"/>
      <c r="V30" s="667"/>
      <c r="W30" s="667"/>
      <c r="X30" s="667"/>
      <c r="Y30" s="668"/>
      <c r="Z30" s="669">
        <v>1.5</v>
      </c>
      <c r="AA30" s="669"/>
      <c r="AB30" s="669"/>
      <c r="AC30" s="669"/>
      <c r="AD30" s="670" t="s">
        <v>130</v>
      </c>
      <c r="AE30" s="670"/>
      <c r="AF30" s="670"/>
      <c r="AG30" s="670"/>
      <c r="AH30" s="670"/>
      <c r="AI30" s="670"/>
      <c r="AJ30" s="670"/>
      <c r="AK30" s="670"/>
      <c r="AL30" s="671" t="s">
        <v>130</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55973</v>
      </c>
      <c r="CS30" s="667"/>
      <c r="CT30" s="667"/>
      <c r="CU30" s="667"/>
      <c r="CV30" s="667"/>
      <c r="CW30" s="667"/>
      <c r="CX30" s="667"/>
      <c r="CY30" s="668"/>
      <c r="CZ30" s="671">
        <v>3.8</v>
      </c>
      <c r="DA30" s="702"/>
      <c r="DB30" s="702"/>
      <c r="DC30" s="708"/>
      <c r="DD30" s="675">
        <v>52428</v>
      </c>
      <c r="DE30" s="667"/>
      <c r="DF30" s="667"/>
      <c r="DG30" s="667"/>
      <c r="DH30" s="667"/>
      <c r="DI30" s="667"/>
      <c r="DJ30" s="667"/>
      <c r="DK30" s="668"/>
      <c r="DL30" s="675">
        <v>52428</v>
      </c>
      <c r="DM30" s="667"/>
      <c r="DN30" s="667"/>
      <c r="DO30" s="667"/>
      <c r="DP30" s="667"/>
      <c r="DQ30" s="667"/>
      <c r="DR30" s="667"/>
      <c r="DS30" s="667"/>
      <c r="DT30" s="667"/>
      <c r="DU30" s="667"/>
      <c r="DV30" s="668"/>
      <c r="DW30" s="671">
        <v>11.1</v>
      </c>
      <c r="DX30" s="702"/>
      <c r="DY30" s="702"/>
      <c r="DZ30" s="702"/>
      <c r="EA30" s="702"/>
      <c r="EB30" s="702"/>
      <c r="EC30" s="703"/>
    </row>
    <row r="31" spans="2:133" ht="11.25" customHeight="1" x14ac:dyDescent="0.2">
      <c r="B31" s="663" t="s">
        <v>309</v>
      </c>
      <c r="C31" s="664"/>
      <c r="D31" s="664"/>
      <c r="E31" s="664"/>
      <c r="F31" s="664"/>
      <c r="G31" s="664"/>
      <c r="H31" s="664"/>
      <c r="I31" s="664"/>
      <c r="J31" s="664"/>
      <c r="K31" s="664"/>
      <c r="L31" s="664"/>
      <c r="M31" s="664"/>
      <c r="N31" s="664"/>
      <c r="O31" s="664"/>
      <c r="P31" s="664"/>
      <c r="Q31" s="665"/>
      <c r="R31" s="666">
        <v>186</v>
      </c>
      <c r="S31" s="667"/>
      <c r="T31" s="667"/>
      <c r="U31" s="667"/>
      <c r="V31" s="667"/>
      <c r="W31" s="667"/>
      <c r="X31" s="667"/>
      <c r="Y31" s="668"/>
      <c r="Z31" s="669">
        <v>0</v>
      </c>
      <c r="AA31" s="669"/>
      <c r="AB31" s="669"/>
      <c r="AC31" s="669"/>
      <c r="AD31" s="670" t="s">
        <v>130</v>
      </c>
      <c r="AE31" s="670"/>
      <c r="AF31" s="670"/>
      <c r="AG31" s="670"/>
      <c r="AH31" s="670"/>
      <c r="AI31" s="670"/>
      <c r="AJ31" s="670"/>
      <c r="AK31" s="670"/>
      <c r="AL31" s="671" t="s">
        <v>130</v>
      </c>
      <c r="AM31" s="672"/>
      <c r="AN31" s="672"/>
      <c r="AO31" s="673"/>
      <c r="AP31" s="726" t="s">
        <v>310</v>
      </c>
      <c r="AQ31" s="727"/>
      <c r="AR31" s="727"/>
      <c r="AS31" s="727"/>
      <c r="AT31" s="732" t="s">
        <v>311</v>
      </c>
      <c r="AU31" s="366"/>
      <c r="AV31" s="366"/>
      <c r="AW31" s="366"/>
      <c r="AX31" s="652" t="s">
        <v>190</v>
      </c>
      <c r="AY31" s="653"/>
      <c r="AZ31" s="653"/>
      <c r="BA31" s="653"/>
      <c r="BB31" s="653"/>
      <c r="BC31" s="653"/>
      <c r="BD31" s="653"/>
      <c r="BE31" s="653"/>
      <c r="BF31" s="654"/>
      <c r="BG31" s="725">
        <v>99.3</v>
      </c>
      <c r="BH31" s="721"/>
      <c r="BI31" s="721"/>
      <c r="BJ31" s="721"/>
      <c r="BK31" s="721"/>
      <c r="BL31" s="721"/>
      <c r="BM31" s="661">
        <v>99.3</v>
      </c>
      <c r="BN31" s="721"/>
      <c r="BO31" s="721"/>
      <c r="BP31" s="721"/>
      <c r="BQ31" s="722"/>
      <c r="BR31" s="725">
        <v>99.6</v>
      </c>
      <c r="BS31" s="721"/>
      <c r="BT31" s="721"/>
      <c r="BU31" s="721"/>
      <c r="BV31" s="721"/>
      <c r="BW31" s="721"/>
      <c r="BX31" s="661">
        <v>99.5</v>
      </c>
      <c r="BY31" s="721"/>
      <c r="BZ31" s="721"/>
      <c r="CA31" s="721"/>
      <c r="CB31" s="722"/>
      <c r="CD31" s="717"/>
      <c r="CE31" s="718"/>
      <c r="CF31" s="681" t="s">
        <v>312</v>
      </c>
      <c r="CG31" s="682"/>
      <c r="CH31" s="682"/>
      <c r="CI31" s="682"/>
      <c r="CJ31" s="682"/>
      <c r="CK31" s="682"/>
      <c r="CL31" s="682"/>
      <c r="CM31" s="682"/>
      <c r="CN31" s="682"/>
      <c r="CO31" s="682"/>
      <c r="CP31" s="682"/>
      <c r="CQ31" s="683"/>
      <c r="CR31" s="666">
        <v>791</v>
      </c>
      <c r="CS31" s="700"/>
      <c r="CT31" s="700"/>
      <c r="CU31" s="700"/>
      <c r="CV31" s="700"/>
      <c r="CW31" s="700"/>
      <c r="CX31" s="700"/>
      <c r="CY31" s="701"/>
      <c r="CZ31" s="671">
        <v>0.1</v>
      </c>
      <c r="DA31" s="702"/>
      <c r="DB31" s="702"/>
      <c r="DC31" s="708"/>
      <c r="DD31" s="675">
        <v>791</v>
      </c>
      <c r="DE31" s="700"/>
      <c r="DF31" s="700"/>
      <c r="DG31" s="700"/>
      <c r="DH31" s="700"/>
      <c r="DI31" s="700"/>
      <c r="DJ31" s="700"/>
      <c r="DK31" s="701"/>
      <c r="DL31" s="675">
        <v>791</v>
      </c>
      <c r="DM31" s="700"/>
      <c r="DN31" s="700"/>
      <c r="DO31" s="700"/>
      <c r="DP31" s="700"/>
      <c r="DQ31" s="700"/>
      <c r="DR31" s="700"/>
      <c r="DS31" s="700"/>
      <c r="DT31" s="700"/>
      <c r="DU31" s="700"/>
      <c r="DV31" s="701"/>
      <c r="DW31" s="671">
        <v>0.2</v>
      </c>
      <c r="DX31" s="702"/>
      <c r="DY31" s="702"/>
      <c r="DZ31" s="702"/>
      <c r="EA31" s="702"/>
      <c r="EB31" s="702"/>
      <c r="EC31" s="703"/>
    </row>
    <row r="32" spans="2:133" ht="11.25" customHeight="1" x14ac:dyDescent="0.2">
      <c r="B32" s="663" t="s">
        <v>313</v>
      </c>
      <c r="C32" s="664"/>
      <c r="D32" s="664"/>
      <c r="E32" s="664"/>
      <c r="F32" s="664"/>
      <c r="G32" s="664"/>
      <c r="H32" s="664"/>
      <c r="I32" s="664"/>
      <c r="J32" s="664"/>
      <c r="K32" s="664"/>
      <c r="L32" s="664"/>
      <c r="M32" s="664"/>
      <c r="N32" s="664"/>
      <c r="O32" s="664"/>
      <c r="P32" s="664"/>
      <c r="Q32" s="665"/>
      <c r="R32" s="666">
        <v>79785</v>
      </c>
      <c r="S32" s="667"/>
      <c r="T32" s="667"/>
      <c r="U32" s="667"/>
      <c r="V32" s="667"/>
      <c r="W32" s="667"/>
      <c r="X32" s="667"/>
      <c r="Y32" s="668"/>
      <c r="Z32" s="669">
        <v>5.0999999999999996</v>
      </c>
      <c r="AA32" s="669"/>
      <c r="AB32" s="669"/>
      <c r="AC32" s="669"/>
      <c r="AD32" s="670" t="s">
        <v>130</v>
      </c>
      <c r="AE32" s="670"/>
      <c r="AF32" s="670"/>
      <c r="AG32" s="670"/>
      <c r="AH32" s="670"/>
      <c r="AI32" s="670"/>
      <c r="AJ32" s="670"/>
      <c r="AK32" s="670"/>
      <c r="AL32" s="671" t="s">
        <v>130</v>
      </c>
      <c r="AM32" s="672"/>
      <c r="AN32" s="672"/>
      <c r="AO32" s="673"/>
      <c r="AP32" s="728"/>
      <c r="AQ32" s="729"/>
      <c r="AR32" s="729"/>
      <c r="AS32" s="729"/>
      <c r="AT32" s="733"/>
      <c r="AU32" s="362" t="s">
        <v>314</v>
      </c>
      <c r="AV32" s="362"/>
      <c r="AW32" s="362"/>
      <c r="AX32" s="663" t="s">
        <v>315</v>
      </c>
      <c r="AY32" s="664"/>
      <c r="AZ32" s="664"/>
      <c r="BA32" s="664"/>
      <c r="BB32" s="664"/>
      <c r="BC32" s="664"/>
      <c r="BD32" s="664"/>
      <c r="BE32" s="664"/>
      <c r="BF32" s="665"/>
      <c r="BG32" s="735">
        <v>98.5</v>
      </c>
      <c r="BH32" s="700"/>
      <c r="BI32" s="700"/>
      <c r="BJ32" s="700"/>
      <c r="BK32" s="700"/>
      <c r="BL32" s="700"/>
      <c r="BM32" s="672">
        <v>98.5</v>
      </c>
      <c r="BN32" s="723"/>
      <c r="BO32" s="723"/>
      <c r="BP32" s="723"/>
      <c r="BQ32" s="724"/>
      <c r="BR32" s="735">
        <v>99.2</v>
      </c>
      <c r="BS32" s="700"/>
      <c r="BT32" s="700"/>
      <c r="BU32" s="700"/>
      <c r="BV32" s="700"/>
      <c r="BW32" s="700"/>
      <c r="BX32" s="672">
        <v>99.1</v>
      </c>
      <c r="BY32" s="723"/>
      <c r="BZ32" s="723"/>
      <c r="CA32" s="723"/>
      <c r="CB32" s="724"/>
      <c r="CD32" s="719"/>
      <c r="CE32" s="720"/>
      <c r="CF32" s="681" t="s">
        <v>316</v>
      </c>
      <c r="CG32" s="682"/>
      <c r="CH32" s="682"/>
      <c r="CI32" s="682"/>
      <c r="CJ32" s="682"/>
      <c r="CK32" s="682"/>
      <c r="CL32" s="682"/>
      <c r="CM32" s="682"/>
      <c r="CN32" s="682"/>
      <c r="CO32" s="682"/>
      <c r="CP32" s="682"/>
      <c r="CQ32" s="683"/>
      <c r="CR32" s="666" t="s">
        <v>130</v>
      </c>
      <c r="CS32" s="667"/>
      <c r="CT32" s="667"/>
      <c r="CU32" s="667"/>
      <c r="CV32" s="667"/>
      <c r="CW32" s="667"/>
      <c r="CX32" s="667"/>
      <c r="CY32" s="668"/>
      <c r="CZ32" s="671" t="s">
        <v>130</v>
      </c>
      <c r="DA32" s="702"/>
      <c r="DB32" s="702"/>
      <c r="DC32" s="708"/>
      <c r="DD32" s="675" t="s">
        <v>130</v>
      </c>
      <c r="DE32" s="667"/>
      <c r="DF32" s="667"/>
      <c r="DG32" s="667"/>
      <c r="DH32" s="667"/>
      <c r="DI32" s="667"/>
      <c r="DJ32" s="667"/>
      <c r="DK32" s="668"/>
      <c r="DL32" s="675" t="s">
        <v>130</v>
      </c>
      <c r="DM32" s="667"/>
      <c r="DN32" s="667"/>
      <c r="DO32" s="667"/>
      <c r="DP32" s="667"/>
      <c r="DQ32" s="667"/>
      <c r="DR32" s="667"/>
      <c r="DS32" s="667"/>
      <c r="DT32" s="667"/>
      <c r="DU32" s="667"/>
      <c r="DV32" s="668"/>
      <c r="DW32" s="671" t="s">
        <v>130</v>
      </c>
      <c r="DX32" s="702"/>
      <c r="DY32" s="702"/>
      <c r="DZ32" s="702"/>
      <c r="EA32" s="702"/>
      <c r="EB32" s="702"/>
      <c r="EC32" s="703"/>
    </row>
    <row r="33" spans="2:133" ht="11.25" customHeight="1" x14ac:dyDescent="0.2">
      <c r="B33" s="704" t="s">
        <v>317</v>
      </c>
      <c r="C33" s="705"/>
      <c r="D33" s="705"/>
      <c r="E33" s="705"/>
      <c r="F33" s="705"/>
      <c r="G33" s="705"/>
      <c r="H33" s="705"/>
      <c r="I33" s="705"/>
      <c r="J33" s="705"/>
      <c r="K33" s="705"/>
      <c r="L33" s="705"/>
      <c r="M33" s="705"/>
      <c r="N33" s="705"/>
      <c r="O33" s="705"/>
      <c r="P33" s="705"/>
      <c r="Q33" s="706"/>
      <c r="R33" s="666" t="s">
        <v>130</v>
      </c>
      <c r="S33" s="667"/>
      <c r="T33" s="667"/>
      <c r="U33" s="667"/>
      <c r="V33" s="667"/>
      <c r="W33" s="667"/>
      <c r="X33" s="667"/>
      <c r="Y33" s="668"/>
      <c r="Z33" s="669" t="s">
        <v>130</v>
      </c>
      <c r="AA33" s="669"/>
      <c r="AB33" s="669"/>
      <c r="AC33" s="669"/>
      <c r="AD33" s="670" t="s">
        <v>130</v>
      </c>
      <c r="AE33" s="670"/>
      <c r="AF33" s="670"/>
      <c r="AG33" s="670"/>
      <c r="AH33" s="670"/>
      <c r="AI33" s="670"/>
      <c r="AJ33" s="670"/>
      <c r="AK33" s="670"/>
      <c r="AL33" s="671" t="s">
        <v>130</v>
      </c>
      <c r="AM33" s="672"/>
      <c r="AN33" s="672"/>
      <c r="AO33" s="673"/>
      <c r="AP33" s="730"/>
      <c r="AQ33" s="731"/>
      <c r="AR33" s="731"/>
      <c r="AS33" s="731"/>
      <c r="AT33" s="734"/>
      <c r="AU33" s="360"/>
      <c r="AV33" s="360"/>
      <c r="AW33" s="360"/>
      <c r="AX33" s="710" t="s">
        <v>318</v>
      </c>
      <c r="AY33" s="711"/>
      <c r="AZ33" s="711"/>
      <c r="BA33" s="711"/>
      <c r="BB33" s="711"/>
      <c r="BC33" s="711"/>
      <c r="BD33" s="711"/>
      <c r="BE33" s="711"/>
      <c r="BF33" s="712"/>
      <c r="BG33" s="736">
        <v>100</v>
      </c>
      <c r="BH33" s="737"/>
      <c r="BI33" s="737"/>
      <c r="BJ33" s="737"/>
      <c r="BK33" s="737"/>
      <c r="BL33" s="737"/>
      <c r="BM33" s="738">
        <v>100</v>
      </c>
      <c r="BN33" s="737"/>
      <c r="BO33" s="737"/>
      <c r="BP33" s="737"/>
      <c r="BQ33" s="739"/>
      <c r="BR33" s="736">
        <v>100</v>
      </c>
      <c r="BS33" s="737"/>
      <c r="BT33" s="737"/>
      <c r="BU33" s="737"/>
      <c r="BV33" s="737"/>
      <c r="BW33" s="737"/>
      <c r="BX33" s="738">
        <v>100</v>
      </c>
      <c r="BY33" s="737"/>
      <c r="BZ33" s="737"/>
      <c r="CA33" s="737"/>
      <c r="CB33" s="739"/>
      <c r="CD33" s="681" t="s">
        <v>319</v>
      </c>
      <c r="CE33" s="682"/>
      <c r="CF33" s="682"/>
      <c r="CG33" s="682"/>
      <c r="CH33" s="682"/>
      <c r="CI33" s="682"/>
      <c r="CJ33" s="682"/>
      <c r="CK33" s="682"/>
      <c r="CL33" s="682"/>
      <c r="CM33" s="682"/>
      <c r="CN33" s="682"/>
      <c r="CO33" s="682"/>
      <c r="CP33" s="682"/>
      <c r="CQ33" s="683"/>
      <c r="CR33" s="666">
        <v>1078698</v>
      </c>
      <c r="CS33" s="700"/>
      <c r="CT33" s="700"/>
      <c r="CU33" s="700"/>
      <c r="CV33" s="700"/>
      <c r="CW33" s="700"/>
      <c r="CX33" s="700"/>
      <c r="CY33" s="701"/>
      <c r="CZ33" s="671">
        <v>72.599999999999994</v>
      </c>
      <c r="DA33" s="702"/>
      <c r="DB33" s="702"/>
      <c r="DC33" s="708"/>
      <c r="DD33" s="675">
        <v>382689</v>
      </c>
      <c r="DE33" s="700"/>
      <c r="DF33" s="700"/>
      <c r="DG33" s="700"/>
      <c r="DH33" s="700"/>
      <c r="DI33" s="700"/>
      <c r="DJ33" s="700"/>
      <c r="DK33" s="701"/>
      <c r="DL33" s="675">
        <v>140999</v>
      </c>
      <c r="DM33" s="700"/>
      <c r="DN33" s="700"/>
      <c r="DO33" s="700"/>
      <c r="DP33" s="700"/>
      <c r="DQ33" s="700"/>
      <c r="DR33" s="700"/>
      <c r="DS33" s="700"/>
      <c r="DT33" s="700"/>
      <c r="DU33" s="700"/>
      <c r="DV33" s="701"/>
      <c r="DW33" s="671">
        <v>29.8</v>
      </c>
      <c r="DX33" s="702"/>
      <c r="DY33" s="702"/>
      <c r="DZ33" s="702"/>
      <c r="EA33" s="702"/>
      <c r="EB33" s="702"/>
      <c r="EC33" s="703"/>
    </row>
    <row r="34" spans="2:133" ht="11.25" customHeight="1" x14ac:dyDescent="0.2">
      <c r="B34" s="663" t="s">
        <v>320</v>
      </c>
      <c r="C34" s="664"/>
      <c r="D34" s="664"/>
      <c r="E34" s="664"/>
      <c r="F34" s="664"/>
      <c r="G34" s="664"/>
      <c r="H34" s="664"/>
      <c r="I34" s="664"/>
      <c r="J34" s="664"/>
      <c r="K34" s="664"/>
      <c r="L34" s="664"/>
      <c r="M34" s="664"/>
      <c r="N34" s="664"/>
      <c r="O34" s="664"/>
      <c r="P34" s="664"/>
      <c r="Q34" s="665"/>
      <c r="R34" s="666">
        <v>696495</v>
      </c>
      <c r="S34" s="667"/>
      <c r="T34" s="667"/>
      <c r="U34" s="667"/>
      <c r="V34" s="667"/>
      <c r="W34" s="667"/>
      <c r="X34" s="667"/>
      <c r="Y34" s="668"/>
      <c r="Z34" s="669">
        <v>44.2</v>
      </c>
      <c r="AA34" s="669"/>
      <c r="AB34" s="669"/>
      <c r="AC34" s="669"/>
      <c r="AD34" s="670" t="s">
        <v>130</v>
      </c>
      <c r="AE34" s="670"/>
      <c r="AF34" s="670"/>
      <c r="AG34" s="670"/>
      <c r="AH34" s="670"/>
      <c r="AI34" s="670"/>
      <c r="AJ34" s="670"/>
      <c r="AK34" s="670"/>
      <c r="AL34" s="671" t="s">
        <v>130</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483012</v>
      </c>
      <c r="CS34" s="667"/>
      <c r="CT34" s="667"/>
      <c r="CU34" s="667"/>
      <c r="CV34" s="667"/>
      <c r="CW34" s="667"/>
      <c r="CX34" s="667"/>
      <c r="CY34" s="668"/>
      <c r="CZ34" s="671">
        <v>32.5</v>
      </c>
      <c r="DA34" s="702"/>
      <c r="DB34" s="702"/>
      <c r="DC34" s="708"/>
      <c r="DD34" s="675">
        <v>138587</v>
      </c>
      <c r="DE34" s="667"/>
      <c r="DF34" s="667"/>
      <c r="DG34" s="667"/>
      <c r="DH34" s="667"/>
      <c r="DI34" s="667"/>
      <c r="DJ34" s="667"/>
      <c r="DK34" s="668"/>
      <c r="DL34" s="675">
        <v>78575</v>
      </c>
      <c r="DM34" s="667"/>
      <c r="DN34" s="667"/>
      <c r="DO34" s="667"/>
      <c r="DP34" s="667"/>
      <c r="DQ34" s="667"/>
      <c r="DR34" s="667"/>
      <c r="DS34" s="667"/>
      <c r="DT34" s="667"/>
      <c r="DU34" s="667"/>
      <c r="DV34" s="668"/>
      <c r="DW34" s="671">
        <v>16.600000000000001</v>
      </c>
      <c r="DX34" s="702"/>
      <c r="DY34" s="702"/>
      <c r="DZ34" s="702"/>
      <c r="EA34" s="702"/>
      <c r="EB34" s="702"/>
      <c r="EC34" s="703"/>
    </row>
    <row r="35" spans="2:133" ht="11.25" customHeight="1" x14ac:dyDescent="0.2">
      <c r="B35" s="663" t="s">
        <v>322</v>
      </c>
      <c r="C35" s="664"/>
      <c r="D35" s="664"/>
      <c r="E35" s="664"/>
      <c r="F35" s="664"/>
      <c r="G35" s="664"/>
      <c r="H35" s="664"/>
      <c r="I35" s="664"/>
      <c r="J35" s="664"/>
      <c r="K35" s="664"/>
      <c r="L35" s="664"/>
      <c r="M35" s="664"/>
      <c r="N35" s="664"/>
      <c r="O35" s="664"/>
      <c r="P35" s="664"/>
      <c r="Q35" s="665"/>
      <c r="R35" s="666">
        <v>38623</v>
      </c>
      <c r="S35" s="667"/>
      <c r="T35" s="667"/>
      <c r="U35" s="667"/>
      <c r="V35" s="667"/>
      <c r="W35" s="667"/>
      <c r="X35" s="667"/>
      <c r="Y35" s="668"/>
      <c r="Z35" s="669">
        <v>2.5</v>
      </c>
      <c r="AA35" s="669"/>
      <c r="AB35" s="669"/>
      <c r="AC35" s="669"/>
      <c r="AD35" s="670">
        <v>3229</v>
      </c>
      <c r="AE35" s="670"/>
      <c r="AF35" s="670"/>
      <c r="AG35" s="670"/>
      <c r="AH35" s="670"/>
      <c r="AI35" s="670"/>
      <c r="AJ35" s="670"/>
      <c r="AK35" s="670"/>
      <c r="AL35" s="671">
        <v>0.7</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43816</v>
      </c>
      <c r="CS35" s="700"/>
      <c r="CT35" s="700"/>
      <c r="CU35" s="700"/>
      <c r="CV35" s="700"/>
      <c r="CW35" s="700"/>
      <c r="CX35" s="700"/>
      <c r="CY35" s="701"/>
      <c r="CZ35" s="671">
        <v>3</v>
      </c>
      <c r="DA35" s="702"/>
      <c r="DB35" s="702"/>
      <c r="DC35" s="708"/>
      <c r="DD35" s="675">
        <v>8199</v>
      </c>
      <c r="DE35" s="700"/>
      <c r="DF35" s="700"/>
      <c r="DG35" s="700"/>
      <c r="DH35" s="700"/>
      <c r="DI35" s="700"/>
      <c r="DJ35" s="700"/>
      <c r="DK35" s="701"/>
      <c r="DL35" s="675">
        <v>8199</v>
      </c>
      <c r="DM35" s="700"/>
      <c r="DN35" s="700"/>
      <c r="DO35" s="700"/>
      <c r="DP35" s="700"/>
      <c r="DQ35" s="700"/>
      <c r="DR35" s="700"/>
      <c r="DS35" s="700"/>
      <c r="DT35" s="700"/>
      <c r="DU35" s="700"/>
      <c r="DV35" s="701"/>
      <c r="DW35" s="671">
        <v>1.7</v>
      </c>
      <c r="DX35" s="702"/>
      <c r="DY35" s="702"/>
      <c r="DZ35" s="702"/>
      <c r="EA35" s="702"/>
      <c r="EB35" s="702"/>
      <c r="EC35" s="703"/>
    </row>
    <row r="36" spans="2:133" ht="11.25" customHeight="1" x14ac:dyDescent="0.2">
      <c r="B36" s="663" t="s">
        <v>326</v>
      </c>
      <c r="C36" s="664"/>
      <c r="D36" s="664"/>
      <c r="E36" s="664"/>
      <c r="F36" s="664"/>
      <c r="G36" s="664"/>
      <c r="H36" s="664"/>
      <c r="I36" s="664"/>
      <c r="J36" s="664"/>
      <c r="K36" s="664"/>
      <c r="L36" s="664"/>
      <c r="M36" s="664"/>
      <c r="N36" s="664"/>
      <c r="O36" s="664"/>
      <c r="P36" s="664"/>
      <c r="Q36" s="665"/>
      <c r="R36" s="666">
        <v>678</v>
      </c>
      <c r="S36" s="667"/>
      <c r="T36" s="667"/>
      <c r="U36" s="667"/>
      <c r="V36" s="667"/>
      <c r="W36" s="667"/>
      <c r="X36" s="667"/>
      <c r="Y36" s="668"/>
      <c r="Z36" s="669">
        <v>0</v>
      </c>
      <c r="AA36" s="669"/>
      <c r="AB36" s="669"/>
      <c r="AC36" s="669"/>
      <c r="AD36" s="670" t="s">
        <v>130</v>
      </c>
      <c r="AE36" s="670"/>
      <c r="AF36" s="670"/>
      <c r="AG36" s="670"/>
      <c r="AH36" s="670"/>
      <c r="AI36" s="670"/>
      <c r="AJ36" s="670"/>
      <c r="AK36" s="670"/>
      <c r="AL36" s="671" t="s">
        <v>130</v>
      </c>
      <c r="AM36" s="672"/>
      <c r="AN36" s="672"/>
      <c r="AO36" s="673"/>
      <c r="AP36" s="218"/>
      <c r="AQ36" s="740" t="s">
        <v>327</v>
      </c>
      <c r="AR36" s="741"/>
      <c r="AS36" s="741"/>
      <c r="AT36" s="741"/>
      <c r="AU36" s="741"/>
      <c r="AV36" s="741"/>
      <c r="AW36" s="741"/>
      <c r="AX36" s="741"/>
      <c r="AY36" s="742"/>
      <c r="AZ36" s="655">
        <v>253202</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5468</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150506</v>
      </c>
      <c r="CS36" s="667"/>
      <c r="CT36" s="667"/>
      <c r="CU36" s="667"/>
      <c r="CV36" s="667"/>
      <c r="CW36" s="667"/>
      <c r="CX36" s="667"/>
      <c r="CY36" s="668"/>
      <c r="CZ36" s="671">
        <v>10.1</v>
      </c>
      <c r="DA36" s="702"/>
      <c r="DB36" s="702"/>
      <c r="DC36" s="708"/>
      <c r="DD36" s="675">
        <v>37669</v>
      </c>
      <c r="DE36" s="667"/>
      <c r="DF36" s="667"/>
      <c r="DG36" s="667"/>
      <c r="DH36" s="667"/>
      <c r="DI36" s="667"/>
      <c r="DJ36" s="667"/>
      <c r="DK36" s="668"/>
      <c r="DL36" s="675">
        <v>24001</v>
      </c>
      <c r="DM36" s="667"/>
      <c r="DN36" s="667"/>
      <c r="DO36" s="667"/>
      <c r="DP36" s="667"/>
      <c r="DQ36" s="667"/>
      <c r="DR36" s="667"/>
      <c r="DS36" s="667"/>
      <c r="DT36" s="667"/>
      <c r="DU36" s="667"/>
      <c r="DV36" s="668"/>
      <c r="DW36" s="671">
        <v>5.0999999999999996</v>
      </c>
      <c r="DX36" s="702"/>
      <c r="DY36" s="702"/>
      <c r="DZ36" s="702"/>
      <c r="EA36" s="702"/>
      <c r="EB36" s="702"/>
      <c r="EC36" s="703"/>
    </row>
    <row r="37" spans="2:133" ht="11.25" customHeight="1" x14ac:dyDescent="0.2">
      <c r="B37" s="663" t="s">
        <v>330</v>
      </c>
      <c r="C37" s="664"/>
      <c r="D37" s="664"/>
      <c r="E37" s="664"/>
      <c r="F37" s="664"/>
      <c r="G37" s="664"/>
      <c r="H37" s="664"/>
      <c r="I37" s="664"/>
      <c r="J37" s="664"/>
      <c r="K37" s="664"/>
      <c r="L37" s="664"/>
      <c r="M37" s="664"/>
      <c r="N37" s="664"/>
      <c r="O37" s="664"/>
      <c r="P37" s="664"/>
      <c r="Q37" s="665"/>
      <c r="R37" s="666">
        <v>10274</v>
      </c>
      <c r="S37" s="667"/>
      <c r="T37" s="667"/>
      <c r="U37" s="667"/>
      <c r="V37" s="667"/>
      <c r="W37" s="667"/>
      <c r="X37" s="667"/>
      <c r="Y37" s="668"/>
      <c r="Z37" s="669">
        <v>0.7</v>
      </c>
      <c r="AA37" s="669"/>
      <c r="AB37" s="669"/>
      <c r="AC37" s="669"/>
      <c r="AD37" s="670" t="s">
        <v>130</v>
      </c>
      <c r="AE37" s="670"/>
      <c r="AF37" s="670"/>
      <c r="AG37" s="670"/>
      <c r="AH37" s="670"/>
      <c r="AI37" s="670"/>
      <c r="AJ37" s="670"/>
      <c r="AK37" s="670"/>
      <c r="AL37" s="671" t="s">
        <v>130</v>
      </c>
      <c r="AM37" s="672"/>
      <c r="AN37" s="672"/>
      <c r="AO37" s="673"/>
      <c r="AQ37" s="744" t="s">
        <v>331</v>
      </c>
      <c r="AR37" s="745"/>
      <c r="AS37" s="745"/>
      <c r="AT37" s="745"/>
      <c r="AU37" s="745"/>
      <c r="AV37" s="745"/>
      <c r="AW37" s="745"/>
      <c r="AX37" s="745"/>
      <c r="AY37" s="746"/>
      <c r="AZ37" s="666">
        <v>136084</v>
      </c>
      <c r="BA37" s="667"/>
      <c r="BB37" s="667"/>
      <c r="BC37" s="667"/>
      <c r="BD37" s="700"/>
      <c r="BE37" s="700"/>
      <c r="BF37" s="724"/>
      <c r="BG37" s="681" t="s">
        <v>332</v>
      </c>
      <c r="BH37" s="682"/>
      <c r="BI37" s="682"/>
      <c r="BJ37" s="682"/>
      <c r="BK37" s="682"/>
      <c r="BL37" s="682"/>
      <c r="BM37" s="682"/>
      <c r="BN37" s="682"/>
      <c r="BO37" s="682"/>
      <c r="BP37" s="682"/>
      <c r="BQ37" s="682"/>
      <c r="BR37" s="682"/>
      <c r="BS37" s="682"/>
      <c r="BT37" s="682"/>
      <c r="BU37" s="683"/>
      <c r="BV37" s="666">
        <v>5468</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7097</v>
      </c>
      <c r="CS37" s="700"/>
      <c r="CT37" s="700"/>
      <c r="CU37" s="700"/>
      <c r="CV37" s="700"/>
      <c r="CW37" s="700"/>
      <c r="CX37" s="700"/>
      <c r="CY37" s="701"/>
      <c r="CZ37" s="671">
        <v>0.5</v>
      </c>
      <c r="DA37" s="702"/>
      <c r="DB37" s="702"/>
      <c r="DC37" s="708"/>
      <c r="DD37" s="675">
        <v>1097</v>
      </c>
      <c r="DE37" s="700"/>
      <c r="DF37" s="700"/>
      <c r="DG37" s="700"/>
      <c r="DH37" s="700"/>
      <c r="DI37" s="700"/>
      <c r="DJ37" s="700"/>
      <c r="DK37" s="701"/>
      <c r="DL37" s="675">
        <v>1097</v>
      </c>
      <c r="DM37" s="700"/>
      <c r="DN37" s="700"/>
      <c r="DO37" s="700"/>
      <c r="DP37" s="700"/>
      <c r="DQ37" s="700"/>
      <c r="DR37" s="700"/>
      <c r="DS37" s="700"/>
      <c r="DT37" s="700"/>
      <c r="DU37" s="700"/>
      <c r="DV37" s="701"/>
      <c r="DW37" s="671">
        <v>0.2</v>
      </c>
      <c r="DX37" s="702"/>
      <c r="DY37" s="702"/>
      <c r="DZ37" s="702"/>
      <c r="EA37" s="702"/>
      <c r="EB37" s="702"/>
      <c r="EC37" s="703"/>
    </row>
    <row r="38" spans="2:133" ht="11.25" customHeight="1" x14ac:dyDescent="0.2">
      <c r="B38" s="663" t="s">
        <v>334</v>
      </c>
      <c r="C38" s="664"/>
      <c r="D38" s="664"/>
      <c r="E38" s="664"/>
      <c r="F38" s="664"/>
      <c r="G38" s="664"/>
      <c r="H38" s="664"/>
      <c r="I38" s="664"/>
      <c r="J38" s="664"/>
      <c r="K38" s="664"/>
      <c r="L38" s="664"/>
      <c r="M38" s="664"/>
      <c r="N38" s="664"/>
      <c r="O38" s="664"/>
      <c r="P38" s="664"/>
      <c r="Q38" s="665"/>
      <c r="R38" s="666">
        <v>105153</v>
      </c>
      <c r="S38" s="667"/>
      <c r="T38" s="667"/>
      <c r="U38" s="667"/>
      <c r="V38" s="667"/>
      <c r="W38" s="667"/>
      <c r="X38" s="667"/>
      <c r="Y38" s="668"/>
      <c r="Z38" s="669">
        <v>6.7</v>
      </c>
      <c r="AA38" s="669"/>
      <c r="AB38" s="669"/>
      <c r="AC38" s="669"/>
      <c r="AD38" s="670" t="s">
        <v>130</v>
      </c>
      <c r="AE38" s="670"/>
      <c r="AF38" s="670"/>
      <c r="AG38" s="670"/>
      <c r="AH38" s="670"/>
      <c r="AI38" s="670"/>
      <c r="AJ38" s="670"/>
      <c r="AK38" s="670"/>
      <c r="AL38" s="671" t="s">
        <v>130</v>
      </c>
      <c r="AM38" s="672"/>
      <c r="AN38" s="672"/>
      <c r="AO38" s="673"/>
      <c r="AQ38" s="744" t="s">
        <v>335</v>
      </c>
      <c r="AR38" s="745"/>
      <c r="AS38" s="745"/>
      <c r="AT38" s="745"/>
      <c r="AU38" s="745"/>
      <c r="AV38" s="745"/>
      <c r="AW38" s="745"/>
      <c r="AX38" s="745"/>
      <c r="AY38" s="746"/>
      <c r="AZ38" s="666">
        <v>58708</v>
      </c>
      <c r="BA38" s="667"/>
      <c r="BB38" s="667"/>
      <c r="BC38" s="667"/>
      <c r="BD38" s="700"/>
      <c r="BE38" s="700"/>
      <c r="BF38" s="724"/>
      <c r="BG38" s="681" t="s">
        <v>336</v>
      </c>
      <c r="BH38" s="682"/>
      <c r="BI38" s="682"/>
      <c r="BJ38" s="682"/>
      <c r="BK38" s="682"/>
      <c r="BL38" s="682"/>
      <c r="BM38" s="682"/>
      <c r="BN38" s="682"/>
      <c r="BO38" s="682"/>
      <c r="BP38" s="682"/>
      <c r="BQ38" s="682"/>
      <c r="BR38" s="682"/>
      <c r="BS38" s="682"/>
      <c r="BT38" s="682"/>
      <c r="BU38" s="683"/>
      <c r="BV38" s="666">
        <v>53</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253202</v>
      </c>
      <c r="CS38" s="667"/>
      <c r="CT38" s="667"/>
      <c r="CU38" s="667"/>
      <c r="CV38" s="667"/>
      <c r="CW38" s="667"/>
      <c r="CX38" s="667"/>
      <c r="CY38" s="668"/>
      <c r="CZ38" s="671">
        <v>17.100000000000001</v>
      </c>
      <c r="DA38" s="702"/>
      <c r="DB38" s="702"/>
      <c r="DC38" s="708"/>
      <c r="DD38" s="675">
        <v>50224</v>
      </c>
      <c r="DE38" s="667"/>
      <c r="DF38" s="667"/>
      <c r="DG38" s="667"/>
      <c r="DH38" s="667"/>
      <c r="DI38" s="667"/>
      <c r="DJ38" s="667"/>
      <c r="DK38" s="668"/>
      <c r="DL38" s="675">
        <v>30224</v>
      </c>
      <c r="DM38" s="667"/>
      <c r="DN38" s="667"/>
      <c r="DO38" s="667"/>
      <c r="DP38" s="667"/>
      <c r="DQ38" s="667"/>
      <c r="DR38" s="667"/>
      <c r="DS38" s="667"/>
      <c r="DT38" s="667"/>
      <c r="DU38" s="667"/>
      <c r="DV38" s="668"/>
      <c r="DW38" s="671">
        <v>6.4</v>
      </c>
      <c r="DX38" s="702"/>
      <c r="DY38" s="702"/>
      <c r="DZ38" s="702"/>
      <c r="EA38" s="702"/>
      <c r="EB38" s="702"/>
      <c r="EC38" s="703"/>
    </row>
    <row r="39" spans="2:133" ht="11.25" customHeight="1" x14ac:dyDescent="0.2">
      <c r="B39" s="663" t="s">
        <v>338</v>
      </c>
      <c r="C39" s="664"/>
      <c r="D39" s="664"/>
      <c r="E39" s="664"/>
      <c r="F39" s="664"/>
      <c r="G39" s="664"/>
      <c r="H39" s="664"/>
      <c r="I39" s="664"/>
      <c r="J39" s="664"/>
      <c r="K39" s="664"/>
      <c r="L39" s="664"/>
      <c r="M39" s="664"/>
      <c r="N39" s="664"/>
      <c r="O39" s="664"/>
      <c r="P39" s="664"/>
      <c r="Q39" s="665"/>
      <c r="R39" s="666">
        <v>84178</v>
      </c>
      <c r="S39" s="667"/>
      <c r="T39" s="667"/>
      <c r="U39" s="667"/>
      <c r="V39" s="667"/>
      <c r="W39" s="667"/>
      <c r="X39" s="667"/>
      <c r="Y39" s="668"/>
      <c r="Z39" s="669">
        <v>5.3</v>
      </c>
      <c r="AA39" s="669"/>
      <c r="AB39" s="669"/>
      <c r="AC39" s="669"/>
      <c r="AD39" s="670" t="s">
        <v>130</v>
      </c>
      <c r="AE39" s="670"/>
      <c r="AF39" s="670"/>
      <c r="AG39" s="670"/>
      <c r="AH39" s="670"/>
      <c r="AI39" s="670"/>
      <c r="AJ39" s="670"/>
      <c r="AK39" s="670"/>
      <c r="AL39" s="671" t="s">
        <v>130</v>
      </c>
      <c r="AM39" s="672"/>
      <c r="AN39" s="672"/>
      <c r="AO39" s="673"/>
      <c r="AQ39" s="744" t="s">
        <v>339</v>
      </c>
      <c r="AR39" s="745"/>
      <c r="AS39" s="745"/>
      <c r="AT39" s="745"/>
      <c r="AU39" s="745"/>
      <c r="AV39" s="745"/>
      <c r="AW39" s="745"/>
      <c r="AX39" s="745"/>
      <c r="AY39" s="746"/>
      <c r="AZ39" s="666" t="s">
        <v>130</v>
      </c>
      <c r="BA39" s="667"/>
      <c r="BB39" s="667"/>
      <c r="BC39" s="667"/>
      <c r="BD39" s="700"/>
      <c r="BE39" s="700"/>
      <c r="BF39" s="724"/>
      <c r="BG39" s="681" t="s">
        <v>340</v>
      </c>
      <c r="BH39" s="682"/>
      <c r="BI39" s="682"/>
      <c r="BJ39" s="682"/>
      <c r="BK39" s="682"/>
      <c r="BL39" s="682"/>
      <c r="BM39" s="682"/>
      <c r="BN39" s="682"/>
      <c r="BO39" s="682"/>
      <c r="BP39" s="682"/>
      <c r="BQ39" s="682"/>
      <c r="BR39" s="682"/>
      <c r="BS39" s="682"/>
      <c r="BT39" s="682"/>
      <c r="BU39" s="683"/>
      <c r="BV39" s="666">
        <v>87</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148162</v>
      </c>
      <c r="CS39" s="700"/>
      <c r="CT39" s="700"/>
      <c r="CU39" s="700"/>
      <c r="CV39" s="700"/>
      <c r="CW39" s="700"/>
      <c r="CX39" s="700"/>
      <c r="CY39" s="701"/>
      <c r="CZ39" s="671">
        <v>10</v>
      </c>
      <c r="DA39" s="702"/>
      <c r="DB39" s="702"/>
      <c r="DC39" s="708"/>
      <c r="DD39" s="675">
        <v>148010</v>
      </c>
      <c r="DE39" s="700"/>
      <c r="DF39" s="700"/>
      <c r="DG39" s="700"/>
      <c r="DH39" s="700"/>
      <c r="DI39" s="700"/>
      <c r="DJ39" s="700"/>
      <c r="DK39" s="701"/>
      <c r="DL39" s="675" t="s">
        <v>130</v>
      </c>
      <c r="DM39" s="700"/>
      <c r="DN39" s="700"/>
      <c r="DO39" s="700"/>
      <c r="DP39" s="700"/>
      <c r="DQ39" s="700"/>
      <c r="DR39" s="700"/>
      <c r="DS39" s="700"/>
      <c r="DT39" s="700"/>
      <c r="DU39" s="700"/>
      <c r="DV39" s="701"/>
      <c r="DW39" s="671" t="s">
        <v>130</v>
      </c>
      <c r="DX39" s="702"/>
      <c r="DY39" s="702"/>
      <c r="DZ39" s="702"/>
      <c r="EA39" s="702"/>
      <c r="EB39" s="702"/>
      <c r="EC39" s="703"/>
    </row>
    <row r="40" spans="2:133" ht="11.25" customHeight="1" x14ac:dyDescent="0.2">
      <c r="B40" s="663" t="s">
        <v>342</v>
      </c>
      <c r="C40" s="664"/>
      <c r="D40" s="664"/>
      <c r="E40" s="664"/>
      <c r="F40" s="664"/>
      <c r="G40" s="664"/>
      <c r="H40" s="664"/>
      <c r="I40" s="664"/>
      <c r="J40" s="664"/>
      <c r="K40" s="664"/>
      <c r="L40" s="664"/>
      <c r="M40" s="664"/>
      <c r="N40" s="664"/>
      <c r="O40" s="664"/>
      <c r="P40" s="664"/>
      <c r="Q40" s="665"/>
      <c r="R40" s="666">
        <v>11000</v>
      </c>
      <c r="S40" s="667"/>
      <c r="T40" s="667"/>
      <c r="U40" s="667"/>
      <c r="V40" s="667"/>
      <c r="W40" s="667"/>
      <c r="X40" s="667"/>
      <c r="Y40" s="668"/>
      <c r="Z40" s="669">
        <v>0.7</v>
      </c>
      <c r="AA40" s="669"/>
      <c r="AB40" s="669"/>
      <c r="AC40" s="669"/>
      <c r="AD40" s="670" t="s">
        <v>130</v>
      </c>
      <c r="AE40" s="670"/>
      <c r="AF40" s="670"/>
      <c r="AG40" s="670"/>
      <c r="AH40" s="670"/>
      <c r="AI40" s="670"/>
      <c r="AJ40" s="670"/>
      <c r="AK40" s="670"/>
      <c r="AL40" s="671" t="s">
        <v>130</v>
      </c>
      <c r="AM40" s="672"/>
      <c r="AN40" s="672"/>
      <c r="AO40" s="673"/>
      <c r="AQ40" s="744" t="s">
        <v>343</v>
      </c>
      <c r="AR40" s="745"/>
      <c r="AS40" s="745"/>
      <c r="AT40" s="745"/>
      <c r="AU40" s="745"/>
      <c r="AV40" s="745"/>
      <c r="AW40" s="745"/>
      <c r="AX40" s="745"/>
      <c r="AY40" s="746"/>
      <c r="AZ40" s="666" t="s">
        <v>130</v>
      </c>
      <c r="BA40" s="667"/>
      <c r="BB40" s="667"/>
      <c r="BC40" s="667"/>
      <c r="BD40" s="700"/>
      <c r="BE40" s="700"/>
      <c r="BF40" s="724"/>
      <c r="BG40" s="747" t="s">
        <v>344</v>
      </c>
      <c r="BH40" s="748"/>
      <c r="BI40" s="748"/>
      <c r="BJ40" s="748"/>
      <c r="BK40" s="748"/>
      <c r="BL40" s="364"/>
      <c r="BM40" s="682" t="s">
        <v>345</v>
      </c>
      <c r="BN40" s="682"/>
      <c r="BO40" s="682"/>
      <c r="BP40" s="682"/>
      <c r="BQ40" s="682"/>
      <c r="BR40" s="682"/>
      <c r="BS40" s="682"/>
      <c r="BT40" s="682"/>
      <c r="BU40" s="683"/>
      <c r="BV40" s="666">
        <v>81</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t="s">
        <v>130</v>
      </c>
      <c r="CS40" s="667"/>
      <c r="CT40" s="667"/>
      <c r="CU40" s="667"/>
      <c r="CV40" s="667"/>
      <c r="CW40" s="667"/>
      <c r="CX40" s="667"/>
      <c r="CY40" s="668"/>
      <c r="CZ40" s="671" t="s">
        <v>130</v>
      </c>
      <c r="DA40" s="702"/>
      <c r="DB40" s="702"/>
      <c r="DC40" s="708"/>
      <c r="DD40" s="675" t="s">
        <v>130</v>
      </c>
      <c r="DE40" s="667"/>
      <c r="DF40" s="667"/>
      <c r="DG40" s="667"/>
      <c r="DH40" s="667"/>
      <c r="DI40" s="667"/>
      <c r="DJ40" s="667"/>
      <c r="DK40" s="668"/>
      <c r="DL40" s="675" t="s">
        <v>130</v>
      </c>
      <c r="DM40" s="667"/>
      <c r="DN40" s="667"/>
      <c r="DO40" s="667"/>
      <c r="DP40" s="667"/>
      <c r="DQ40" s="667"/>
      <c r="DR40" s="667"/>
      <c r="DS40" s="667"/>
      <c r="DT40" s="667"/>
      <c r="DU40" s="667"/>
      <c r="DV40" s="668"/>
      <c r="DW40" s="671" t="s">
        <v>130</v>
      </c>
      <c r="DX40" s="702"/>
      <c r="DY40" s="702"/>
      <c r="DZ40" s="702"/>
      <c r="EA40" s="702"/>
      <c r="EB40" s="702"/>
      <c r="EC40" s="703"/>
    </row>
    <row r="41" spans="2:133" ht="11.25" customHeight="1" x14ac:dyDescent="0.2">
      <c r="B41" s="663" t="s">
        <v>347</v>
      </c>
      <c r="C41" s="664"/>
      <c r="D41" s="664"/>
      <c r="E41" s="664"/>
      <c r="F41" s="664"/>
      <c r="G41" s="664"/>
      <c r="H41" s="664"/>
      <c r="I41" s="664"/>
      <c r="J41" s="664"/>
      <c r="K41" s="664"/>
      <c r="L41" s="664"/>
      <c r="M41" s="664"/>
      <c r="N41" s="664"/>
      <c r="O41" s="664"/>
      <c r="P41" s="664"/>
      <c r="Q41" s="665"/>
      <c r="R41" s="666" t="s">
        <v>130</v>
      </c>
      <c r="S41" s="667"/>
      <c r="T41" s="667"/>
      <c r="U41" s="667"/>
      <c r="V41" s="667"/>
      <c r="W41" s="667"/>
      <c r="X41" s="667"/>
      <c r="Y41" s="668"/>
      <c r="Z41" s="669" t="s">
        <v>130</v>
      </c>
      <c r="AA41" s="669"/>
      <c r="AB41" s="669"/>
      <c r="AC41" s="669"/>
      <c r="AD41" s="670" t="s">
        <v>130</v>
      </c>
      <c r="AE41" s="670"/>
      <c r="AF41" s="670"/>
      <c r="AG41" s="670"/>
      <c r="AH41" s="670"/>
      <c r="AI41" s="670"/>
      <c r="AJ41" s="670"/>
      <c r="AK41" s="670"/>
      <c r="AL41" s="671" t="s">
        <v>130</v>
      </c>
      <c r="AM41" s="672"/>
      <c r="AN41" s="672"/>
      <c r="AO41" s="673"/>
      <c r="AQ41" s="744" t="s">
        <v>348</v>
      </c>
      <c r="AR41" s="745"/>
      <c r="AS41" s="745"/>
      <c r="AT41" s="745"/>
      <c r="AU41" s="745"/>
      <c r="AV41" s="745"/>
      <c r="AW41" s="745"/>
      <c r="AX41" s="745"/>
      <c r="AY41" s="746"/>
      <c r="AZ41" s="666">
        <v>20158</v>
      </c>
      <c r="BA41" s="667"/>
      <c r="BB41" s="667"/>
      <c r="BC41" s="667"/>
      <c r="BD41" s="700"/>
      <c r="BE41" s="700"/>
      <c r="BF41" s="724"/>
      <c r="BG41" s="747"/>
      <c r="BH41" s="748"/>
      <c r="BI41" s="748"/>
      <c r="BJ41" s="748"/>
      <c r="BK41" s="748"/>
      <c r="BL41" s="364"/>
      <c r="BM41" s="682" t="s">
        <v>349</v>
      </c>
      <c r="BN41" s="682"/>
      <c r="BO41" s="682"/>
      <c r="BP41" s="682"/>
      <c r="BQ41" s="682"/>
      <c r="BR41" s="682"/>
      <c r="BS41" s="682"/>
      <c r="BT41" s="682"/>
      <c r="BU41" s="683"/>
      <c r="BV41" s="666">
        <v>2</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130</v>
      </c>
      <c r="CS41" s="700"/>
      <c r="CT41" s="700"/>
      <c r="CU41" s="700"/>
      <c r="CV41" s="700"/>
      <c r="CW41" s="700"/>
      <c r="CX41" s="700"/>
      <c r="CY41" s="701"/>
      <c r="CZ41" s="671" t="s">
        <v>130</v>
      </c>
      <c r="DA41" s="702"/>
      <c r="DB41" s="702"/>
      <c r="DC41" s="708"/>
      <c r="DD41" s="675" t="s">
        <v>130</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2">
      <c r="B42" s="663" t="s">
        <v>351</v>
      </c>
      <c r="C42" s="664"/>
      <c r="D42" s="664"/>
      <c r="E42" s="664"/>
      <c r="F42" s="664"/>
      <c r="G42" s="664"/>
      <c r="H42" s="664"/>
      <c r="I42" s="664"/>
      <c r="J42" s="664"/>
      <c r="K42" s="664"/>
      <c r="L42" s="664"/>
      <c r="M42" s="664"/>
      <c r="N42" s="664"/>
      <c r="O42" s="664"/>
      <c r="P42" s="664"/>
      <c r="Q42" s="665"/>
      <c r="R42" s="666" t="s">
        <v>130</v>
      </c>
      <c r="S42" s="667"/>
      <c r="T42" s="667"/>
      <c r="U42" s="667"/>
      <c r="V42" s="667"/>
      <c r="W42" s="667"/>
      <c r="X42" s="667"/>
      <c r="Y42" s="668"/>
      <c r="Z42" s="669" t="s">
        <v>130</v>
      </c>
      <c r="AA42" s="669"/>
      <c r="AB42" s="669"/>
      <c r="AC42" s="669"/>
      <c r="AD42" s="670" t="s">
        <v>130</v>
      </c>
      <c r="AE42" s="670"/>
      <c r="AF42" s="670"/>
      <c r="AG42" s="670"/>
      <c r="AH42" s="670"/>
      <c r="AI42" s="670"/>
      <c r="AJ42" s="670"/>
      <c r="AK42" s="670"/>
      <c r="AL42" s="671" t="s">
        <v>130</v>
      </c>
      <c r="AM42" s="672"/>
      <c r="AN42" s="672"/>
      <c r="AO42" s="673"/>
      <c r="AQ42" s="754" t="s">
        <v>352</v>
      </c>
      <c r="AR42" s="755"/>
      <c r="AS42" s="755"/>
      <c r="AT42" s="755"/>
      <c r="AU42" s="755"/>
      <c r="AV42" s="755"/>
      <c r="AW42" s="755"/>
      <c r="AX42" s="755"/>
      <c r="AY42" s="756"/>
      <c r="AZ42" s="760">
        <v>38252</v>
      </c>
      <c r="BA42" s="761"/>
      <c r="BB42" s="761"/>
      <c r="BC42" s="761"/>
      <c r="BD42" s="737"/>
      <c r="BE42" s="737"/>
      <c r="BF42" s="739"/>
      <c r="BG42" s="749"/>
      <c r="BH42" s="750"/>
      <c r="BI42" s="750"/>
      <c r="BJ42" s="750"/>
      <c r="BK42" s="750"/>
      <c r="BL42" s="365"/>
      <c r="BM42" s="692" t="s">
        <v>353</v>
      </c>
      <c r="BN42" s="692"/>
      <c r="BO42" s="692"/>
      <c r="BP42" s="692"/>
      <c r="BQ42" s="692"/>
      <c r="BR42" s="692"/>
      <c r="BS42" s="692"/>
      <c r="BT42" s="692"/>
      <c r="BU42" s="693"/>
      <c r="BV42" s="760">
        <v>224</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68479</v>
      </c>
      <c r="CS42" s="700"/>
      <c r="CT42" s="700"/>
      <c r="CU42" s="700"/>
      <c r="CV42" s="700"/>
      <c r="CW42" s="700"/>
      <c r="CX42" s="700"/>
      <c r="CY42" s="701"/>
      <c r="CZ42" s="671">
        <v>4.5999999999999996</v>
      </c>
      <c r="DA42" s="702"/>
      <c r="DB42" s="702"/>
      <c r="DC42" s="708"/>
      <c r="DD42" s="675">
        <v>19789</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2">
      <c r="B43" s="663" t="s">
        <v>355</v>
      </c>
      <c r="C43" s="664"/>
      <c r="D43" s="664"/>
      <c r="E43" s="664"/>
      <c r="F43" s="664"/>
      <c r="G43" s="664"/>
      <c r="H43" s="664"/>
      <c r="I43" s="664"/>
      <c r="J43" s="664"/>
      <c r="K43" s="664"/>
      <c r="L43" s="664"/>
      <c r="M43" s="664"/>
      <c r="N43" s="664"/>
      <c r="O43" s="664"/>
      <c r="P43" s="664"/>
      <c r="Q43" s="665"/>
      <c r="R43" s="666">
        <v>11000</v>
      </c>
      <c r="S43" s="667"/>
      <c r="T43" s="667"/>
      <c r="U43" s="667"/>
      <c r="V43" s="667"/>
      <c r="W43" s="667"/>
      <c r="X43" s="667"/>
      <c r="Y43" s="668"/>
      <c r="Z43" s="669">
        <v>0.7</v>
      </c>
      <c r="AA43" s="669"/>
      <c r="AB43" s="669"/>
      <c r="AC43" s="669"/>
      <c r="AD43" s="670" t="s">
        <v>130</v>
      </c>
      <c r="AE43" s="670"/>
      <c r="AF43" s="670"/>
      <c r="AG43" s="670"/>
      <c r="AH43" s="670"/>
      <c r="AI43" s="670"/>
      <c r="AJ43" s="670"/>
      <c r="AK43" s="670"/>
      <c r="AL43" s="671" t="s">
        <v>130</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1686</v>
      </c>
      <c r="CS43" s="700"/>
      <c r="CT43" s="700"/>
      <c r="CU43" s="700"/>
      <c r="CV43" s="700"/>
      <c r="CW43" s="700"/>
      <c r="CX43" s="700"/>
      <c r="CY43" s="701"/>
      <c r="CZ43" s="671">
        <v>0.1</v>
      </c>
      <c r="DA43" s="702"/>
      <c r="DB43" s="702"/>
      <c r="DC43" s="708"/>
      <c r="DD43" s="675">
        <v>1686</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2">
      <c r="B44" s="710" t="s">
        <v>357</v>
      </c>
      <c r="C44" s="711"/>
      <c r="D44" s="711"/>
      <c r="E44" s="711"/>
      <c r="F44" s="711"/>
      <c r="G44" s="711"/>
      <c r="H44" s="711"/>
      <c r="I44" s="711"/>
      <c r="J44" s="711"/>
      <c r="K44" s="711"/>
      <c r="L44" s="711"/>
      <c r="M44" s="711"/>
      <c r="N44" s="711"/>
      <c r="O44" s="711"/>
      <c r="P44" s="711"/>
      <c r="Q44" s="712"/>
      <c r="R44" s="760">
        <v>1574540</v>
      </c>
      <c r="S44" s="761"/>
      <c r="T44" s="761"/>
      <c r="U44" s="761"/>
      <c r="V44" s="761"/>
      <c r="W44" s="761"/>
      <c r="X44" s="761"/>
      <c r="Y44" s="762"/>
      <c r="Z44" s="763">
        <v>100</v>
      </c>
      <c r="AA44" s="763"/>
      <c r="AB44" s="763"/>
      <c r="AC44" s="763"/>
      <c r="AD44" s="764">
        <v>462565</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68479</v>
      </c>
      <c r="CS44" s="667"/>
      <c r="CT44" s="667"/>
      <c r="CU44" s="667"/>
      <c r="CV44" s="667"/>
      <c r="CW44" s="667"/>
      <c r="CX44" s="667"/>
      <c r="CY44" s="668"/>
      <c r="CZ44" s="671">
        <v>4.5999999999999996</v>
      </c>
      <c r="DA44" s="672"/>
      <c r="DB44" s="672"/>
      <c r="DC44" s="684"/>
      <c r="DD44" s="675">
        <v>19789</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14223</v>
      </c>
      <c r="CS45" s="700"/>
      <c r="CT45" s="700"/>
      <c r="CU45" s="700"/>
      <c r="CV45" s="700"/>
      <c r="CW45" s="700"/>
      <c r="CX45" s="700"/>
      <c r="CY45" s="701"/>
      <c r="CZ45" s="671">
        <v>1</v>
      </c>
      <c r="DA45" s="702"/>
      <c r="DB45" s="702"/>
      <c r="DC45" s="708"/>
      <c r="DD45" s="675">
        <v>418</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54256</v>
      </c>
      <c r="CS46" s="667"/>
      <c r="CT46" s="667"/>
      <c r="CU46" s="667"/>
      <c r="CV46" s="667"/>
      <c r="CW46" s="667"/>
      <c r="CX46" s="667"/>
      <c r="CY46" s="668"/>
      <c r="CZ46" s="671">
        <v>3.7</v>
      </c>
      <c r="DA46" s="672"/>
      <c r="DB46" s="672"/>
      <c r="DC46" s="684"/>
      <c r="DD46" s="675">
        <v>19371</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2">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t="s">
        <v>130</v>
      </c>
      <c r="CS47" s="700"/>
      <c r="CT47" s="700"/>
      <c r="CU47" s="700"/>
      <c r="CV47" s="700"/>
      <c r="CW47" s="700"/>
      <c r="CX47" s="700"/>
      <c r="CY47" s="701"/>
      <c r="CZ47" s="671" t="s">
        <v>130</v>
      </c>
      <c r="DA47" s="702"/>
      <c r="DB47" s="702"/>
      <c r="DC47" s="708"/>
      <c r="DD47" s="675" t="s">
        <v>130</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ht="10.8" x14ac:dyDescent="0.2">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130</v>
      </c>
      <c r="CS48" s="667"/>
      <c r="CT48" s="667"/>
      <c r="CU48" s="667"/>
      <c r="CV48" s="667"/>
      <c r="CW48" s="667"/>
      <c r="CX48" s="667"/>
      <c r="CY48" s="668"/>
      <c r="CZ48" s="671" t="s">
        <v>130</v>
      </c>
      <c r="DA48" s="672"/>
      <c r="DB48" s="672"/>
      <c r="DC48" s="684"/>
      <c r="DD48" s="675" t="s">
        <v>130</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60">
        <v>1484830</v>
      </c>
      <c r="CS49" s="737"/>
      <c r="CT49" s="737"/>
      <c r="CU49" s="737"/>
      <c r="CV49" s="737"/>
      <c r="CW49" s="737"/>
      <c r="CX49" s="737"/>
      <c r="CY49" s="774"/>
      <c r="CZ49" s="765">
        <v>100</v>
      </c>
      <c r="DA49" s="775"/>
      <c r="DB49" s="775"/>
      <c r="DC49" s="776"/>
      <c r="DD49" s="777">
        <v>663930</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TiT4mLw2piuvscXBy+diuOwC7iJ3kBKtrZKQQIC2Zzd8DVkd21F04OIgyoo/RxY3uwKgAJGBG2PjdsFiImaIw==" saltValue="Z4u4w4KGoP94Ji0Fq/9jk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389</v>
      </c>
      <c r="C7" s="815"/>
      <c r="D7" s="815"/>
      <c r="E7" s="815"/>
      <c r="F7" s="815"/>
      <c r="G7" s="815"/>
      <c r="H7" s="815"/>
      <c r="I7" s="815"/>
      <c r="J7" s="815"/>
      <c r="K7" s="815"/>
      <c r="L7" s="815"/>
      <c r="M7" s="815"/>
      <c r="N7" s="815"/>
      <c r="O7" s="815"/>
      <c r="P7" s="816"/>
      <c r="Q7" s="817">
        <v>1575</v>
      </c>
      <c r="R7" s="818"/>
      <c r="S7" s="818"/>
      <c r="T7" s="818"/>
      <c r="U7" s="818"/>
      <c r="V7" s="818">
        <v>1485</v>
      </c>
      <c r="W7" s="818"/>
      <c r="X7" s="818"/>
      <c r="Y7" s="818"/>
      <c r="Z7" s="818"/>
      <c r="AA7" s="818">
        <v>90</v>
      </c>
      <c r="AB7" s="818"/>
      <c r="AC7" s="818"/>
      <c r="AD7" s="818"/>
      <c r="AE7" s="819"/>
      <c r="AF7" s="820">
        <v>90</v>
      </c>
      <c r="AG7" s="821"/>
      <c r="AH7" s="821"/>
      <c r="AI7" s="821"/>
      <c r="AJ7" s="822"/>
      <c r="AK7" s="823">
        <v>0</v>
      </c>
      <c r="AL7" s="824"/>
      <c r="AM7" s="824"/>
      <c r="AN7" s="824"/>
      <c r="AO7" s="824"/>
      <c r="AP7" s="824">
        <v>487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593</v>
      </c>
      <c r="BT7" s="812"/>
      <c r="BU7" s="812"/>
      <c r="BV7" s="812"/>
      <c r="BW7" s="812"/>
      <c r="BX7" s="812"/>
      <c r="BY7" s="812"/>
      <c r="BZ7" s="812"/>
      <c r="CA7" s="812"/>
      <c r="CB7" s="812"/>
      <c r="CC7" s="812"/>
      <c r="CD7" s="812"/>
      <c r="CE7" s="812"/>
      <c r="CF7" s="812"/>
      <c r="CG7" s="827"/>
      <c r="CH7" s="808">
        <v>10</v>
      </c>
      <c r="CI7" s="809"/>
      <c r="CJ7" s="809"/>
      <c r="CK7" s="809"/>
      <c r="CL7" s="810"/>
      <c r="CM7" s="808">
        <v>19</v>
      </c>
      <c r="CN7" s="809"/>
      <c r="CO7" s="809"/>
      <c r="CP7" s="809"/>
      <c r="CQ7" s="810"/>
      <c r="CR7" s="808">
        <v>2</v>
      </c>
      <c r="CS7" s="809"/>
      <c r="CT7" s="809"/>
      <c r="CU7" s="809"/>
      <c r="CV7" s="810"/>
      <c r="CW7" s="808" t="s">
        <v>594</v>
      </c>
      <c r="CX7" s="809"/>
      <c r="CY7" s="809"/>
      <c r="CZ7" s="809"/>
      <c r="DA7" s="810"/>
      <c r="DB7" s="808" t="s">
        <v>594</v>
      </c>
      <c r="DC7" s="809"/>
      <c r="DD7" s="809"/>
      <c r="DE7" s="809"/>
      <c r="DF7" s="810"/>
      <c r="DG7" s="808" t="s">
        <v>594</v>
      </c>
      <c r="DH7" s="809"/>
      <c r="DI7" s="809"/>
      <c r="DJ7" s="809"/>
      <c r="DK7" s="810"/>
      <c r="DL7" s="808" t="s">
        <v>594</v>
      </c>
      <c r="DM7" s="809"/>
      <c r="DN7" s="809"/>
      <c r="DO7" s="809"/>
      <c r="DP7" s="810"/>
      <c r="DQ7" s="808" t="s">
        <v>594</v>
      </c>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391</v>
      </c>
      <c r="B23" s="854" t="s">
        <v>392</v>
      </c>
      <c r="C23" s="855"/>
      <c r="D23" s="855"/>
      <c r="E23" s="855"/>
      <c r="F23" s="855"/>
      <c r="G23" s="855"/>
      <c r="H23" s="855"/>
      <c r="I23" s="855"/>
      <c r="J23" s="855"/>
      <c r="K23" s="855"/>
      <c r="L23" s="855"/>
      <c r="M23" s="855"/>
      <c r="N23" s="855"/>
      <c r="O23" s="855"/>
      <c r="P23" s="856"/>
      <c r="Q23" s="857">
        <v>1575</v>
      </c>
      <c r="R23" s="858"/>
      <c r="S23" s="858"/>
      <c r="T23" s="858"/>
      <c r="U23" s="858"/>
      <c r="V23" s="858">
        <v>1485</v>
      </c>
      <c r="W23" s="858"/>
      <c r="X23" s="858"/>
      <c r="Y23" s="858"/>
      <c r="Z23" s="858"/>
      <c r="AA23" s="858">
        <v>90</v>
      </c>
      <c r="AB23" s="858"/>
      <c r="AC23" s="858"/>
      <c r="AD23" s="858"/>
      <c r="AE23" s="859"/>
      <c r="AF23" s="860">
        <v>90</v>
      </c>
      <c r="AG23" s="858"/>
      <c r="AH23" s="858"/>
      <c r="AI23" s="858"/>
      <c r="AJ23" s="861"/>
      <c r="AK23" s="862"/>
      <c r="AL23" s="863"/>
      <c r="AM23" s="863"/>
      <c r="AN23" s="863"/>
      <c r="AO23" s="863"/>
      <c r="AP23" s="858">
        <v>487</v>
      </c>
      <c r="AQ23" s="858"/>
      <c r="AR23" s="858"/>
      <c r="AS23" s="858"/>
      <c r="AT23" s="858"/>
      <c r="AU23" s="874"/>
      <c r="AV23" s="874"/>
      <c r="AW23" s="874"/>
      <c r="AX23" s="874"/>
      <c r="AY23" s="875"/>
      <c r="AZ23" s="876" t="s">
        <v>130</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372</v>
      </c>
      <c r="B26" s="793"/>
      <c r="C26" s="793"/>
      <c r="D26" s="793"/>
      <c r="E26" s="793"/>
      <c r="F26" s="793"/>
      <c r="G26" s="793"/>
      <c r="H26" s="793"/>
      <c r="I26" s="793"/>
      <c r="J26" s="793"/>
      <c r="K26" s="793"/>
      <c r="L26" s="793"/>
      <c r="M26" s="793"/>
      <c r="N26" s="793"/>
      <c r="O26" s="793"/>
      <c r="P26" s="794"/>
      <c r="Q26" s="798" t="s">
        <v>395</v>
      </c>
      <c r="R26" s="799"/>
      <c r="S26" s="799"/>
      <c r="T26" s="799"/>
      <c r="U26" s="800"/>
      <c r="V26" s="798" t="s">
        <v>396</v>
      </c>
      <c r="W26" s="799"/>
      <c r="X26" s="799"/>
      <c r="Y26" s="799"/>
      <c r="Z26" s="800"/>
      <c r="AA26" s="798" t="s">
        <v>397</v>
      </c>
      <c r="AB26" s="799"/>
      <c r="AC26" s="799"/>
      <c r="AD26" s="799"/>
      <c r="AE26" s="799"/>
      <c r="AF26" s="879" t="s">
        <v>398</v>
      </c>
      <c r="AG26" s="880"/>
      <c r="AH26" s="880"/>
      <c r="AI26" s="880"/>
      <c r="AJ26" s="881"/>
      <c r="AK26" s="799" t="s">
        <v>399</v>
      </c>
      <c r="AL26" s="799"/>
      <c r="AM26" s="799"/>
      <c r="AN26" s="799"/>
      <c r="AO26" s="800"/>
      <c r="AP26" s="798" t="s">
        <v>400</v>
      </c>
      <c r="AQ26" s="799"/>
      <c r="AR26" s="799"/>
      <c r="AS26" s="799"/>
      <c r="AT26" s="800"/>
      <c r="AU26" s="798" t="s">
        <v>401</v>
      </c>
      <c r="AV26" s="799"/>
      <c r="AW26" s="799"/>
      <c r="AX26" s="799"/>
      <c r="AY26" s="800"/>
      <c r="AZ26" s="798" t="s">
        <v>402</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403</v>
      </c>
      <c r="C28" s="815"/>
      <c r="D28" s="815"/>
      <c r="E28" s="815"/>
      <c r="F28" s="815"/>
      <c r="G28" s="815"/>
      <c r="H28" s="815"/>
      <c r="I28" s="815"/>
      <c r="J28" s="815"/>
      <c r="K28" s="815"/>
      <c r="L28" s="815"/>
      <c r="M28" s="815"/>
      <c r="N28" s="815"/>
      <c r="O28" s="815"/>
      <c r="P28" s="816"/>
      <c r="Q28" s="887">
        <v>65</v>
      </c>
      <c r="R28" s="888"/>
      <c r="S28" s="888"/>
      <c r="T28" s="888"/>
      <c r="U28" s="888"/>
      <c r="V28" s="888">
        <v>60</v>
      </c>
      <c r="W28" s="888"/>
      <c r="X28" s="888"/>
      <c r="Y28" s="888"/>
      <c r="Z28" s="888"/>
      <c r="AA28" s="888">
        <v>5</v>
      </c>
      <c r="AB28" s="888"/>
      <c r="AC28" s="888"/>
      <c r="AD28" s="888"/>
      <c r="AE28" s="889"/>
      <c r="AF28" s="890">
        <v>5</v>
      </c>
      <c r="AG28" s="888"/>
      <c r="AH28" s="888"/>
      <c r="AI28" s="888"/>
      <c r="AJ28" s="891"/>
      <c r="AK28" s="892">
        <v>6</v>
      </c>
      <c r="AL28" s="893"/>
      <c r="AM28" s="893"/>
      <c r="AN28" s="893"/>
      <c r="AO28" s="893"/>
      <c r="AP28" s="893" t="s">
        <v>594</v>
      </c>
      <c r="AQ28" s="893"/>
      <c r="AR28" s="893"/>
      <c r="AS28" s="893"/>
      <c r="AT28" s="893"/>
      <c r="AU28" s="893" t="s">
        <v>610</v>
      </c>
      <c r="AV28" s="893"/>
      <c r="AW28" s="893"/>
      <c r="AX28" s="893"/>
      <c r="AY28" s="893"/>
      <c r="AZ28" s="894" t="s">
        <v>610</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404</v>
      </c>
      <c r="C29" s="846"/>
      <c r="D29" s="846"/>
      <c r="E29" s="846"/>
      <c r="F29" s="846"/>
      <c r="G29" s="846"/>
      <c r="H29" s="846"/>
      <c r="I29" s="846"/>
      <c r="J29" s="846"/>
      <c r="K29" s="846"/>
      <c r="L29" s="846"/>
      <c r="M29" s="846"/>
      <c r="N29" s="846"/>
      <c r="O29" s="846"/>
      <c r="P29" s="847"/>
      <c r="Q29" s="848">
        <v>76</v>
      </c>
      <c r="R29" s="849"/>
      <c r="S29" s="849"/>
      <c r="T29" s="849"/>
      <c r="U29" s="849"/>
      <c r="V29" s="849">
        <v>67</v>
      </c>
      <c r="W29" s="849"/>
      <c r="X29" s="849"/>
      <c r="Y29" s="849"/>
      <c r="Z29" s="849"/>
      <c r="AA29" s="849">
        <v>9</v>
      </c>
      <c r="AB29" s="849"/>
      <c r="AC29" s="849"/>
      <c r="AD29" s="849"/>
      <c r="AE29" s="850"/>
      <c r="AF29" s="851">
        <v>9</v>
      </c>
      <c r="AG29" s="852"/>
      <c r="AH29" s="852"/>
      <c r="AI29" s="852"/>
      <c r="AJ29" s="853"/>
      <c r="AK29" s="899">
        <v>14</v>
      </c>
      <c r="AL29" s="895"/>
      <c r="AM29" s="895"/>
      <c r="AN29" s="895"/>
      <c r="AO29" s="895"/>
      <c r="AP29" s="895" t="s">
        <v>594</v>
      </c>
      <c r="AQ29" s="895"/>
      <c r="AR29" s="895"/>
      <c r="AS29" s="895"/>
      <c r="AT29" s="895"/>
      <c r="AU29" s="895" t="s">
        <v>610</v>
      </c>
      <c r="AV29" s="895"/>
      <c r="AW29" s="895"/>
      <c r="AX29" s="895"/>
      <c r="AY29" s="895"/>
      <c r="AZ29" s="896" t="s">
        <v>610</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405</v>
      </c>
      <c r="C30" s="846"/>
      <c r="D30" s="846"/>
      <c r="E30" s="846"/>
      <c r="F30" s="846"/>
      <c r="G30" s="846"/>
      <c r="H30" s="846"/>
      <c r="I30" s="846"/>
      <c r="J30" s="846"/>
      <c r="K30" s="846"/>
      <c r="L30" s="846"/>
      <c r="M30" s="846"/>
      <c r="N30" s="846"/>
      <c r="O30" s="846"/>
      <c r="P30" s="847"/>
      <c r="Q30" s="848">
        <v>53</v>
      </c>
      <c r="R30" s="849"/>
      <c r="S30" s="849"/>
      <c r="T30" s="849"/>
      <c r="U30" s="849"/>
      <c r="V30" s="849">
        <v>50</v>
      </c>
      <c r="W30" s="849"/>
      <c r="X30" s="849"/>
      <c r="Y30" s="849"/>
      <c r="Z30" s="849"/>
      <c r="AA30" s="849">
        <v>3</v>
      </c>
      <c r="AB30" s="849"/>
      <c r="AC30" s="849"/>
      <c r="AD30" s="849"/>
      <c r="AE30" s="850"/>
      <c r="AF30" s="851">
        <v>3</v>
      </c>
      <c r="AG30" s="852"/>
      <c r="AH30" s="852"/>
      <c r="AI30" s="852"/>
      <c r="AJ30" s="853"/>
      <c r="AK30" s="899">
        <v>15</v>
      </c>
      <c r="AL30" s="895"/>
      <c r="AM30" s="895"/>
      <c r="AN30" s="895"/>
      <c r="AO30" s="895"/>
      <c r="AP30" s="895" t="s">
        <v>594</v>
      </c>
      <c r="AQ30" s="895"/>
      <c r="AR30" s="895"/>
      <c r="AS30" s="895"/>
      <c r="AT30" s="895"/>
      <c r="AU30" s="895" t="s">
        <v>610</v>
      </c>
      <c r="AV30" s="895"/>
      <c r="AW30" s="895"/>
      <c r="AX30" s="895"/>
      <c r="AY30" s="895"/>
      <c r="AZ30" s="896" t="s">
        <v>610</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406</v>
      </c>
      <c r="C31" s="846"/>
      <c r="D31" s="846"/>
      <c r="E31" s="846"/>
      <c r="F31" s="846"/>
      <c r="G31" s="846"/>
      <c r="H31" s="846"/>
      <c r="I31" s="846"/>
      <c r="J31" s="846"/>
      <c r="K31" s="846"/>
      <c r="L31" s="846"/>
      <c r="M31" s="846"/>
      <c r="N31" s="846"/>
      <c r="O31" s="846"/>
      <c r="P31" s="847"/>
      <c r="Q31" s="848">
        <v>6</v>
      </c>
      <c r="R31" s="849"/>
      <c r="S31" s="849"/>
      <c r="T31" s="849"/>
      <c r="U31" s="849"/>
      <c r="V31" s="849">
        <v>6</v>
      </c>
      <c r="W31" s="849"/>
      <c r="X31" s="849"/>
      <c r="Y31" s="849"/>
      <c r="Z31" s="849"/>
      <c r="AA31" s="849">
        <v>0</v>
      </c>
      <c r="AB31" s="849"/>
      <c r="AC31" s="849"/>
      <c r="AD31" s="849"/>
      <c r="AE31" s="850"/>
      <c r="AF31" s="851">
        <v>0</v>
      </c>
      <c r="AG31" s="852"/>
      <c r="AH31" s="852"/>
      <c r="AI31" s="852"/>
      <c r="AJ31" s="853"/>
      <c r="AK31" s="899">
        <v>3</v>
      </c>
      <c r="AL31" s="895"/>
      <c r="AM31" s="895"/>
      <c r="AN31" s="895"/>
      <c r="AO31" s="895"/>
      <c r="AP31" s="895" t="s">
        <v>594</v>
      </c>
      <c r="AQ31" s="895"/>
      <c r="AR31" s="895"/>
      <c r="AS31" s="895"/>
      <c r="AT31" s="895"/>
      <c r="AU31" s="895" t="s">
        <v>610</v>
      </c>
      <c r="AV31" s="895"/>
      <c r="AW31" s="895"/>
      <c r="AX31" s="895"/>
      <c r="AY31" s="895"/>
      <c r="AZ31" s="896" t="s">
        <v>610</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407</v>
      </c>
      <c r="C32" s="846"/>
      <c r="D32" s="846"/>
      <c r="E32" s="846"/>
      <c r="F32" s="846"/>
      <c r="G32" s="846"/>
      <c r="H32" s="846"/>
      <c r="I32" s="846"/>
      <c r="J32" s="846"/>
      <c r="K32" s="846"/>
      <c r="L32" s="846"/>
      <c r="M32" s="846"/>
      <c r="N32" s="846"/>
      <c r="O32" s="846"/>
      <c r="P32" s="847"/>
      <c r="Q32" s="848">
        <v>195</v>
      </c>
      <c r="R32" s="849"/>
      <c r="S32" s="849"/>
      <c r="T32" s="849"/>
      <c r="U32" s="849"/>
      <c r="V32" s="849">
        <v>169</v>
      </c>
      <c r="W32" s="849"/>
      <c r="X32" s="849"/>
      <c r="Y32" s="849"/>
      <c r="Z32" s="849"/>
      <c r="AA32" s="849">
        <v>26</v>
      </c>
      <c r="AB32" s="849"/>
      <c r="AC32" s="849"/>
      <c r="AD32" s="849"/>
      <c r="AE32" s="850"/>
      <c r="AF32" s="851">
        <v>26</v>
      </c>
      <c r="AG32" s="852"/>
      <c r="AH32" s="852"/>
      <c r="AI32" s="852"/>
      <c r="AJ32" s="853"/>
      <c r="AK32" s="899">
        <v>103</v>
      </c>
      <c r="AL32" s="895"/>
      <c r="AM32" s="895"/>
      <c r="AN32" s="895"/>
      <c r="AO32" s="895"/>
      <c r="AP32" s="895">
        <v>137</v>
      </c>
      <c r="AQ32" s="895"/>
      <c r="AR32" s="895"/>
      <c r="AS32" s="895"/>
      <c r="AT32" s="895"/>
      <c r="AU32" s="895">
        <v>133</v>
      </c>
      <c r="AV32" s="895"/>
      <c r="AW32" s="895"/>
      <c r="AX32" s="895"/>
      <c r="AY32" s="895"/>
      <c r="AZ32" s="896" t="s">
        <v>610</v>
      </c>
      <c r="BA32" s="896"/>
      <c r="BB32" s="896"/>
      <c r="BC32" s="896"/>
      <c r="BD32" s="896"/>
      <c r="BE32" s="897" t="s">
        <v>408</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409</v>
      </c>
      <c r="C33" s="846"/>
      <c r="D33" s="846"/>
      <c r="E33" s="846"/>
      <c r="F33" s="846"/>
      <c r="G33" s="846"/>
      <c r="H33" s="846"/>
      <c r="I33" s="846"/>
      <c r="J33" s="846"/>
      <c r="K33" s="846"/>
      <c r="L33" s="846"/>
      <c r="M33" s="846"/>
      <c r="N33" s="846"/>
      <c r="O33" s="846"/>
      <c r="P33" s="847"/>
      <c r="Q33" s="848">
        <v>68</v>
      </c>
      <c r="R33" s="849"/>
      <c r="S33" s="849"/>
      <c r="T33" s="849"/>
      <c r="U33" s="849"/>
      <c r="V33" s="849">
        <v>50</v>
      </c>
      <c r="W33" s="849"/>
      <c r="X33" s="849"/>
      <c r="Y33" s="849"/>
      <c r="Z33" s="849"/>
      <c r="AA33" s="849">
        <v>18</v>
      </c>
      <c r="AB33" s="849"/>
      <c r="AC33" s="849"/>
      <c r="AD33" s="849"/>
      <c r="AE33" s="850"/>
      <c r="AF33" s="851">
        <v>18</v>
      </c>
      <c r="AG33" s="852"/>
      <c r="AH33" s="852"/>
      <c r="AI33" s="852"/>
      <c r="AJ33" s="853"/>
      <c r="AK33" s="899">
        <v>55</v>
      </c>
      <c r="AL33" s="895"/>
      <c r="AM33" s="895"/>
      <c r="AN33" s="895"/>
      <c r="AO33" s="895"/>
      <c r="AP33" s="895">
        <v>49</v>
      </c>
      <c r="AQ33" s="895"/>
      <c r="AR33" s="895"/>
      <c r="AS33" s="895"/>
      <c r="AT33" s="895"/>
      <c r="AU33" s="895">
        <v>49</v>
      </c>
      <c r="AV33" s="895"/>
      <c r="AW33" s="895"/>
      <c r="AX33" s="895"/>
      <c r="AY33" s="895"/>
      <c r="AZ33" s="896" t="s">
        <v>610</v>
      </c>
      <c r="BA33" s="896"/>
      <c r="BB33" s="896"/>
      <c r="BC33" s="896"/>
      <c r="BD33" s="896"/>
      <c r="BE33" s="897" t="s">
        <v>408</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410</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391</v>
      </c>
      <c r="B63" s="854" t="s">
        <v>411</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62</v>
      </c>
      <c r="AG63" s="909"/>
      <c r="AH63" s="909"/>
      <c r="AI63" s="909"/>
      <c r="AJ63" s="910"/>
      <c r="AK63" s="911"/>
      <c r="AL63" s="906"/>
      <c r="AM63" s="906"/>
      <c r="AN63" s="906"/>
      <c r="AO63" s="906"/>
      <c r="AP63" s="909">
        <v>186</v>
      </c>
      <c r="AQ63" s="909"/>
      <c r="AR63" s="909"/>
      <c r="AS63" s="909"/>
      <c r="AT63" s="909"/>
      <c r="AU63" s="909">
        <v>182</v>
      </c>
      <c r="AV63" s="909"/>
      <c r="AW63" s="909"/>
      <c r="AX63" s="909"/>
      <c r="AY63" s="909"/>
      <c r="AZ63" s="913"/>
      <c r="BA63" s="913"/>
      <c r="BB63" s="913"/>
      <c r="BC63" s="913"/>
      <c r="BD63" s="913"/>
      <c r="BE63" s="914"/>
      <c r="BF63" s="914"/>
      <c r="BG63" s="914"/>
      <c r="BH63" s="914"/>
      <c r="BI63" s="915"/>
      <c r="BJ63" s="916" t="s">
        <v>412</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414</v>
      </c>
      <c r="B66" s="793"/>
      <c r="C66" s="793"/>
      <c r="D66" s="793"/>
      <c r="E66" s="793"/>
      <c r="F66" s="793"/>
      <c r="G66" s="793"/>
      <c r="H66" s="793"/>
      <c r="I66" s="793"/>
      <c r="J66" s="793"/>
      <c r="K66" s="793"/>
      <c r="L66" s="793"/>
      <c r="M66" s="793"/>
      <c r="N66" s="793"/>
      <c r="O66" s="793"/>
      <c r="P66" s="794"/>
      <c r="Q66" s="798" t="s">
        <v>415</v>
      </c>
      <c r="R66" s="799"/>
      <c r="S66" s="799"/>
      <c r="T66" s="799"/>
      <c r="U66" s="800"/>
      <c r="V66" s="798" t="s">
        <v>416</v>
      </c>
      <c r="W66" s="799"/>
      <c r="X66" s="799"/>
      <c r="Y66" s="799"/>
      <c r="Z66" s="800"/>
      <c r="AA66" s="798" t="s">
        <v>417</v>
      </c>
      <c r="AB66" s="799"/>
      <c r="AC66" s="799"/>
      <c r="AD66" s="799"/>
      <c r="AE66" s="800"/>
      <c r="AF66" s="919" t="s">
        <v>418</v>
      </c>
      <c r="AG66" s="880"/>
      <c r="AH66" s="880"/>
      <c r="AI66" s="880"/>
      <c r="AJ66" s="920"/>
      <c r="AK66" s="798" t="s">
        <v>419</v>
      </c>
      <c r="AL66" s="793"/>
      <c r="AM66" s="793"/>
      <c r="AN66" s="793"/>
      <c r="AO66" s="794"/>
      <c r="AP66" s="798" t="s">
        <v>420</v>
      </c>
      <c r="AQ66" s="799"/>
      <c r="AR66" s="799"/>
      <c r="AS66" s="799"/>
      <c r="AT66" s="800"/>
      <c r="AU66" s="798" t="s">
        <v>421</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595</v>
      </c>
      <c r="C68" s="935"/>
      <c r="D68" s="935"/>
      <c r="E68" s="935"/>
      <c r="F68" s="935"/>
      <c r="G68" s="935"/>
      <c r="H68" s="935"/>
      <c r="I68" s="935"/>
      <c r="J68" s="935"/>
      <c r="K68" s="935"/>
      <c r="L68" s="935"/>
      <c r="M68" s="935"/>
      <c r="N68" s="935"/>
      <c r="O68" s="935"/>
      <c r="P68" s="936"/>
      <c r="Q68" s="937">
        <v>6282</v>
      </c>
      <c r="R68" s="931">
        <v>6933</v>
      </c>
      <c r="S68" s="931">
        <v>6933</v>
      </c>
      <c r="T68" s="931">
        <v>6933</v>
      </c>
      <c r="U68" s="931">
        <v>6933</v>
      </c>
      <c r="V68" s="931">
        <v>6206</v>
      </c>
      <c r="W68" s="931">
        <v>6850</v>
      </c>
      <c r="X68" s="931">
        <v>6850</v>
      </c>
      <c r="Y68" s="931">
        <v>6850</v>
      </c>
      <c r="Z68" s="931">
        <v>6850</v>
      </c>
      <c r="AA68" s="931">
        <v>76</v>
      </c>
      <c r="AB68" s="931">
        <v>82</v>
      </c>
      <c r="AC68" s="931">
        <v>82</v>
      </c>
      <c r="AD68" s="931">
        <v>82</v>
      </c>
      <c r="AE68" s="931">
        <v>82</v>
      </c>
      <c r="AF68" s="931">
        <v>76</v>
      </c>
      <c r="AG68" s="931">
        <v>82</v>
      </c>
      <c r="AH68" s="931">
        <v>82</v>
      </c>
      <c r="AI68" s="931">
        <v>82</v>
      </c>
      <c r="AJ68" s="931">
        <v>82</v>
      </c>
      <c r="AK68" s="931">
        <v>1908</v>
      </c>
      <c r="AL68" s="931">
        <v>2485</v>
      </c>
      <c r="AM68" s="931">
        <v>2485</v>
      </c>
      <c r="AN68" s="931">
        <v>2485</v>
      </c>
      <c r="AO68" s="931">
        <v>2485</v>
      </c>
      <c r="AP68" s="931" t="s">
        <v>532</v>
      </c>
      <c r="AQ68" s="931"/>
      <c r="AR68" s="931"/>
      <c r="AS68" s="931"/>
      <c r="AT68" s="931"/>
      <c r="AU68" s="931" t="s">
        <v>532</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596</v>
      </c>
      <c r="C69" s="939"/>
      <c r="D69" s="939"/>
      <c r="E69" s="939"/>
      <c r="F69" s="939"/>
      <c r="G69" s="939"/>
      <c r="H69" s="939"/>
      <c r="I69" s="939"/>
      <c r="J69" s="939"/>
      <c r="K69" s="939"/>
      <c r="L69" s="939"/>
      <c r="M69" s="939"/>
      <c r="N69" s="939"/>
      <c r="O69" s="939"/>
      <c r="P69" s="940"/>
      <c r="Q69" s="941">
        <v>1478091</v>
      </c>
      <c r="R69" s="895">
        <v>1385861</v>
      </c>
      <c r="S69" s="895">
        <v>1385861</v>
      </c>
      <c r="T69" s="895">
        <v>1385861</v>
      </c>
      <c r="U69" s="895">
        <v>1385861</v>
      </c>
      <c r="V69" s="895">
        <v>1440066</v>
      </c>
      <c r="W69" s="895">
        <v>1346246</v>
      </c>
      <c r="X69" s="895">
        <v>1346246</v>
      </c>
      <c r="Y69" s="895">
        <v>1346246</v>
      </c>
      <c r="Z69" s="895">
        <v>1346246</v>
      </c>
      <c r="AA69" s="895">
        <v>38025</v>
      </c>
      <c r="AB69" s="895">
        <v>39615</v>
      </c>
      <c r="AC69" s="895">
        <v>39615</v>
      </c>
      <c r="AD69" s="895">
        <v>39615</v>
      </c>
      <c r="AE69" s="895">
        <v>39615</v>
      </c>
      <c r="AF69" s="895">
        <v>38025</v>
      </c>
      <c r="AG69" s="895">
        <v>39615</v>
      </c>
      <c r="AH69" s="895">
        <v>39615</v>
      </c>
      <c r="AI69" s="895">
        <v>39615</v>
      </c>
      <c r="AJ69" s="895">
        <v>39615</v>
      </c>
      <c r="AK69" s="895">
        <v>17867</v>
      </c>
      <c r="AL69" s="895">
        <v>13582</v>
      </c>
      <c r="AM69" s="895">
        <v>13582</v>
      </c>
      <c r="AN69" s="895">
        <v>13582</v>
      </c>
      <c r="AO69" s="895">
        <v>13582</v>
      </c>
      <c r="AP69" s="895" t="s">
        <v>532</v>
      </c>
      <c r="AQ69" s="895"/>
      <c r="AR69" s="895"/>
      <c r="AS69" s="895"/>
      <c r="AT69" s="895"/>
      <c r="AU69" s="895" t="s">
        <v>532</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597</v>
      </c>
      <c r="C70" s="939"/>
      <c r="D70" s="939"/>
      <c r="E70" s="939"/>
      <c r="F70" s="939"/>
      <c r="G70" s="939"/>
      <c r="H70" s="939"/>
      <c r="I70" s="939"/>
      <c r="J70" s="939"/>
      <c r="K70" s="939"/>
      <c r="L70" s="939"/>
      <c r="M70" s="939"/>
      <c r="N70" s="939"/>
      <c r="O70" s="939"/>
      <c r="P70" s="940"/>
      <c r="Q70" s="941">
        <v>520</v>
      </c>
      <c r="R70" s="895"/>
      <c r="S70" s="895"/>
      <c r="T70" s="895"/>
      <c r="U70" s="895"/>
      <c r="V70" s="895">
        <v>515</v>
      </c>
      <c r="W70" s="895"/>
      <c r="X70" s="895"/>
      <c r="Y70" s="895"/>
      <c r="Z70" s="895"/>
      <c r="AA70" s="895">
        <v>5</v>
      </c>
      <c r="AB70" s="895"/>
      <c r="AC70" s="895"/>
      <c r="AD70" s="895"/>
      <c r="AE70" s="895"/>
      <c r="AF70" s="895">
        <v>5</v>
      </c>
      <c r="AG70" s="895"/>
      <c r="AH70" s="895"/>
      <c r="AI70" s="895"/>
      <c r="AJ70" s="895"/>
      <c r="AK70" s="895">
        <v>50</v>
      </c>
      <c r="AL70" s="895"/>
      <c r="AM70" s="895"/>
      <c r="AN70" s="895"/>
      <c r="AO70" s="895"/>
      <c r="AP70" s="895">
        <v>558</v>
      </c>
      <c r="AQ70" s="895"/>
      <c r="AR70" s="895"/>
      <c r="AS70" s="895"/>
      <c r="AT70" s="895"/>
      <c r="AU70" s="895">
        <v>21</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598</v>
      </c>
      <c r="C71" s="939"/>
      <c r="D71" s="939"/>
      <c r="E71" s="939"/>
      <c r="F71" s="939"/>
      <c r="G71" s="939"/>
      <c r="H71" s="939"/>
      <c r="I71" s="939"/>
      <c r="J71" s="939"/>
      <c r="K71" s="939"/>
      <c r="L71" s="939"/>
      <c r="M71" s="939"/>
      <c r="N71" s="939"/>
      <c r="O71" s="939"/>
      <c r="P71" s="940"/>
      <c r="Q71" s="941">
        <v>978</v>
      </c>
      <c r="R71" s="895"/>
      <c r="S71" s="895"/>
      <c r="T71" s="895"/>
      <c r="U71" s="895"/>
      <c r="V71" s="895">
        <v>948</v>
      </c>
      <c r="W71" s="895"/>
      <c r="X71" s="895"/>
      <c r="Y71" s="895"/>
      <c r="Z71" s="895"/>
      <c r="AA71" s="895">
        <v>30</v>
      </c>
      <c r="AB71" s="895"/>
      <c r="AC71" s="895"/>
      <c r="AD71" s="895"/>
      <c r="AE71" s="895"/>
      <c r="AF71" s="895">
        <v>30</v>
      </c>
      <c r="AG71" s="895"/>
      <c r="AH71" s="895"/>
      <c r="AI71" s="895"/>
      <c r="AJ71" s="895"/>
      <c r="AK71" s="895">
        <v>66</v>
      </c>
      <c r="AL71" s="895"/>
      <c r="AM71" s="895"/>
      <c r="AN71" s="895"/>
      <c r="AO71" s="895"/>
      <c r="AP71" s="895" t="s">
        <v>532</v>
      </c>
      <c r="AQ71" s="895"/>
      <c r="AR71" s="895"/>
      <c r="AS71" s="895"/>
      <c r="AT71" s="895"/>
      <c r="AU71" s="895" t="s">
        <v>532</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599</v>
      </c>
      <c r="C72" s="939"/>
      <c r="D72" s="939"/>
      <c r="E72" s="939"/>
      <c r="F72" s="939"/>
      <c r="G72" s="939"/>
      <c r="H72" s="939"/>
      <c r="I72" s="939"/>
      <c r="J72" s="939"/>
      <c r="K72" s="939"/>
      <c r="L72" s="939"/>
      <c r="M72" s="939"/>
      <c r="N72" s="939"/>
      <c r="O72" s="939"/>
      <c r="P72" s="940"/>
      <c r="Q72" s="941">
        <v>296</v>
      </c>
      <c r="R72" s="895"/>
      <c r="S72" s="895"/>
      <c r="T72" s="895"/>
      <c r="U72" s="895"/>
      <c r="V72" s="895">
        <v>182</v>
      </c>
      <c r="W72" s="895"/>
      <c r="X72" s="895"/>
      <c r="Y72" s="895"/>
      <c r="Z72" s="895"/>
      <c r="AA72" s="895">
        <v>115</v>
      </c>
      <c r="AB72" s="895"/>
      <c r="AC72" s="895"/>
      <c r="AD72" s="895"/>
      <c r="AE72" s="895"/>
      <c r="AF72" s="895">
        <v>115</v>
      </c>
      <c r="AG72" s="895"/>
      <c r="AH72" s="895"/>
      <c r="AI72" s="895"/>
      <c r="AJ72" s="895"/>
      <c r="AK72" s="895">
        <v>15</v>
      </c>
      <c r="AL72" s="895"/>
      <c r="AM72" s="895"/>
      <c r="AN72" s="895"/>
      <c r="AO72" s="895"/>
      <c r="AP72" s="895" t="s">
        <v>532</v>
      </c>
      <c r="AQ72" s="895"/>
      <c r="AR72" s="895"/>
      <c r="AS72" s="895"/>
      <c r="AT72" s="895"/>
      <c r="AU72" s="895" t="s">
        <v>532</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600</v>
      </c>
      <c r="C73" s="939"/>
      <c r="D73" s="939"/>
      <c r="E73" s="939"/>
      <c r="F73" s="939"/>
      <c r="G73" s="939"/>
      <c r="H73" s="939"/>
      <c r="I73" s="939"/>
      <c r="J73" s="939"/>
      <c r="K73" s="939"/>
      <c r="L73" s="939"/>
      <c r="M73" s="939"/>
      <c r="N73" s="939"/>
      <c r="O73" s="939"/>
      <c r="P73" s="940"/>
      <c r="Q73" s="941">
        <v>4</v>
      </c>
      <c r="R73" s="895"/>
      <c r="S73" s="895"/>
      <c r="T73" s="895"/>
      <c r="U73" s="895"/>
      <c r="V73" s="895">
        <v>3</v>
      </c>
      <c r="W73" s="895"/>
      <c r="X73" s="895"/>
      <c r="Y73" s="895"/>
      <c r="Z73" s="895"/>
      <c r="AA73" s="895">
        <v>1</v>
      </c>
      <c r="AB73" s="895"/>
      <c r="AC73" s="895"/>
      <c r="AD73" s="895"/>
      <c r="AE73" s="895"/>
      <c r="AF73" s="895">
        <v>1</v>
      </c>
      <c r="AG73" s="895"/>
      <c r="AH73" s="895"/>
      <c r="AI73" s="895"/>
      <c r="AJ73" s="895"/>
      <c r="AK73" s="895" t="s">
        <v>532</v>
      </c>
      <c r="AL73" s="895"/>
      <c r="AM73" s="895"/>
      <c r="AN73" s="895"/>
      <c r="AO73" s="895"/>
      <c r="AP73" s="895" t="s">
        <v>532</v>
      </c>
      <c r="AQ73" s="895"/>
      <c r="AR73" s="895"/>
      <c r="AS73" s="895"/>
      <c r="AT73" s="895"/>
      <c r="AU73" s="895" t="s">
        <v>532</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601</v>
      </c>
      <c r="C74" s="939"/>
      <c r="D74" s="939"/>
      <c r="E74" s="939"/>
      <c r="F74" s="939"/>
      <c r="G74" s="939"/>
      <c r="H74" s="939"/>
      <c r="I74" s="939"/>
      <c r="J74" s="939"/>
      <c r="K74" s="939"/>
      <c r="L74" s="939"/>
      <c r="M74" s="939"/>
      <c r="N74" s="939"/>
      <c r="O74" s="939"/>
      <c r="P74" s="940"/>
      <c r="Q74" s="941">
        <v>5106</v>
      </c>
      <c r="R74" s="895"/>
      <c r="S74" s="895"/>
      <c r="T74" s="895"/>
      <c r="U74" s="895"/>
      <c r="V74" s="895">
        <v>4706</v>
      </c>
      <c r="W74" s="895"/>
      <c r="X74" s="895"/>
      <c r="Y74" s="895"/>
      <c r="Z74" s="895"/>
      <c r="AA74" s="895">
        <v>400</v>
      </c>
      <c r="AB74" s="895"/>
      <c r="AC74" s="895"/>
      <c r="AD74" s="895"/>
      <c r="AE74" s="895"/>
      <c r="AF74" s="895">
        <v>400</v>
      </c>
      <c r="AG74" s="895"/>
      <c r="AH74" s="895"/>
      <c r="AI74" s="895"/>
      <c r="AJ74" s="895"/>
      <c r="AK74" s="895">
        <v>250</v>
      </c>
      <c r="AL74" s="895"/>
      <c r="AM74" s="895"/>
      <c r="AN74" s="895"/>
      <c r="AO74" s="895"/>
      <c r="AP74" s="895" t="s">
        <v>532</v>
      </c>
      <c r="AQ74" s="895"/>
      <c r="AR74" s="895"/>
      <c r="AS74" s="895"/>
      <c r="AT74" s="895"/>
      <c r="AU74" s="895" t="s">
        <v>532</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391</v>
      </c>
      <c r="B88" s="854" t="s">
        <v>422</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38652</v>
      </c>
      <c r="AG88" s="909"/>
      <c r="AH88" s="909"/>
      <c r="AI88" s="909"/>
      <c r="AJ88" s="909"/>
      <c r="AK88" s="906"/>
      <c r="AL88" s="906"/>
      <c r="AM88" s="906"/>
      <c r="AN88" s="906"/>
      <c r="AO88" s="906"/>
      <c r="AP88" s="909">
        <f>SUM(AP68:AT87)</f>
        <v>558</v>
      </c>
      <c r="AQ88" s="909"/>
      <c r="AR88" s="909"/>
      <c r="AS88" s="909"/>
      <c r="AT88" s="909"/>
      <c r="AU88" s="909">
        <f>SUM(AU68:AY87)</f>
        <v>21</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4" t="s">
        <v>423</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2</v>
      </c>
      <c r="CS102" s="917"/>
      <c r="CT102" s="917"/>
      <c r="CU102" s="917"/>
      <c r="CV102" s="956"/>
      <c r="CW102" s="955" t="s">
        <v>608</v>
      </c>
      <c r="CX102" s="917"/>
      <c r="CY102" s="917"/>
      <c r="CZ102" s="917"/>
      <c r="DA102" s="956"/>
      <c r="DB102" s="955" t="s">
        <v>608</v>
      </c>
      <c r="DC102" s="917"/>
      <c r="DD102" s="917"/>
      <c r="DE102" s="917"/>
      <c r="DF102" s="956"/>
      <c r="DG102" s="955" t="s">
        <v>608</v>
      </c>
      <c r="DH102" s="917"/>
      <c r="DI102" s="917"/>
      <c r="DJ102" s="917"/>
      <c r="DK102" s="956"/>
      <c r="DL102" s="955" t="s">
        <v>608</v>
      </c>
      <c r="DM102" s="917"/>
      <c r="DN102" s="917"/>
      <c r="DO102" s="917"/>
      <c r="DP102" s="956"/>
      <c r="DQ102" s="955" t="s">
        <v>608</v>
      </c>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424</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425</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428</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429</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430</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431</v>
      </c>
      <c r="AB109" s="958"/>
      <c r="AC109" s="958"/>
      <c r="AD109" s="958"/>
      <c r="AE109" s="959"/>
      <c r="AF109" s="957" t="s">
        <v>432</v>
      </c>
      <c r="AG109" s="958"/>
      <c r="AH109" s="958"/>
      <c r="AI109" s="958"/>
      <c r="AJ109" s="959"/>
      <c r="AK109" s="957" t="s">
        <v>306</v>
      </c>
      <c r="AL109" s="958"/>
      <c r="AM109" s="958"/>
      <c r="AN109" s="958"/>
      <c r="AO109" s="959"/>
      <c r="AP109" s="957" t="s">
        <v>433</v>
      </c>
      <c r="AQ109" s="958"/>
      <c r="AR109" s="958"/>
      <c r="AS109" s="958"/>
      <c r="AT109" s="960"/>
      <c r="AU109" s="977" t="s">
        <v>430</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431</v>
      </c>
      <c r="BR109" s="958"/>
      <c r="BS109" s="958"/>
      <c r="BT109" s="958"/>
      <c r="BU109" s="959"/>
      <c r="BV109" s="957" t="s">
        <v>432</v>
      </c>
      <c r="BW109" s="958"/>
      <c r="BX109" s="958"/>
      <c r="BY109" s="958"/>
      <c r="BZ109" s="959"/>
      <c r="CA109" s="957" t="s">
        <v>306</v>
      </c>
      <c r="CB109" s="958"/>
      <c r="CC109" s="958"/>
      <c r="CD109" s="958"/>
      <c r="CE109" s="959"/>
      <c r="CF109" s="978" t="s">
        <v>433</v>
      </c>
      <c r="CG109" s="978"/>
      <c r="CH109" s="978"/>
      <c r="CI109" s="978"/>
      <c r="CJ109" s="978"/>
      <c r="CK109" s="957" t="s">
        <v>434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431</v>
      </c>
      <c r="DH109" s="958"/>
      <c r="DI109" s="958"/>
      <c r="DJ109" s="958"/>
      <c r="DK109" s="959"/>
      <c r="DL109" s="957" t="s">
        <v>432</v>
      </c>
      <c r="DM109" s="958"/>
      <c r="DN109" s="958"/>
      <c r="DO109" s="958"/>
      <c r="DP109" s="959"/>
      <c r="DQ109" s="957" t="s">
        <v>306</v>
      </c>
      <c r="DR109" s="958"/>
      <c r="DS109" s="958"/>
      <c r="DT109" s="958"/>
      <c r="DU109" s="959"/>
      <c r="DV109" s="957" t="s">
        <v>433</v>
      </c>
      <c r="DW109" s="958"/>
      <c r="DX109" s="958"/>
      <c r="DY109" s="958"/>
      <c r="DZ109" s="960"/>
    </row>
    <row r="110" spans="1:131" s="226" customFormat="1" ht="26.25" customHeight="1" x14ac:dyDescent="0.2">
      <c r="A110" s="961" t="s">
        <v>435</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41800</v>
      </c>
      <c r="AB110" s="965"/>
      <c r="AC110" s="965"/>
      <c r="AD110" s="965"/>
      <c r="AE110" s="966"/>
      <c r="AF110" s="967">
        <v>48681</v>
      </c>
      <c r="AG110" s="965"/>
      <c r="AH110" s="965"/>
      <c r="AI110" s="965"/>
      <c r="AJ110" s="966"/>
      <c r="AK110" s="967">
        <v>56764</v>
      </c>
      <c r="AL110" s="965"/>
      <c r="AM110" s="965"/>
      <c r="AN110" s="965"/>
      <c r="AO110" s="966"/>
      <c r="AP110" s="968">
        <v>13.5</v>
      </c>
      <c r="AQ110" s="969"/>
      <c r="AR110" s="969"/>
      <c r="AS110" s="969"/>
      <c r="AT110" s="970"/>
      <c r="AU110" s="971" t="s">
        <v>74</v>
      </c>
      <c r="AV110" s="972"/>
      <c r="AW110" s="972"/>
      <c r="AX110" s="972"/>
      <c r="AY110" s="972"/>
      <c r="AZ110" s="994" t="s">
        <v>436</v>
      </c>
      <c r="BA110" s="962"/>
      <c r="BB110" s="962"/>
      <c r="BC110" s="962"/>
      <c r="BD110" s="962"/>
      <c r="BE110" s="962"/>
      <c r="BF110" s="962"/>
      <c r="BG110" s="962"/>
      <c r="BH110" s="962"/>
      <c r="BI110" s="962"/>
      <c r="BJ110" s="962"/>
      <c r="BK110" s="962"/>
      <c r="BL110" s="962"/>
      <c r="BM110" s="962"/>
      <c r="BN110" s="962"/>
      <c r="BO110" s="962"/>
      <c r="BP110" s="963"/>
      <c r="BQ110" s="995">
        <v>490943</v>
      </c>
      <c r="BR110" s="996"/>
      <c r="BS110" s="996"/>
      <c r="BT110" s="996"/>
      <c r="BU110" s="996"/>
      <c r="BV110" s="996">
        <v>531711</v>
      </c>
      <c r="BW110" s="996"/>
      <c r="BX110" s="996"/>
      <c r="BY110" s="996"/>
      <c r="BZ110" s="996"/>
      <c r="CA110" s="996">
        <v>486738</v>
      </c>
      <c r="CB110" s="996"/>
      <c r="CC110" s="996"/>
      <c r="CD110" s="996"/>
      <c r="CE110" s="996"/>
      <c r="CF110" s="1009">
        <v>115.4</v>
      </c>
      <c r="CG110" s="1010"/>
      <c r="CH110" s="1010"/>
      <c r="CI110" s="1010"/>
      <c r="CJ110" s="1010"/>
      <c r="CK110" s="1011" t="s">
        <v>437</v>
      </c>
      <c r="CL110" s="1012"/>
      <c r="CM110" s="994" t="s">
        <v>438</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439</v>
      </c>
      <c r="DH110" s="996"/>
      <c r="DI110" s="996"/>
      <c r="DJ110" s="996"/>
      <c r="DK110" s="996"/>
      <c r="DL110" s="996" t="s">
        <v>440</v>
      </c>
      <c r="DM110" s="996"/>
      <c r="DN110" s="996"/>
      <c r="DO110" s="996"/>
      <c r="DP110" s="996"/>
      <c r="DQ110" s="996" t="s">
        <v>440</v>
      </c>
      <c r="DR110" s="996"/>
      <c r="DS110" s="996"/>
      <c r="DT110" s="996"/>
      <c r="DU110" s="996"/>
      <c r="DV110" s="997" t="s">
        <v>440</v>
      </c>
      <c r="DW110" s="997"/>
      <c r="DX110" s="997"/>
      <c r="DY110" s="997"/>
      <c r="DZ110" s="998"/>
    </row>
    <row r="111" spans="1:131" s="226" customFormat="1" ht="26.25" customHeight="1" x14ac:dyDescent="0.2">
      <c r="A111" s="999" t="s">
        <v>441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130</v>
      </c>
      <c r="AB111" s="1003"/>
      <c r="AC111" s="1003"/>
      <c r="AD111" s="1003"/>
      <c r="AE111" s="1004"/>
      <c r="AF111" s="1005" t="s">
        <v>130</v>
      </c>
      <c r="AG111" s="1003"/>
      <c r="AH111" s="1003"/>
      <c r="AI111" s="1003"/>
      <c r="AJ111" s="1004"/>
      <c r="AK111" s="1005" t="s">
        <v>130</v>
      </c>
      <c r="AL111" s="1003"/>
      <c r="AM111" s="1003"/>
      <c r="AN111" s="1003"/>
      <c r="AO111" s="1004"/>
      <c r="AP111" s="1006" t="s">
        <v>442</v>
      </c>
      <c r="AQ111" s="1007"/>
      <c r="AR111" s="1007"/>
      <c r="AS111" s="1007"/>
      <c r="AT111" s="1008"/>
      <c r="AU111" s="973"/>
      <c r="AV111" s="974"/>
      <c r="AW111" s="974"/>
      <c r="AX111" s="974"/>
      <c r="AY111" s="974"/>
      <c r="AZ111" s="987" t="s">
        <v>443</v>
      </c>
      <c r="BA111" s="988"/>
      <c r="BB111" s="988"/>
      <c r="BC111" s="988"/>
      <c r="BD111" s="988"/>
      <c r="BE111" s="988"/>
      <c r="BF111" s="988"/>
      <c r="BG111" s="988"/>
      <c r="BH111" s="988"/>
      <c r="BI111" s="988"/>
      <c r="BJ111" s="988"/>
      <c r="BK111" s="988"/>
      <c r="BL111" s="988"/>
      <c r="BM111" s="988"/>
      <c r="BN111" s="988"/>
      <c r="BO111" s="988"/>
      <c r="BP111" s="989"/>
      <c r="BQ111" s="990" t="s">
        <v>444</v>
      </c>
      <c r="BR111" s="991"/>
      <c r="BS111" s="991"/>
      <c r="BT111" s="991"/>
      <c r="BU111" s="991"/>
      <c r="BV111" s="991" t="s">
        <v>445</v>
      </c>
      <c r="BW111" s="991"/>
      <c r="BX111" s="991"/>
      <c r="BY111" s="991"/>
      <c r="BZ111" s="991"/>
      <c r="CA111" s="991" t="s">
        <v>442</v>
      </c>
      <c r="CB111" s="991"/>
      <c r="CC111" s="991"/>
      <c r="CD111" s="991"/>
      <c r="CE111" s="991"/>
      <c r="CF111" s="985" t="s">
        <v>130</v>
      </c>
      <c r="CG111" s="986"/>
      <c r="CH111" s="986"/>
      <c r="CI111" s="986"/>
      <c r="CJ111" s="986"/>
      <c r="CK111" s="1013"/>
      <c r="CL111" s="1014"/>
      <c r="CM111" s="987" t="s">
        <v>446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447</v>
      </c>
      <c r="DH111" s="991"/>
      <c r="DI111" s="991"/>
      <c r="DJ111" s="991"/>
      <c r="DK111" s="991"/>
      <c r="DL111" s="991" t="s">
        <v>448</v>
      </c>
      <c r="DM111" s="991"/>
      <c r="DN111" s="991"/>
      <c r="DO111" s="991"/>
      <c r="DP111" s="991"/>
      <c r="DQ111" s="991" t="s">
        <v>445</v>
      </c>
      <c r="DR111" s="991"/>
      <c r="DS111" s="991"/>
      <c r="DT111" s="991"/>
      <c r="DU111" s="991"/>
      <c r="DV111" s="992" t="s">
        <v>447</v>
      </c>
      <c r="DW111" s="992"/>
      <c r="DX111" s="992"/>
      <c r="DY111" s="992"/>
      <c r="DZ111" s="993"/>
    </row>
    <row r="112" spans="1:131" s="226" customFormat="1" ht="26.25" customHeight="1" x14ac:dyDescent="0.2">
      <c r="A112" s="1017" t="s">
        <v>449</v>
      </c>
      <c r="B112" s="1018"/>
      <c r="C112" s="988" t="s">
        <v>450</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442</v>
      </c>
      <c r="AB112" s="1024"/>
      <c r="AC112" s="1024"/>
      <c r="AD112" s="1024"/>
      <c r="AE112" s="1025"/>
      <c r="AF112" s="1026" t="s">
        <v>448</v>
      </c>
      <c r="AG112" s="1024"/>
      <c r="AH112" s="1024"/>
      <c r="AI112" s="1024"/>
      <c r="AJ112" s="1025"/>
      <c r="AK112" s="1026" t="s">
        <v>448</v>
      </c>
      <c r="AL112" s="1024"/>
      <c r="AM112" s="1024"/>
      <c r="AN112" s="1024"/>
      <c r="AO112" s="1025"/>
      <c r="AP112" s="1027" t="s">
        <v>447</v>
      </c>
      <c r="AQ112" s="1028"/>
      <c r="AR112" s="1028"/>
      <c r="AS112" s="1028"/>
      <c r="AT112" s="1029"/>
      <c r="AU112" s="973"/>
      <c r="AV112" s="974"/>
      <c r="AW112" s="974"/>
      <c r="AX112" s="974"/>
      <c r="AY112" s="974"/>
      <c r="AZ112" s="987" t="s">
        <v>451</v>
      </c>
      <c r="BA112" s="988"/>
      <c r="BB112" s="988"/>
      <c r="BC112" s="988"/>
      <c r="BD112" s="988"/>
      <c r="BE112" s="988"/>
      <c r="BF112" s="988"/>
      <c r="BG112" s="988"/>
      <c r="BH112" s="988"/>
      <c r="BI112" s="988"/>
      <c r="BJ112" s="988"/>
      <c r="BK112" s="988"/>
      <c r="BL112" s="988"/>
      <c r="BM112" s="988"/>
      <c r="BN112" s="988"/>
      <c r="BO112" s="988"/>
      <c r="BP112" s="989"/>
      <c r="BQ112" s="990">
        <v>155041</v>
      </c>
      <c r="BR112" s="991"/>
      <c r="BS112" s="991"/>
      <c r="BT112" s="991"/>
      <c r="BU112" s="991"/>
      <c r="BV112" s="991">
        <v>194030</v>
      </c>
      <c r="BW112" s="991"/>
      <c r="BX112" s="991"/>
      <c r="BY112" s="991"/>
      <c r="BZ112" s="991"/>
      <c r="CA112" s="991">
        <v>182344</v>
      </c>
      <c r="CB112" s="991"/>
      <c r="CC112" s="991"/>
      <c r="CD112" s="991"/>
      <c r="CE112" s="991"/>
      <c r="CF112" s="985">
        <v>43.2</v>
      </c>
      <c r="CG112" s="986"/>
      <c r="CH112" s="986"/>
      <c r="CI112" s="986"/>
      <c r="CJ112" s="986"/>
      <c r="CK112" s="1013"/>
      <c r="CL112" s="1014"/>
      <c r="CM112" s="987" t="s">
        <v>452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130</v>
      </c>
      <c r="DH112" s="991"/>
      <c r="DI112" s="991"/>
      <c r="DJ112" s="991"/>
      <c r="DK112" s="991"/>
      <c r="DL112" s="991" t="s">
        <v>445</v>
      </c>
      <c r="DM112" s="991"/>
      <c r="DN112" s="991"/>
      <c r="DO112" s="991"/>
      <c r="DP112" s="991"/>
      <c r="DQ112" s="991" t="s">
        <v>448</v>
      </c>
      <c r="DR112" s="991"/>
      <c r="DS112" s="991"/>
      <c r="DT112" s="991"/>
      <c r="DU112" s="991"/>
      <c r="DV112" s="992" t="s">
        <v>442</v>
      </c>
      <c r="DW112" s="992"/>
      <c r="DX112" s="992"/>
      <c r="DY112" s="992"/>
      <c r="DZ112" s="993"/>
    </row>
    <row r="113" spans="1:130" s="226" customFormat="1" ht="26.25" customHeight="1" x14ac:dyDescent="0.2">
      <c r="A113" s="1019"/>
      <c r="B113" s="1020"/>
      <c r="C113" s="988" t="s">
        <v>453</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9592</v>
      </c>
      <c r="AB113" s="1003"/>
      <c r="AC113" s="1003"/>
      <c r="AD113" s="1003"/>
      <c r="AE113" s="1004"/>
      <c r="AF113" s="1005">
        <v>8786</v>
      </c>
      <c r="AG113" s="1003"/>
      <c r="AH113" s="1003"/>
      <c r="AI113" s="1003"/>
      <c r="AJ113" s="1004"/>
      <c r="AK113" s="1005">
        <v>19258</v>
      </c>
      <c r="AL113" s="1003"/>
      <c r="AM113" s="1003"/>
      <c r="AN113" s="1003"/>
      <c r="AO113" s="1004"/>
      <c r="AP113" s="1006">
        <v>4.5999999999999996</v>
      </c>
      <c r="AQ113" s="1007"/>
      <c r="AR113" s="1007"/>
      <c r="AS113" s="1007"/>
      <c r="AT113" s="1008"/>
      <c r="AU113" s="973"/>
      <c r="AV113" s="974"/>
      <c r="AW113" s="974"/>
      <c r="AX113" s="974"/>
      <c r="AY113" s="974"/>
      <c r="AZ113" s="987" t="s">
        <v>454</v>
      </c>
      <c r="BA113" s="988"/>
      <c r="BB113" s="988"/>
      <c r="BC113" s="988"/>
      <c r="BD113" s="988"/>
      <c r="BE113" s="988"/>
      <c r="BF113" s="988"/>
      <c r="BG113" s="988"/>
      <c r="BH113" s="988"/>
      <c r="BI113" s="988"/>
      <c r="BJ113" s="988"/>
      <c r="BK113" s="988"/>
      <c r="BL113" s="988"/>
      <c r="BM113" s="988"/>
      <c r="BN113" s="988"/>
      <c r="BO113" s="988"/>
      <c r="BP113" s="989"/>
      <c r="BQ113" s="990">
        <v>30716</v>
      </c>
      <c r="BR113" s="991"/>
      <c r="BS113" s="991"/>
      <c r="BT113" s="991"/>
      <c r="BU113" s="991"/>
      <c r="BV113" s="991">
        <v>24501</v>
      </c>
      <c r="BW113" s="991"/>
      <c r="BX113" s="991"/>
      <c r="BY113" s="991"/>
      <c r="BZ113" s="991"/>
      <c r="CA113" s="991">
        <v>20654</v>
      </c>
      <c r="CB113" s="991"/>
      <c r="CC113" s="991"/>
      <c r="CD113" s="991"/>
      <c r="CE113" s="991"/>
      <c r="CF113" s="985">
        <v>4.9000000000000004</v>
      </c>
      <c r="CG113" s="986"/>
      <c r="CH113" s="986"/>
      <c r="CI113" s="986"/>
      <c r="CJ113" s="986"/>
      <c r="CK113" s="1013"/>
      <c r="CL113" s="1014"/>
      <c r="CM113" s="987" t="s">
        <v>455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447</v>
      </c>
      <c r="DH113" s="1024"/>
      <c r="DI113" s="1024"/>
      <c r="DJ113" s="1024"/>
      <c r="DK113" s="1025"/>
      <c r="DL113" s="1026" t="s">
        <v>130</v>
      </c>
      <c r="DM113" s="1024"/>
      <c r="DN113" s="1024"/>
      <c r="DO113" s="1024"/>
      <c r="DP113" s="1025"/>
      <c r="DQ113" s="1026" t="s">
        <v>442</v>
      </c>
      <c r="DR113" s="1024"/>
      <c r="DS113" s="1024"/>
      <c r="DT113" s="1024"/>
      <c r="DU113" s="1025"/>
      <c r="DV113" s="1027" t="s">
        <v>448</v>
      </c>
      <c r="DW113" s="1028"/>
      <c r="DX113" s="1028"/>
      <c r="DY113" s="1028"/>
      <c r="DZ113" s="1029"/>
    </row>
    <row r="114" spans="1:130" s="226" customFormat="1" ht="26.25" customHeight="1" x14ac:dyDescent="0.2">
      <c r="A114" s="1019"/>
      <c r="B114" s="1020"/>
      <c r="C114" s="988" t="s">
        <v>456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7194</v>
      </c>
      <c r="AB114" s="1024"/>
      <c r="AC114" s="1024"/>
      <c r="AD114" s="1024"/>
      <c r="AE114" s="1025"/>
      <c r="AF114" s="1026">
        <v>6498</v>
      </c>
      <c r="AG114" s="1024"/>
      <c r="AH114" s="1024"/>
      <c r="AI114" s="1024"/>
      <c r="AJ114" s="1025"/>
      <c r="AK114" s="1026">
        <v>4063</v>
      </c>
      <c r="AL114" s="1024"/>
      <c r="AM114" s="1024"/>
      <c r="AN114" s="1024"/>
      <c r="AO114" s="1025"/>
      <c r="AP114" s="1027">
        <v>1</v>
      </c>
      <c r="AQ114" s="1028"/>
      <c r="AR114" s="1028"/>
      <c r="AS114" s="1028"/>
      <c r="AT114" s="1029"/>
      <c r="AU114" s="973"/>
      <c r="AV114" s="974"/>
      <c r="AW114" s="974"/>
      <c r="AX114" s="974"/>
      <c r="AY114" s="974"/>
      <c r="AZ114" s="987" t="s">
        <v>457</v>
      </c>
      <c r="BA114" s="988"/>
      <c r="BB114" s="988"/>
      <c r="BC114" s="988"/>
      <c r="BD114" s="988"/>
      <c r="BE114" s="988"/>
      <c r="BF114" s="988"/>
      <c r="BG114" s="988"/>
      <c r="BH114" s="988"/>
      <c r="BI114" s="988"/>
      <c r="BJ114" s="988"/>
      <c r="BK114" s="988"/>
      <c r="BL114" s="988"/>
      <c r="BM114" s="988"/>
      <c r="BN114" s="988"/>
      <c r="BO114" s="988"/>
      <c r="BP114" s="989"/>
      <c r="BQ114" s="990">
        <v>52445</v>
      </c>
      <c r="BR114" s="991"/>
      <c r="BS114" s="991"/>
      <c r="BT114" s="991"/>
      <c r="BU114" s="991"/>
      <c r="BV114" s="991">
        <v>37554</v>
      </c>
      <c r="BW114" s="991"/>
      <c r="BX114" s="991"/>
      <c r="BY114" s="991"/>
      <c r="BZ114" s="991"/>
      <c r="CA114" s="991">
        <v>40333</v>
      </c>
      <c r="CB114" s="991"/>
      <c r="CC114" s="991"/>
      <c r="CD114" s="991"/>
      <c r="CE114" s="991"/>
      <c r="CF114" s="985">
        <v>9.6</v>
      </c>
      <c r="CG114" s="986"/>
      <c r="CH114" s="986"/>
      <c r="CI114" s="986"/>
      <c r="CJ114" s="986"/>
      <c r="CK114" s="1013"/>
      <c r="CL114" s="1014"/>
      <c r="CM114" s="987" t="s">
        <v>458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447</v>
      </c>
      <c r="DH114" s="1024"/>
      <c r="DI114" s="1024"/>
      <c r="DJ114" s="1024"/>
      <c r="DK114" s="1025"/>
      <c r="DL114" s="1026" t="s">
        <v>130</v>
      </c>
      <c r="DM114" s="1024"/>
      <c r="DN114" s="1024"/>
      <c r="DO114" s="1024"/>
      <c r="DP114" s="1025"/>
      <c r="DQ114" s="1026" t="s">
        <v>444</v>
      </c>
      <c r="DR114" s="1024"/>
      <c r="DS114" s="1024"/>
      <c r="DT114" s="1024"/>
      <c r="DU114" s="1025"/>
      <c r="DV114" s="1027" t="s">
        <v>448</v>
      </c>
      <c r="DW114" s="1028"/>
      <c r="DX114" s="1028"/>
      <c r="DY114" s="1028"/>
      <c r="DZ114" s="1029"/>
    </row>
    <row r="115" spans="1:130" s="226" customFormat="1" ht="26.25" customHeight="1" x14ac:dyDescent="0.2">
      <c r="A115" s="1019"/>
      <c r="B115" s="1020"/>
      <c r="C115" s="988" t="s">
        <v>459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442</v>
      </c>
      <c r="AB115" s="1003"/>
      <c r="AC115" s="1003"/>
      <c r="AD115" s="1003"/>
      <c r="AE115" s="1004"/>
      <c r="AF115" s="1005" t="s">
        <v>442</v>
      </c>
      <c r="AG115" s="1003"/>
      <c r="AH115" s="1003"/>
      <c r="AI115" s="1003"/>
      <c r="AJ115" s="1004"/>
      <c r="AK115" s="1005" t="s">
        <v>442</v>
      </c>
      <c r="AL115" s="1003"/>
      <c r="AM115" s="1003"/>
      <c r="AN115" s="1003"/>
      <c r="AO115" s="1004"/>
      <c r="AP115" s="1006" t="s">
        <v>447</v>
      </c>
      <c r="AQ115" s="1007"/>
      <c r="AR115" s="1007"/>
      <c r="AS115" s="1007"/>
      <c r="AT115" s="1008"/>
      <c r="AU115" s="973"/>
      <c r="AV115" s="974"/>
      <c r="AW115" s="974"/>
      <c r="AX115" s="974"/>
      <c r="AY115" s="974"/>
      <c r="AZ115" s="987" t="s">
        <v>460</v>
      </c>
      <c r="BA115" s="988"/>
      <c r="BB115" s="988"/>
      <c r="BC115" s="988"/>
      <c r="BD115" s="988"/>
      <c r="BE115" s="988"/>
      <c r="BF115" s="988"/>
      <c r="BG115" s="988"/>
      <c r="BH115" s="988"/>
      <c r="BI115" s="988"/>
      <c r="BJ115" s="988"/>
      <c r="BK115" s="988"/>
      <c r="BL115" s="988"/>
      <c r="BM115" s="988"/>
      <c r="BN115" s="988"/>
      <c r="BO115" s="988"/>
      <c r="BP115" s="989"/>
      <c r="BQ115" s="990" t="s">
        <v>447</v>
      </c>
      <c r="BR115" s="991"/>
      <c r="BS115" s="991"/>
      <c r="BT115" s="991"/>
      <c r="BU115" s="991"/>
      <c r="BV115" s="991" t="s">
        <v>448</v>
      </c>
      <c r="BW115" s="991"/>
      <c r="BX115" s="991"/>
      <c r="BY115" s="991"/>
      <c r="BZ115" s="991"/>
      <c r="CA115" s="991" t="s">
        <v>445</v>
      </c>
      <c r="CB115" s="991"/>
      <c r="CC115" s="991"/>
      <c r="CD115" s="991"/>
      <c r="CE115" s="991"/>
      <c r="CF115" s="985" t="s">
        <v>447</v>
      </c>
      <c r="CG115" s="986"/>
      <c r="CH115" s="986"/>
      <c r="CI115" s="986"/>
      <c r="CJ115" s="986"/>
      <c r="CK115" s="1013"/>
      <c r="CL115" s="1014"/>
      <c r="CM115" s="987" t="s">
        <v>461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442</v>
      </c>
      <c r="DH115" s="1024"/>
      <c r="DI115" s="1024"/>
      <c r="DJ115" s="1024"/>
      <c r="DK115" s="1025"/>
      <c r="DL115" s="1026" t="s">
        <v>447</v>
      </c>
      <c r="DM115" s="1024"/>
      <c r="DN115" s="1024"/>
      <c r="DO115" s="1024"/>
      <c r="DP115" s="1025"/>
      <c r="DQ115" s="1026" t="s">
        <v>442</v>
      </c>
      <c r="DR115" s="1024"/>
      <c r="DS115" s="1024"/>
      <c r="DT115" s="1024"/>
      <c r="DU115" s="1025"/>
      <c r="DV115" s="1027" t="s">
        <v>448</v>
      </c>
      <c r="DW115" s="1028"/>
      <c r="DX115" s="1028"/>
      <c r="DY115" s="1028"/>
      <c r="DZ115" s="1029"/>
    </row>
    <row r="116" spans="1:130" s="226" customFormat="1" ht="26.25" customHeight="1" x14ac:dyDescent="0.2">
      <c r="A116" s="1021"/>
      <c r="B116" s="1022"/>
      <c r="C116" s="1030" t="s">
        <v>462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448</v>
      </c>
      <c r="AB116" s="1024"/>
      <c r="AC116" s="1024"/>
      <c r="AD116" s="1024"/>
      <c r="AE116" s="1025"/>
      <c r="AF116" s="1026" t="s">
        <v>445</v>
      </c>
      <c r="AG116" s="1024"/>
      <c r="AH116" s="1024"/>
      <c r="AI116" s="1024"/>
      <c r="AJ116" s="1025"/>
      <c r="AK116" s="1026" t="s">
        <v>130</v>
      </c>
      <c r="AL116" s="1024"/>
      <c r="AM116" s="1024"/>
      <c r="AN116" s="1024"/>
      <c r="AO116" s="1025"/>
      <c r="AP116" s="1027" t="s">
        <v>130</v>
      </c>
      <c r="AQ116" s="1028"/>
      <c r="AR116" s="1028"/>
      <c r="AS116" s="1028"/>
      <c r="AT116" s="1029"/>
      <c r="AU116" s="973"/>
      <c r="AV116" s="974"/>
      <c r="AW116" s="974"/>
      <c r="AX116" s="974"/>
      <c r="AY116" s="974"/>
      <c r="AZ116" s="1032" t="s">
        <v>463</v>
      </c>
      <c r="BA116" s="1033"/>
      <c r="BB116" s="1033"/>
      <c r="BC116" s="1033"/>
      <c r="BD116" s="1033"/>
      <c r="BE116" s="1033"/>
      <c r="BF116" s="1033"/>
      <c r="BG116" s="1033"/>
      <c r="BH116" s="1033"/>
      <c r="BI116" s="1033"/>
      <c r="BJ116" s="1033"/>
      <c r="BK116" s="1033"/>
      <c r="BL116" s="1033"/>
      <c r="BM116" s="1033"/>
      <c r="BN116" s="1033"/>
      <c r="BO116" s="1033"/>
      <c r="BP116" s="1034"/>
      <c r="BQ116" s="990" t="s">
        <v>130</v>
      </c>
      <c r="BR116" s="991"/>
      <c r="BS116" s="991"/>
      <c r="BT116" s="991"/>
      <c r="BU116" s="991"/>
      <c r="BV116" s="991" t="s">
        <v>448</v>
      </c>
      <c r="BW116" s="991"/>
      <c r="BX116" s="991"/>
      <c r="BY116" s="991"/>
      <c r="BZ116" s="991"/>
      <c r="CA116" s="991" t="s">
        <v>442</v>
      </c>
      <c r="CB116" s="991"/>
      <c r="CC116" s="991"/>
      <c r="CD116" s="991"/>
      <c r="CE116" s="991"/>
      <c r="CF116" s="985" t="s">
        <v>130</v>
      </c>
      <c r="CG116" s="986"/>
      <c r="CH116" s="986"/>
      <c r="CI116" s="986"/>
      <c r="CJ116" s="986"/>
      <c r="CK116" s="1013"/>
      <c r="CL116" s="1014"/>
      <c r="CM116" s="987" t="s">
        <v>464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445</v>
      </c>
      <c r="DH116" s="1024"/>
      <c r="DI116" s="1024"/>
      <c r="DJ116" s="1024"/>
      <c r="DK116" s="1025"/>
      <c r="DL116" s="1026" t="s">
        <v>447</v>
      </c>
      <c r="DM116" s="1024"/>
      <c r="DN116" s="1024"/>
      <c r="DO116" s="1024"/>
      <c r="DP116" s="1025"/>
      <c r="DQ116" s="1026" t="s">
        <v>442</v>
      </c>
      <c r="DR116" s="1024"/>
      <c r="DS116" s="1024"/>
      <c r="DT116" s="1024"/>
      <c r="DU116" s="1025"/>
      <c r="DV116" s="1027" t="s">
        <v>447</v>
      </c>
      <c r="DW116" s="1028"/>
      <c r="DX116" s="1028"/>
      <c r="DY116" s="1028"/>
      <c r="DZ116" s="1029"/>
    </row>
    <row r="117" spans="1:130" s="226" customFormat="1" ht="26.25" customHeight="1" x14ac:dyDescent="0.2">
      <c r="A117" s="977" t="s">
        <v>190</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465</v>
      </c>
      <c r="Z117" s="959"/>
      <c r="AA117" s="1043">
        <v>58586</v>
      </c>
      <c r="AB117" s="1044"/>
      <c r="AC117" s="1044"/>
      <c r="AD117" s="1044"/>
      <c r="AE117" s="1045"/>
      <c r="AF117" s="1046">
        <v>63965</v>
      </c>
      <c r="AG117" s="1044"/>
      <c r="AH117" s="1044"/>
      <c r="AI117" s="1044"/>
      <c r="AJ117" s="1045"/>
      <c r="AK117" s="1046">
        <v>80085</v>
      </c>
      <c r="AL117" s="1044"/>
      <c r="AM117" s="1044"/>
      <c r="AN117" s="1044"/>
      <c r="AO117" s="1045"/>
      <c r="AP117" s="1047"/>
      <c r="AQ117" s="1048"/>
      <c r="AR117" s="1048"/>
      <c r="AS117" s="1048"/>
      <c r="AT117" s="1049"/>
      <c r="AU117" s="973"/>
      <c r="AV117" s="974"/>
      <c r="AW117" s="974"/>
      <c r="AX117" s="974"/>
      <c r="AY117" s="974"/>
      <c r="AZ117" s="1039" t="s">
        <v>466</v>
      </c>
      <c r="BA117" s="1040"/>
      <c r="BB117" s="1040"/>
      <c r="BC117" s="1040"/>
      <c r="BD117" s="1040"/>
      <c r="BE117" s="1040"/>
      <c r="BF117" s="1040"/>
      <c r="BG117" s="1040"/>
      <c r="BH117" s="1040"/>
      <c r="BI117" s="1040"/>
      <c r="BJ117" s="1040"/>
      <c r="BK117" s="1040"/>
      <c r="BL117" s="1040"/>
      <c r="BM117" s="1040"/>
      <c r="BN117" s="1040"/>
      <c r="BO117" s="1040"/>
      <c r="BP117" s="1041"/>
      <c r="BQ117" s="990" t="s">
        <v>447</v>
      </c>
      <c r="BR117" s="991"/>
      <c r="BS117" s="991"/>
      <c r="BT117" s="991"/>
      <c r="BU117" s="991"/>
      <c r="BV117" s="991" t="s">
        <v>447</v>
      </c>
      <c r="BW117" s="991"/>
      <c r="BX117" s="991"/>
      <c r="BY117" s="991"/>
      <c r="BZ117" s="991"/>
      <c r="CA117" s="991" t="s">
        <v>447</v>
      </c>
      <c r="CB117" s="991"/>
      <c r="CC117" s="991"/>
      <c r="CD117" s="991"/>
      <c r="CE117" s="991"/>
      <c r="CF117" s="985" t="s">
        <v>447</v>
      </c>
      <c r="CG117" s="986"/>
      <c r="CH117" s="986"/>
      <c r="CI117" s="986"/>
      <c r="CJ117" s="986"/>
      <c r="CK117" s="1013"/>
      <c r="CL117" s="1014"/>
      <c r="CM117" s="987" t="s">
        <v>467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447</v>
      </c>
      <c r="DH117" s="1024"/>
      <c r="DI117" s="1024"/>
      <c r="DJ117" s="1024"/>
      <c r="DK117" s="1025"/>
      <c r="DL117" s="1026" t="s">
        <v>447</v>
      </c>
      <c r="DM117" s="1024"/>
      <c r="DN117" s="1024"/>
      <c r="DO117" s="1024"/>
      <c r="DP117" s="1025"/>
      <c r="DQ117" s="1026" t="s">
        <v>130</v>
      </c>
      <c r="DR117" s="1024"/>
      <c r="DS117" s="1024"/>
      <c r="DT117" s="1024"/>
      <c r="DU117" s="1025"/>
      <c r="DV117" s="1027" t="s">
        <v>447</v>
      </c>
      <c r="DW117" s="1028"/>
      <c r="DX117" s="1028"/>
      <c r="DY117" s="1028"/>
      <c r="DZ117" s="1029"/>
    </row>
    <row r="118" spans="1:130" s="226" customFormat="1" ht="26.25" customHeight="1" x14ac:dyDescent="0.2">
      <c r="A118" s="977" t="s">
        <v>434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431</v>
      </c>
      <c r="AB118" s="958"/>
      <c r="AC118" s="958"/>
      <c r="AD118" s="958"/>
      <c r="AE118" s="959"/>
      <c r="AF118" s="957" t="s">
        <v>432</v>
      </c>
      <c r="AG118" s="958"/>
      <c r="AH118" s="958"/>
      <c r="AI118" s="958"/>
      <c r="AJ118" s="959"/>
      <c r="AK118" s="957" t="s">
        <v>306</v>
      </c>
      <c r="AL118" s="958"/>
      <c r="AM118" s="958"/>
      <c r="AN118" s="958"/>
      <c r="AO118" s="959"/>
      <c r="AP118" s="1035" t="s">
        <v>433</v>
      </c>
      <c r="AQ118" s="1036"/>
      <c r="AR118" s="1036"/>
      <c r="AS118" s="1036"/>
      <c r="AT118" s="1037"/>
      <c r="AU118" s="973"/>
      <c r="AV118" s="974"/>
      <c r="AW118" s="974"/>
      <c r="AX118" s="974"/>
      <c r="AY118" s="974"/>
      <c r="AZ118" s="1038" t="s">
        <v>468</v>
      </c>
      <c r="BA118" s="1030"/>
      <c r="BB118" s="1030"/>
      <c r="BC118" s="1030"/>
      <c r="BD118" s="1030"/>
      <c r="BE118" s="1030"/>
      <c r="BF118" s="1030"/>
      <c r="BG118" s="1030"/>
      <c r="BH118" s="1030"/>
      <c r="BI118" s="1030"/>
      <c r="BJ118" s="1030"/>
      <c r="BK118" s="1030"/>
      <c r="BL118" s="1030"/>
      <c r="BM118" s="1030"/>
      <c r="BN118" s="1030"/>
      <c r="BO118" s="1030"/>
      <c r="BP118" s="1031"/>
      <c r="BQ118" s="1064" t="s">
        <v>445</v>
      </c>
      <c r="BR118" s="1065"/>
      <c r="BS118" s="1065"/>
      <c r="BT118" s="1065"/>
      <c r="BU118" s="1065"/>
      <c r="BV118" s="1065" t="s">
        <v>445</v>
      </c>
      <c r="BW118" s="1065"/>
      <c r="BX118" s="1065"/>
      <c r="BY118" s="1065"/>
      <c r="BZ118" s="1065"/>
      <c r="CA118" s="1065" t="s">
        <v>445</v>
      </c>
      <c r="CB118" s="1065"/>
      <c r="CC118" s="1065"/>
      <c r="CD118" s="1065"/>
      <c r="CE118" s="1065"/>
      <c r="CF118" s="985" t="s">
        <v>444</v>
      </c>
      <c r="CG118" s="986"/>
      <c r="CH118" s="986"/>
      <c r="CI118" s="986"/>
      <c r="CJ118" s="986"/>
      <c r="CK118" s="1013"/>
      <c r="CL118" s="1014"/>
      <c r="CM118" s="987" t="s">
        <v>469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445</v>
      </c>
      <c r="DH118" s="1024"/>
      <c r="DI118" s="1024"/>
      <c r="DJ118" s="1024"/>
      <c r="DK118" s="1025"/>
      <c r="DL118" s="1026" t="s">
        <v>445</v>
      </c>
      <c r="DM118" s="1024"/>
      <c r="DN118" s="1024"/>
      <c r="DO118" s="1024"/>
      <c r="DP118" s="1025"/>
      <c r="DQ118" s="1026" t="s">
        <v>445</v>
      </c>
      <c r="DR118" s="1024"/>
      <c r="DS118" s="1024"/>
      <c r="DT118" s="1024"/>
      <c r="DU118" s="1025"/>
      <c r="DV118" s="1027" t="s">
        <v>445</v>
      </c>
      <c r="DW118" s="1028"/>
      <c r="DX118" s="1028"/>
      <c r="DY118" s="1028"/>
      <c r="DZ118" s="1029"/>
    </row>
    <row r="119" spans="1:130" s="226" customFormat="1" ht="26.25" customHeight="1" x14ac:dyDescent="0.2">
      <c r="A119" s="1121" t="s">
        <v>437</v>
      </c>
      <c r="B119" s="1012"/>
      <c r="C119" s="994" t="s">
        <v>438</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445</v>
      </c>
      <c r="AB119" s="965"/>
      <c r="AC119" s="965"/>
      <c r="AD119" s="965"/>
      <c r="AE119" s="966"/>
      <c r="AF119" s="967" t="s">
        <v>445</v>
      </c>
      <c r="AG119" s="965"/>
      <c r="AH119" s="965"/>
      <c r="AI119" s="965"/>
      <c r="AJ119" s="966"/>
      <c r="AK119" s="967" t="s">
        <v>445</v>
      </c>
      <c r="AL119" s="965"/>
      <c r="AM119" s="965"/>
      <c r="AN119" s="965"/>
      <c r="AO119" s="966"/>
      <c r="AP119" s="968" t="s">
        <v>445</v>
      </c>
      <c r="AQ119" s="969"/>
      <c r="AR119" s="969"/>
      <c r="AS119" s="969"/>
      <c r="AT119" s="970"/>
      <c r="AU119" s="975"/>
      <c r="AV119" s="976"/>
      <c r="AW119" s="976"/>
      <c r="AX119" s="976"/>
      <c r="AY119" s="976"/>
      <c r="AZ119" s="247" t="s">
        <v>190</v>
      </c>
      <c r="BA119" s="247"/>
      <c r="BB119" s="247"/>
      <c r="BC119" s="247"/>
      <c r="BD119" s="247"/>
      <c r="BE119" s="247"/>
      <c r="BF119" s="247"/>
      <c r="BG119" s="247"/>
      <c r="BH119" s="247"/>
      <c r="BI119" s="247"/>
      <c r="BJ119" s="247"/>
      <c r="BK119" s="247"/>
      <c r="BL119" s="247"/>
      <c r="BM119" s="247"/>
      <c r="BN119" s="247"/>
      <c r="BO119" s="1042" t="s">
        <v>470</v>
      </c>
      <c r="BP119" s="1070"/>
      <c r="BQ119" s="1064">
        <v>729145</v>
      </c>
      <c r="BR119" s="1065"/>
      <c r="BS119" s="1065"/>
      <c r="BT119" s="1065"/>
      <c r="BU119" s="1065"/>
      <c r="BV119" s="1065">
        <v>787796</v>
      </c>
      <c r="BW119" s="1065"/>
      <c r="BX119" s="1065"/>
      <c r="BY119" s="1065"/>
      <c r="BZ119" s="1065"/>
      <c r="CA119" s="1065">
        <v>730069</v>
      </c>
      <c r="CB119" s="1065"/>
      <c r="CC119" s="1065"/>
      <c r="CD119" s="1065"/>
      <c r="CE119" s="1065"/>
      <c r="CF119" s="1066"/>
      <c r="CG119" s="1067"/>
      <c r="CH119" s="1067"/>
      <c r="CI119" s="1067"/>
      <c r="CJ119" s="1068"/>
      <c r="CK119" s="1015"/>
      <c r="CL119" s="1016"/>
      <c r="CM119" s="1038" t="s">
        <v>471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442</v>
      </c>
      <c r="DH119" s="1051"/>
      <c r="DI119" s="1051"/>
      <c r="DJ119" s="1051"/>
      <c r="DK119" s="1052"/>
      <c r="DL119" s="1050" t="s">
        <v>445</v>
      </c>
      <c r="DM119" s="1051"/>
      <c r="DN119" s="1051"/>
      <c r="DO119" s="1051"/>
      <c r="DP119" s="1052"/>
      <c r="DQ119" s="1050" t="s">
        <v>445</v>
      </c>
      <c r="DR119" s="1051"/>
      <c r="DS119" s="1051"/>
      <c r="DT119" s="1051"/>
      <c r="DU119" s="1052"/>
      <c r="DV119" s="1053" t="s">
        <v>445</v>
      </c>
      <c r="DW119" s="1054"/>
      <c r="DX119" s="1054"/>
      <c r="DY119" s="1054"/>
      <c r="DZ119" s="1055"/>
    </row>
    <row r="120" spans="1:130" s="226" customFormat="1" ht="26.25" customHeight="1" x14ac:dyDescent="0.2">
      <c r="A120" s="1122"/>
      <c r="B120" s="1014"/>
      <c r="C120" s="987" t="s">
        <v>446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445</v>
      </c>
      <c r="AB120" s="1024"/>
      <c r="AC120" s="1024"/>
      <c r="AD120" s="1024"/>
      <c r="AE120" s="1025"/>
      <c r="AF120" s="1026" t="s">
        <v>445</v>
      </c>
      <c r="AG120" s="1024"/>
      <c r="AH120" s="1024"/>
      <c r="AI120" s="1024"/>
      <c r="AJ120" s="1025"/>
      <c r="AK120" s="1026" t="s">
        <v>445</v>
      </c>
      <c r="AL120" s="1024"/>
      <c r="AM120" s="1024"/>
      <c r="AN120" s="1024"/>
      <c r="AO120" s="1025"/>
      <c r="AP120" s="1027" t="s">
        <v>445</v>
      </c>
      <c r="AQ120" s="1028"/>
      <c r="AR120" s="1028"/>
      <c r="AS120" s="1028"/>
      <c r="AT120" s="1029"/>
      <c r="AU120" s="1056" t="s">
        <v>472</v>
      </c>
      <c r="AV120" s="1057"/>
      <c r="AW120" s="1057"/>
      <c r="AX120" s="1057"/>
      <c r="AY120" s="1058"/>
      <c r="AZ120" s="994" t="s">
        <v>473</v>
      </c>
      <c r="BA120" s="962"/>
      <c r="BB120" s="962"/>
      <c r="BC120" s="962"/>
      <c r="BD120" s="962"/>
      <c r="BE120" s="962"/>
      <c r="BF120" s="962"/>
      <c r="BG120" s="962"/>
      <c r="BH120" s="962"/>
      <c r="BI120" s="962"/>
      <c r="BJ120" s="962"/>
      <c r="BK120" s="962"/>
      <c r="BL120" s="962"/>
      <c r="BM120" s="962"/>
      <c r="BN120" s="962"/>
      <c r="BO120" s="962"/>
      <c r="BP120" s="963"/>
      <c r="BQ120" s="995">
        <v>1325981</v>
      </c>
      <c r="BR120" s="996"/>
      <c r="BS120" s="996"/>
      <c r="BT120" s="996"/>
      <c r="BU120" s="996"/>
      <c r="BV120" s="996">
        <v>1479883</v>
      </c>
      <c r="BW120" s="996"/>
      <c r="BX120" s="996"/>
      <c r="BY120" s="996"/>
      <c r="BZ120" s="996"/>
      <c r="CA120" s="996">
        <v>1669231</v>
      </c>
      <c r="CB120" s="996"/>
      <c r="CC120" s="996"/>
      <c r="CD120" s="996"/>
      <c r="CE120" s="996"/>
      <c r="CF120" s="1009">
        <v>395.6</v>
      </c>
      <c r="CG120" s="1010"/>
      <c r="CH120" s="1010"/>
      <c r="CI120" s="1010"/>
      <c r="CJ120" s="1010"/>
      <c r="CK120" s="1071" t="s">
        <v>474</v>
      </c>
      <c r="CL120" s="1072"/>
      <c r="CM120" s="1072"/>
      <c r="CN120" s="1072"/>
      <c r="CO120" s="1073"/>
      <c r="CP120" s="1079" t="s">
        <v>475</v>
      </c>
      <c r="CQ120" s="1080"/>
      <c r="CR120" s="1080"/>
      <c r="CS120" s="1080"/>
      <c r="CT120" s="1080"/>
      <c r="CU120" s="1080"/>
      <c r="CV120" s="1080"/>
      <c r="CW120" s="1080"/>
      <c r="CX120" s="1080"/>
      <c r="CY120" s="1080"/>
      <c r="CZ120" s="1080"/>
      <c r="DA120" s="1080"/>
      <c r="DB120" s="1080"/>
      <c r="DC120" s="1080"/>
      <c r="DD120" s="1080"/>
      <c r="DE120" s="1080"/>
      <c r="DF120" s="1081"/>
      <c r="DG120" s="995">
        <v>94108</v>
      </c>
      <c r="DH120" s="996"/>
      <c r="DI120" s="996"/>
      <c r="DJ120" s="996"/>
      <c r="DK120" s="996"/>
      <c r="DL120" s="996">
        <v>139005</v>
      </c>
      <c r="DM120" s="996"/>
      <c r="DN120" s="996"/>
      <c r="DO120" s="996"/>
      <c r="DP120" s="996"/>
      <c r="DQ120" s="996">
        <v>133339</v>
      </c>
      <c r="DR120" s="996"/>
      <c r="DS120" s="996"/>
      <c r="DT120" s="996"/>
      <c r="DU120" s="996"/>
      <c r="DV120" s="997">
        <v>31.6</v>
      </c>
      <c r="DW120" s="997"/>
      <c r="DX120" s="997"/>
      <c r="DY120" s="997"/>
      <c r="DZ120" s="998"/>
    </row>
    <row r="121" spans="1:130" s="226" customFormat="1" ht="26.25" customHeight="1" x14ac:dyDescent="0.2">
      <c r="A121" s="1122"/>
      <c r="B121" s="1014"/>
      <c r="C121" s="1039" t="s">
        <v>476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445</v>
      </c>
      <c r="AB121" s="1024"/>
      <c r="AC121" s="1024"/>
      <c r="AD121" s="1024"/>
      <c r="AE121" s="1025"/>
      <c r="AF121" s="1026" t="s">
        <v>445</v>
      </c>
      <c r="AG121" s="1024"/>
      <c r="AH121" s="1024"/>
      <c r="AI121" s="1024"/>
      <c r="AJ121" s="1025"/>
      <c r="AK121" s="1026" t="s">
        <v>445</v>
      </c>
      <c r="AL121" s="1024"/>
      <c r="AM121" s="1024"/>
      <c r="AN121" s="1024"/>
      <c r="AO121" s="1025"/>
      <c r="AP121" s="1027" t="s">
        <v>445</v>
      </c>
      <c r="AQ121" s="1028"/>
      <c r="AR121" s="1028"/>
      <c r="AS121" s="1028"/>
      <c r="AT121" s="1029"/>
      <c r="AU121" s="1059"/>
      <c r="AV121" s="1060"/>
      <c r="AW121" s="1060"/>
      <c r="AX121" s="1060"/>
      <c r="AY121" s="1061"/>
      <c r="AZ121" s="987" t="s">
        <v>477</v>
      </c>
      <c r="BA121" s="988"/>
      <c r="BB121" s="988"/>
      <c r="BC121" s="988"/>
      <c r="BD121" s="988"/>
      <c r="BE121" s="988"/>
      <c r="BF121" s="988"/>
      <c r="BG121" s="988"/>
      <c r="BH121" s="988"/>
      <c r="BI121" s="988"/>
      <c r="BJ121" s="988"/>
      <c r="BK121" s="988"/>
      <c r="BL121" s="988"/>
      <c r="BM121" s="988"/>
      <c r="BN121" s="988"/>
      <c r="BO121" s="988"/>
      <c r="BP121" s="989"/>
      <c r="BQ121" s="990">
        <v>24431</v>
      </c>
      <c r="BR121" s="991"/>
      <c r="BS121" s="991"/>
      <c r="BT121" s="991"/>
      <c r="BU121" s="991"/>
      <c r="BV121" s="991">
        <v>22697</v>
      </c>
      <c r="BW121" s="991"/>
      <c r="BX121" s="991"/>
      <c r="BY121" s="991"/>
      <c r="BZ121" s="991"/>
      <c r="CA121" s="991">
        <v>19152</v>
      </c>
      <c r="CB121" s="991"/>
      <c r="CC121" s="991"/>
      <c r="CD121" s="991"/>
      <c r="CE121" s="991"/>
      <c r="CF121" s="985">
        <v>4.5</v>
      </c>
      <c r="CG121" s="986"/>
      <c r="CH121" s="986"/>
      <c r="CI121" s="986"/>
      <c r="CJ121" s="986"/>
      <c r="CK121" s="1074"/>
      <c r="CL121" s="1075"/>
      <c r="CM121" s="1075"/>
      <c r="CN121" s="1075"/>
      <c r="CO121" s="1076"/>
      <c r="CP121" s="1084" t="s">
        <v>478</v>
      </c>
      <c r="CQ121" s="1085"/>
      <c r="CR121" s="1085"/>
      <c r="CS121" s="1085"/>
      <c r="CT121" s="1085"/>
      <c r="CU121" s="1085"/>
      <c r="CV121" s="1085"/>
      <c r="CW121" s="1085"/>
      <c r="CX121" s="1085"/>
      <c r="CY121" s="1085"/>
      <c r="CZ121" s="1085"/>
      <c r="DA121" s="1085"/>
      <c r="DB121" s="1085"/>
      <c r="DC121" s="1085"/>
      <c r="DD121" s="1085"/>
      <c r="DE121" s="1085"/>
      <c r="DF121" s="1086"/>
      <c r="DG121" s="990">
        <v>60933</v>
      </c>
      <c r="DH121" s="991"/>
      <c r="DI121" s="991"/>
      <c r="DJ121" s="991"/>
      <c r="DK121" s="991"/>
      <c r="DL121" s="991">
        <v>55025</v>
      </c>
      <c r="DM121" s="991"/>
      <c r="DN121" s="991"/>
      <c r="DO121" s="991"/>
      <c r="DP121" s="991"/>
      <c r="DQ121" s="991">
        <v>49005</v>
      </c>
      <c r="DR121" s="991"/>
      <c r="DS121" s="991"/>
      <c r="DT121" s="991"/>
      <c r="DU121" s="991"/>
      <c r="DV121" s="992">
        <v>11.6</v>
      </c>
      <c r="DW121" s="992"/>
      <c r="DX121" s="992"/>
      <c r="DY121" s="992"/>
      <c r="DZ121" s="993"/>
    </row>
    <row r="122" spans="1:130" s="226" customFormat="1" ht="26.25" customHeight="1" x14ac:dyDescent="0.2">
      <c r="A122" s="1122"/>
      <c r="B122" s="1014"/>
      <c r="C122" s="987" t="s">
        <v>458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445</v>
      </c>
      <c r="AB122" s="1024"/>
      <c r="AC122" s="1024"/>
      <c r="AD122" s="1024"/>
      <c r="AE122" s="1025"/>
      <c r="AF122" s="1026" t="s">
        <v>445</v>
      </c>
      <c r="AG122" s="1024"/>
      <c r="AH122" s="1024"/>
      <c r="AI122" s="1024"/>
      <c r="AJ122" s="1025"/>
      <c r="AK122" s="1026" t="s">
        <v>445</v>
      </c>
      <c r="AL122" s="1024"/>
      <c r="AM122" s="1024"/>
      <c r="AN122" s="1024"/>
      <c r="AO122" s="1025"/>
      <c r="AP122" s="1027" t="s">
        <v>445</v>
      </c>
      <c r="AQ122" s="1028"/>
      <c r="AR122" s="1028"/>
      <c r="AS122" s="1028"/>
      <c r="AT122" s="1029"/>
      <c r="AU122" s="1059"/>
      <c r="AV122" s="1060"/>
      <c r="AW122" s="1060"/>
      <c r="AX122" s="1060"/>
      <c r="AY122" s="1061"/>
      <c r="AZ122" s="1038" t="s">
        <v>479</v>
      </c>
      <c r="BA122" s="1030"/>
      <c r="BB122" s="1030"/>
      <c r="BC122" s="1030"/>
      <c r="BD122" s="1030"/>
      <c r="BE122" s="1030"/>
      <c r="BF122" s="1030"/>
      <c r="BG122" s="1030"/>
      <c r="BH122" s="1030"/>
      <c r="BI122" s="1030"/>
      <c r="BJ122" s="1030"/>
      <c r="BK122" s="1030"/>
      <c r="BL122" s="1030"/>
      <c r="BM122" s="1030"/>
      <c r="BN122" s="1030"/>
      <c r="BO122" s="1030"/>
      <c r="BP122" s="1031"/>
      <c r="BQ122" s="1064">
        <v>471402</v>
      </c>
      <c r="BR122" s="1065"/>
      <c r="BS122" s="1065"/>
      <c r="BT122" s="1065"/>
      <c r="BU122" s="1065"/>
      <c r="BV122" s="1065">
        <v>518636</v>
      </c>
      <c r="BW122" s="1065"/>
      <c r="BX122" s="1065"/>
      <c r="BY122" s="1065"/>
      <c r="BZ122" s="1065"/>
      <c r="CA122" s="1065">
        <v>479357</v>
      </c>
      <c r="CB122" s="1065"/>
      <c r="CC122" s="1065"/>
      <c r="CD122" s="1065"/>
      <c r="CE122" s="1065"/>
      <c r="CF122" s="1082">
        <v>113.6</v>
      </c>
      <c r="CG122" s="1083"/>
      <c r="CH122" s="1083"/>
      <c r="CI122" s="1083"/>
      <c r="CJ122" s="1083"/>
      <c r="CK122" s="1074"/>
      <c r="CL122" s="1075"/>
      <c r="CM122" s="1075"/>
      <c r="CN122" s="1075"/>
      <c r="CO122" s="1076"/>
      <c r="CP122" s="1084" t="s">
        <v>480</v>
      </c>
      <c r="CQ122" s="1085"/>
      <c r="CR122" s="1085"/>
      <c r="CS122" s="1085"/>
      <c r="CT122" s="1085"/>
      <c r="CU122" s="1085"/>
      <c r="CV122" s="1085"/>
      <c r="CW122" s="1085"/>
      <c r="CX122" s="1085"/>
      <c r="CY122" s="1085"/>
      <c r="CZ122" s="1085"/>
      <c r="DA122" s="1085"/>
      <c r="DB122" s="1085"/>
      <c r="DC122" s="1085"/>
      <c r="DD122" s="1085"/>
      <c r="DE122" s="1085"/>
      <c r="DF122" s="1086"/>
      <c r="DG122" s="990" t="s">
        <v>444</v>
      </c>
      <c r="DH122" s="991"/>
      <c r="DI122" s="991"/>
      <c r="DJ122" s="991"/>
      <c r="DK122" s="991"/>
      <c r="DL122" s="991" t="s">
        <v>444</v>
      </c>
      <c r="DM122" s="991"/>
      <c r="DN122" s="991"/>
      <c r="DO122" s="991"/>
      <c r="DP122" s="991"/>
      <c r="DQ122" s="991" t="s">
        <v>444</v>
      </c>
      <c r="DR122" s="991"/>
      <c r="DS122" s="991"/>
      <c r="DT122" s="991"/>
      <c r="DU122" s="991"/>
      <c r="DV122" s="992" t="s">
        <v>444</v>
      </c>
      <c r="DW122" s="992"/>
      <c r="DX122" s="992"/>
      <c r="DY122" s="992"/>
      <c r="DZ122" s="993"/>
    </row>
    <row r="123" spans="1:130" s="226" customFormat="1" ht="26.25" customHeight="1" x14ac:dyDescent="0.2">
      <c r="A123" s="1122"/>
      <c r="B123" s="1014"/>
      <c r="C123" s="987" t="s">
        <v>464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444</v>
      </c>
      <c r="AB123" s="1024"/>
      <c r="AC123" s="1024"/>
      <c r="AD123" s="1024"/>
      <c r="AE123" s="1025"/>
      <c r="AF123" s="1026" t="s">
        <v>444</v>
      </c>
      <c r="AG123" s="1024"/>
      <c r="AH123" s="1024"/>
      <c r="AI123" s="1024"/>
      <c r="AJ123" s="1025"/>
      <c r="AK123" s="1026" t="s">
        <v>444</v>
      </c>
      <c r="AL123" s="1024"/>
      <c r="AM123" s="1024"/>
      <c r="AN123" s="1024"/>
      <c r="AO123" s="1025"/>
      <c r="AP123" s="1027" t="s">
        <v>444</v>
      </c>
      <c r="AQ123" s="1028"/>
      <c r="AR123" s="1028"/>
      <c r="AS123" s="1028"/>
      <c r="AT123" s="1029"/>
      <c r="AU123" s="1062"/>
      <c r="AV123" s="1063"/>
      <c r="AW123" s="1063"/>
      <c r="AX123" s="1063"/>
      <c r="AY123" s="1063"/>
      <c r="AZ123" s="247" t="s">
        <v>190</v>
      </c>
      <c r="BA123" s="247"/>
      <c r="BB123" s="247"/>
      <c r="BC123" s="247"/>
      <c r="BD123" s="247"/>
      <c r="BE123" s="247"/>
      <c r="BF123" s="247"/>
      <c r="BG123" s="247"/>
      <c r="BH123" s="247"/>
      <c r="BI123" s="247"/>
      <c r="BJ123" s="247"/>
      <c r="BK123" s="247"/>
      <c r="BL123" s="247"/>
      <c r="BM123" s="247"/>
      <c r="BN123" s="247"/>
      <c r="BO123" s="1042" t="s">
        <v>481</v>
      </c>
      <c r="BP123" s="1070"/>
      <c r="BQ123" s="1128">
        <v>1821814</v>
      </c>
      <c r="BR123" s="1129"/>
      <c r="BS123" s="1129"/>
      <c r="BT123" s="1129"/>
      <c r="BU123" s="1129"/>
      <c r="BV123" s="1129">
        <v>2021216</v>
      </c>
      <c r="BW123" s="1129"/>
      <c r="BX123" s="1129"/>
      <c r="BY123" s="1129"/>
      <c r="BZ123" s="1129"/>
      <c r="CA123" s="1129">
        <v>2167740</v>
      </c>
      <c r="CB123" s="1129"/>
      <c r="CC123" s="1129"/>
      <c r="CD123" s="1129"/>
      <c r="CE123" s="1129"/>
      <c r="CF123" s="1066"/>
      <c r="CG123" s="1067"/>
      <c r="CH123" s="1067"/>
      <c r="CI123" s="1067"/>
      <c r="CJ123" s="1068"/>
      <c r="CK123" s="1074"/>
      <c r="CL123" s="1075"/>
      <c r="CM123" s="1075"/>
      <c r="CN123" s="1075"/>
      <c r="CO123" s="1076"/>
      <c r="CP123" s="1084" t="s">
        <v>482</v>
      </c>
      <c r="CQ123" s="1085"/>
      <c r="CR123" s="1085"/>
      <c r="CS123" s="1085"/>
      <c r="CT123" s="1085"/>
      <c r="CU123" s="1085"/>
      <c r="CV123" s="1085"/>
      <c r="CW123" s="1085"/>
      <c r="CX123" s="1085"/>
      <c r="CY123" s="1085"/>
      <c r="CZ123" s="1085"/>
      <c r="DA123" s="1085"/>
      <c r="DB123" s="1085"/>
      <c r="DC123" s="1085"/>
      <c r="DD123" s="1085"/>
      <c r="DE123" s="1085"/>
      <c r="DF123" s="1086"/>
      <c r="DG123" s="1023" t="s">
        <v>483</v>
      </c>
      <c r="DH123" s="1024"/>
      <c r="DI123" s="1024"/>
      <c r="DJ123" s="1024"/>
      <c r="DK123" s="1025"/>
      <c r="DL123" s="1026" t="s">
        <v>484</v>
      </c>
      <c r="DM123" s="1024"/>
      <c r="DN123" s="1024"/>
      <c r="DO123" s="1024"/>
      <c r="DP123" s="1025"/>
      <c r="DQ123" s="1026" t="s">
        <v>485</v>
      </c>
      <c r="DR123" s="1024"/>
      <c r="DS123" s="1024"/>
      <c r="DT123" s="1024"/>
      <c r="DU123" s="1025"/>
      <c r="DV123" s="1027" t="s">
        <v>486</v>
      </c>
      <c r="DW123" s="1028"/>
      <c r="DX123" s="1028"/>
      <c r="DY123" s="1028"/>
      <c r="DZ123" s="1029"/>
    </row>
    <row r="124" spans="1:130" s="226" customFormat="1" ht="26.25" customHeight="1" thickBot="1" x14ac:dyDescent="0.25">
      <c r="A124" s="1122"/>
      <c r="B124" s="1014"/>
      <c r="C124" s="987" t="s">
        <v>467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483</v>
      </c>
      <c r="AB124" s="1024"/>
      <c r="AC124" s="1024"/>
      <c r="AD124" s="1024"/>
      <c r="AE124" s="1025"/>
      <c r="AF124" s="1026" t="s">
        <v>487</v>
      </c>
      <c r="AG124" s="1024"/>
      <c r="AH124" s="1024"/>
      <c r="AI124" s="1024"/>
      <c r="AJ124" s="1025"/>
      <c r="AK124" s="1026" t="s">
        <v>484</v>
      </c>
      <c r="AL124" s="1024"/>
      <c r="AM124" s="1024"/>
      <c r="AN124" s="1024"/>
      <c r="AO124" s="1025"/>
      <c r="AP124" s="1027" t="s">
        <v>485</v>
      </c>
      <c r="AQ124" s="1028"/>
      <c r="AR124" s="1028"/>
      <c r="AS124" s="1028"/>
      <c r="AT124" s="1029"/>
      <c r="AU124" s="1124" t="s">
        <v>488</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130</v>
      </c>
      <c r="BR124" s="1092"/>
      <c r="BS124" s="1092"/>
      <c r="BT124" s="1092"/>
      <c r="BU124" s="1092"/>
      <c r="BV124" s="1092" t="s">
        <v>489</v>
      </c>
      <c r="BW124" s="1092"/>
      <c r="BX124" s="1092"/>
      <c r="BY124" s="1092"/>
      <c r="BZ124" s="1092"/>
      <c r="CA124" s="1092" t="s">
        <v>490</v>
      </c>
      <c r="CB124" s="1092"/>
      <c r="CC124" s="1092"/>
      <c r="CD124" s="1092"/>
      <c r="CE124" s="1092"/>
      <c r="CF124" s="1093"/>
      <c r="CG124" s="1094"/>
      <c r="CH124" s="1094"/>
      <c r="CI124" s="1094"/>
      <c r="CJ124" s="1095"/>
      <c r="CK124" s="1077"/>
      <c r="CL124" s="1077"/>
      <c r="CM124" s="1077"/>
      <c r="CN124" s="1077"/>
      <c r="CO124" s="1078"/>
      <c r="CP124" s="1084" t="s">
        <v>491</v>
      </c>
      <c r="CQ124" s="1085"/>
      <c r="CR124" s="1085"/>
      <c r="CS124" s="1085"/>
      <c r="CT124" s="1085"/>
      <c r="CU124" s="1085"/>
      <c r="CV124" s="1085"/>
      <c r="CW124" s="1085"/>
      <c r="CX124" s="1085"/>
      <c r="CY124" s="1085"/>
      <c r="CZ124" s="1085"/>
      <c r="DA124" s="1085"/>
      <c r="DB124" s="1085"/>
      <c r="DC124" s="1085"/>
      <c r="DD124" s="1085"/>
      <c r="DE124" s="1085"/>
      <c r="DF124" s="1086"/>
      <c r="DG124" s="1069" t="s">
        <v>492</v>
      </c>
      <c r="DH124" s="1051"/>
      <c r="DI124" s="1051"/>
      <c r="DJ124" s="1051"/>
      <c r="DK124" s="1052"/>
      <c r="DL124" s="1050" t="s">
        <v>493</v>
      </c>
      <c r="DM124" s="1051"/>
      <c r="DN124" s="1051"/>
      <c r="DO124" s="1051"/>
      <c r="DP124" s="1052"/>
      <c r="DQ124" s="1050" t="s">
        <v>494</v>
      </c>
      <c r="DR124" s="1051"/>
      <c r="DS124" s="1051"/>
      <c r="DT124" s="1051"/>
      <c r="DU124" s="1052"/>
      <c r="DV124" s="1053" t="s">
        <v>495</v>
      </c>
      <c r="DW124" s="1054"/>
      <c r="DX124" s="1054"/>
      <c r="DY124" s="1054"/>
      <c r="DZ124" s="1055"/>
    </row>
    <row r="125" spans="1:130" s="226" customFormat="1" ht="26.25" customHeight="1" x14ac:dyDescent="0.2">
      <c r="A125" s="1122"/>
      <c r="B125" s="1014"/>
      <c r="C125" s="987" t="s">
        <v>469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485</v>
      </c>
      <c r="AB125" s="1024"/>
      <c r="AC125" s="1024"/>
      <c r="AD125" s="1024"/>
      <c r="AE125" s="1025"/>
      <c r="AF125" s="1026" t="s">
        <v>484</v>
      </c>
      <c r="AG125" s="1024"/>
      <c r="AH125" s="1024"/>
      <c r="AI125" s="1024"/>
      <c r="AJ125" s="1025"/>
      <c r="AK125" s="1026" t="s">
        <v>489</v>
      </c>
      <c r="AL125" s="1024"/>
      <c r="AM125" s="1024"/>
      <c r="AN125" s="1024"/>
      <c r="AO125" s="1025"/>
      <c r="AP125" s="1027" t="s">
        <v>492</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496</v>
      </c>
      <c r="CL125" s="1072"/>
      <c r="CM125" s="1072"/>
      <c r="CN125" s="1072"/>
      <c r="CO125" s="1073"/>
      <c r="CP125" s="994" t="s">
        <v>497</v>
      </c>
      <c r="CQ125" s="962"/>
      <c r="CR125" s="962"/>
      <c r="CS125" s="962"/>
      <c r="CT125" s="962"/>
      <c r="CU125" s="962"/>
      <c r="CV125" s="962"/>
      <c r="CW125" s="962"/>
      <c r="CX125" s="962"/>
      <c r="CY125" s="962"/>
      <c r="CZ125" s="962"/>
      <c r="DA125" s="962"/>
      <c r="DB125" s="962"/>
      <c r="DC125" s="962"/>
      <c r="DD125" s="962"/>
      <c r="DE125" s="962"/>
      <c r="DF125" s="963"/>
      <c r="DG125" s="995" t="s">
        <v>130</v>
      </c>
      <c r="DH125" s="996"/>
      <c r="DI125" s="996"/>
      <c r="DJ125" s="996"/>
      <c r="DK125" s="996"/>
      <c r="DL125" s="996" t="s">
        <v>483</v>
      </c>
      <c r="DM125" s="996"/>
      <c r="DN125" s="996"/>
      <c r="DO125" s="996"/>
      <c r="DP125" s="996"/>
      <c r="DQ125" s="996" t="s">
        <v>130</v>
      </c>
      <c r="DR125" s="996"/>
      <c r="DS125" s="996"/>
      <c r="DT125" s="996"/>
      <c r="DU125" s="996"/>
      <c r="DV125" s="997" t="s">
        <v>486</v>
      </c>
      <c r="DW125" s="997"/>
      <c r="DX125" s="997"/>
      <c r="DY125" s="997"/>
      <c r="DZ125" s="998"/>
    </row>
    <row r="126" spans="1:130" s="226" customFormat="1" ht="26.25" customHeight="1" thickBot="1" x14ac:dyDescent="0.25">
      <c r="A126" s="1122"/>
      <c r="B126" s="1014"/>
      <c r="C126" s="987" t="s">
        <v>471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130</v>
      </c>
      <c r="AB126" s="1024"/>
      <c r="AC126" s="1024"/>
      <c r="AD126" s="1024"/>
      <c r="AE126" s="1025"/>
      <c r="AF126" s="1026" t="s">
        <v>483</v>
      </c>
      <c r="AG126" s="1024"/>
      <c r="AH126" s="1024"/>
      <c r="AI126" s="1024"/>
      <c r="AJ126" s="1025"/>
      <c r="AK126" s="1026" t="s">
        <v>485</v>
      </c>
      <c r="AL126" s="1024"/>
      <c r="AM126" s="1024"/>
      <c r="AN126" s="1024"/>
      <c r="AO126" s="1025"/>
      <c r="AP126" s="1027" t="s">
        <v>483</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498</v>
      </c>
      <c r="CQ126" s="988"/>
      <c r="CR126" s="988"/>
      <c r="CS126" s="988"/>
      <c r="CT126" s="988"/>
      <c r="CU126" s="988"/>
      <c r="CV126" s="988"/>
      <c r="CW126" s="988"/>
      <c r="CX126" s="988"/>
      <c r="CY126" s="988"/>
      <c r="CZ126" s="988"/>
      <c r="DA126" s="988"/>
      <c r="DB126" s="988"/>
      <c r="DC126" s="988"/>
      <c r="DD126" s="988"/>
      <c r="DE126" s="988"/>
      <c r="DF126" s="989"/>
      <c r="DG126" s="990" t="s">
        <v>487</v>
      </c>
      <c r="DH126" s="991"/>
      <c r="DI126" s="991"/>
      <c r="DJ126" s="991"/>
      <c r="DK126" s="991"/>
      <c r="DL126" s="991" t="s">
        <v>486</v>
      </c>
      <c r="DM126" s="991"/>
      <c r="DN126" s="991"/>
      <c r="DO126" s="991"/>
      <c r="DP126" s="991"/>
      <c r="DQ126" s="991" t="s">
        <v>130</v>
      </c>
      <c r="DR126" s="991"/>
      <c r="DS126" s="991"/>
      <c r="DT126" s="991"/>
      <c r="DU126" s="991"/>
      <c r="DV126" s="992" t="s">
        <v>489</v>
      </c>
      <c r="DW126" s="992"/>
      <c r="DX126" s="992"/>
      <c r="DY126" s="992"/>
      <c r="DZ126" s="993"/>
    </row>
    <row r="127" spans="1:130" s="226" customFormat="1" ht="26.25" customHeight="1" x14ac:dyDescent="0.2">
      <c r="A127" s="1123"/>
      <c r="B127" s="1016"/>
      <c r="C127" s="1038" t="s">
        <v>499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483</v>
      </c>
      <c r="AB127" s="1024"/>
      <c r="AC127" s="1024"/>
      <c r="AD127" s="1024"/>
      <c r="AE127" s="1025"/>
      <c r="AF127" s="1026" t="s">
        <v>486</v>
      </c>
      <c r="AG127" s="1024"/>
      <c r="AH127" s="1024"/>
      <c r="AI127" s="1024"/>
      <c r="AJ127" s="1025"/>
      <c r="AK127" s="1026" t="s">
        <v>500</v>
      </c>
      <c r="AL127" s="1024"/>
      <c r="AM127" s="1024"/>
      <c r="AN127" s="1024"/>
      <c r="AO127" s="1025"/>
      <c r="AP127" s="1027" t="s">
        <v>486</v>
      </c>
      <c r="AQ127" s="1028"/>
      <c r="AR127" s="1028"/>
      <c r="AS127" s="1028"/>
      <c r="AT127" s="1029"/>
      <c r="AU127" s="228"/>
      <c r="AV127" s="228"/>
      <c r="AW127" s="228"/>
      <c r="AX127" s="1096" t="s">
        <v>501</v>
      </c>
      <c r="AY127" s="1097"/>
      <c r="AZ127" s="1097"/>
      <c r="BA127" s="1097"/>
      <c r="BB127" s="1097"/>
      <c r="BC127" s="1097"/>
      <c r="BD127" s="1097"/>
      <c r="BE127" s="1098"/>
      <c r="BF127" s="1099" t="s">
        <v>502</v>
      </c>
      <c r="BG127" s="1097"/>
      <c r="BH127" s="1097"/>
      <c r="BI127" s="1097"/>
      <c r="BJ127" s="1097"/>
      <c r="BK127" s="1097"/>
      <c r="BL127" s="1098"/>
      <c r="BM127" s="1099" t="s">
        <v>503</v>
      </c>
      <c r="BN127" s="1097"/>
      <c r="BO127" s="1097"/>
      <c r="BP127" s="1097"/>
      <c r="BQ127" s="1097"/>
      <c r="BR127" s="1097"/>
      <c r="BS127" s="1098"/>
      <c r="BT127" s="1099" t="s">
        <v>504</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505</v>
      </c>
      <c r="CQ127" s="988"/>
      <c r="CR127" s="988"/>
      <c r="CS127" s="988"/>
      <c r="CT127" s="988"/>
      <c r="CU127" s="988"/>
      <c r="CV127" s="988"/>
      <c r="CW127" s="988"/>
      <c r="CX127" s="988"/>
      <c r="CY127" s="988"/>
      <c r="CZ127" s="988"/>
      <c r="DA127" s="988"/>
      <c r="DB127" s="988"/>
      <c r="DC127" s="988"/>
      <c r="DD127" s="988"/>
      <c r="DE127" s="988"/>
      <c r="DF127" s="989"/>
      <c r="DG127" s="990" t="s">
        <v>484</v>
      </c>
      <c r="DH127" s="991"/>
      <c r="DI127" s="991"/>
      <c r="DJ127" s="991"/>
      <c r="DK127" s="991"/>
      <c r="DL127" s="991" t="s">
        <v>494</v>
      </c>
      <c r="DM127" s="991"/>
      <c r="DN127" s="991"/>
      <c r="DO127" s="991"/>
      <c r="DP127" s="991"/>
      <c r="DQ127" s="991" t="s">
        <v>500</v>
      </c>
      <c r="DR127" s="991"/>
      <c r="DS127" s="991"/>
      <c r="DT127" s="991"/>
      <c r="DU127" s="991"/>
      <c r="DV127" s="992" t="s">
        <v>130</v>
      </c>
      <c r="DW127" s="992"/>
      <c r="DX127" s="992"/>
      <c r="DY127" s="992"/>
      <c r="DZ127" s="993"/>
    </row>
    <row r="128" spans="1:130" s="226" customFormat="1" ht="26.25" customHeight="1" thickBot="1" x14ac:dyDescent="0.25">
      <c r="A128" s="1106" t="s">
        <v>506</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507</v>
      </c>
      <c r="X128" s="1108"/>
      <c r="Y128" s="1108"/>
      <c r="Z128" s="1109"/>
      <c r="AA128" s="1110">
        <v>5655</v>
      </c>
      <c r="AB128" s="1111"/>
      <c r="AC128" s="1111"/>
      <c r="AD128" s="1111"/>
      <c r="AE128" s="1112"/>
      <c r="AF128" s="1113">
        <v>3727</v>
      </c>
      <c r="AG128" s="1111"/>
      <c r="AH128" s="1111"/>
      <c r="AI128" s="1111"/>
      <c r="AJ128" s="1112"/>
      <c r="AK128" s="1113">
        <v>3545</v>
      </c>
      <c r="AL128" s="1111"/>
      <c r="AM128" s="1111"/>
      <c r="AN128" s="1111"/>
      <c r="AO128" s="1112"/>
      <c r="AP128" s="1114"/>
      <c r="AQ128" s="1115"/>
      <c r="AR128" s="1115"/>
      <c r="AS128" s="1115"/>
      <c r="AT128" s="1116"/>
      <c r="AU128" s="228"/>
      <c r="AV128" s="228"/>
      <c r="AW128" s="228"/>
      <c r="AX128" s="961" t="s">
        <v>508</v>
      </c>
      <c r="AY128" s="962"/>
      <c r="AZ128" s="962"/>
      <c r="BA128" s="962"/>
      <c r="BB128" s="962"/>
      <c r="BC128" s="962"/>
      <c r="BD128" s="962"/>
      <c r="BE128" s="963"/>
      <c r="BF128" s="1117" t="s">
        <v>509</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510</v>
      </c>
      <c r="CQ128" s="791"/>
      <c r="CR128" s="791"/>
      <c r="CS128" s="791"/>
      <c r="CT128" s="791"/>
      <c r="CU128" s="791"/>
      <c r="CV128" s="791"/>
      <c r="CW128" s="791"/>
      <c r="CX128" s="791"/>
      <c r="CY128" s="791"/>
      <c r="CZ128" s="791"/>
      <c r="DA128" s="791"/>
      <c r="DB128" s="791"/>
      <c r="DC128" s="791"/>
      <c r="DD128" s="791"/>
      <c r="DE128" s="791"/>
      <c r="DF128" s="1101"/>
      <c r="DG128" s="1102" t="s">
        <v>493</v>
      </c>
      <c r="DH128" s="1103"/>
      <c r="DI128" s="1103"/>
      <c r="DJ128" s="1103"/>
      <c r="DK128" s="1103"/>
      <c r="DL128" s="1103" t="s">
        <v>494</v>
      </c>
      <c r="DM128" s="1103"/>
      <c r="DN128" s="1103"/>
      <c r="DO128" s="1103"/>
      <c r="DP128" s="1103"/>
      <c r="DQ128" s="1103" t="s">
        <v>485</v>
      </c>
      <c r="DR128" s="1103"/>
      <c r="DS128" s="1103"/>
      <c r="DT128" s="1103"/>
      <c r="DU128" s="1103"/>
      <c r="DV128" s="1104" t="s">
        <v>485</v>
      </c>
      <c r="DW128" s="1104"/>
      <c r="DX128" s="1104"/>
      <c r="DY128" s="1104"/>
      <c r="DZ128" s="1105"/>
    </row>
    <row r="129" spans="1:131" s="226" customFormat="1" ht="26.25" customHeight="1" x14ac:dyDescent="0.2">
      <c r="A129" s="999" t="s">
        <v>109</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511</v>
      </c>
      <c r="X129" s="1136"/>
      <c r="Y129" s="1136"/>
      <c r="Z129" s="1137"/>
      <c r="AA129" s="1023">
        <v>337317</v>
      </c>
      <c r="AB129" s="1024"/>
      <c r="AC129" s="1024"/>
      <c r="AD129" s="1024"/>
      <c r="AE129" s="1025"/>
      <c r="AF129" s="1026">
        <v>365935</v>
      </c>
      <c r="AG129" s="1024"/>
      <c r="AH129" s="1024"/>
      <c r="AI129" s="1024"/>
      <c r="AJ129" s="1025"/>
      <c r="AK129" s="1026">
        <v>469448</v>
      </c>
      <c r="AL129" s="1024"/>
      <c r="AM129" s="1024"/>
      <c r="AN129" s="1024"/>
      <c r="AO129" s="1025"/>
      <c r="AP129" s="1138"/>
      <c r="AQ129" s="1139"/>
      <c r="AR129" s="1139"/>
      <c r="AS129" s="1139"/>
      <c r="AT129" s="1140"/>
      <c r="AU129" s="229"/>
      <c r="AV129" s="229"/>
      <c r="AW129" s="229"/>
      <c r="AX129" s="1130" t="s">
        <v>512</v>
      </c>
      <c r="AY129" s="988"/>
      <c r="AZ129" s="988"/>
      <c r="BA129" s="988"/>
      <c r="BB129" s="988"/>
      <c r="BC129" s="988"/>
      <c r="BD129" s="988"/>
      <c r="BE129" s="989"/>
      <c r="BF129" s="1131" t="s">
        <v>130</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513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514</v>
      </c>
      <c r="X130" s="1136"/>
      <c r="Y130" s="1136"/>
      <c r="Z130" s="1137"/>
      <c r="AA130" s="1023">
        <v>33821</v>
      </c>
      <c r="AB130" s="1024"/>
      <c r="AC130" s="1024"/>
      <c r="AD130" s="1024"/>
      <c r="AE130" s="1025"/>
      <c r="AF130" s="1026">
        <v>39911</v>
      </c>
      <c r="AG130" s="1024"/>
      <c r="AH130" s="1024"/>
      <c r="AI130" s="1024"/>
      <c r="AJ130" s="1025"/>
      <c r="AK130" s="1026">
        <v>47525</v>
      </c>
      <c r="AL130" s="1024"/>
      <c r="AM130" s="1024"/>
      <c r="AN130" s="1024"/>
      <c r="AO130" s="1025"/>
      <c r="AP130" s="1138"/>
      <c r="AQ130" s="1139"/>
      <c r="AR130" s="1139"/>
      <c r="AS130" s="1139"/>
      <c r="AT130" s="1140"/>
      <c r="AU130" s="229"/>
      <c r="AV130" s="229"/>
      <c r="AW130" s="229"/>
      <c r="AX130" s="1130" t="s">
        <v>515</v>
      </c>
      <c r="AY130" s="988"/>
      <c r="AZ130" s="988"/>
      <c r="BA130" s="988"/>
      <c r="BB130" s="988"/>
      <c r="BC130" s="988"/>
      <c r="BD130" s="988"/>
      <c r="BE130" s="989"/>
      <c r="BF130" s="1166">
        <v>6.4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516</v>
      </c>
      <c r="X131" s="1173"/>
      <c r="Y131" s="1173"/>
      <c r="Z131" s="1174"/>
      <c r="AA131" s="1069">
        <v>303496</v>
      </c>
      <c r="AB131" s="1051"/>
      <c r="AC131" s="1051"/>
      <c r="AD131" s="1051"/>
      <c r="AE131" s="1052"/>
      <c r="AF131" s="1050">
        <v>326024</v>
      </c>
      <c r="AG131" s="1051"/>
      <c r="AH131" s="1051"/>
      <c r="AI131" s="1051"/>
      <c r="AJ131" s="1052"/>
      <c r="AK131" s="1050">
        <v>421923</v>
      </c>
      <c r="AL131" s="1051"/>
      <c r="AM131" s="1051"/>
      <c r="AN131" s="1051"/>
      <c r="AO131" s="1052"/>
      <c r="AP131" s="1175"/>
      <c r="AQ131" s="1176"/>
      <c r="AR131" s="1176"/>
      <c r="AS131" s="1176"/>
      <c r="AT131" s="1177"/>
      <c r="AU131" s="229"/>
      <c r="AV131" s="229"/>
      <c r="AW131" s="229"/>
      <c r="AX131" s="1148" t="s">
        <v>517</v>
      </c>
      <c r="AY131" s="791"/>
      <c r="AZ131" s="791"/>
      <c r="BA131" s="791"/>
      <c r="BB131" s="791"/>
      <c r="BC131" s="791"/>
      <c r="BD131" s="791"/>
      <c r="BE131" s="1101"/>
      <c r="BF131" s="1149" t="s">
        <v>492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518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519</v>
      </c>
      <c r="W132" s="1159"/>
      <c r="X132" s="1159"/>
      <c r="Y132" s="1159"/>
      <c r="Z132" s="1160"/>
      <c r="AA132" s="1161">
        <v>6.2966233489999999</v>
      </c>
      <c r="AB132" s="1162"/>
      <c r="AC132" s="1162"/>
      <c r="AD132" s="1162"/>
      <c r="AE132" s="1163"/>
      <c r="AF132" s="1164">
        <v>6.234817069</v>
      </c>
      <c r="AG132" s="1162"/>
      <c r="AH132" s="1162"/>
      <c r="AI132" s="1162"/>
      <c r="AJ132" s="1163"/>
      <c r="AK132" s="1164">
        <v>6.876847197</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520</v>
      </c>
      <c r="W133" s="1142"/>
      <c r="X133" s="1142"/>
      <c r="Y133" s="1142"/>
      <c r="Z133" s="1143"/>
      <c r="AA133" s="1144">
        <v>4</v>
      </c>
      <c r="AB133" s="1145"/>
      <c r="AC133" s="1145"/>
      <c r="AD133" s="1145"/>
      <c r="AE133" s="1146"/>
      <c r="AF133" s="1144">
        <v>4.9000000000000004</v>
      </c>
      <c r="AG133" s="1145"/>
      <c r="AH133" s="1145"/>
      <c r="AI133" s="1145"/>
      <c r="AJ133" s="1146"/>
      <c r="AK133" s="1144">
        <v>6.4</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yvKC+cv9y3b/+XUuNYL+FNxF1xioCsomdwzN71bp/rPVtUnQc5DPDT5sJRHmG/HQUdJpmcZplj2H7085kqnPQ==" saltValue="cLM80KDRdw3QfLid887es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521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kKVZmNQrV6htHGe46vwkzgUIP18JuSYoZiBF75g38PMwa3UkjRn/i2XFIdRmTok0+rOCUUKaF37sVK6HjzB7Q==" saltValue="9Hjm28xF1+5WCrS7yjsaL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524</v>
      </c>
      <c r="AP7" s="268"/>
      <c r="AQ7" s="269" t="s">
        <v>525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526</v>
      </c>
      <c r="AQ8" s="275" t="s">
        <v>527</v>
      </c>
      <c r="AR8" s="276" t="s">
        <v>528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529</v>
      </c>
      <c r="AL9" s="1182"/>
      <c r="AM9" s="1182"/>
      <c r="AN9" s="1183"/>
      <c r="AO9" s="277">
        <v>259052</v>
      </c>
      <c r="AP9" s="277">
        <v>780277</v>
      </c>
      <c r="AQ9" s="278">
        <v>242692</v>
      </c>
      <c r="AR9" s="279">
        <v>221.5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530</v>
      </c>
      <c r="AL10" s="1182"/>
      <c r="AM10" s="1182"/>
      <c r="AN10" s="1183"/>
      <c r="AO10" s="280">
        <v>1538</v>
      </c>
      <c r="AP10" s="280">
        <v>4633</v>
      </c>
      <c r="AQ10" s="281">
        <v>27094</v>
      </c>
      <c r="AR10" s="282">
        <v>-82.9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531</v>
      </c>
      <c r="AL11" s="1182"/>
      <c r="AM11" s="1182"/>
      <c r="AN11" s="1183"/>
      <c r="AO11" s="280" t="s">
        <v>532</v>
      </c>
      <c r="AP11" s="280" t="s">
        <v>532</v>
      </c>
      <c r="AQ11" s="281">
        <v>4163</v>
      </c>
      <c r="AR11" s="282" t="s">
        <v>532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533</v>
      </c>
      <c r="AL12" s="1182"/>
      <c r="AM12" s="1182"/>
      <c r="AN12" s="1183"/>
      <c r="AO12" s="280" t="s">
        <v>532</v>
      </c>
      <c r="AP12" s="280" t="s">
        <v>532</v>
      </c>
      <c r="AQ12" s="281" t="s">
        <v>532</v>
      </c>
      <c r="AR12" s="282" t="s">
        <v>532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534</v>
      </c>
      <c r="AL13" s="1182"/>
      <c r="AM13" s="1182"/>
      <c r="AN13" s="1183"/>
      <c r="AO13" s="280">
        <v>2708</v>
      </c>
      <c r="AP13" s="280">
        <v>8157</v>
      </c>
      <c r="AQ13" s="281">
        <v>8881</v>
      </c>
      <c r="AR13" s="282">
        <v>-8.1999999999999993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535</v>
      </c>
      <c r="AL14" s="1182"/>
      <c r="AM14" s="1182"/>
      <c r="AN14" s="1183"/>
      <c r="AO14" s="280">
        <v>1686</v>
      </c>
      <c r="AP14" s="280">
        <v>5078</v>
      </c>
      <c r="AQ14" s="281">
        <v>5165</v>
      </c>
      <c r="AR14" s="282">
        <v>-1.7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536</v>
      </c>
      <c r="AL15" s="1185"/>
      <c r="AM15" s="1185"/>
      <c r="AN15" s="1186"/>
      <c r="AO15" s="280">
        <v>-21619</v>
      </c>
      <c r="AP15" s="280">
        <v>-65117</v>
      </c>
      <c r="AQ15" s="281">
        <v>-18870</v>
      </c>
      <c r="AR15" s="282">
        <v>245.1</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190</v>
      </c>
      <c r="AL16" s="1185"/>
      <c r="AM16" s="1185"/>
      <c r="AN16" s="1186"/>
      <c r="AO16" s="280">
        <v>243365</v>
      </c>
      <c r="AP16" s="280">
        <v>733027</v>
      </c>
      <c r="AQ16" s="281">
        <v>269124</v>
      </c>
      <c r="AR16" s="282">
        <v>172.4</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541</v>
      </c>
      <c r="AL21" s="1188"/>
      <c r="AM21" s="1188"/>
      <c r="AN21" s="1189"/>
      <c r="AO21" s="293">
        <v>57.23</v>
      </c>
      <c r="AP21" s="294">
        <v>24.07</v>
      </c>
      <c r="AQ21" s="295">
        <v>33.159999999999997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542</v>
      </c>
      <c r="AL22" s="1188"/>
      <c r="AM22" s="1188"/>
      <c r="AN22" s="1189"/>
      <c r="AO22" s="298">
        <v>92.5</v>
      </c>
      <c r="AP22" s="299">
        <v>94.6</v>
      </c>
      <c r="AQ22" s="300">
        <v>-2.1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543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524</v>
      </c>
      <c r="AP30" s="268"/>
      <c r="AQ30" s="269" t="s">
        <v>525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526</v>
      </c>
      <c r="AQ31" s="275" t="s">
        <v>527</v>
      </c>
      <c r="AR31" s="276" t="s">
        <v>528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546</v>
      </c>
      <c r="AL32" s="1196"/>
      <c r="AM32" s="1196"/>
      <c r="AN32" s="1197"/>
      <c r="AO32" s="308">
        <v>56764</v>
      </c>
      <c r="AP32" s="308">
        <v>170976</v>
      </c>
      <c r="AQ32" s="309">
        <v>141234</v>
      </c>
      <c r="AR32" s="310">
        <v>21.1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547</v>
      </c>
      <c r="AL33" s="1196"/>
      <c r="AM33" s="1196"/>
      <c r="AN33" s="1197"/>
      <c r="AO33" s="308" t="s">
        <v>532</v>
      </c>
      <c r="AP33" s="308" t="s">
        <v>532</v>
      </c>
      <c r="AQ33" s="309" t="s">
        <v>532</v>
      </c>
      <c r="AR33" s="310" t="s">
        <v>532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548</v>
      </c>
      <c r="AL34" s="1196"/>
      <c r="AM34" s="1196"/>
      <c r="AN34" s="1197"/>
      <c r="AO34" s="308" t="s">
        <v>532</v>
      </c>
      <c r="AP34" s="308" t="s">
        <v>532</v>
      </c>
      <c r="AQ34" s="309" t="s">
        <v>532</v>
      </c>
      <c r="AR34" s="310" t="s">
        <v>532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549</v>
      </c>
      <c r="AL35" s="1196"/>
      <c r="AM35" s="1196"/>
      <c r="AN35" s="1197"/>
      <c r="AO35" s="308">
        <v>19258</v>
      </c>
      <c r="AP35" s="308">
        <v>58006</v>
      </c>
      <c r="AQ35" s="309">
        <v>30523</v>
      </c>
      <c r="AR35" s="310">
        <v>90</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550</v>
      </c>
      <c r="AL36" s="1196"/>
      <c r="AM36" s="1196"/>
      <c r="AN36" s="1197"/>
      <c r="AO36" s="308">
        <v>4063</v>
      </c>
      <c r="AP36" s="308">
        <v>12238</v>
      </c>
      <c r="AQ36" s="309">
        <v>4602</v>
      </c>
      <c r="AR36" s="310">
        <v>165.9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551</v>
      </c>
      <c r="AL37" s="1196"/>
      <c r="AM37" s="1196"/>
      <c r="AN37" s="1197"/>
      <c r="AO37" s="308" t="s">
        <v>532</v>
      </c>
      <c r="AP37" s="308" t="s">
        <v>532</v>
      </c>
      <c r="AQ37" s="309">
        <v>937</v>
      </c>
      <c r="AR37" s="310" t="s">
        <v>532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552</v>
      </c>
      <c r="AL38" s="1199"/>
      <c r="AM38" s="1199"/>
      <c r="AN38" s="1200"/>
      <c r="AO38" s="311" t="s">
        <v>532</v>
      </c>
      <c r="AP38" s="311" t="s">
        <v>532</v>
      </c>
      <c r="AQ38" s="312">
        <v>14</v>
      </c>
      <c r="AR38" s="300" t="s">
        <v>532</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553</v>
      </c>
      <c r="AL39" s="1199"/>
      <c r="AM39" s="1199"/>
      <c r="AN39" s="1200"/>
      <c r="AO39" s="308">
        <v>-3545</v>
      </c>
      <c r="AP39" s="308">
        <v>-10678</v>
      </c>
      <c r="AQ39" s="309">
        <v>-6455</v>
      </c>
      <c r="AR39" s="310">
        <v>65.400000000000006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554</v>
      </c>
      <c r="AL40" s="1196"/>
      <c r="AM40" s="1196"/>
      <c r="AN40" s="1197"/>
      <c r="AO40" s="308">
        <v>-47525</v>
      </c>
      <c r="AP40" s="308">
        <v>-143148</v>
      </c>
      <c r="AQ40" s="309">
        <v>-126702</v>
      </c>
      <c r="AR40" s="310">
        <v>13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29015</v>
      </c>
      <c r="AP41" s="308">
        <v>87395</v>
      </c>
      <c r="AQ41" s="309">
        <v>44155</v>
      </c>
      <c r="AR41" s="310">
        <v>97.9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524</v>
      </c>
      <c r="AN49" s="1192" t="s">
        <v>558</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559</v>
      </c>
      <c r="AO50" s="325" t="s">
        <v>560</v>
      </c>
      <c r="AP50" s="326" t="s">
        <v>561</v>
      </c>
      <c r="AQ50" s="327" t="s">
        <v>562</v>
      </c>
      <c r="AR50" s="328" t="s">
        <v>563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362906</v>
      </c>
      <c r="AN51" s="330">
        <v>1130548</v>
      </c>
      <c r="AO51" s="331">
        <v>39.700000000000003</v>
      </c>
      <c r="AP51" s="332">
        <v>317319</v>
      </c>
      <c r="AQ51" s="333">
        <v>2.2999999999999998</v>
      </c>
      <c r="AR51" s="334">
        <v>37.4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207009</v>
      </c>
      <c r="AN52" s="338">
        <v>644888</v>
      </c>
      <c r="AO52" s="339">
        <v>6.6</v>
      </c>
      <c r="AP52" s="340">
        <v>164214</v>
      </c>
      <c r="AQ52" s="341">
        <v>4.2</v>
      </c>
      <c r="AR52" s="342">
        <v>2.4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591691</v>
      </c>
      <c r="AN53" s="330">
        <v>1831861</v>
      </c>
      <c r="AO53" s="331">
        <v>62</v>
      </c>
      <c r="AP53" s="332">
        <v>289738</v>
      </c>
      <c r="AQ53" s="333">
        <v>-8.6999999999999993</v>
      </c>
      <c r="AR53" s="334">
        <v>70.7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47442</v>
      </c>
      <c r="AN54" s="338">
        <v>146879</v>
      </c>
      <c r="AO54" s="339">
        <v>-77.2</v>
      </c>
      <c r="AP54" s="340">
        <v>156238</v>
      </c>
      <c r="AQ54" s="341">
        <v>-4.9000000000000004</v>
      </c>
      <c r="AR54" s="342">
        <v>-72.3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162672</v>
      </c>
      <c r="AN55" s="330">
        <v>505193</v>
      </c>
      <c r="AO55" s="331">
        <v>-72.400000000000006</v>
      </c>
      <c r="AP55" s="332">
        <v>316937</v>
      </c>
      <c r="AQ55" s="333">
        <v>9.4</v>
      </c>
      <c r="AR55" s="334">
        <v>-81.8</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162672</v>
      </c>
      <c r="AN56" s="338">
        <v>505193</v>
      </c>
      <c r="AO56" s="339">
        <v>244</v>
      </c>
      <c r="AP56" s="340">
        <v>199150</v>
      </c>
      <c r="AQ56" s="341">
        <v>27.5</v>
      </c>
      <c r="AR56" s="342">
        <v>216.5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266334</v>
      </c>
      <c r="AN57" s="330">
        <v>859142</v>
      </c>
      <c r="AO57" s="331">
        <v>70.099999999999994</v>
      </c>
      <c r="AP57" s="332">
        <v>332350</v>
      </c>
      <c r="AQ57" s="333">
        <v>4.9000000000000004</v>
      </c>
      <c r="AR57" s="334">
        <v>65.2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81212</v>
      </c>
      <c r="AN58" s="338">
        <v>261974</v>
      </c>
      <c r="AO58" s="339">
        <v>-48.1</v>
      </c>
      <c r="AP58" s="340">
        <v>200453</v>
      </c>
      <c r="AQ58" s="341">
        <v>0.7</v>
      </c>
      <c r="AR58" s="342">
        <v>-48.8</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68479</v>
      </c>
      <c r="AN59" s="330">
        <v>206262</v>
      </c>
      <c r="AO59" s="331">
        <v>-76</v>
      </c>
      <c r="AP59" s="332">
        <v>362690</v>
      </c>
      <c r="AQ59" s="333">
        <v>9.1</v>
      </c>
      <c r="AR59" s="334">
        <v>-85.1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54256</v>
      </c>
      <c r="AN60" s="338">
        <v>163422</v>
      </c>
      <c r="AO60" s="339">
        <v>-37.6</v>
      </c>
      <c r="AP60" s="340">
        <v>172580</v>
      </c>
      <c r="AQ60" s="341">
        <v>-13.9</v>
      </c>
      <c r="AR60" s="342">
        <v>-23.7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290416</v>
      </c>
      <c r="AN61" s="345">
        <v>906601</v>
      </c>
      <c r="AO61" s="346">
        <v>4.7</v>
      </c>
      <c r="AP61" s="347">
        <v>323807</v>
      </c>
      <c r="AQ61" s="348">
        <v>3.4</v>
      </c>
      <c r="AR61" s="334">
        <v>1.3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110518</v>
      </c>
      <c r="AN62" s="338">
        <v>344471</v>
      </c>
      <c r="AO62" s="339">
        <v>17.5</v>
      </c>
      <c r="AP62" s="340">
        <v>178527</v>
      </c>
      <c r="AQ62" s="341">
        <v>2.7</v>
      </c>
      <c r="AR62" s="342">
        <v>14.8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FM8uY0sSawxJji8KqXZe6xrNs/JEH1oSkwCYEUoBz6vQfWRWY1r9Mg24hoE5aE8SaootyoZrXydIo1aWu6IxVg==" saltValue="nVjpVkM6HmXlsmAdISHD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572</v>
      </c>
    </row>
    <row r="120" spans="125:125" ht="13.5" hidden="1" customHeight="1" x14ac:dyDescent="0.2"/>
    <row r="121" spans="125:125" ht="13.5" hidden="1" customHeight="1" x14ac:dyDescent="0.2">
      <c r="DU121" s="255"/>
    </row>
  </sheetData>
  <sheetProtection algorithmName="SHA-512" hashValue="+bPhIPphA1S60vpYkX+Xu3i9AqcBr25pPUu3XXoV6/ELcQ+wk/r03AwIGzmsyoblENITnizwqgzaAIt9w/3rHQ==" saltValue="hnFrOClBQohWv+6D/XgS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573</v>
      </c>
    </row>
  </sheetData>
  <sheetProtection algorithmName="SHA-512" hashValue="5vJfnC40ur20qDRvTjkQpj+Xgwq0nBgcXXQBY6C1O9sN0j8K0+uBCCVA44WrpYGXuPRgytidirnOS8I+bDmtuw==" saltValue="6wFzWT/lbCGv8wrOm9Vx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204" t="s">
        <v>3</v>
      </c>
      <c r="D47" s="1204"/>
      <c r="E47" s="1205"/>
      <c r="F47" s="11">
        <v>192.61</v>
      </c>
      <c r="G47" s="12">
        <v>220.84</v>
      </c>
      <c r="H47" s="12">
        <v>250.47</v>
      </c>
      <c r="I47" s="12">
        <v>238.89</v>
      </c>
      <c r="J47" s="13">
        <v>194.75</v>
      </c>
    </row>
    <row r="48" spans="2:10" ht="57.75" customHeight="1" x14ac:dyDescent="0.2">
      <c r="B48" s="14"/>
      <c r="C48" s="1206" t="s">
        <v>4</v>
      </c>
      <c r="D48" s="1206"/>
      <c r="E48" s="1207"/>
      <c r="F48" s="15">
        <v>8.74</v>
      </c>
      <c r="G48" s="16">
        <v>17.649999999999999</v>
      </c>
      <c r="H48" s="16">
        <v>15.88</v>
      </c>
      <c r="I48" s="16">
        <v>28.74</v>
      </c>
      <c r="J48" s="17">
        <v>19.11</v>
      </c>
    </row>
    <row r="49" spans="2:10" ht="57.75" customHeight="1" thickBot="1" x14ac:dyDescent="0.25">
      <c r="B49" s="18"/>
      <c r="C49" s="1208" t="s">
        <v>5</v>
      </c>
      <c r="D49" s="1208"/>
      <c r="E49" s="1209"/>
      <c r="F49" s="19">
        <v>169.27</v>
      </c>
      <c r="G49" s="20">
        <v>32.94</v>
      </c>
      <c r="H49" s="20">
        <v>26.01</v>
      </c>
      <c r="I49" s="20">
        <v>22.1</v>
      </c>
      <c r="J49" s="21">
        <v>5.25</v>
      </c>
    </row>
    <row r="50" spans="2:10" ht="13.2" x14ac:dyDescent="0.2"/>
  </sheetData>
  <sheetProtection algorithmName="SHA-512" hashValue="LgkuwiDiyVvf3xlxdBJz6Jtspkgq3aXLaJ52/2x4l4L4i4nWSgbcTvMvr7Y8LMy+aYFmJB8ks2aHCs8ux/ZFiQ==" saltValue="0M6bsPxOlNmMI4my8TLn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2023-02-20T04:50:49Z</dcterms:created>
  <dcterms:modified xsi:type="dcterms:W3CDTF">2023-10-13T06:39:40Z</dcterms:modified>
  <cp:category/>
</cp:coreProperties>
</file>