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23 稲城市●\"/>
    </mc:Choice>
  </mc:AlternateContent>
  <bookViews>
    <workbookView xWindow="0" yWindow="0" windowWidth="19152" windowHeight="666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<sst xmlns="http://schemas.openxmlformats.org/spreadsheetml/2006/main" count="1113" uniqueCount="612">
  <si>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</si>
  <si>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</si>
  <si>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</si>
  <si>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</si>
  <si>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</si>
  <si>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</si>
  <si>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</si>
  <si>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</si>
  <si>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</si>
  <si>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</si>
  <si>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</si>
  <si>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</si>
  <si>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</si>
  <si>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</si>
  <si>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</si>
  <si>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</si>
  <si>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</si>
  <si>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</si>
  <si>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</si>
  <si>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</si>
  <si>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</si>
  <si>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</si>
  <si>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</si>
  <si>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</si>
  <si>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</si>
  <si>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</si>
  <si>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</si>
  <si>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</si>
  <si>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</si>
  <si>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</si>
  <si>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</si>
  <si>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</si>
  <si>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</si>
  <si>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</si>
  <si>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</si>
  <si>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</si>
  <si>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</si>
  <si>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</si>
  <si>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</si>
  <si>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</si>
  <si>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</si>
  <si>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</si>
  <si>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</si>
  <si>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</si>
  <si>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</si>
  <si>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</si>
  <si>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</si>
  <si>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</si>
  <si>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</si>
  <si>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</si>
  <si>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</si>
  <si>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</si>
  <si>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</si>
  <si>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</si>
  <si>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</si>
  <si>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</si>
  <si>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</si>
  <si>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</si>
  <si>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</si>
  <si>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</si>
  <si>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</si>
  <si>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</si>
  <si>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</si>
  <si>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</si>
  <si>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</si>
  <si>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</si>
  <si>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</si>
  <si>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</si>
  <si>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</si>
  <si>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</si>
  <si>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</si>
  <si>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</si>
  <si>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</si>
  <si>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</si>
  <si>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</si>
  <si>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</si>
  <si>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</si>
  <si>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</si>
  <si>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</si>
  <si>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</si>
  <si>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</si>
  <si>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</si>
  <si>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</si>
  <si>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</si>
  <si>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</si>
  <si>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</si>
  <si>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</si>
  <si>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</si>
  <si>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</si>
  <si>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</si>
  <si>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</si>
  <si>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</si>
  <si>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</si>
  <si>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</si>
  <si>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</si>
  <si>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</si>
  <si>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</si>
  <si>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</si>
  <si>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</si>
  <si>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</si>
  <si>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</si>
  <si>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</si>
  <si>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</si>
  <si>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</si>
  <si>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</si>
  <si>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</si>
  <si>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</si>
  <si>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</si>
  <si>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</si>
  <si>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</si>
  <si>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</si>
  <si>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</si>
  <si>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</si>
  <si>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</si>
  <si>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</si>
  <si>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</si>
  <si>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</si>
  <si>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</si>
  <si>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</si>
  <si>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</si>
  <si>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</si>
  <si>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</si>
  <si>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</si>
  <si>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</si>
  <si>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</si>
  <si>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</si>
  <si>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</si>
  <si>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</si>
  <si>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</si>
  <si>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</si>
  <si>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</si>
  <si>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</si>
  <si>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</si>
  <si>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</si>
  <si>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</si>
  <si>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</si>
  <si>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</si>
  <si>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</si>
  <si>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</si>
  <si>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</si>
  <si>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</si>
  <si>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</si>
  <si>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</si>
  <si>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</si>
  <si>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</si>
  <si>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</si>
  <si>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</si>
  <si>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</si>
  <si>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</si>
  <si>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</si>
  <si>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</si>
  <si>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</si>
  <si>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</si>
  <si>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</si>
  <si>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</si>
  <si>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</si>
  <si>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</si>
  <si>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</si>
  <si>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</si>
  <si>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</si>
  <si>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</si>
  <si>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</si>
  <si>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</si>
  <si>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</si>
  <si>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</si>
  <si>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</si>
  <si>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</si>
  <si>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</si>
  <si>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</si>
  <si>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</si>
  <si>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</si>
  <si>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</si>
  <si>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</si>
  <si>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</si>
  <si>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</si>
  <si>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</si>
  <si>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</si>
  <si>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</si>
  <si>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</si>
  <si>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</si>
  <si>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</si>
  <si>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</si>
  <si>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</si>
  <si>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</si>
  <si>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</si>
  <si>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</si>
  <si>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</si>
  <si>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</si>
  <si>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</si>
  <si>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</si>
  <si>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</si>
  <si>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</si>
  <si>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</si>
  <si>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</si>
  <si>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</si>
  <si>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</si>
  <si>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</si>
  <si>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</si>
  <si>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</si>
  <si>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</si>
  <si>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</si>
  <si>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</si>
  <si>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</si>
  <si>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</si>
  <si>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</si>
  <si>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</si>
  <si>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</si>
  <si>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</si>
  <si>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</si>
  <si>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</si>
  <si>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</si>
  <si>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</si>
  <si>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東京都稲城市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</si>
  <si>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</si>
  <si>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</si>
  <si>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</si>
  <si>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</si>
  <si>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</si>
  <si>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</si>
  <si>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</si>
  <si>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</si>
  <si>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</si>
  <si>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</si>
  <si>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</si>
  <si>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</si>
  <si>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</si>
  <si>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</si>
  <si>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</si>
  <si>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</si>
  <si>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</si>
  <si>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</si>
  <si>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</si>
  <si>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</si>
  <si>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</si>
  <si>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</si>
  <si>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</si>
  <si>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</si>
  <si>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</si>
  <si>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</si>
  <si>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</si>
  <si>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</si>
  <si>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</si>
  <si>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</si>
  <si>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</si>
  <si>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</si>
  <si>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</si>
  <si>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</si>
  <si>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</si>
  <si>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</si>
  <si>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</si>
  <si>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</si>
  <si>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</si>
  <si>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</si>
  <si>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</si>
  <si>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</si>
  <si>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</si>
  <si>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</si>
  <si>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</si>
  <si>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</si>
  <si>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</si>
  <si>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</si>
  <si>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</si>
  <si>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</si>
  <si>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</si>
  <si>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</si>
  <si>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</si>
  <si>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</si>
  <si>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</si>
  <si>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</si>
  <si>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</si>
  <si>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</si>
  <si>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</si>
  <si>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</si>
  <si>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</si>
  <si>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</si>
  <si>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</si>
  <si>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</si>
  <si>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</si>
  <si>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</si>
  <si>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</si>
  <si>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</si>
  <si>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</si>
  <si>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</si>
  <si>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</si>
  <si>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</si>
  <si>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</si>
  <si>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</si>
  <si>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</si>
  <si>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</si>
  <si>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</si>
  <si>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</si>
  <si>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</si>
  <si>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</si>
  <si>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</si>
  <si>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</si>
  <si>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</si>
  <si>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</si>
  <si>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</si>
  <si>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</si>
  <si>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</si>
  <si>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</si>
  <si>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</si>
  <si>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</si>
  <si>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</si>
  <si>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</si>
  <si>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</si>
  <si>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</si>
  <si>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</si>
  <si>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</si>
  <si>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</si>
  <si>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</si>
  <si>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</si>
  <si>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</si>
  <si>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</si>
  <si>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</si>
  <si>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</si>
  <si>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</si>
  <si>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</si>
  <si>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</si>
  <si>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</si>
  <si>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</si>
  <si>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</si>
  <si>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</si>
  <si>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</si>
  <si>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</si>
  <si>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</si>
  <si>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</si>
  <si>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</si>
  <si>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</si>
  <si>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</si>
  <si>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</si>
  <si>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</si>
  <si>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</si>
  <si>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</si>
  <si>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</si>
  <si>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</si>
  <si>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</si>
  <si>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</si>
  <si>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</si>
  <si>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</si>
  <si>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</si>
  <si>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</si>
  <si>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</si>
  <si>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</si>
  <si>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</si>
  <si>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</si>
  <si>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</si>
  <si>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</si>
  <si>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</si>
  <si>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</si>
  <si>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</si>
  <si>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</si>
  <si>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</si>
  <si>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</si>
  <si>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</si>
  <si>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</si>
  <si>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</si>
  <si>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</si>
  <si>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</si>
  <si>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</si>
  <si>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</si>
  <si>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</si>
  <si>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</si>
  <si>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</si>
  <si>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</si>
  <si>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</si>
  <si>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東京都稲城市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</si>
  <si>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</si>
  <si>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</si>
  <si>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</si>
  <si>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</si>
  <si>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</si>
  <si>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</si>
  <si>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</si>
  <si>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</si>
  <si>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</si>
  <si>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</si>
  <si>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</si>
  <si>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</si>
  <si>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</si>
  <si>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</si>
  <si>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</si>
  <si>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</si>
  <si>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</si>
  <si>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</si>
  <si>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</si>
  <si>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</si>
  <si>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</si>
  <si>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</si>
  <si>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</si>
  <si>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</si>
  <si>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</si>
  <si>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</si>
  <si>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</si>
  <si>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</si>
  <si>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</si>
  <si>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</si>
  <si>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</si>
  <si>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</si>
  <si>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</si>
  <si>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</si>
  <si>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</si>
  <si>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</si>
  <si>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</si>
  <si>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</si>
  <si>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</si>
  <si>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</si>
  <si>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</si>
  <si>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</si>
  <si>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</si>
  <si>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</si>
  <si>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</si>
  <si>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</si>
  <si>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</si>
  <si>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</si>
  <si>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</si>
  <si>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</si>
  <si>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</si>
  <si>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</si>
  <si>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</si>
  <si>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</si>
  <si>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</si>
  <si>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</si>
  <si>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</si>
  <si>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</si>
  <si>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</si>
  <si>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</si>
  <si>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</si>
  <si>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</si>
  <si>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</si>
  <si>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</si>
  <si>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</si>
  <si>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</si>
  <si>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</si>
  <si>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</si>
  <si>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</si>
  <si>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</si>
  <si>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</si>
  <si>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</si>
  <si>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</si>
  <si>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</si>
  <si>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</si>
  <si>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</si>
  <si>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</si>
  <si>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</si>
  <si>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</si>
  <si>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</si>
  <si>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</si>
  <si>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</si>
  <si>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</si>
  <si>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</si>
  <si>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</si>
  <si>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</si>
  <si>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</si>
  <si>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</si>
  <si>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</si>
  <si>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</si>
  <si>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</si>
  <si>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</si>
  <si>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</si>
  <si>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</si>
  <si>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</si>
  <si>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</si>
  <si>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</si>
  <si>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</si>
  <si>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</si>
  <si>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</si>
  <si>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</si>
  <si>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</si>
  <si>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</si>
  <si>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</si>
  <si>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</si>
  <si>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</si>
  <si>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</si>
  <si>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</si>
  <si>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</si>
  <si>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</si>
  <si>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</si>
  <si>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</si>
  <si>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</si>
  <si>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</si>
  <si>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</si>
  <si>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</si>
  <si>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</si>
  <si>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</si>
  <si>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</si>
  <si>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</si>
  <si>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</si>
  <si>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</si>
  <si>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</si>
  <si>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</si>
  <si>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</si>
  <si>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</si>
  <si>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</si>
  <si>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</si>
  <si>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</si>
  <si>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</si>
  <si>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</si>
  <si>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</si>
  <si>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</si>
  <si>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</si>
  <si>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</si>
  <si>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</si>
  <si>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</si>
  <si>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</si>
  <si>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</si>
  <si>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</si>
  <si>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</si>
  <si>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</si>
  <si>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</si>
  <si>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</si>
  <si>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</si>
  <si>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</si>
  <si>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</si>
  <si>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</si>
  <si>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</si>
  <si>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</si>
  <si>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</si>
  <si>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</si>
  <si>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</si>
  <si>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</si>
  <si>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</si>
  <si>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</si>
  <si>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</si>
  <si>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</si>
  <si>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</si>
  <si>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</si>
  <si>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</si>
  <si>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</si>
  <si>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</si>
  <si>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</si>
  <si>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</si>
  <si>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</si>
  <si>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</si>
  <si>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</si>
  <si>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</si>
  <si>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</si>
  <si>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</si>
  <si>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</si>
  <si>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</si>
  <si>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</si>
  <si>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</si>
  <si>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</si>
  <si>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</si>
  <si>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</si>
  <si>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</si>
  <si>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</si>
  <si>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</si>
  <si>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</si>
  <si>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</si>
  <si>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</si>
  <si>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</si>
  <si>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</si>
  <si>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</si>
  <si>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</si>
  <si>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</si>
  <si>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</si>
  <si>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</si>
  <si>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</si>
  <si>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</si>
  <si>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</si>
  <si>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0.20</t>
  </si>
  <si>
    <t>一般会計</t>
  </si>
  <si>
    <t>病院事業会計</t>
  </si>
  <si>
    <t>下水道事業会計</t>
  </si>
  <si>
    <t>介護保険特別会計</t>
  </si>
  <si>
    <t>土地区画整理事業特別会計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</si>
  <si>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</si>
  <si>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</si>
  <si>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</si>
  <si>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</si>
  <si>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</si>
  <si>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</si>
  <si>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</si>
  <si>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</si>
  <si>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</si>
  <si>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</si>
  <si>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東京たま広域資源循環組合</t>
  </si>
  <si>
    <t>南多摩斎場組合</t>
  </si>
  <si>
    <t>多摩川衛生組合</t>
  </si>
  <si>
    <t>東京都市町村議会議員公務災害補償等組合</t>
  </si>
  <si>
    <t>東京都三市収益事業組合</t>
  </si>
  <si>
    <t>東京市町村総合事務組合（一般会計）</t>
  </si>
  <si>
    <t>東京市町村総合事務組合（交通災害共済事業特別会計）</t>
  </si>
  <si>
    <t>東京都市町村職員退職手当組合</t>
    <rPh sb="6" eb="8">
      <t>ショクイン</t>
    </rPh>
    <phoneticPr fontId="2"/>
  </si>
  <si>
    <t>東京都後期高齢者医療広域連合（一般会計）</t>
  </si>
  <si>
    <t>東京都後期高齢者医療広域連合（後期高齢者医療特別会計）</t>
  </si>
  <si>
    <t>稲城・府中墓苑組合（一般会計）</t>
    <rPh sb="10" eb="12">
      <t>イッパン</t>
    </rPh>
    <rPh sb="12" eb="14">
      <t>カイケイ</t>
    </rPh>
    <phoneticPr fontId="2"/>
  </si>
  <si>
    <t>稲城・府中墓苑組合（墓苑特別会計）</t>
    <rPh sb="10" eb="12">
      <t>ボエン</t>
    </rPh>
    <rPh sb="12" eb="14">
      <t>トクベツ</t>
    </rPh>
    <rPh sb="14" eb="16">
      <t>カイケイ</t>
    </rPh>
    <phoneticPr fontId="2"/>
  </si>
  <si>
    <t>-</t>
    <phoneticPr fontId="2"/>
  </si>
  <si>
    <t>いなぎグリーンウェルネス財団</t>
    <rPh sb="12" eb="14">
      <t>ザイダン</t>
    </rPh>
    <phoneticPr fontId="2"/>
  </si>
  <si>
    <t>〇</t>
    <phoneticPr fontId="2"/>
  </si>
  <si>
    <t>稲城市土地開発公社</t>
    <rPh sb="0" eb="3">
      <t>イナギシ</t>
    </rPh>
    <rPh sb="3" eb="9">
      <t>トチカイハツコウシャ</t>
    </rPh>
    <phoneticPr fontId="2"/>
  </si>
  <si>
    <t>-</t>
    <phoneticPr fontId="2"/>
  </si>
  <si>
    <t>公共施設整備基金</t>
    <rPh sb="0" eb="4">
      <t>コウキョウシセツ</t>
    </rPh>
    <rPh sb="4" eb="8">
      <t>セイビキキン</t>
    </rPh>
    <phoneticPr fontId="5"/>
  </si>
  <si>
    <t>緑化推進基金</t>
    <rPh sb="0" eb="2">
      <t>リョクカ</t>
    </rPh>
    <rPh sb="2" eb="6">
      <t>スイシンキキン</t>
    </rPh>
    <phoneticPr fontId="5"/>
  </si>
  <si>
    <t>長寿社会福祉基金</t>
    <rPh sb="0" eb="4">
      <t>チョウジュシャカイ</t>
    </rPh>
    <rPh sb="4" eb="6">
      <t>フクシ</t>
    </rPh>
    <rPh sb="6" eb="8">
      <t>キキン</t>
    </rPh>
    <phoneticPr fontId="5"/>
  </si>
  <si>
    <t>庁舎建設基金</t>
    <rPh sb="0" eb="6">
      <t>チョウシャケンセツキキン</t>
    </rPh>
    <phoneticPr fontId="5"/>
  </si>
  <si>
    <t>まちづくり推進事業基金</t>
    <rPh sb="5" eb="9">
      <t>スイシンジギョウ</t>
    </rPh>
    <rPh sb="9" eb="11">
      <t>キキン</t>
    </rPh>
    <phoneticPr fontId="5"/>
  </si>
  <si>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</si>
  <si>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</si>
  <si>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</si>
  <si>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</si>
  <si>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令和２年度は、第一調理場建替移転事業債等の借入れによる地方債現在高が増となり、令和元年度に比べて増となりました。また、令和３年度は、地方債の償還が進み、地方債の発行を抑制したことで、地方債現在高が減となり、令和２年度に比べて減となりました。有形固定資産減価償却率については、年々増加傾向にあり、今後、施設の整備や改修のため、地方債の借入れや基金の取崩しを行うことが見込まれることから、将来負担比率が過度に大きくならないよう、計画的に効率・効果的な修繕や改修等を実施していきます。</t>
    <rPh sb="70" eb="72">
      <t>レイワ</t>
    </rPh>
    <rPh sb="73" eb="75">
      <t>ネンド</t>
    </rPh>
    <rPh sb="77" eb="80">
      <t>チホウサイ</t>
    </rPh>
    <rPh sb="81" eb="83">
      <t>ショウカン</t>
    </rPh>
    <rPh sb="84" eb="85">
      <t>スス</t>
    </rPh>
    <rPh sb="87" eb="90">
      <t>チホウサイ</t>
    </rPh>
    <rPh sb="102" eb="105">
      <t>チホウサイ</t>
    </rPh>
    <rPh sb="105" eb="108">
      <t>ゲンザイダカ</t>
    </rPh>
    <rPh sb="109" eb="110">
      <t>ゲン</t>
    </rPh>
    <rPh sb="123" eb="124">
      <t>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</si>
  <si>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</si>
  <si>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</si>
  <si>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</si>
  <si>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</si>
  <si>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</si>
  <si>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</si>
  <si>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当該団体値と類似団体内平均値の表が大きく異なる理由としては、稲城市では、人口の増加が続いており、そのような中で新規施設の建設等を行ってきました。それに加え、以前からある公共施設等の多くは老朽化が進んでおり、それに対応してきたため、将来負担比率は増加傾向にありました。また、実質公債費比率は、類似団体平均値に比べ低い数値ですが、これまで建設してきた施設の改修等に地方債の借入れを予定していますので上昇する見通しで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</si>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</sst>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0335-4553-855F-499CD86818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52733</c:v>
                </c:pt>
                <c:pt idx="1">
                  <c:v>70353</c:v>
                </c:pt>
                <c:pt idx="2">
                  <c:v>46945</c:v>
                </c:pt>
                <c:pt idx="3">
                  <c:v>66674</c:v>
                </c:pt>
                <c:pt idx="4">
                  <c:v>37412</c:v>
                </c:pt>
              </c:numCache>
            </c:numRef>
          </c:val>
          <c:smooth val="0"/>
          <c:extLst>
            <c:ext xmlns:c16="http://schemas.microsoft.com/office/drawing/2014/chart" uri="{C3380CC4-5D6E-409C-BE32-E72D297353CC}">
              <c16:uniqueId val="{00000001-0335-4553-855F-499CD86818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4.22</c:v>
                </c:pt>
                <c:pt idx="1">
                  <c:v>4.5599999999999996</c:v>
                </c:pt>
                <c:pt idx="2">
                  <c:v>5.54</c:v>
                </c:pt>
                <c:pt idx="3">
                  <c:v>5.16</c:v>
                </c:pt>
                <c:pt idx="4">
                  <c:v>11.39</c:v>
                </c:pt>
              </c:numCache>
            </c:numRef>
          </c:val>
          <c:extLst>
            <c:ext xmlns:c16="http://schemas.microsoft.com/office/drawing/2014/chart" uri="{C3380CC4-5D6E-409C-BE32-E72D297353CC}">
              <c16:uniqueId val="{00000000-BBFC-47F8-ABCF-D90A192221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15.11</c:v>
                </c:pt>
                <c:pt idx="1">
                  <c:v>15.62</c:v>
                </c:pt>
                <c:pt idx="2">
                  <c:v>16.02</c:v>
                </c:pt>
                <c:pt idx="3">
                  <c:v>15.47</c:v>
                </c:pt>
                <c:pt idx="4">
                  <c:v>15.56</c:v>
                </c:pt>
              </c:numCache>
            </c:numRef>
          </c:val>
          <c:extLst>
            <c:ext xmlns:c16="http://schemas.microsoft.com/office/drawing/2014/chart" uri="{C3380CC4-5D6E-409C-BE32-E72D297353CC}">
              <c16:uniqueId val="{00000001-BBFC-47F8-ABCF-D90A1922210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0.85</c:v>
                </c:pt>
                <c:pt idx="1">
                  <c:v>0.95</c:v>
                </c:pt>
                <c:pt idx="2">
                  <c:v>1.43</c:v>
                </c:pt>
                <c:pt idx="3">
                  <c:v>-0.2</c:v>
                </c:pt>
                <c:pt idx="4">
                  <c:v>7.4</c:v>
                </c:pt>
              </c:numCache>
            </c:numRef>
          </c:val>
          <c:smooth val="0"/>
          <c:extLst>
            <c:ext xmlns:c16="http://schemas.microsoft.com/office/drawing/2014/chart" uri="{C3380CC4-5D6E-409C-BE32-E72D297353CC}">
              <c16:uniqueId val="{00000002-BBFC-47F8-ABCF-D90A1922210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0.63</c:v>
                </c:pt>
                <c:pt idx="4">
                  <c:v>0</c:v>
                </c:pt>
                <c:pt idx="5">
                  <c:v>0</c:v>
                </c:pt>
                <c:pt idx="6">
                  <c:v>0</c:v>
                </c:pt>
                <c:pt idx="7">
                  <c:v>0</c:v>
                </c:pt>
                <c:pt idx="8">
                  <c:v>0</c:v>
                </c:pt>
                <c:pt idx="9">
                  <c:v>0</c:v>
                </c:pt>
              </c:numCache>
            </c:numRef>
          </c:val>
          <c:extLst>
            <c:ext xmlns:c16="http://schemas.microsoft.com/office/drawing/2014/chart" uri="{C3380CC4-5D6E-409C-BE32-E72D297353CC}">
              <c16:uniqueId val="{00000000-68EC-403D-B6FF-93EE3330FF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EC-403D-B6FF-93EE3330FF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EC-403D-B6FF-93EE3330FFF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8EC-403D-B6FF-93EE3330FFF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EC-403D-B6FF-93EE3330FFF1}"/>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8EC-403D-B6FF-93EE3330FFF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0.93</c:v>
                </c:pt>
                <c:pt idx="2">
                  <c:v>#N/A</c:v>
                </c:pt>
                <c:pt idx="3">
                  <c:v>0.77</c:v>
                </c:pt>
                <c:pt idx="4">
                  <c:v>#N/A</c:v>
                </c:pt>
                <c:pt idx="5">
                  <c:v>1.07</c:v>
                </c:pt>
                <c:pt idx="6">
                  <c:v>#N/A</c:v>
                </c:pt>
                <c:pt idx="7">
                  <c:v>1.19</c:v>
                </c:pt>
                <c:pt idx="8">
                  <c:v>#N/A</c:v>
                </c:pt>
                <c:pt idx="9">
                  <c:v>0.68</c:v>
                </c:pt>
              </c:numCache>
            </c:numRef>
          </c:val>
          <c:extLst>
            <c:ext xmlns:c16="http://schemas.microsoft.com/office/drawing/2014/chart" uri="{C3380CC4-5D6E-409C-BE32-E72D297353CC}">
              <c16:uniqueId val="{00000006-68EC-403D-B6FF-93EE3330FFF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0.17</c:v>
                </c:pt>
                <c:pt idx="6">
                  <c:v>#N/A</c:v>
                </c:pt>
                <c:pt idx="7">
                  <c:v>0.71</c:v>
                </c:pt>
                <c:pt idx="8">
                  <c:v>#N/A</c:v>
                </c:pt>
                <c:pt idx="9">
                  <c:v>1.1499999999999999</c:v>
                </c:pt>
              </c:numCache>
            </c:numRef>
          </c:val>
          <c:extLst>
            <c:ext xmlns:c16="http://schemas.microsoft.com/office/drawing/2014/chart" uri="{C3380CC4-5D6E-409C-BE32-E72D297353CC}">
              <c16:uniqueId val="{00000007-68EC-403D-B6FF-93EE3330FFF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7.17</c:v>
                </c:pt>
                <c:pt idx="2">
                  <c:v>#N/A</c:v>
                </c:pt>
                <c:pt idx="3">
                  <c:v>6.75</c:v>
                </c:pt>
                <c:pt idx="4">
                  <c:v>#N/A</c:v>
                </c:pt>
                <c:pt idx="5">
                  <c:v>5.63</c:v>
                </c:pt>
                <c:pt idx="6">
                  <c:v>#N/A</c:v>
                </c:pt>
                <c:pt idx="7">
                  <c:v>8.15</c:v>
                </c:pt>
                <c:pt idx="8">
                  <c:v>#N/A</c:v>
                </c:pt>
                <c:pt idx="9">
                  <c:v>10.87</c:v>
                </c:pt>
              </c:numCache>
            </c:numRef>
          </c:val>
          <c:extLst>
            <c:ext xmlns:c16="http://schemas.microsoft.com/office/drawing/2014/chart" uri="{C3380CC4-5D6E-409C-BE32-E72D297353CC}">
              <c16:uniqueId val="{00000008-68EC-403D-B6FF-93EE3330FF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4.21</c:v>
                </c:pt>
                <c:pt idx="2">
                  <c:v>#N/A</c:v>
                </c:pt>
                <c:pt idx="3">
                  <c:v>4.55</c:v>
                </c:pt>
                <c:pt idx="4">
                  <c:v>#N/A</c:v>
                </c:pt>
                <c:pt idx="5">
                  <c:v>5.54</c:v>
                </c:pt>
                <c:pt idx="6">
                  <c:v>#N/A</c:v>
                </c:pt>
                <c:pt idx="7">
                  <c:v>5.16</c:v>
                </c:pt>
                <c:pt idx="8">
                  <c:v>#N/A</c:v>
                </c:pt>
                <c:pt idx="9">
                  <c:v>11.38</c:v>
                </c:pt>
              </c:numCache>
            </c:numRef>
          </c:val>
          <c:extLst>
            <c:ext xmlns:c16="http://schemas.microsoft.com/office/drawing/2014/chart" uri="{C3380CC4-5D6E-409C-BE32-E72D297353CC}">
              <c16:uniqueId val="{00000009-68EC-403D-B6FF-93EE3330FF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2370</c:v>
                </c:pt>
                <c:pt idx="5">
                  <c:v>2394</c:v>
                </c:pt>
                <c:pt idx="8">
                  <c:v>2344</c:v>
                </c:pt>
                <c:pt idx="11">
                  <c:v>2236</c:v>
                </c:pt>
                <c:pt idx="14">
                  <c:v>2065</c:v>
                </c:pt>
              </c:numCache>
            </c:numRef>
          </c:val>
          <c:extLst>
            <c:ext xmlns:c16="http://schemas.microsoft.com/office/drawing/2014/chart" uri="{C3380CC4-5D6E-409C-BE32-E72D297353CC}">
              <c16:uniqueId val="{00000000-F93F-4687-AEED-3DA8760954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3F-4687-AEED-3DA8760954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353</c:v>
                </c:pt>
                <c:pt idx="3">
                  <c:v>548</c:v>
                </c:pt>
                <c:pt idx="6">
                  <c:v>421</c:v>
                </c:pt>
                <c:pt idx="9">
                  <c:v>416</c:v>
                </c:pt>
                <c:pt idx="12">
                  <c:v>416</c:v>
                </c:pt>
              </c:numCache>
            </c:numRef>
          </c:val>
          <c:extLst>
            <c:ext xmlns:c16="http://schemas.microsoft.com/office/drawing/2014/chart" uri="{C3380CC4-5D6E-409C-BE32-E72D297353CC}">
              <c16:uniqueId val="{00000002-F93F-4687-AEED-3DA8760954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21</c:v>
                </c:pt>
                <c:pt idx="6">
                  <c:v>29</c:v>
                </c:pt>
                <c:pt idx="9">
                  <c:v>13</c:v>
                </c:pt>
                <c:pt idx="12">
                  <c:v>8</c:v>
                </c:pt>
              </c:numCache>
            </c:numRef>
          </c:val>
          <c:extLst>
            <c:ext xmlns:c16="http://schemas.microsoft.com/office/drawing/2014/chart" uri="{C3380CC4-5D6E-409C-BE32-E72D297353CC}">
              <c16:uniqueId val="{00000003-F93F-4687-AEED-3DA8760954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390</c:v>
                </c:pt>
                <c:pt idx="3">
                  <c:v>303</c:v>
                </c:pt>
                <c:pt idx="6">
                  <c:v>363</c:v>
                </c:pt>
                <c:pt idx="9">
                  <c:v>319</c:v>
                </c:pt>
                <c:pt idx="12">
                  <c:v>176</c:v>
                </c:pt>
              </c:numCache>
            </c:numRef>
          </c:val>
          <c:extLst>
            <c:ext xmlns:c16="http://schemas.microsoft.com/office/drawing/2014/chart" uri="{C3380CC4-5D6E-409C-BE32-E72D297353CC}">
              <c16:uniqueId val="{00000004-F93F-4687-AEED-3DA8760954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3F-4687-AEED-3DA8760954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3F-4687-AEED-3DA8760954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2085</c:v>
                </c:pt>
                <c:pt idx="3">
                  <c:v>1999</c:v>
                </c:pt>
                <c:pt idx="6">
                  <c:v>1942</c:v>
                </c:pt>
                <c:pt idx="9">
                  <c:v>2048</c:v>
                </c:pt>
                <c:pt idx="12">
                  <c:v>2061</c:v>
                </c:pt>
              </c:numCache>
            </c:numRef>
          </c:val>
          <c:extLst>
            <c:ext xmlns:c16="http://schemas.microsoft.com/office/drawing/2014/chart" uri="{C3380CC4-5D6E-409C-BE32-E72D297353CC}">
              <c16:uniqueId val="{00000007-F93F-4687-AEED-3DA8760954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475</c:v>
                </c:pt>
                <c:pt idx="2">
                  <c:v>#N/A</c:v>
                </c:pt>
                <c:pt idx="3">
                  <c:v>#N/A</c:v>
                </c:pt>
                <c:pt idx="4">
                  <c:v>477</c:v>
                </c:pt>
                <c:pt idx="5">
                  <c:v>#N/A</c:v>
                </c:pt>
                <c:pt idx="6">
                  <c:v>#N/A</c:v>
                </c:pt>
                <c:pt idx="7">
                  <c:v>411</c:v>
                </c:pt>
                <c:pt idx="8">
                  <c:v>#N/A</c:v>
                </c:pt>
                <c:pt idx="9">
                  <c:v>#N/A</c:v>
                </c:pt>
                <c:pt idx="10">
                  <c:v>560</c:v>
                </c:pt>
                <c:pt idx="11">
                  <c:v>#N/A</c:v>
                </c:pt>
                <c:pt idx="12">
                  <c:v>#N/A</c:v>
                </c:pt>
                <c:pt idx="13">
                  <c:v>596</c:v>
                </c:pt>
                <c:pt idx="14">
                  <c:v>#N/A</c:v>
                </c:pt>
              </c:numCache>
            </c:numRef>
          </c:val>
          <c:smooth val="0"/>
          <c:extLst>
            <c:ext xmlns:c16="http://schemas.microsoft.com/office/drawing/2014/chart" uri="{C3380CC4-5D6E-409C-BE32-E72D297353CC}">
              <c16:uniqueId val="{00000008-F93F-4687-AEED-3DA8760954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19303</c:v>
                </c:pt>
                <c:pt idx="5">
                  <c:v>18627</c:v>
                </c:pt>
                <c:pt idx="8">
                  <c:v>17496</c:v>
                </c:pt>
                <c:pt idx="11">
                  <c:v>16700</c:v>
                </c:pt>
                <c:pt idx="14">
                  <c:v>16115</c:v>
                </c:pt>
              </c:numCache>
            </c:numRef>
          </c:val>
          <c:extLst>
            <c:ext xmlns:c16="http://schemas.microsoft.com/office/drawing/2014/chart" uri="{C3380CC4-5D6E-409C-BE32-E72D297353CC}">
              <c16:uniqueId val="{00000000-4E6D-4616-A615-312B2B1089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5370</c:v>
                </c:pt>
                <c:pt idx="5">
                  <c:v>5267</c:v>
                </c:pt>
                <c:pt idx="8">
                  <c:v>5123</c:v>
                </c:pt>
                <c:pt idx="11">
                  <c:v>4712</c:v>
                </c:pt>
                <c:pt idx="14">
                  <c:v>3974</c:v>
                </c:pt>
              </c:numCache>
            </c:numRef>
          </c:val>
          <c:extLst>
            <c:ext xmlns:c16="http://schemas.microsoft.com/office/drawing/2014/chart" uri="{C3380CC4-5D6E-409C-BE32-E72D297353CC}">
              <c16:uniqueId val="{00000001-4E6D-4616-A615-312B2B1089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6002</c:v>
                </c:pt>
                <c:pt idx="5">
                  <c:v>6266</c:v>
                </c:pt>
                <c:pt idx="8">
                  <c:v>6563</c:v>
                </c:pt>
                <c:pt idx="11">
                  <c:v>6666</c:v>
                </c:pt>
                <c:pt idx="14">
                  <c:v>7025</c:v>
                </c:pt>
              </c:numCache>
            </c:numRef>
          </c:val>
          <c:extLst>
            <c:ext xmlns:c16="http://schemas.microsoft.com/office/drawing/2014/chart" uri="{C3380CC4-5D6E-409C-BE32-E72D297353CC}">
              <c16:uniqueId val="{00000002-4E6D-4616-A615-312B2B1089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6D-4616-A615-312B2B1089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6D-4616-A615-312B2B1089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6D-4616-A615-312B2B1089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2229</c:v>
                </c:pt>
                <c:pt idx="3">
                  <c:v>2305</c:v>
                </c:pt>
                <c:pt idx="6">
                  <c:v>2316</c:v>
                </c:pt>
                <c:pt idx="9">
                  <c:v>2316</c:v>
                </c:pt>
                <c:pt idx="12">
                  <c:v>2324</c:v>
                </c:pt>
              </c:numCache>
            </c:numRef>
          </c:val>
          <c:extLst>
            <c:ext xmlns:c16="http://schemas.microsoft.com/office/drawing/2014/chart" uri="{C3380CC4-5D6E-409C-BE32-E72D297353CC}">
              <c16:uniqueId val="{00000006-4E6D-4616-A615-312B2B1089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254</c:v>
                </c:pt>
                <c:pt idx="3">
                  <c:v>227</c:v>
                </c:pt>
                <c:pt idx="6">
                  <c:v>199</c:v>
                </c:pt>
                <c:pt idx="9">
                  <c:v>175</c:v>
                </c:pt>
                <c:pt idx="12">
                  <c:v>160</c:v>
                </c:pt>
              </c:numCache>
            </c:numRef>
          </c:val>
          <c:extLst>
            <c:ext xmlns:c16="http://schemas.microsoft.com/office/drawing/2014/chart" uri="{C3380CC4-5D6E-409C-BE32-E72D297353CC}">
              <c16:uniqueId val="{00000007-4E6D-4616-A615-312B2B1089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3016</c:v>
                </c:pt>
                <c:pt idx="3">
                  <c:v>2660</c:v>
                </c:pt>
                <c:pt idx="6">
                  <c:v>2462</c:v>
                </c:pt>
                <c:pt idx="9">
                  <c:v>2253</c:v>
                </c:pt>
                <c:pt idx="12">
                  <c:v>1866</c:v>
                </c:pt>
              </c:numCache>
            </c:numRef>
          </c:val>
          <c:extLst>
            <c:ext xmlns:c16="http://schemas.microsoft.com/office/drawing/2014/chart" uri="{C3380CC4-5D6E-409C-BE32-E72D297353CC}">
              <c16:uniqueId val="{00000008-4E6D-4616-A615-312B2B1089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6770</c:v>
                </c:pt>
                <c:pt idx="3">
                  <c:v>6122</c:v>
                </c:pt>
                <c:pt idx="6">
                  <c:v>5354</c:v>
                </c:pt>
                <c:pt idx="9">
                  <c:v>4570</c:v>
                </c:pt>
                <c:pt idx="12">
                  <c:v>3656</c:v>
                </c:pt>
              </c:numCache>
            </c:numRef>
          </c:val>
          <c:extLst>
            <c:ext xmlns:c16="http://schemas.microsoft.com/office/drawing/2014/chart" uri="{C3380CC4-5D6E-409C-BE32-E72D297353CC}">
              <c16:uniqueId val="{00000009-4E6D-4616-A615-312B2B1089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23084</c:v>
                </c:pt>
                <c:pt idx="3">
                  <c:v>24123</c:v>
                </c:pt>
                <c:pt idx="6">
                  <c:v>24026</c:v>
                </c:pt>
                <c:pt idx="9">
                  <c:v>24455</c:v>
                </c:pt>
                <c:pt idx="12">
                  <c:v>22532</c:v>
                </c:pt>
              </c:numCache>
            </c:numRef>
          </c:val>
          <c:extLst>
            <c:ext xmlns:c16="http://schemas.microsoft.com/office/drawing/2014/chart" uri="{C3380CC4-5D6E-409C-BE32-E72D297353CC}">
              <c16:uniqueId val="{0000000A-4E6D-4616-A615-312B2B1089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4677</c:v>
                </c:pt>
                <c:pt idx="2">
                  <c:v>#N/A</c:v>
                </c:pt>
                <c:pt idx="3">
                  <c:v>#N/A</c:v>
                </c:pt>
                <c:pt idx="4">
                  <c:v>5279</c:v>
                </c:pt>
                <c:pt idx="5">
                  <c:v>#N/A</c:v>
                </c:pt>
                <c:pt idx="6">
                  <c:v>#N/A</c:v>
                </c:pt>
                <c:pt idx="7">
                  <c:v>5175</c:v>
                </c:pt>
                <c:pt idx="8">
                  <c:v>#N/A</c:v>
                </c:pt>
                <c:pt idx="9">
                  <c:v>#N/A</c:v>
                </c:pt>
                <c:pt idx="10">
                  <c:v>5692</c:v>
                </c:pt>
                <c:pt idx="11">
                  <c:v>#N/A</c:v>
                </c:pt>
                <c:pt idx="12">
                  <c:v>#N/A</c:v>
                </c:pt>
                <c:pt idx="13">
                  <c:v>3422</c:v>
                </c:pt>
                <c:pt idx="14">
                  <c:v>#N/A</c:v>
                </c:pt>
              </c:numCache>
            </c:numRef>
          </c:val>
          <c:smooth val="0"/>
          <c:extLst>
            <c:ext xmlns:c16="http://schemas.microsoft.com/office/drawing/2014/chart" uri="{C3380CC4-5D6E-409C-BE32-E72D297353CC}">
              <c16:uniqueId val="{0000000B-4E6D-4616-A615-312B2B1089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2815</c:v>
                </c:pt>
                <c:pt idx="1">
                  <c:v>2813</c:v>
                </c:pt>
                <c:pt idx="2">
                  <c:v>2987</c:v>
                </c:pt>
              </c:numCache>
            </c:numRef>
          </c:val>
          <c:extLst>
            <c:ext xmlns:c16="http://schemas.microsoft.com/office/drawing/2014/chart" uri="{C3380CC4-5D6E-409C-BE32-E72D297353CC}">
              <c16:uniqueId val="{00000000-B0A0-4095-A5D2-B191E34770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0A0-4095-A5D2-B191E34770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2644</c:v>
                </c:pt>
                <c:pt idx="1">
                  <c:v>2732</c:v>
                </c:pt>
                <c:pt idx="2">
                  <c:v>2695</c:v>
                </c:pt>
              </c:numCache>
            </c:numRef>
          </c:val>
          <c:extLst>
            <c:ext xmlns:c16="http://schemas.microsoft.com/office/drawing/2014/chart" uri="{C3380CC4-5D6E-409C-BE32-E72D297353CC}">
              <c16:uniqueId val="{00000002-B0A0-4095-A5D2-B191E34770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{88D4B889-8984-414A-B680-7059A61934BC}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B73-462D-A6D7-25273AD7EE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{21923D74-8F74-4D3E-8517-DEDDCF4D3D27}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73-462D-A6D7-25273AD7EE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{267CCB6D-8521-4974-9D6A-7211BE66AE76}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73-462D-A6D7-25273AD7EE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{C6D3BD45-6885-459F-B4DC-C572EC451F80}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73-462D-A6D7-25273AD7EE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{47234223-97C4-4215-B70F-624C07851214}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73-462D-A6D7-25273AD7EE2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{29F31A8D-A37A-4F6E-A109-87F2A00D2B8C}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B73-462D-A6D7-25273AD7EE2E}"/>
                </c:ext>
              </c:extLst>
            </c:dLbl>
            <c:dLbl>
              <c:idx val="16"/>
              <c:layout>
                <c:manualLayout>
                  <c:x val="-4.1249862031829218E-2"/>
                  <c:y val="-6.68233589845513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{8E5A1514-E5C2-4984-BA8A-A2716658ABD9}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B73-462D-A6D7-25273AD7EE2E}"/>
                </c:ext>
              </c:extLst>
            </c:dLbl>
            <c:dLbl>
              <c:idx val="24"/>
              <c:layout>
                <c:manualLayout>
                  <c:x val="-2.2781639268639166E-2"/>
                  <c:y val="-6.265472522717907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{B1751887-F0AD-4742-B6C2-5680DCE22093}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B73-462D-A6D7-25273AD7EE2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{3442EC29-0E9F-4518-A325-B33165312D69}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B73-462D-A6D7-25273AD7EE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61.8</c:v>
                </c:pt>
                <c:pt idx="8">
                  <c:v>63.5</c:v>
                </c:pt>
                <c:pt idx="16">
                  <c:v>65.3</c:v>
                </c:pt>
                <c:pt idx="24">
                  <c:v>65.2</c:v>
                </c:pt>
                <c:pt idx="32">
                  <c:v>67.3</c:v>
                </c:pt>
              </c:numCache>
            </c:numRef>
          </c:xVal>
          <c:yVal>
            <c:numRef>
              <c:f>公会計指標分析・財政指標組合せ分析表!$BP$51:$DC$51</c:f>
              <c:numCache>
                <c:formatCode>#,##0.0;"▲ "#,##0.0</c:formatCode>
                <c:ptCount val="40"/>
                <c:pt idx="0">
                  <c:v>30.1</c:v>
                </c:pt>
                <c:pt idx="8">
                  <c:v>33.700000000000003</c:v>
                </c:pt>
                <c:pt idx="16">
                  <c:v>32.799999999999997</c:v>
                </c:pt>
                <c:pt idx="24">
                  <c:v>34.6</c:v>
                </c:pt>
                <c:pt idx="32">
                  <c:v>19.5</c:v>
                </c:pt>
              </c:numCache>
            </c:numRef>
          </c:yVal>
          <c:smooth val="0"/>
          <c:extLst>
            <c:ext xmlns:c16="http://schemas.microsoft.com/office/drawing/2014/chart" uri="{C3380CC4-5D6E-409C-BE32-E72D297353CC}">
              <c16:uniqueId val="{00000009-AB73-462D-A6D7-25273AD7EE2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{6173A427-761E-4616-8A44-0B0B39CC9405}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B73-462D-A6D7-25273AD7EE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{F5AAACDC-45A5-40CC-ADB0-1B7C1511E56C}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73-462D-A6D7-25273AD7EE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{B5BF8435-3EF3-48FF-AE1D-B4F6300C9B23}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73-462D-A6D7-25273AD7EE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{3C9E3CCE-E749-42D0-BF75-3379B66C02EE}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73-462D-A6D7-25273AD7EE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{E9EEFD52-B29A-440B-896A-991E639A6781}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73-462D-A6D7-25273AD7EE2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{250211CA-922A-4710-A68C-95B3DB90BE6C}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B73-462D-A6D7-25273AD7EE2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{F17487D4-A9F3-45B1-8EE3-1A0C45579772}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B73-462D-A6D7-25273AD7EE2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{09874994-F87E-48C3-BAB2-F635A13C749F}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B73-462D-A6D7-25273AD7EE2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{B105DE82-5C14-40F9-8EE2-5F821BDDFC28}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B73-462D-A6D7-25273AD7EE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AB73-462D-A6D7-25273AD7EE2E}"/>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{3B3BB3FB-BAF6-41EE-90D7-63C9031FDD9D}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CDF-44B5-AD59-B3196AA647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{7E452831-FA89-4ACB-9F4C-688C6BBC5579}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DF-44B5-AD59-B3196AA647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{436A4810-C126-40B8-B0E6-6443AE1DE3DF}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DF-44B5-AD59-B3196AA647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{42974AF6-E17A-4FFD-9BBC-21B8670460D9}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DF-44B5-AD59-B3196AA647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{74A85AB9-D7FF-4802-9168-ADFA5E217EB5}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DF-44B5-AD59-B3196AA6478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{946685B2-06C7-4D3C-A1BA-12F1488F4146}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CDF-44B5-AD59-B3196AA64789}"/>
                </c:ext>
              </c:extLst>
            </c:dLbl>
            <c:dLbl>
              <c:idx val="16"/>
              <c:layout>
                <c:manualLayout>
                  <c:x val="0"/>
                  <c:y val="-1.3901570442501586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{95197A46-5985-409E-A255-94E8F2C8F453}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CDF-44B5-AD59-B3196AA64789}"/>
                </c:ext>
              </c:extLst>
            </c:dLbl>
            <c:dLbl>
              <c:idx val="24"/>
              <c:layout>
                <c:manualLayout>
                  <c:x val="0"/>
                  <c:y val="1.390157044250079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{F775BAF1-6EF4-442C-9B66-79EB7FA90E7E}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CDF-44B5-AD59-B3196AA6478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{CEB68DEF-933C-420E-A696-051A06BDE0C9}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CDF-44B5-AD59-B3196AA647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2.7</c:v>
                </c:pt>
                <c:pt idx="16">
                  <c:v>2.9</c:v>
                </c:pt>
                <c:pt idx="24">
                  <c:v>3</c:v>
                </c:pt>
                <c:pt idx="32">
                  <c:v>3.1</c:v>
                </c:pt>
              </c:numCache>
            </c:numRef>
          </c:xVal>
          <c:yVal>
            <c:numRef>
              <c:f>公会計指標分析・財政指標組合せ分析表!$BP$73:$DC$73</c:f>
              <c:numCache>
                <c:formatCode>#,##0.0;"▲ "#,##0.0</c:formatCode>
                <c:ptCount val="40"/>
                <c:pt idx="0">
                  <c:v>30.1</c:v>
                </c:pt>
                <c:pt idx="8">
                  <c:v>33.700000000000003</c:v>
                </c:pt>
                <c:pt idx="16">
                  <c:v>32.799999999999997</c:v>
                </c:pt>
                <c:pt idx="24">
                  <c:v>34.6</c:v>
                </c:pt>
                <c:pt idx="32">
                  <c:v>19.5</c:v>
                </c:pt>
              </c:numCache>
            </c:numRef>
          </c:yVal>
          <c:smooth val="0"/>
          <c:extLst>
            <c:ext xmlns:c16="http://schemas.microsoft.com/office/drawing/2014/chart" uri="{C3380CC4-5D6E-409C-BE32-E72D297353CC}">
              <c16:uniqueId val="{00000009-ECDF-44B5-AD59-B3196AA647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{8586932D-28EC-4AF4-BCED-FC56780A2083}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CDF-44B5-AD59-B3196AA647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{7A97CE02-7FD8-4D8C-8972-6FBAD5985A76}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DF-44B5-AD59-B3196AA647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{23B21F20-6F97-4484-933D-FDA86F80DC26}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DF-44B5-AD59-B3196AA647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{1712282E-DB5C-4161-AADE-7433635DDAD7}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DF-44B5-AD59-B3196AA647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{8D1967A4-AAF8-4C5D-A2E1-BF21216BC0D7}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DF-44B5-AD59-B3196AA6478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{6488B3A7-5BAE-4BB4-9D8E-4EE645CF969B}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CDF-44B5-AD59-B3196AA64789}"/>
                </c:ext>
              </c:extLst>
            </c:dLbl>
            <c:dLbl>
              <c:idx val="16"/>
              <c:layout>
                <c:manualLayout>
                  <c:x val="0"/>
                  <c:y val="2.36402044787784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{ADF55BF0-68A6-4A38-85A3-C256B5E12FB7}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CDF-44B5-AD59-B3196AA64789}"/>
                </c:ext>
              </c:extLst>
            </c:dLbl>
            <c:dLbl>
              <c:idx val="24"/>
              <c:layout>
                <c:manualLayout>
                  <c:x val="0"/>
                  <c:y val="-2.3640204478778443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{5E888BCB-02A0-47C0-944B-007DF6722FCC}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CDF-44B5-AD59-B3196AA6478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{252780F4-665F-4139-BE20-D8CDE1412A21}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CDF-44B5-AD59-B3196AA647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CDF-44B5-AD59-B3196AA64789}"/>
            </c:ext>
          </c:extLst>
        </c:ser>
        <c:dLbls>
          <c:showLegendKey val="0"/>
          <c:showVal val="1"/>
          <c:showCatName val="0"/>
          <c:showSerName val="0"/>
          <c:showPercent val="0"/>
          <c:showBubbleSize val="0"/>
        </c:dLbls>
        <c:axId val="84219776"/>
        <c:axId val="84234240"/>
      </c:scatterChart>
      <c:valAx>
        <c:axId val="84219776"/>
        <c:scaling>
          <c:orientation val="maxMin"/>
          <c:max val="7"/>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元利償還金は、平成</a:t>
          </a:r>
          <a:r>
            <a:rPr kumimoji="1" lang="en-US" altLang="ja-JP" sz="1400">
              <a:solidFill>
                <a:sysClr val="windowText" lastClr="000000"/>
              </a:solidFill>
              <a:latin typeface="ＭＳ ゴシック" pitchFamily="49" charset="-128"/>
              <a:ea typeface="ＭＳ ゴシック" pitchFamily="49" charset="-128"/>
            </a:rPr>
            <a:t>31</a:t>
          </a:r>
          <a:r>
            <a:rPr kumimoji="1" lang="ja-JP" altLang="en-US" sz="1400">
              <a:solidFill>
                <a:sysClr val="windowText" lastClr="000000"/>
              </a:solidFill>
              <a:latin typeface="ＭＳ ゴシック" pitchFamily="49" charset="-128"/>
              <a:ea typeface="ＭＳ ゴシック" pitchFamily="49" charset="-128"/>
            </a:rPr>
            <a:t>年度に起債した学校給食共同調理場第一調理場建替移転事業債の元金償還が一部開始されたこと等により、前年度から増となった。</a:t>
          </a:r>
        </a:p>
        <a:p>
          <a:r>
            <a:rPr kumimoji="1" lang="ja-JP" altLang="en-US" sz="1400">
              <a:solidFill>
                <a:sysClr val="windowText" lastClr="000000"/>
              </a:solidFill>
              <a:latin typeface="ＭＳ ゴシック" pitchFamily="49" charset="-128"/>
              <a:ea typeface="ＭＳ ゴシック" pitchFamily="49" charset="-128"/>
            </a:rPr>
            <a:t>公営企業債の元利償還金に対する繰入金は、下水道事業分の減により、前年度から減となった。</a:t>
          </a:r>
        </a:p>
        <a:p>
          <a:r>
            <a:rPr kumimoji="1" lang="ja-JP" altLang="en-US" sz="1400">
              <a:solidFill>
                <a:sysClr val="windowText" lastClr="000000"/>
              </a:solidFill>
              <a:latin typeface="ＭＳ ゴシック" pitchFamily="49" charset="-128"/>
              <a:ea typeface="ＭＳ ゴシック" pitchFamily="49" charset="-128"/>
            </a:rPr>
            <a:t>今後も適債事業を見極めることにより、義務的経費である公債費を抑制するよう努める。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一般会計等に係る地方債の現在高は、借入額が元金償還額を下回ったことにより、前年度から減となった。</a:t>
          </a:r>
        </a:p>
        <a:p>
          <a:r>
            <a:rPr kumimoji="1" lang="ja-JP" altLang="en-US" sz="1400">
              <a:solidFill>
                <a:sysClr val="windowText" lastClr="000000"/>
              </a:solidFill>
              <a:latin typeface="ＭＳ ゴシック" pitchFamily="49" charset="-128"/>
              <a:ea typeface="ＭＳ ゴシック" pitchFamily="49" charset="-128"/>
            </a:rPr>
            <a:t>債務負担行為に基づく支出予定額は、学校買取費及び</a:t>
          </a:r>
          <a:r>
            <a:rPr kumimoji="1" lang="en-US" altLang="ja-JP" sz="1400">
              <a:solidFill>
                <a:sysClr val="windowText" lastClr="000000"/>
              </a:solidFill>
              <a:latin typeface="ＭＳ ゴシック" pitchFamily="49" charset="-128"/>
              <a:ea typeface="ＭＳ ゴシック" pitchFamily="49" charset="-128"/>
            </a:rPr>
            <a:t>PFI</a:t>
          </a:r>
          <a:r>
            <a:rPr kumimoji="1" lang="ja-JP" altLang="en-US" sz="1400">
              <a:solidFill>
                <a:sysClr val="windowText" lastClr="000000"/>
              </a:solidFill>
              <a:latin typeface="ＭＳ ゴシック" pitchFamily="49" charset="-128"/>
              <a:ea typeface="ＭＳ ゴシック" pitchFamily="49" charset="-128"/>
            </a:rPr>
            <a:t>事業に係るものの償還が進んだこと等により、前年度から減となった。</a:t>
          </a:r>
        </a:p>
        <a:p>
          <a:r>
            <a:rPr kumimoji="1" lang="ja-JP" altLang="en-US" sz="1400">
              <a:solidFill>
                <a:sysClr val="windowText" lastClr="000000"/>
              </a:solidFill>
              <a:latin typeface="ＭＳ ゴシック" pitchFamily="49" charset="-128"/>
              <a:ea typeface="ＭＳ ゴシック" pitchFamily="49" charset="-128"/>
            </a:rPr>
            <a:t>公営企業債等繰入見込額は、企業債の償還が進んだこと等により、前年度から減となった。</a:t>
          </a:r>
        </a:p>
        <a:p>
          <a:r>
            <a:rPr kumimoji="1" lang="ja-JP" altLang="en-US" sz="1400">
              <a:solidFill>
                <a:sysClr val="windowText" lastClr="000000"/>
              </a:solidFill>
              <a:latin typeface="ＭＳ ゴシック" pitchFamily="49" charset="-128"/>
              <a:ea typeface="ＭＳ ゴシック" pitchFamily="49" charset="-128"/>
            </a:rPr>
            <a:t>基準財政需要額算入見込額は、保健衛生費の減等により、前年度と比べて減となった。</a:t>
          </a:r>
        </a:p>
        <a:p>
          <a:r>
            <a:rPr kumimoji="1" lang="ja-JP" altLang="en-US" sz="1400">
              <a:solidFill>
                <a:sysClr val="windowText" lastClr="000000"/>
              </a:solidFill>
              <a:latin typeface="ＭＳ ゴシック" pitchFamily="49" charset="-128"/>
              <a:ea typeface="ＭＳ ゴシック" pitchFamily="49" charset="-128"/>
            </a:rPr>
            <a:t>将来負担額、充当可能財源等ともに減となったが、将来負担額の減が上回ったため、将来負担比率の分子）は減となった。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東京都稲城市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・新型コロナウイルス感染症対策基金は新型コロナウイルス感染症対策関連事業に充当するために取り崩したことにより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百万円の減、都市計画事業基金は都市計画事業に充当するために取り崩したこと等により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百万円の減となった一方で、庁舎建設基金は決算剰余金等を積み立てたことにより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百万円の増、財政調整基金は決算剰余金等を積み立てたことにより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百万円の増となったこと等が影響し、基金全体としては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・まちづくり推進事業基金、長寿社会福祉基金：果実運用を行っていたが、現下の低金利により運用益を見込むことができないことから、事業への充当、基金の廃止等について今後検討していく。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・緑化推進基金：緑化の推進を図る事業</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・長寿社会福祉基金：長寿社会に備えて在宅福祉の向上、健康づくり、ボランティア活動の活発化等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・庁舎建設基金：庁舎の建設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・まちづくり推進事業基金：まちづくりを推進するための事業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・都市計画事業資金積立基金：都市計画事業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・新型コロナウイルス感染症対策基金：新型コロナウイルス感染症対策を推進する施策等</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・公共施設整備基金：公共施設駐車場の収益等で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百万円積み立てことによる増。</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駐車場の収益分については、今後公共施設駐車場の整備更新等の費用に充てていく。その他については、都市基盤整備の推進、公共施設の老朽化等に対応するため、効果的に活用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・緑化推進基金：平成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年度に目標額の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億円に達したことから効果的に活用していく。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過年度に収入し財政調整基金に積み立てた指定寄附金を寄附目的の事業に充当するため等に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百万円を取り崩した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百万円積み立てたことにより、前年度と比べて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・経済変動による減収や災害時などの急な財政支出が必要なときに備えるため、標準財政規模の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％以上を確保するよう努めていく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少し高い水準となっています。稲城市では、人口増加に伴い新規施設の建設等を行ってきました。しかしながら、公共施設等の多くは老朽化が進んでいるため、有形固定資産減価償却率は増加傾向にあります。施設の修繕、長寿命化を進めるとともに施設更新の方針等を検討していき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92234</xdr:rowOff>
    </xdr:from>
    <xdr:to>
      <xdr:col>23</xdr:col>
      <xdr:colOff>136525</xdr:colOff>
      <xdr:row>32</xdr:row>
      <xdr:rowOff>22384</xdr:rowOff>
    </xdr:to>
    <xdr:sp macro="" textlink="">
      <xdr:nvSpPr>
        <xdr:cNvPr id="85" name="楕円 84"/>
        <xdr:cNvSpPr/>
      </xdr:nvSpPr>
      <xdr:spPr>
        <a:xfrm>
          <a:off x="4711700" y="61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70661</xdr:rowOff>
    </xdr:from>
    <xdr:ext cx="405111" cy="259045"/>
    <xdr:sp macro="" textlink="">
      <xdr:nvSpPr>
        <xdr:cNvPr id="86" name="有形固定資産減価償却率該当値テキスト"/>
        <xdr:cNvSpPr txBox="1"/>
      </xdr:nvSpPr>
      <xdr:spPr>
        <a:xfrm>
          <a:off x="4813300" y="615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87" name="楕円 86"/>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86360</xdr:rowOff>
    </xdr:from>
    <xdr:to>
      <xdr:col>23</xdr:col>
      <xdr:colOff>85725</xdr:colOff>
      <xdr:row>31</xdr:row>
      <xdr:rowOff>143034</xdr:rowOff>
    </xdr:to>
    <xdr:cxnSp macro="">
      <xdr:nvCxnSpPr>
        <xdr:cNvPr id="88" name="直線コネクタ 87"/>
        <xdr:cNvCxnSpPr/>
      </xdr:nvCxnSpPr>
      <xdr:spPr>
        <a:xfrm>
          <a:off x="4051300" y="6172835"/>
          <a:ext cx="711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38259</xdr:rowOff>
    </xdr:from>
    <xdr:to>
      <xdr:col>15</xdr:col>
      <xdr:colOff>187325</xdr:colOff>
      <xdr:row>31</xdr:row>
      <xdr:rowOff>139859</xdr:rowOff>
    </xdr:to>
    <xdr:sp macro="" textlink="">
      <xdr:nvSpPr>
        <xdr:cNvPr id="89" name="楕円 88"/>
        <xdr:cNvSpPr/>
      </xdr:nvSpPr>
      <xdr:spPr>
        <a:xfrm>
          <a:off x="3238500" y="6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89059</xdr:rowOff>
    </xdr:to>
    <xdr:cxnSp macro="">
      <xdr:nvCxnSpPr>
        <xdr:cNvPr id="90" name="直線コネクタ 89"/>
        <xdr:cNvCxnSpPr/>
      </xdr:nvCxnSpPr>
      <xdr:spPr>
        <a:xfrm flipV="1">
          <a:off x="3289300" y="6172835"/>
          <a:ext cx="762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161131</xdr:rowOff>
    </xdr:from>
    <xdr:to>
      <xdr:col>11</xdr:col>
      <xdr:colOff>187325</xdr:colOff>
      <xdr:row>31</xdr:row>
      <xdr:rowOff>91281</xdr:rowOff>
    </xdr:to>
    <xdr:sp macro="" textlink="">
      <xdr:nvSpPr>
        <xdr:cNvPr id="91" name="楕円 90"/>
        <xdr:cNvSpPr/>
      </xdr:nvSpPr>
      <xdr:spPr>
        <a:xfrm>
          <a:off x="2476500" y="6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40481</xdr:rowOff>
    </xdr:from>
    <xdr:to>
      <xdr:col>15</xdr:col>
      <xdr:colOff>136525</xdr:colOff>
      <xdr:row>31</xdr:row>
      <xdr:rowOff>89059</xdr:rowOff>
    </xdr:to>
    <xdr:cxnSp macro="">
      <xdr:nvCxnSpPr>
        <xdr:cNvPr id="92" name="直線コネクタ 91"/>
        <xdr:cNvCxnSpPr/>
      </xdr:nvCxnSpPr>
      <xdr:spPr>
        <a:xfrm>
          <a:off x="2527300" y="6126956"/>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115253</xdr:rowOff>
    </xdr:from>
    <xdr:to>
      <xdr:col>7</xdr:col>
      <xdr:colOff>187325</xdr:colOff>
      <xdr:row>31</xdr:row>
      <xdr:rowOff>45403</xdr:rowOff>
    </xdr:to>
    <xdr:sp macro="" textlink="">
      <xdr:nvSpPr>
        <xdr:cNvPr id="93" name="楕円 92"/>
        <xdr:cNvSpPr/>
      </xdr:nvSpPr>
      <xdr:spPr>
        <a:xfrm>
          <a:off x="17145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166053</xdr:rowOff>
    </xdr:from>
    <xdr:to>
      <xdr:col>11</xdr:col>
      <xdr:colOff>136525</xdr:colOff>
      <xdr:row>31</xdr:row>
      <xdr:rowOff>40481</xdr:rowOff>
    </xdr:to>
    <xdr:cxnSp macro="">
      <xdr:nvCxnSpPr>
        <xdr:cNvPr id="94" name="直線コネクタ 93"/>
        <xdr:cNvCxnSpPr/>
      </xdr:nvCxnSpPr>
      <xdr:spPr>
        <a:xfrm>
          <a:off x="1765300" y="6081078"/>
          <a:ext cx="7620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99" name="n_1mainValue有形固定資産減価償却率"/>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130986</xdr:rowOff>
    </xdr:from>
    <xdr:ext cx="405111" cy="259045"/>
    <xdr:sp macro="" textlink="">
      <xdr:nvSpPr>
        <xdr:cNvPr id="100" name="n_2mainValue有形固定資産減価償却率"/>
        <xdr:cNvSpPr txBox="1"/>
      </xdr:nvSpPr>
      <xdr:spPr>
        <a:xfrm>
          <a:off x="3086744" y="621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82408</xdr:rowOff>
    </xdr:from>
    <xdr:ext cx="405111" cy="259045"/>
    <xdr:sp macro="" textlink="">
      <xdr:nvSpPr>
        <xdr:cNvPr id="101" name="n_3mainValue有形固定資産減価償却率"/>
        <xdr:cNvSpPr txBox="1"/>
      </xdr:nvSpPr>
      <xdr:spPr>
        <a:xfrm>
          <a:off x="2324744" y="61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36530</xdr:rowOff>
    </xdr:from>
    <xdr:ext cx="405111" cy="259045"/>
    <xdr:sp macro="" textlink="">
      <xdr:nvSpPr>
        <xdr:cNvPr id="102" name="n_4mainValue有形固定資産減価償却率"/>
        <xdr:cNvSpPr txBox="1"/>
      </xdr:nvSpPr>
      <xdr:spPr>
        <a:xfrm>
          <a:off x="1562744" y="612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他の団体と比較して低い水準にあるといえます。今後も将来負担が過度にならないよう注視し財政運営を行っていきます。</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38"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9" name="楕円 148"/>
        <xdr:cNvSpPr/>
      </xdr:nvSpPr>
      <xdr:spPr>
        <a:xfrm>
          <a:off x="14744700" y="57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160110</xdr:rowOff>
    </xdr:from>
    <xdr:ext cx="469744" cy="259045"/>
    <xdr:sp macro="" textlink="">
      <xdr:nvSpPr>
        <xdr:cNvPr id="150" name="債務償還比率該当値テキスト"/>
        <xdr:cNvSpPr txBox="1"/>
      </xdr:nvSpPr>
      <xdr:spPr>
        <a:xfrm>
          <a:off x="14846300" y="556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16709</xdr:rowOff>
    </xdr:from>
    <xdr:to>
      <xdr:col>72</xdr:col>
      <xdr:colOff>123825</xdr:colOff>
      <xdr:row>30</xdr:row>
      <xdr:rowOff>118309</xdr:rowOff>
    </xdr:to>
    <xdr:sp macro="" textlink="">
      <xdr:nvSpPr>
        <xdr:cNvPr id="151" name="楕円 150"/>
        <xdr:cNvSpPr/>
      </xdr:nvSpPr>
      <xdr:spPr>
        <a:xfrm>
          <a:off x="14033500" y="59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16583</xdr:rowOff>
    </xdr:from>
    <xdr:to>
      <xdr:col>76</xdr:col>
      <xdr:colOff>22225</xdr:colOff>
      <xdr:row>30</xdr:row>
      <xdr:rowOff>67509</xdr:rowOff>
    </xdr:to>
    <xdr:cxnSp macro="">
      <xdr:nvCxnSpPr>
        <xdr:cNvPr id="152" name="直線コネクタ 151"/>
        <xdr:cNvCxnSpPr/>
      </xdr:nvCxnSpPr>
      <xdr:spPr>
        <a:xfrm flipV="1">
          <a:off x="14084300" y="5760158"/>
          <a:ext cx="711200" cy="2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134684</xdr:rowOff>
    </xdr:from>
    <xdr:to>
      <xdr:col>68</xdr:col>
      <xdr:colOff>123825</xdr:colOff>
      <xdr:row>31</xdr:row>
      <xdr:rowOff>64834</xdr:rowOff>
    </xdr:to>
    <xdr:sp macro="" textlink="">
      <xdr:nvSpPr>
        <xdr:cNvPr id="153" name="楕円 152"/>
        <xdr:cNvSpPr/>
      </xdr:nvSpPr>
      <xdr:spPr>
        <a:xfrm>
          <a:off x="13271500" y="60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67509</xdr:rowOff>
    </xdr:from>
    <xdr:to>
      <xdr:col>72</xdr:col>
      <xdr:colOff>73025</xdr:colOff>
      <xdr:row>31</xdr:row>
      <xdr:rowOff>14034</xdr:rowOff>
    </xdr:to>
    <xdr:cxnSp macro="">
      <xdr:nvCxnSpPr>
        <xdr:cNvPr id="154" name="直線コネクタ 153"/>
        <xdr:cNvCxnSpPr/>
      </xdr:nvCxnSpPr>
      <xdr:spPr>
        <a:xfrm flipV="1">
          <a:off x="13322300" y="5982534"/>
          <a:ext cx="762000" cy="1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100294</xdr:rowOff>
    </xdr:from>
    <xdr:to>
      <xdr:col>64</xdr:col>
      <xdr:colOff>123825</xdr:colOff>
      <xdr:row>31</xdr:row>
      <xdr:rowOff>30444</xdr:rowOff>
    </xdr:to>
    <xdr:sp macro="" textlink="">
      <xdr:nvSpPr>
        <xdr:cNvPr id="155" name="楕円 154"/>
        <xdr:cNvSpPr/>
      </xdr:nvSpPr>
      <xdr:spPr>
        <a:xfrm>
          <a:off x="12509500" y="60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151094</xdr:rowOff>
    </xdr:from>
    <xdr:to>
      <xdr:col>68</xdr:col>
      <xdr:colOff>73025</xdr:colOff>
      <xdr:row>31</xdr:row>
      <xdr:rowOff>14034</xdr:rowOff>
    </xdr:to>
    <xdr:cxnSp macro="">
      <xdr:nvCxnSpPr>
        <xdr:cNvPr id="156" name="直線コネクタ 155"/>
        <xdr:cNvCxnSpPr/>
      </xdr:nvCxnSpPr>
      <xdr:spPr>
        <a:xfrm>
          <a:off x="12560300" y="6066119"/>
          <a:ext cx="762000" cy="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23531</xdr:rowOff>
    </xdr:from>
    <xdr:to>
      <xdr:col>60</xdr:col>
      <xdr:colOff>123825</xdr:colOff>
      <xdr:row>31</xdr:row>
      <xdr:rowOff>125131</xdr:rowOff>
    </xdr:to>
    <xdr:sp macro="" textlink="">
      <xdr:nvSpPr>
        <xdr:cNvPr id="157" name="楕円 156"/>
        <xdr:cNvSpPr/>
      </xdr:nvSpPr>
      <xdr:spPr>
        <a:xfrm>
          <a:off x="11747500" y="61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151094</xdr:rowOff>
    </xdr:from>
    <xdr:to>
      <xdr:col>64</xdr:col>
      <xdr:colOff>73025</xdr:colOff>
      <xdr:row>31</xdr:row>
      <xdr:rowOff>74331</xdr:rowOff>
    </xdr:to>
    <xdr:cxnSp macro="">
      <xdr:nvCxnSpPr>
        <xdr:cNvPr id="158" name="直線コネクタ 157"/>
        <xdr:cNvCxnSpPr/>
      </xdr:nvCxnSpPr>
      <xdr:spPr>
        <a:xfrm flipV="1">
          <a:off x="11798300" y="6066119"/>
          <a:ext cx="76200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59" name="n_1aveValue債務償還比率"/>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60" name="n_2aveValue債務償還比率"/>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61" name="n_3aveValue債務償還比率"/>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2"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134836</xdr:rowOff>
    </xdr:from>
    <xdr:ext cx="469744" cy="259045"/>
    <xdr:sp macro="" textlink="">
      <xdr:nvSpPr>
        <xdr:cNvPr id="163" name="n_1mainValue債務償還比率"/>
        <xdr:cNvSpPr txBox="1"/>
      </xdr:nvSpPr>
      <xdr:spPr>
        <a:xfrm>
          <a:off x="13836727" y="570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81361</xdr:rowOff>
    </xdr:from>
    <xdr:ext cx="469744" cy="259045"/>
    <xdr:sp macro="" textlink="">
      <xdr:nvSpPr>
        <xdr:cNvPr id="164" name="n_2mainValue債務償還比率"/>
        <xdr:cNvSpPr txBox="1"/>
      </xdr:nvSpPr>
      <xdr:spPr>
        <a:xfrm>
          <a:off x="13087427" y="58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46971</xdr:rowOff>
    </xdr:from>
    <xdr:ext cx="469744" cy="259045"/>
    <xdr:sp macro="" textlink="">
      <xdr:nvSpPr>
        <xdr:cNvPr id="165" name="n_3mainValue債務償還比率"/>
        <xdr:cNvSpPr txBox="1"/>
      </xdr:nvSpPr>
      <xdr:spPr>
        <a:xfrm>
          <a:off x="12325427" y="57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141658</xdr:rowOff>
    </xdr:from>
    <xdr:ext cx="469744" cy="259045"/>
    <xdr:sp macro="" textlink="">
      <xdr:nvSpPr>
        <xdr:cNvPr id="166" name="n_4mainValue債務償還比率"/>
        <xdr:cNvSpPr txBox="1"/>
      </xdr:nvSpPr>
      <xdr:spPr>
        <a:xfrm>
          <a:off x="11563427" y="588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30299</xdr:rowOff>
    </xdr:from>
    <xdr:to>
      <xdr:col>24</xdr:col>
      <xdr:colOff>114300</xdr:colOff>
      <xdr:row>42</xdr:row>
      <xdr:rowOff>131899</xdr:rowOff>
    </xdr:to>
    <xdr:sp macro="" textlink="">
      <xdr:nvSpPr>
        <xdr:cNvPr id="74" name="楕円 73"/>
        <xdr:cNvSpPr/>
      </xdr:nvSpPr>
      <xdr:spPr>
        <a:xfrm>
          <a:off x="45847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116676</xdr:rowOff>
    </xdr:from>
    <xdr:ext cx="405111" cy="259045"/>
    <xdr:sp macro="" textlink="">
      <xdr:nvSpPr>
        <xdr:cNvPr id="75" name="【道路】&#10;有形固定資産減価償却率該当値テキスト"/>
        <xdr:cNvSpPr txBox="1"/>
      </xdr:nvSpPr>
      <xdr:spPr>
        <a:xfrm>
          <a:off x="4673600" y="714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23767</xdr:rowOff>
    </xdr:from>
    <xdr:to>
      <xdr:col>20</xdr:col>
      <xdr:colOff>38100</xdr:colOff>
      <xdr:row>42</xdr:row>
      <xdr:rowOff>125367</xdr:rowOff>
    </xdr:to>
    <xdr:sp macro="" textlink="">
      <xdr:nvSpPr>
        <xdr:cNvPr id="76" name="楕円 75"/>
        <xdr:cNvSpPr/>
      </xdr:nvSpPr>
      <xdr:spPr>
        <a:xfrm>
          <a:off x="3746500" y="72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74567</xdr:rowOff>
    </xdr:from>
    <xdr:to>
      <xdr:col>24</xdr:col>
      <xdr:colOff>63500</xdr:colOff>
      <xdr:row>42</xdr:row>
      <xdr:rowOff>81099</xdr:rowOff>
    </xdr:to>
    <xdr:cxnSp macro="">
      <xdr:nvCxnSpPr>
        <xdr:cNvPr id="77" name="直線コネクタ 76"/>
        <xdr:cNvCxnSpPr/>
      </xdr:nvCxnSpPr>
      <xdr:spPr>
        <a:xfrm>
          <a:off x="3797300" y="727546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18869</xdr:rowOff>
    </xdr:from>
    <xdr:to>
      <xdr:col>15</xdr:col>
      <xdr:colOff>101600</xdr:colOff>
      <xdr:row>42</xdr:row>
      <xdr:rowOff>120469</xdr:rowOff>
    </xdr:to>
    <xdr:sp macro="" textlink="">
      <xdr:nvSpPr>
        <xdr:cNvPr id="78" name="楕円 77"/>
        <xdr:cNvSpPr/>
      </xdr:nvSpPr>
      <xdr:spPr>
        <a:xfrm>
          <a:off x="2857500" y="72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69669</xdr:rowOff>
    </xdr:from>
    <xdr:to>
      <xdr:col>19</xdr:col>
      <xdr:colOff>177800</xdr:colOff>
      <xdr:row>42</xdr:row>
      <xdr:rowOff>74567</xdr:rowOff>
    </xdr:to>
    <xdr:cxnSp macro="">
      <xdr:nvCxnSpPr>
        <xdr:cNvPr id="79" name="直線コネクタ 78"/>
        <xdr:cNvCxnSpPr/>
      </xdr:nvCxnSpPr>
      <xdr:spPr>
        <a:xfrm>
          <a:off x="2908300" y="727056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13970</xdr:rowOff>
    </xdr:from>
    <xdr:to>
      <xdr:col>10</xdr:col>
      <xdr:colOff>165100</xdr:colOff>
      <xdr:row>42</xdr:row>
      <xdr:rowOff>115570</xdr:rowOff>
    </xdr:to>
    <xdr:sp macro="" textlink="">
      <xdr:nvSpPr>
        <xdr:cNvPr id="80" name="楕円 79"/>
        <xdr:cNvSpPr/>
      </xdr:nvSpPr>
      <xdr:spPr>
        <a:xfrm>
          <a:off x="1968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64770</xdr:rowOff>
    </xdr:from>
    <xdr:to>
      <xdr:col>15</xdr:col>
      <xdr:colOff>50800</xdr:colOff>
      <xdr:row>42</xdr:row>
      <xdr:rowOff>69669</xdr:rowOff>
    </xdr:to>
    <xdr:cxnSp macro="">
      <xdr:nvCxnSpPr>
        <xdr:cNvPr id="81" name="直線コネクタ 80"/>
        <xdr:cNvCxnSpPr/>
      </xdr:nvCxnSpPr>
      <xdr:spPr>
        <a:xfrm>
          <a:off x="2019300" y="72656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4173</xdr:rowOff>
    </xdr:from>
    <xdr:to>
      <xdr:col>6</xdr:col>
      <xdr:colOff>38100</xdr:colOff>
      <xdr:row>42</xdr:row>
      <xdr:rowOff>105773</xdr:rowOff>
    </xdr:to>
    <xdr:sp macro="" textlink="">
      <xdr:nvSpPr>
        <xdr:cNvPr id="82" name="楕円 81"/>
        <xdr:cNvSpPr/>
      </xdr:nvSpPr>
      <xdr:spPr>
        <a:xfrm>
          <a:off x="1079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54973</xdr:rowOff>
    </xdr:from>
    <xdr:to>
      <xdr:col>10</xdr:col>
      <xdr:colOff>114300</xdr:colOff>
      <xdr:row>42</xdr:row>
      <xdr:rowOff>64770</xdr:rowOff>
    </xdr:to>
    <xdr:cxnSp macro="">
      <xdr:nvCxnSpPr>
        <xdr:cNvPr id="83" name="直線コネクタ 82"/>
        <xdr:cNvCxnSpPr/>
      </xdr:nvCxnSpPr>
      <xdr:spPr>
        <a:xfrm>
          <a:off x="1130300" y="72558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116494</xdr:rowOff>
    </xdr:from>
    <xdr:ext cx="405111" cy="259045"/>
    <xdr:sp macro="" textlink="">
      <xdr:nvSpPr>
        <xdr:cNvPr id="88" name="n_1mainValue【道路】&#10;有形固定資産減価償却率"/>
        <xdr:cNvSpPr txBox="1"/>
      </xdr:nvSpPr>
      <xdr:spPr>
        <a:xfrm>
          <a:off x="3582044" y="731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111596</xdr:rowOff>
    </xdr:from>
    <xdr:ext cx="405111" cy="259045"/>
    <xdr:sp macro="" textlink="">
      <xdr:nvSpPr>
        <xdr:cNvPr id="89" name="n_2mainValue【道路】&#10;有形固定資産減価償却率"/>
        <xdr:cNvSpPr txBox="1"/>
      </xdr:nvSpPr>
      <xdr:spPr>
        <a:xfrm>
          <a:off x="2705744" y="731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106697</xdr:rowOff>
    </xdr:from>
    <xdr:ext cx="405111" cy="259045"/>
    <xdr:sp macro="" textlink="">
      <xdr:nvSpPr>
        <xdr:cNvPr id="90" name="n_3mainValue【道路】&#10;有形固定資産減価償却率"/>
        <xdr:cNvSpPr txBox="1"/>
      </xdr:nvSpPr>
      <xdr:spPr>
        <a:xfrm>
          <a:off x="18167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96900</xdr:rowOff>
    </xdr:from>
    <xdr:ext cx="405111" cy="259045"/>
    <xdr:sp macro="" textlink="">
      <xdr:nvSpPr>
        <xdr:cNvPr id="91" name="n_4mainValue【道路】&#10;有形固定資産減価償却率"/>
        <xdr:cNvSpPr txBox="1"/>
      </xdr:nvSpPr>
      <xdr:spPr>
        <a:xfrm>
          <a:off x="927744" y="729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63043</xdr:rowOff>
    </xdr:from>
    <xdr:to>
      <xdr:col>55</xdr:col>
      <xdr:colOff>50800</xdr:colOff>
      <xdr:row>41</xdr:row>
      <xdr:rowOff>164643</xdr:rowOff>
    </xdr:to>
    <xdr:sp macro="" textlink="">
      <xdr:nvSpPr>
        <xdr:cNvPr id="131" name="楕円 130"/>
        <xdr:cNvSpPr/>
      </xdr:nvSpPr>
      <xdr:spPr>
        <a:xfrm>
          <a:off x="10426700" y="70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149420</xdr:rowOff>
    </xdr:from>
    <xdr:ext cx="469744" cy="259045"/>
    <xdr:sp macro="" textlink="">
      <xdr:nvSpPr>
        <xdr:cNvPr id="132" name="【道路】&#10;一人当たり延長該当値テキスト"/>
        <xdr:cNvSpPr txBox="1"/>
      </xdr:nvSpPr>
      <xdr:spPr>
        <a:xfrm>
          <a:off x="10515600" y="70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62281</xdr:rowOff>
    </xdr:from>
    <xdr:to>
      <xdr:col>50</xdr:col>
      <xdr:colOff>165100</xdr:colOff>
      <xdr:row>41</xdr:row>
      <xdr:rowOff>163881</xdr:rowOff>
    </xdr:to>
    <xdr:sp macro="" textlink="">
      <xdr:nvSpPr>
        <xdr:cNvPr id="133" name="楕円 132"/>
        <xdr:cNvSpPr/>
      </xdr:nvSpPr>
      <xdr:spPr>
        <a:xfrm>
          <a:off x="9588500" y="70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113081</xdr:rowOff>
    </xdr:from>
    <xdr:to>
      <xdr:col>55</xdr:col>
      <xdr:colOff>0</xdr:colOff>
      <xdr:row>41</xdr:row>
      <xdr:rowOff>113843</xdr:rowOff>
    </xdr:to>
    <xdr:cxnSp macro="">
      <xdr:nvCxnSpPr>
        <xdr:cNvPr id="134" name="直線コネクタ 133"/>
        <xdr:cNvCxnSpPr/>
      </xdr:nvCxnSpPr>
      <xdr:spPr>
        <a:xfrm>
          <a:off x="9639300" y="714253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61519</xdr:rowOff>
    </xdr:from>
    <xdr:to>
      <xdr:col>46</xdr:col>
      <xdr:colOff>38100</xdr:colOff>
      <xdr:row>41</xdr:row>
      <xdr:rowOff>163119</xdr:rowOff>
    </xdr:to>
    <xdr:sp macro="" textlink="">
      <xdr:nvSpPr>
        <xdr:cNvPr id="135" name="楕円 134"/>
        <xdr:cNvSpPr/>
      </xdr:nvSpPr>
      <xdr:spPr>
        <a:xfrm>
          <a:off x="8699500" y="70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112319</xdr:rowOff>
    </xdr:from>
    <xdr:to>
      <xdr:col>50</xdr:col>
      <xdr:colOff>114300</xdr:colOff>
      <xdr:row>41</xdr:row>
      <xdr:rowOff>113081</xdr:rowOff>
    </xdr:to>
    <xdr:cxnSp macro="">
      <xdr:nvCxnSpPr>
        <xdr:cNvPr id="136" name="直線コネクタ 135"/>
        <xdr:cNvCxnSpPr/>
      </xdr:nvCxnSpPr>
      <xdr:spPr>
        <a:xfrm>
          <a:off x="8750300" y="71417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60490</xdr:rowOff>
    </xdr:from>
    <xdr:to>
      <xdr:col>41</xdr:col>
      <xdr:colOff>101600</xdr:colOff>
      <xdr:row>41</xdr:row>
      <xdr:rowOff>162090</xdr:rowOff>
    </xdr:to>
    <xdr:sp macro="" textlink="">
      <xdr:nvSpPr>
        <xdr:cNvPr id="137" name="楕円 136"/>
        <xdr:cNvSpPr/>
      </xdr:nvSpPr>
      <xdr:spPr>
        <a:xfrm>
          <a:off x="7810500" y="7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111290</xdr:rowOff>
    </xdr:from>
    <xdr:to>
      <xdr:col>45</xdr:col>
      <xdr:colOff>177800</xdr:colOff>
      <xdr:row>41</xdr:row>
      <xdr:rowOff>112319</xdr:rowOff>
    </xdr:to>
    <xdr:cxnSp macro="">
      <xdr:nvCxnSpPr>
        <xdr:cNvPr id="138" name="直線コネクタ 137"/>
        <xdr:cNvCxnSpPr/>
      </xdr:nvCxnSpPr>
      <xdr:spPr>
        <a:xfrm>
          <a:off x="7861300" y="714074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59766</xdr:rowOff>
    </xdr:from>
    <xdr:to>
      <xdr:col>36</xdr:col>
      <xdr:colOff>165100</xdr:colOff>
      <xdr:row>41</xdr:row>
      <xdr:rowOff>161366</xdr:rowOff>
    </xdr:to>
    <xdr:sp macro="" textlink="">
      <xdr:nvSpPr>
        <xdr:cNvPr id="139" name="楕円 138"/>
        <xdr:cNvSpPr/>
      </xdr:nvSpPr>
      <xdr:spPr>
        <a:xfrm>
          <a:off x="6921500" y="708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110566</xdr:rowOff>
    </xdr:from>
    <xdr:to>
      <xdr:col>41</xdr:col>
      <xdr:colOff>50800</xdr:colOff>
      <xdr:row>41</xdr:row>
      <xdr:rowOff>111290</xdr:rowOff>
    </xdr:to>
    <xdr:cxnSp macro="">
      <xdr:nvCxnSpPr>
        <xdr:cNvPr id="140" name="直線コネクタ 139"/>
        <xdr:cNvCxnSpPr/>
      </xdr:nvCxnSpPr>
      <xdr:spPr>
        <a:xfrm>
          <a:off x="6972300" y="714001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155008</xdr:rowOff>
    </xdr:from>
    <xdr:ext cx="469744" cy="259045"/>
    <xdr:sp macro="" textlink="">
      <xdr:nvSpPr>
        <xdr:cNvPr id="145" name="n_1mainValue【道路】&#10;一人当たり延長"/>
        <xdr:cNvSpPr txBox="1"/>
      </xdr:nvSpPr>
      <xdr:spPr>
        <a:xfrm>
          <a:off x="9391727" y="718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154246</xdr:rowOff>
    </xdr:from>
    <xdr:ext cx="469744" cy="259045"/>
    <xdr:sp macro="" textlink="">
      <xdr:nvSpPr>
        <xdr:cNvPr id="146" name="n_2mainValue【道路】&#10;一人当たり延長"/>
        <xdr:cNvSpPr txBox="1"/>
      </xdr:nvSpPr>
      <xdr:spPr>
        <a:xfrm>
          <a:off x="8515427" y="71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153217</xdr:rowOff>
    </xdr:from>
    <xdr:ext cx="469744" cy="259045"/>
    <xdr:sp macro="" textlink="">
      <xdr:nvSpPr>
        <xdr:cNvPr id="147" name="n_3mainValue【道路】&#10;一人当たり延長"/>
        <xdr:cNvSpPr txBox="1"/>
      </xdr:nvSpPr>
      <xdr:spPr>
        <a:xfrm>
          <a:off x="7626427" y="718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152493</xdr:rowOff>
    </xdr:from>
    <xdr:ext cx="469744" cy="259045"/>
    <xdr:sp macro="" textlink="">
      <xdr:nvSpPr>
        <xdr:cNvPr id="148" name="n_4mainValue【道路】&#10;一人当たり延長"/>
        <xdr:cNvSpPr txBox="1"/>
      </xdr:nvSpPr>
      <xdr:spPr>
        <a:xfrm>
          <a:off x="6737427" y="718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104322</xdr:rowOff>
    </xdr:from>
    <xdr:to>
      <xdr:col>24</xdr:col>
      <xdr:colOff>114300</xdr:colOff>
      <xdr:row>60</xdr:row>
      <xdr:rowOff>34472</xdr:rowOff>
    </xdr:to>
    <xdr:sp macro="" textlink="">
      <xdr:nvSpPr>
        <xdr:cNvPr id="190" name="楕円 189"/>
        <xdr:cNvSpPr/>
      </xdr:nvSpPr>
      <xdr:spPr>
        <a:xfrm>
          <a:off x="4584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127199</xdr:rowOff>
    </xdr:from>
    <xdr:ext cx="405111" cy="259045"/>
    <xdr:sp macro="" textlink="">
      <xdr:nvSpPr>
        <xdr:cNvPr id="191" name="【橋りょう・トンネル】&#10;有形固定資産減価償却率該当値テキスト"/>
        <xdr:cNvSpPr txBox="1"/>
      </xdr:nvSpPr>
      <xdr:spPr>
        <a:xfrm>
          <a:off x="4673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76563</xdr:rowOff>
    </xdr:from>
    <xdr:to>
      <xdr:col>20</xdr:col>
      <xdr:colOff>38100</xdr:colOff>
      <xdr:row>60</xdr:row>
      <xdr:rowOff>6713</xdr:rowOff>
    </xdr:to>
    <xdr:sp macro="" textlink="">
      <xdr:nvSpPr>
        <xdr:cNvPr id="192" name="楕円 191"/>
        <xdr:cNvSpPr/>
      </xdr:nvSpPr>
      <xdr:spPr>
        <a:xfrm>
          <a:off x="3746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59</xdr:row>
      <xdr:rowOff>155122</xdr:rowOff>
    </xdr:to>
    <xdr:cxnSp macro="">
      <xdr:nvCxnSpPr>
        <xdr:cNvPr id="193" name="直線コネクタ 192"/>
        <xdr:cNvCxnSpPr/>
      </xdr:nvCxnSpPr>
      <xdr:spPr>
        <a:xfrm>
          <a:off x="3797300" y="102429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94" name="楕円 193"/>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127363</xdr:rowOff>
    </xdr:to>
    <xdr:cxnSp macro="">
      <xdr:nvCxnSpPr>
        <xdr:cNvPr id="195" name="直線コネクタ 194"/>
        <xdr:cNvCxnSpPr/>
      </xdr:nvCxnSpPr>
      <xdr:spPr>
        <a:xfrm>
          <a:off x="2908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21046</xdr:rowOff>
    </xdr:from>
    <xdr:to>
      <xdr:col>10</xdr:col>
      <xdr:colOff>165100</xdr:colOff>
      <xdr:row>59</xdr:row>
      <xdr:rowOff>122646</xdr:rowOff>
    </xdr:to>
    <xdr:sp macro="" textlink="">
      <xdr:nvSpPr>
        <xdr:cNvPr id="196" name="楕円 195"/>
        <xdr:cNvSpPr/>
      </xdr:nvSpPr>
      <xdr:spPr>
        <a:xfrm>
          <a:off x="1968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71846</xdr:rowOff>
    </xdr:from>
    <xdr:to>
      <xdr:col>15</xdr:col>
      <xdr:colOff>50800</xdr:colOff>
      <xdr:row>59</xdr:row>
      <xdr:rowOff>99604</xdr:rowOff>
    </xdr:to>
    <xdr:cxnSp macro="">
      <xdr:nvCxnSpPr>
        <xdr:cNvPr id="197" name="直線コネクタ 196"/>
        <xdr:cNvCxnSpPr/>
      </xdr:nvCxnSpPr>
      <xdr:spPr>
        <a:xfrm>
          <a:off x="2019300" y="1018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164737</xdr:rowOff>
    </xdr:from>
    <xdr:to>
      <xdr:col>6</xdr:col>
      <xdr:colOff>38100</xdr:colOff>
      <xdr:row>59</xdr:row>
      <xdr:rowOff>94887</xdr:rowOff>
    </xdr:to>
    <xdr:sp macro="" textlink="">
      <xdr:nvSpPr>
        <xdr:cNvPr id="198" name="楕円 197"/>
        <xdr:cNvSpPr/>
      </xdr:nvSpPr>
      <xdr:spPr>
        <a:xfrm>
          <a:off x="1079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44087</xdr:rowOff>
    </xdr:from>
    <xdr:to>
      <xdr:col>10</xdr:col>
      <xdr:colOff>114300</xdr:colOff>
      <xdr:row>59</xdr:row>
      <xdr:rowOff>71846</xdr:rowOff>
    </xdr:to>
    <xdr:cxnSp macro="">
      <xdr:nvCxnSpPr>
        <xdr:cNvPr id="199" name="直線コネクタ 198"/>
        <xdr:cNvCxnSpPr/>
      </xdr:nvCxnSpPr>
      <xdr:spPr>
        <a:xfrm>
          <a:off x="1130300" y="101596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23240</xdr:rowOff>
    </xdr:from>
    <xdr:ext cx="405111" cy="259045"/>
    <xdr:sp macro="" textlink="">
      <xdr:nvSpPr>
        <xdr:cNvPr id="204" name="n_1mainValue【橋りょう・トンネル】&#10;有形固定資産減価償却率"/>
        <xdr:cNvSpPr txBox="1"/>
      </xdr:nvSpPr>
      <xdr:spPr>
        <a:xfrm>
          <a:off x="35820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205" name="n_2mainValue【橋りょう・トンネル】&#10;有形固定資産減価償却率"/>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139173</xdr:rowOff>
    </xdr:from>
    <xdr:ext cx="405111" cy="259045"/>
    <xdr:sp macro="" textlink="">
      <xdr:nvSpPr>
        <xdr:cNvPr id="206" name="n_3mainValue【橋りょう・トンネル】&#10;有形固定資産減価償却率"/>
        <xdr:cNvSpPr txBox="1"/>
      </xdr:nvSpPr>
      <xdr:spPr>
        <a:xfrm>
          <a:off x="1816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111414</xdr:rowOff>
    </xdr:from>
    <xdr:ext cx="405111" cy="259045"/>
    <xdr:sp macro="" textlink="">
      <xdr:nvSpPr>
        <xdr:cNvPr id="207" name="n_4mainValue【橋りょう・トンネル】&#10;有形固定資産減価償却率"/>
        <xdr:cNvSpPr txBox="1"/>
      </xdr:nvSpPr>
      <xdr:spPr>
        <a:xfrm>
          <a:off x="927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126823</xdr:rowOff>
    </xdr:from>
    <xdr:to>
      <xdr:col>55</xdr:col>
      <xdr:colOff>50800</xdr:colOff>
      <xdr:row>64</xdr:row>
      <xdr:rowOff>56973</xdr:rowOff>
    </xdr:to>
    <xdr:sp macro="" textlink="">
      <xdr:nvSpPr>
        <xdr:cNvPr id="247" name="楕円 246"/>
        <xdr:cNvSpPr/>
      </xdr:nvSpPr>
      <xdr:spPr>
        <a:xfrm>
          <a:off x="10426700" y="109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126258</xdr:rowOff>
    </xdr:from>
    <xdr:to>
      <xdr:col>50</xdr:col>
      <xdr:colOff>165100</xdr:colOff>
      <xdr:row>64</xdr:row>
      <xdr:rowOff>56408</xdr:rowOff>
    </xdr:to>
    <xdr:sp macro="" textlink="">
      <xdr:nvSpPr>
        <xdr:cNvPr id="249" name="楕円 248"/>
        <xdr:cNvSpPr/>
      </xdr:nvSpPr>
      <xdr:spPr>
        <a:xfrm>
          <a:off x="9588500" y="109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5608</xdr:rowOff>
    </xdr:from>
    <xdr:to>
      <xdr:col>55</xdr:col>
      <xdr:colOff>0</xdr:colOff>
      <xdr:row>64</xdr:row>
      <xdr:rowOff>6173</xdr:rowOff>
    </xdr:to>
    <xdr:cxnSp macro="">
      <xdr:nvCxnSpPr>
        <xdr:cNvPr id="250" name="直線コネクタ 249"/>
        <xdr:cNvCxnSpPr/>
      </xdr:nvCxnSpPr>
      <xdr:spPr>
        <a:xfrm>
          <a:off x="9639300" y="10978408"/>
          <a:ext cx="8382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125702</xdr:rowOff>
    </xdr:from>
    <xdr:to>
      <xdr:col>46</xdr:col>
      <xdr:colOff>38100</xdr:colOff>
      <xdr:row>64</xdr:row>
      <xdr:rowOff>55852</xdr:rowOff>
    </xdr:to>
    <xdr:sp macro="" textlink="">
      <xdr:nvSpPr>
        <xdr:cNvPr id="251" name="楕円 250"/>
        <xdr:cNvSpPr/>
      </xdr:nvSpPr>
      <xdr:spPr>
        <a:xfrm>
          <a:off x="8699500" y="109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5052</xdr:rowOff>
    </xdr:from>
    <xdr:to>
      <xdr:col>50</xdr:col>
      <xdr:colOff>114300</xdr:colOff>
      <xdr:row>64</xdr:row>
      <xdr:rowOff>5608</xdr:rowOff>
    </xdr:to>
    <xdr:cxnSp macro="">
      <xdr:nvCxnSpPr>
        <xdr:cNvPr id="252" name="直線コネクタ 251"/>
        <xdr:cNvCxnSpPr/>
      </xdr:nvCxnSpPr>
      <xdr:spPr>
        <a:xfrm>
          <a:off x="8750300" y="10977852"/>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124951</xdr:rowOff>
    </xdr:from>
    <xdr:to>
      <xdr:col>41</xdr:col>
      <xdr:colOff>101600</xdr:colOff>
      <xdr:row>64</xdr:row>
      <xdr:rowOff>55101</xdr:rowOff>
    </xdr:to>
    <xdr:sp macro="" textlink="">
      <xdr:nvSpPr>
        <xdr:cNvPr id="253" name="楕円 252"/>
        <xdr:cNvSpPr/>
      </xdr:nvSpPr>
      <xdr:spPr>
        <a:xfrm>
          <a:off x="7810500" y="109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4301</xdr:rowOff>
    </xdr:from>
    <xdr:to>
      <xdr:col>45</xdr:col>
      <xdr:colOff>177800</xdr:colOff>
      <xdr:row>64</xdr:row>
      <xdr:rowOff>5052</xdr:rowOff>
    </xdr:to>
    <xdr:cxnSp macro="">
      <xdr:nvCxnSpPr>
        <xdr:cNvPr id="254" name="直線コネクタ 253"/>
        <xdr:cNvCxnSpPr/>
      </xdr:nvCxnSpPr>
      <xdr:spPr>
        <a:xfrm>
          <a:off x="7861300" y="1097710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124416</xdr:rowOff>
    </xdr:from>
    <xdr:to>
      <xdr:col>36</xdr:col>
      <xdr:colOff>165100</xdr:colOff>
      <xdr:row>64</xdr:row>
      <xdr:rowOff>54566</xdr:rowOff>
    </xdr:to>
    <xdr:sp macro="" textlink="">
      <xdr:nvSpPr>
        <xdr:cNvPr id="255" name="楕円 254"/>
        <xdr:cNvSpPr/>
      </xdr:nvSpPr>
      <xdr:spPr>
        <a:xfrm>
          <a:off x="6921500" y="1092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3766</xdr:rowOff>
    </xdr:from>
    <xdr:to>
      <xdr:col>41</xdr:col>
      <xdr:colOff>50800</xdr:colOff>
      <xdr:row>64</xdr:row>
      <xdr:rowOff>4301</xdr:rowOff>
    </xdr:to>
    <xdr:cxnSp macro="">
      <xdr:nvCxnSpPr>
        <xdr:cNvPr id="256" name="直線コネクタ 255"/>
        <xdr:cNvCxnSpPr/>
      </xdr:nvCxnSpPr>
      <xdr:spPr>
        <a:xfrm>
          <a:off x="6972300" y="10976566"/>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47535</xdr:rowOff>
    </xdr:from>
    <xdr:ext cx="534377" cy="259045"/>
    <xdr:sp macro="" textlink="">
      <xdr:nvSpPr>
        <xdr:cNvPr id="261" name="n_1mainValue【橋りょう・トンネル】&#10;一人当たり有形固定資産（償却資産）額"/>
        <xdr:cNvSpPr txBox="1"/>
      </xdr:nvSpPr>
      <xdr:spPr>
        <a:xfrm>
          <a:off x="9359411" y="1102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46979</xdr:rowOff>
    </xdr:from>
    <xdr:ext cx="534377" cy="259045"/>
    <xdr:sp macro="" textlink="">
      <xdr:nvSpPr>
        <xdr:cNvPr id="262" name="n_2mainValue【橋りょう・トンネル】&#10;一人当たり有形固定資産（償却資産）額"/>
        <xdr:cNvSpPr txBox="1"/>
      </xdr:nvSpPr>
      <xdr:spPr>
        <a:xfrm>
          <a:off x="8483111" y="110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46228</xdr:rowOff>
    </xdr:from>
    <xdr:ext cx="534377" cy="259045"/>
    <xdr:sp macro="" textlink="">
      <xdr:nvSpPr>
        <xdr:cNvPr id="263" name="n_3mainValue【橋りょう・トンネル】&#10;一人当たり有形固定資産（償却資産）額"/>
        <xdr:cNvSpPr txBox="1"/>
      </xdr:nvSpPr>
      <xdr:spPr>
        <a:xfrm>
          <a:off x="7594111" y="110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45693</xdr:rowOff>
    </xdr:from>
    <xdr:ext cx="534377" cy="259045"/>
    <xdr:sp macro="" textlink="">
      <xdr:nvSpPr>
        <xdr:cNvPr id="264" name="n_4mainValue【橋りょう・トンネル】&#10;一人当たり有形固定資産（償却資産）額"/>
        <xdr:cNvSpPr txBox="1"/>
      </xdr:nvSpPr>
      <xdr:spPr>
        <a:xfrm>
          <a:off x="6705111" y="1101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26"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28" name="フローチャート: 判断 3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9" name="フローチャート: 判断 3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330" name="フローチャート: 判断 3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331" name="フローチャート: 判断 3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337" name="楕円 336"/>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49547</xdr:rowOff>
    </xdr:from>
    <xdr:ext cx="405111" cy="259045"/>
    <xdr:sp macro="" textlink="">
      <xdr:nvSpPr>
        <xdr:cNvPr id="338" name="【認定こども園・幼稚園・保育所】&#10;有形固定資産減価償却率該当値テキスト"/>
        <xdr:cNvSpPr txBox="1"/>
      </xdr:nvSpPr>
      <xdr:spPr>
        <a:xfrm>
          <a:off x="16357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36830</xdr:rowOff>
    </xdr:from>
    <xdr:to>
      <xdr:col>81</xdr:col>
      <xdr:colOff>101600</xdr:colOff>
      <xdr:row>40</xdr:row>
      <xdr:rowOff>138430</xdr:rowOff>
    </xdr:to>
    <xdr:sp macro="" textlink="">
      <xdr:nvSpPr>
        <xdr:cNvPr id="339" name="楕円 338"/>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87630</xdr:rowOff>
    </xdr:from>
    <xdr:to>
      <xdr:col>85</xdr:col>
      <xdr:colOff>127000</xdr:colOff>
      <xdr:row>40</xdr:row>
      <xdr:rowOff>121920</xdr:rowOff>
    </xdr:to>
    <xdr:cxnSp macro="">
      <xdr:nvCxnSpPr>
        <xdr:cNvPr id="340" name="直線コネクタ 339"/>
        <xdr:cNvCxnSpPr/>
      </xdr:nvCxnSpPr>
      <xdr:spPr>
        <a:xfrm>
          <a:off x="15481300" y="69456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166370</xdr:rowOff>
    </xdr:from>
    <xdr:to>
      <xdr:col>76</xdr:col>
      <xdr:colOff>165100</xdr:colOff>
      <xdr:row>40</xdr:row>
      <xdr:rowOff>96520</xdr:rowOff>
    </xdr:to>
    <xdr:sp macro="" textlink="">
      <xdr:nvSpPr>
        <xdr:cNvPr id="341" name="楕円 340"/>
        <xdr:cNvSpPr/>
      </xdr:nvSpPr>
      <xdr:spPr>
        <a:xfrm>
          <a:off x="1454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45720</xdr:rowOff>
    </xdr:from>
    <xdr:to>
      <xdr:col>81</xdr:col>
      <xdr:colOff>50800</xdr:colOff>
      <xdr:row>40</xdr:row>
      <xdr:rowOff>87630</xdr:rowOff>
    </xdr:to>
    <xdr:cxnSp macro="">
      <xdr:nvCxnSpPr>
        <xdr:cNvPr id="342" name="直線コネクタ 341"/>
        <xdr:cNvCxnSpPr/>
      </xdr:nvCxnSpPr>
      <xdr:spPr>
        <a:xfrm>
          <a:off x="14592300" y="6903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124460</xdr:rowOff>
    </xdr:from>
    <xdr:to>
      <xdr:col>72</xdr:col>
      <xdr:colOff>38100</xdr:colOff>
      <xdr:row>40</xdr:row>
      <xdr:rowOff>54610</xdr:rowOff>
    </xdr:to>
    <xdr:sp macro="" textlink="">
      <xdr:nvSpPr>
        <xdr:cNvPr id="343" name="楕円 342"/>
        <xdr:cNvSpPr/>
      </xdr:nvSpPr>
      <xdr:spPr>
        <a:xfrm>
          <a:off x="13652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xdr:rowOff>
    </xdr:from>
    <xdr:to>
      <xdr:col>76</xdr:col>
      <xdr:colOff>114300</xdr:colOff>
      <xdr:row>40</xdr:row>
      <xdr:rowOff>45720</xdr:rowOff>
    </xdr:to>
    <xdr:cxnSp macro="">
      <xdr:nvCxnSpPr>
        <xdr:cNvPr id="344" name="直線コネクタ 343"/>
        <xdr:cNvCxnSpPr/>
      </xdr:nvCxnSpPr>
      <xdr:spPr>
        <a:xfrm>
          <a:off x="13703300" y="6861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82550</xdr:rowOff>
    </xdr:from>
    <xdr:to>
      <xdr:col>67</xdr:col>
      <xdr:colOff>101600</xdr:colOff>
      <xdr:row>40</xdr:row>
      <xdr:rowOff>12700</xdr:rowOff>
    </xdr:to>
    <xdr:sp macro="" textlink="">
      <xdr:nvSpPr>
        <xdr:cNvPr id="345" name="楕円 344"/>
        <xdr:cNvSpPr/>
      </xdr:nvSpPr>
      <xdr:spPr>
        <a:xfrm>
          <a:off x="12763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133350</xdr:rowOff>
    </xdr:from>
    <xdr:to>
      <xdr:col>71</xdr:col>
      <xdr:colOff>177800</xdr:colOff>
      <xdr:row>40</xdr:row>
      <xdr:rowOff>3810</xdr:rowOff>
    </xdr:to>
    <xdr:cxnSp macro="">
      <xdr:nvCxnSpPr>
        <xdr:cNvPr id="346" name="直線コネクタ 345"/>
        <xdr:cNvCxnSpPr/>
      </xdr:nvCxnSpPr>
      <xdr:spPr>
        <a:xfrm>
          <a:off x="12814300" y="68199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347"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348"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349"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350"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129557</xdr:rowOff>
    </xdr:from>
    <xdr:ext cx="405111" cy="259045"/>
    <xdr:sp macro="" textlink="">
      <xdr:nvSpPr>
        <xdr:cNvPr id="351" name="n_1mainValue【認定こども園・幼稚園・保育所】&#10;有形固定資産減価償却率"/>
        <xdr:cNvSpPr txBox="1"/>
      </xdr:nvSpPr>
      <xdr:spPr>
        <a:xfrm>
          <a:off x="152660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87647</xdr:rowOff>
    </xdr:from>
    <xdr:ext cx="405111" cy="259045"/>
    <xdr:sp macro="" textlink="">
      <xdr:nvSpPr>
        <xdr:cNvPr id="352" name="n_2mainValue【認定こども園・幼稚園・保育所】&#10;有形固定資産減価償却率"/>
        <xdr:cNvSpPr txBox="1"/>
      </xdr:nvSpPr>
      <xdr:spPr>
        <a:xfrm>
          <a:off x="14389744" y="694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45737</xdr:rowOff>
    </xdr:from>
    <xdr:ext cx="405111" cy="259045"/>
    <xdr:sp macro="" textlink="">
      <xdr:nvSpPr>
        <xdr:cNvPr id="353" name="n_3mainValue【認定こども園・幼稚園・保育所】&#10;有形固定資産減価償却率"/>
        <xdr:cNvSpPr txBox="1"/>
      </xdr:nvSpPr>
      <xdr:spPr>
        <a:xfrm>
          <a:off x="13500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3827</xdr:rowOff>
    </xdr:from>
    <xdr:ext cx="405111" cy="259045"/>
    <xdr:sp macro="" textlink="">
      <xdr:nvSpPr>
        <xdr:cNvPr id="354" name="n_4mainValue【認定こども園・幼稚園・保育所】&#10;有形固定資産減価償却率"/>
        <xdr:cNvSpPr txBox="1"/>
      </xdr:nvSpPr>
      <xdr:spPr>
        <a:xfrm>
          <a:off x="12611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3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385" name="フローチャート: 判断 3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386" name="フローチャート: 判断 3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387" name="フローチャート: 判断 3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388" name="フローチャート: 判断 3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394" name="楕円 393"/>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395" name="【認定こども園・幼稚園・保育所】&#10;一人当たり面積該当値テキスト"/>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396" name="楕円 395"/>
        <xdr:cNvSpPr/>
      </xdr:nvSpPr>
      <xdr:spPr>
        <a:xfrm>
          <a:off x="21272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80010</xdr:rowOff>
    </xdr:to>
    <xdr:cxnSp macro="">
      <xdr:nvCxnSpPr>
        <xdr:cNvPr id="397" name="直線コネクタ 396"/>
        <xdr:cNvCxnSpPr/>
      </xdr:nvCxnSpPr>
      <xdr:spPr>
        <a:xfrm flipV="1">
          <a:off x="21323300" y="710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25400</xdr:rowOff>
    </xdr:from>
    <xdr:to>
      <xdr:col>107</xdr:col>
      <xdr:colOff>101600</xdr:colOff>
      <xdr:row>41</xdr:row>
      <xdr:rowOff>127000</xdr:rowOff>
    </xdr:to>
    <xdr:sp macro="" textlink="">
      <xdr:nvSpPr>
        <xdr:cNvPr id="398" name="楕円 397"/>
        <xdr:cNvSpPr/>
      </xdr:nvSpPr>
      <xdr:spPr>
        <a:xfrm>
          <a:off x="20383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80010</xdr:rowOff>
    </xdr:to>
    <xdr:cxnSp macro="">
      <xdr:nvCxnSpPr>
        <xdr:cNvPr id="399" name="直線コネクタ 398"/>
        <xdr:cNvCxnSpPr/>
      </xdr:nvCxnSpPr>
      <xdr:spPr>
        <a:xfrm>
          <a:off x="20434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25400</xdr:rowOff>
    </xdr:from>
    <xdr:to>
      <xdr:col>102</xdr:col>
      <xdr:colOff>165100</xdr:colOff>
      <xdr:row>41</xdr:row>
      <xdr:rowOff>127000</xdr:rowOff>
    </xdr:to>
    <xdr:sp macro="" textlink="">
      <xdr:nvSpPr>
        <xdr:cNvPr id="400" name="楕円 399"/>
        <xdr:cNvSpPr/>
      </xdr:nvSpPr>
      <xdr:spPr>
        <a:xfrm>
          <a:off x="19494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76200</xdr:rowOff>
    </xdr:from>
    <xdr:to>
      <xdr:col>107</xdr:col>
      <xdr:colOff>50800</xdr:colOff>
      <xdr:row>41</xdr:row>
      <xdr:rowOff>76200</xdr:rowOff>
    </xdr:to>
    <xdr:cxnSp macro="">
      <xdr:nvCxnSpPr>
        <xdr:cNvPr id="401" name="直線コネクタ 400"/>
        <xdr:cNvCxnSpPr/>
      </xdr:nvCxnSpPr>
      <xdr:spPr>
        <a:xfrm>
          <a:off x="19545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25400</xdr:rowOff>
    </xdr:from>
    <xdr:to>
      <xdr:col>98</xdr:col>
      <xdr:colOff>38100</xdr:colOff>
      <xdr:row>41</xdr:row>
      <xdr:rowOff>127000</xdr:rowOff>
    </xdr:to>
    <xdr:sp macro="" textlink="">
      <xdr:nvSpPr>
        <xdr:cNvPr id="402" name="楕円 401"/>
        <xdr:cNvSpPr/>
      </xdr:nvSpPr>
      <xdr:spPr>
        <a:xfrm>
          <a:off x="18605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76200</xdr:rowOff>
    </xdr:from>
    <xdr:to>
      <xdr:col>102</xdr:col>
      <xdr:colOff>114300</xdr:colOff>
      <xdr:row>41</xdr:row>
      <xdr:rowOff>76200</xdr:rowOff>
    </xdr:to>
    <xdr:cxnSp macro="">
      <xdr:nvCxnSpPr>
        <xdr:cNvPr id="403" name="直線コネクタ 402"/>
        <xdr:cNvCxnSpPr/>
      </xdr:nvCxnSpPr>
      <xdr:spPr>
        <a:xfrm>
          <a:off x="18656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4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4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4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4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408" name="n_1mainValue【認定こども園・幼稚園・保育所】&#10;一人当たり面積"/>
        <xdr:cNvSpPr txBox="1"/>
      </xdr:nvSpPr>
      <xdr:spPr>
        <a:xfrm>
          <a:off x="21075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118127</xdr:rowOff>
    </xdr:from>
    <xdr:ext cx="469744" cy="259045"/>
    <xdr:sp macro="" textlink="">
      <xdr:nvSpPr>
        <xdr:cNvPr id="409" name="n_2mainValue【認定こども園・幼稚園・保育所】&#10;一人当たり面積"/>
        <xdr:cNvSpPr txBox="1"/>
      </xdr:nvSpPr>
      <xdr:spPr>
        <a:xfrm>
          <a:off x="20199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118127</xdr:rowOff>
    </xdr:from>
    <xdr:ext cx="469744" cy="259045"/>
    <xdr:sp macro="" textlink="">
      <xdr:nvSpPr>
        <xdr:cNvPr id="410" name="n_3mainValue【認定こども園・幼稚園・保育所】&#10;一人当たり面積"/>
        <xdr:cNvSpPr txBox="1"/>
      </xdr:nvSpPr>
      <xdr:spPr>
        <a:xfrm>
          <a:off x="19310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118127</xdr:rowOff>
    </xdr:from>
    <xdr:ext cx="469744" cy="259045"/>
    <xdr:sp macro="" textlink="">
      <xdr:nvSpPr>
        <xdr:cNvPr id="411" name="n_4mainValue【認定こども園・幼稚園・保育所】&#10;一人当たり面積"/>
        <xdr:cNvSpPr txBox="1"/>
      </xdr:nvSpPr>
      <xdr:spPr>
        <a:xfrm>
          <a:off x="18421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441"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3" name="フローチャート: 判断 4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4" name="フローチャート: 判断 4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6" name="フローチャート: 判断 4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452" name="楕円 451"/>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53992</xdr:rowOff>
    </xdr:from>
    <xdr:ext cx="405111" cy="259045"/>
    <xdr:sp macro="" textlink="">
      <xdr:nvSpPr>
        <xdr:cNvPr id="453" name="【学校施設】&#10;有形固定資産減価償却率該当値テキスト"/>
        <xdr:cNvSpPr txBox="1"/>
      </xdr:nvSpPr>
      <xdr:spPr>
        <a:xfrm>
          <a:off x="16357600"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454" name="楕円 453"/>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81915</xdr:rowOff>
    </xdr:to>
    <xdr:cxnSp macro="">
      <xdr:nvCxnSpPr>
        <xdr:cNvPr id="455" name="直線コネクタ 454"/>
        <xdr:cNvCxnSpPr/>
      </xdr:nvCxnSpPr>
      <xdr:spPr>
        <a:xfrm>
          <a:off x="15481300" y="103289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56" name="楕円 455"/>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41910</xdr:rowOff>
    </xdr:to>
    <xdr:cxnSp macro="">
      <xdr:nvCxnSpPr>
        <xdr:cNvPr id="457" name="直線コネクタ 456"/>
        <xdr:cNvCxnSpPr/>
      </xdr:nvCxnSpPr>
      <xdr:spPr>
        <a:xfrm>
          <a:off x="14592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88265</xdr:rowOff>
    </xdr:from>
    <xdr:to>
      <xdr:col>72</xdr:col>
      <xdr:colOff>38100</xdr:colOff>
      <xdr:row>60</xdr:row>
      <xdr:rowOff>18415</xdr:rowOff>
    </xdr:to>
    <xdr:sp macro="" textlink="">
      <xdr:nvSpPr>
        <xdr:cNvPr id="458" name="楕円 457"/>
        <xdr:cNvSpPr/>
      </xdr:nvSpPr>
      <xdr:spPr>
        <a:xfrm>
          <a:off x="13652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139065</xdr:rowOff>
    </xdr:from>
    <xdr:to>
      <xdr:col>76</xdr:col>
      <xdr:colOff>114300</xdr:colOff>
      <xdr:row>60</xdr:row>
      <xdr:rowOff>0</xdr:rowOff>
    </xdr:to>
    <xdr:cxnSp macro="">
      <xdr:nvCxnSpPr>
        <xdr:cNvPr id="459" name="直線コネクタ 458"/>
        <xdr:cNvCxnSpPr/>
      </xdr:nvCxnSpPr>
      <xdr:spPr>
        <a:xfrm>
          <a:off x="13703300" y="102546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460" name="楕円 459"/>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59</xdr:row>
      <xdr:rowOff>139065</xdr:rowOff>
    </xdr:to>
    <xdr:cxnSp macro="">
      <xdr:nvCxnSpPr>
        <xdr:cNvPr id="461" name="直線コネクタ 460"/>
        <xdr:cNvCxnSpPr/>
      </xdr:nvCxnSpPr>
      <xdr:spPr>
        <a:xfrm>
          <a:off x="12814300" y="102412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462"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463"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4"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465"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109237</xdr:rowOff>
    </xdr:from>
    <xdr:ext cx="405111" cy="259045"/>
    <xdr:sp macro="" textlink="">
      <xdr:nvSpPr>
        <xdr:cNvPr id="466" name="n_1mainValue【学校施設】&#10;有形固定資産減価償却率"/>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7"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34942</xdr:rowOff>
    </xdr:from>
    <xdr:ext cx="405111" cy="259045"/>
    <xdr:sp macro="" textlink="">
      <xdr:nvSpPr>
        <xdr:cNvPr id="468" name="n_3mainValue【学校施設】&#10;有形固定資産減価償却率"/>
        <xdr:cNvSpPr txBox="1"/>
      </xdr:nvSpPr>
      <xdr:spPr>
        <a:xfrm>
          <a:off x="13500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69" name="n_4main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0" name="フローチャート: 判断 4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1" name="フローチャート: 判断 5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2" name="フローチャート: 判断 5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3" name="フローチャート: 判断 5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121412</xdr:rowOff>
    </xdr:from>
    <xdr:to>
      <xdr:col>116</xdr:col>
      <xdr:colOff>114300</xdr:colOff>
      <xdr:row>63</xdr:row>
      <xdr:rowOff>51562</xdr:rowOff>
    </xdr:to>
    <xdr:sp macro="" textlink="">
      <xdr:nvSpPr>
        <xdr:cNvPr id="509" name="楕円 508"/>
        <xdr:cNvSpPr/>
      </xdr:nvSpPr>
      <xdr:spPr>
        <a:xfrm>
          <a:off x="22110700" y="10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510" name="【学校施設】&#10;一人当たり面積該当値テキスト"/>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119507</xdr:rowOff>
    </xdr:from>
    <xdr:to>
      <xdr:col>112</xdr:col>
      <xdr:colOff>38100</xdr:colOff>
      <xdr:row>63</xdr:row>
      <xdr:rowOff>49657</xdr:rowOff>
    </xdr:to>
    <xdr:sp macro="" textlink="">
      <xdr:nvSpPr>
        <xdr:cNvPr id="511" name="楕円 510"/>
        <xdr:cNvSpPr/>
      </xdr:nvSpPr>
      <xdr:spPr>
        <a:xfrm>
          <a:off x="21272500" y="10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170307</xdr:rowOff>
    </xdr:from>
    <xdr:to>
      <xdr:col>116</xdr:col>
      <xdr:colOff>63500</xdr:colOff>
      <xdr:row>63</xdr:row>
      <xdr:rowOff>762</xdr:rowOff>
    </xdr:to>
    <xdr:cxnSp macro="">
      <xdr:nvCxnSpPr>
        <xdr:cNvPr id="512" name="直線コネクタ 511"/>
        <xdr:cNvCxnSpPr/>
      </xdr:nvCxnSpPr>
      <xdr:spPr>
        <a:xfrm>
          <a:off x="21323300" y="1080020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117411</xdr:rowOff>
    </xdr:from>
    <xdr:to>
      <xdr:col>107</xdr:col>
      <xdr:colOff>101600</xdr:colOff>
      <xdr:row>63</xdr:row>
      <xdr:rowOff>47561</xdr:rowOff>
    </xdr:to>
    <xdr:sp macro="" textlink="">
      <xdr:nvSpPr>
        <xdr:cNvPr id="513" name="楕円 512"/>
        <xdr:cNvSpPr/>
      </xdr:nvSpPr>
      <xdr:spPr>
        <a:xfrm>
          <a:off x="20383500" y="107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168211</xdr:rowOff>
    </xdr:from>
    <xdr:to>
      <xdr:col>111</xdr:col>
      <xdr:colOff>177800</xdr:colOff>
      <xdr:row>62</xdr:row>
      <xdr:rowOff>170307</xdr:rowOff>
    </xdr:to>
    <xdr:cxnSp macro="">
      <xdr:nvCxnSpPr>
        <xdr:cNvPr id="514" name="直線コネクタ 513"/>
        <xdr:cNvCxnSpPr/>
      </xdr:nvCxnSpPr>
      <xdr:spPr>
        <a:xfrm>
          <a:off x="20434300" y="1079811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515" name="楕円 514"/>
        <xdr:cNvSpPr/>
      </xdr:nvSpPr>
      <xdr:spPr>
        <a:xfrm>
          <a:off x="19494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168211</xdr:rowOff>
    </xdr:from>
    <xdr:to>
      <xdr:col>107</xdr:col>
      <xdr:colOff>50800</xdr:colOff>
      <xdr:row>63</xdr:row>
      <xdr:rowOff>16002</xdr:rowOff>
    </xdr:to>
    <xdr:cxnSp macro="">
      <xdr:nvCxnSpPr>
        <xdr:cNvPr id="516" name="直線コネクタ 515"/>
        <xdr:cNvCxnSpPr/>
      </xdr:nvCxnSpPr>
      <xdr:spPr>
        <a:xfrm flipV="1">
          <a:off x="19545300" y="10798111"/>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134938</xdr:rowOff>
    </xdr:from>
    <xdr:to>
      <xdr:col>98</xdr:col>
      <xdr:colOff>38100</xdr:colOff>
      <xdr:row>63</xdr:row>
      <xdr:rowOff>65088</xdr:rowOff>
    </xdr:to>
    <xdr:sp macro="" textlink="">
      <xdr:nvSpPr>
        <xdr:cNvPr id="517" name="楕円 516"/>
        <xdr:cNvSpPr/>
      </xdr:nvSpPr>
      <xdr:spPr>
        <a:xfrm>
          <a:off x="18605500" y="107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14288</xdr:rowOff>
    </xdr:from>
    <xdr:to>
      <xdr:col>102</xdr:col>
      <xdr:colOff>114300</xdr:colOff>
      <xdr:row>63</xdr:row>
      <xdr:rowOff>16002</xdr:rowOff>
    </xdr:to>
    <xdr:cxnSp macro="">
      <xdr:nvCxnSpPr>
        <xdr:cNvPr id="518" name="直線コネクタ 517"/>
        <xdr:cNvCxnSpPr/>
      </xdr:nvCxnSpPr>
      <xdr:spPr>
        <a:xfrm>
          <a:off x="18656300" y="1081563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40784</xdr:rowOff>
    </xdr:from>
    <xdr:ext cx="469744" cy="259045"/>
    <xdr:sp macro="" textlink="">
      <xdr:nvSpPr>
        <xdr:cNvPr id="523" name="n_1mainValue【学校施設】&#10;一人当たり面積"/>
        <xdr:cNvSpPr txBox="1"/>
      </xdr:nvSpPr>
      <xdr:spPr>
        <a:xfrm>
          <a:off x="21075727" y="1084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38688</xdr:rowOff>
    </xdr:from>
    <xdr:ext cx="469744" cy="259045"/>
    <xdr:sp macro="" textlink="">
      <xdr:nvSpPr>
        <xdr:cNvPr id="524" name="n_2mainValue【学校施設】&#10;一人当たり面積"/>
        <xdr:cNvSpPr txBox="1"/>
      </xdr:nvSpPr>
      <xdr:spPr>
        <a:xfrm>
          <a:off x="20199427" y="108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525" name="n_3mainValue【学校施設】&#10;一人当たり面積"/>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56215</xdr:rowOff>
    </xdr:from>
    <xdr:ext cx="469744" cy="259045"/>
    <xdr:sp macro="" textlink="">
      <xdr:nvSpPr>
        <xdr:cNvPr id="526" name="n_4mainValue【学校施設】&#10;一人当たり面積"/>
        <xdr:cNvSpPr txBox="1"/>
      </xdr:nvSpPr>
      <xdr:spPr>
        <a:xfrm>
          <a:off x="18421427" y="1085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2" name="直線コネクタ 5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6" name="直線コネクタ 5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5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8" name="フローチャート: 判断 5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559" name="フローチャート: 判断 5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560" name="フローチャート: 判断 5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61" name="フローチャート: 判断 5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2" name="フローチャート: 判断 5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96701</xdr:rowOff>
    </xdr:from>
    <xdr:to>
      <xdr:col>85</xdr:col>
      <xdr:colOff>177800</xdr:colOff>
      <xdr:row>86</xdr:row>
      <xdr:rowOff>26851</xdr:rowOff>
    </xdr:to>
    <xdr:sp macro="" textlink="">
      <xdr:nvSpPr>
        <xdr:cNvPr id="568" name="楕円 567"/>
        <xdr:cNvSpPr/>
      </xdr:nvSpPr>
      <xdr:spPr>
        <a:xfrm>
          <a:off x="162687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75128</xdr:rowOff>
    </xdr:from>
    <xdr:ext cx="405111" cy="259045"/>
    <xdr:sp macro="" textlink="">
      <xdr:nvSpPr>
        <xdr:cNvPr id="569" name="【児童館】&#10;有形固定資産減価償却率該当値テキスト"/>
        <xdr:cNvSpPr txBox="1"/>
      </xdr:nvSpPr>
      <xdr:spPr>
        <a:xfrm>
          <a:off x="16357600"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70576</xdr:rowOff>
    </xdr:from>
    <xdr:to>
      <xdr:col>81</xdr:col>
      <xdr:colOff>101600</xdr:colOff>
      <xdr:row>86</xdr:row>
      <xdr:rowOff>726</xdr:rowOff>
    </xdr:to>
    <xdr:sp macro="" textlink="">
      <xdr:nvSpPr>
        <xdr:cNvPr id="570" name="楕円 569"/>
        <xdr:cNvSpPr/>
      </xdr:nvSpPr>
      <xdr:spPr>
        <a:xfrm>
          <a:off x="15430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121376</xdr:rowOff>
    </xdr:from>
    <xdr:to>
      <xdr:col>85</xdr:col>
      <xdr:colOff>127000</xdr:colOff>
      <xdr:row>85</xdr:row>
      <xdr:rowOff>147501</xdr:rowOff>
    </xdr:to>
    <xdr:cxnSp macro="">
      <xdr:nvCxnSpPr>
        <xdr:cNvPr id="571" name="直線コネクタ 570"/>
        <xdr:cNvCxnSpPr/>
      </xdr:nvCxnSpPr>
      <xdr:spPr>
        <a:xfrm>
          <a:off x="15481300" y="146946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57513</xdr:rowOff>
    </xdr:from>
    <xdr:to>
      <xdr:col>76</xdr:col>
      <xdr:colOff>165100</xdr:colOff>
      <xdr:row>85</xdr:row>
      <xdr:rowOff>159113</xdr:rowOff>
    </xdr:to>
    <xdr:sp macro="" textlink="">
      <xdr:nvSpPr>
        <xdr:cNvPr id="572" name="楕円 571"/>
        <xdr:cNvSpPr/>
      </xdr:nvSpPr>
      <xdr:spPr>
        <a:xfrm>
          <a:off x="1454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108313</xdr:rowOff>
    </xdr:from>
    <xdr:to>
      <xdr:col>81</xdr:col>
      <xdr:colOff>50800</xdr:colOff>
      <xdr:row>85</xdr:row>
      <xdr:rowOff>121376</xdr:rowOff>
    </xdr:to>
    <xdr:cxnSp macro="">
      <xdr:nvCxnSpPr>
        <xdr:cNvPr id="573" name="直線コネクタ 572"/>
        <xdr:cNvCxnSpPr/>
      </xdr:nvCxnSpPr>
      <xdr:spPr>
        <a:xfrm>
          <a:off x="14592300" y="146815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24856</xdr:rowOff>
    </xdr:from>
    <xdr:to>
      <xdr:col>72</xdr:col>
      <xdr:colOff>38100</xdr:colOff>
      <xdr:row>85</xdr:row>
      <xdr:rowOff>126456</xdr:rowOff>
    </xdr:to>
    <xdr:sp macro="" textlink="">
      <xdr:nvSpPr>
        <xdr:cNvPr id="574" name="楕円 573"/>
        <xdr:cNvSpPr/>
      </xdr:nvSpPr>
      <xdr:spPr>
        <a:xfrm>
          <a:off x="13652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75656</xdr:rowOff>
    </xdr:from>
    <xdr:to>
      <xdr:col>76</xdr:col>
      <xdr:colOff>114300</xdr:colOff>
      <xdr:row>85</xdr:row>
      <xdr:rowOff>108313</xdr:rowOff>
    </xdr:to>
    <xdr:cxnSp macro="">
      <xdr:nvCxnSpPr>
        <xdr:cNvPr id="575" name="直線コネクタ 574"/>
        <xdr:cNvCxnSpPr/>
      </xdr:nvCxnSpPr>
      <xdr:spPr>
        <a:xfrm>
          <a:off x="13703300" y="146489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162016</xdr:rowOff>
    </xdr:from>
    <xdr:to>
      <xdr:col>67</xdr:col>
      <xdr:colOff>101600</xdr:colOff>
      <xdr:row>85</xdr:row>
      <xdr:rowOff>92166</xdr:rowOff>
    </xdr:to>
    <xdr:sp macro="" textlink="">
      <xdr:nvSpPr>
        <xdr:cNvPr id="576" name="楕円 575"/>
        <xdr:cNvSpPr/>
      </xdr:nvSpPr>
      <xdr:spPr>
        <a:xfrm>
          <a:off x="12763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41366</xdr:rowOff>
    </xdr:from>
    <xdr:to>
      <xdr:col>71</xdr:col>
      <xdr:colOff>177800</xdr:colOff>
      <xdr:row>85</xdr:row>
      <xdr:rowOff>75656</xdr:rowOff>
    </xdr:to>
    <xdr:cxnSp macro="">
      <xdr:nvCxnSpPr>
        <xdr:cNvPr id="577" name="直線コネクタ 576"/>
        <xdr:cNvCxnSpPr/>
      </xdr:nvCxnSpPr>
      <xdr:spPr>
        <a:xfrm>
          <a:off x="12814300" y="146146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578"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579"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580"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581" name="n_4aveValue【児童館】&#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163303</xdr:rowOff>
    </xdr:from>
    <xdr:ext cx="405111" cy="259045"/>
    <xdr:sp macro="" textlink="">
      <xdr:nvSpPr>
        <xdr:cNvPr id="582" name="n_1mainValue【児童館】&#10;有形固定資産減価償却率"/>
        <xdr:cNvSpPr txBox="1"/>
      </xdr:nvSpPr>
      <xdr:spPr>
        <a:xfrm>
          <a:off x="15266044"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150240</xdr:rowOff>
    </xdr:from>
    <xdr:ext cx="405111" cy="259045"/>
    <xdr:sp macro="" textlink="">
      <xdr:nvSpPr>
        <xdr:cNvPr id="583" name="n_2mainValue【児童館】&#10;有形固定資産減価償却率"/>
        <xdr:cNvSpPr txBox="1"/>
      </xdr:nvSpPr>
      <xdr:spPr>
        <a:xfrm>
          <a:off x="14389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117583</xdr:rowOff>
    </xdr:from>
    <xdr:ext cx="405111" cy="259045"/>
    <xdr:sp macro="" textlink="">
      <xdr:nvSpPr>
        <xdr:cNvPr id="584" name="n_3mainValue【児童館】&#10;有形固定資産減価償却率"/>
        <xdr:cNvSpPr txBox="1"/>
      </xdr:nvSpPr>
      <xdr:spPr>
        <a:xfrm>
          <a:off x="13500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83293</xdr:rowOff>
    </xdr:from>
    <xdr:ext cx="405111" cy="259045"/>
    <xdr:sp macro="" textlink="">
      <xdr:nvSpPr>
        <xdr:cNvPr id="585" name="n_4mainValue【児童館】&#10;有形固定資産減価償却率"/>
        <xdr:cNvSpPr txBox="1"/>
      </xdr:nvSpPr>
      <xdr:spPr>
        <a:xfrm>
          <a:off x="12611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09" name="直線コネクタ 6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3" name="直線コネクタ 6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14"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5" name="フローチャート: 判断 6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6" name="フローチャート: 判断 6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フローチャート: 判断 6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8" name="フローチャート: 判断 6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9" name="フローチャート: 判断 6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5" name="楕円 624"/>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626"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27" name="楕円 626"/>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28" name="直線コネクタ 627"/>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29" name="楕円 628"/>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30" name="直線コネクタ 629"/>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31" name="楕円 630"/>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632" name="直線コネクタ 631"/>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33" name="楕円 632"/>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634" name="直線コネクタ 633"/>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5"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7"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38"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639"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40"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41"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642"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683" name="楕円 682"/>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684" name="【公民館】&#10;有形固定資産減価償却率該当値テキスト"/>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101600</xdr:rowOff>
    </xdr:from>
    <xdr:to>
      <xdr:col>81</xdr:col>
      <xdr:colOff>101600</xdr:colOff>
      <xdr:row>106</xdr:row>
      <xdr:rowOff>31750</xdr:rowOff>
    </xdr:to>
    <xdr:sp macro="" textlink="">
      <xdr:nvSpPr>
        <xdr:cNvPr id="685" name="楕円 684"/>
        <xdr:cNvSpPr/>
      </xdr:nvSpPr>
      <xdr:spPr>
        <a:xfrm>
          <a:off x="15430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152400</xdr:rowOff>
    </xdr:from>
    <xdr:to>
      <xdr:col>85</xdr:col>
      <xdr:colOff>127000</xdr:colOff>
      <xdr:row>106</xdr:row>
      <xdr:rowOff>19050</xdr:rowOff>
    </xdr:to>
    <xdr:cxnSp macro="">
      <xdr:nvCxnSpPr>
        <xdr:cNvPr id="686" name="直線コネクタ 685"/>
        <xdr:cNvCxnSpPr/>
      </xdr:nvCxnSpPr>
      <xdr:spPr>
        <a:xfrm>
          <a:off x="15481300" y="18154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65405</xdr:rowOff>
    </xdr:from>
    <xdr:to>
      <xdr:col>76</xdr:col>
      <xdr:colOff>165100</xdr:colOff>
      <xdr:row>105</xdr:row>
      <xdr:rowOff>167005</xdr:rowOff>
    </xdr:to>
    <xdr:sp macro="" textlink="">
      <xdr:nvSpPr>
        <xdr:cNvPr id="687" name="楕円 686"/>
        <xdr:cNvSpPr/>
      </xdr:nvSpPr>
      <xdr:spPr>
        <a:xfrm>
          <a:off x="14541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116205</xdr:rowOff>
    </xdr:from>
    <xdr:to>
      <xdr:col>81</xdr:col>
      <xdr:colOff>50800</xdr:colOff>
      <xdr:row>105</xdr:row>
      <xdr:rowOff>152400</xdr:rowOff>
    </xdr:to>
    <xdr:cxnSp macro="">
      <xdr:nvCxnSpPr>
        <xdr:cNvPr id="688" name="直線コネクタ 687"/>
        <xdr:cNvCxnSpPr/>
      </xdr:nvCxnSpPr>
      <xdr:spPr>
        <a:xfrm>
          <a:off x="14592300" y="18118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689" name="楕円 688"/>
        <xdr:cNvSpPr/>
      </xdr:nvSpPr>
      <xdr:spPr>
        <a:xfrm>
          <a:off x="13652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78105</xdr:rowOff>
    </xdr:from>
    <xdr:to>
      <xdr:col>76</xdr:col>
      <xdr:colOff>114300</xdr:colOff>
      <xdr:row>105</xdr:row>
      <xdr:rowOff>116205</xdr:rowOff>
    </xdr:to>
    <xdr:cxnSp macro="">
      <xdr:nvCxnSpPr>
        <xdr:cNvPr id="690" name="直線コネクタ 689"/>
        <xdr:cNvCxnSpPr/>
      </xdr:nvCxnSpPr>
      <xdr:spPr>
        <a:xfrm>
          <a:off x="13703300" y="18080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160655</xdr:rowOff>
    </xdr:from>
    <xdr:to>
      <xdr:col>67</xdr:col>
      <xdr:colOff>101600</xdr:colOff>
      <xdr:row>105</xdr:row>
      <xdr:rowOff>90805</xdr:rowOff>
    </xdr:to>
    <xdr:sp macro="" textlink="">
      <xdr:nvSpPr>
        <xdr:cNvPr id="691" name="楕円 690"/>
        <xdr:cNvSpPr/>
      </xdr:nvSpPr>
      <xdr:spPr>
        <a:xfrm>
          <a:off x="12763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40005</xdr:rowOff>
    </xdr:from>
    <xdr:to>
      <xdr:col>71</xdr:col>
      <xdr:colOff>177800</xdr:colOff>
      <xdr:row>105</xdr:row>
      <xdr:rowOff>78105</xdr:rowOff>
    </xdr:to>
    <xdr:cxnSp macro="">
      <xdr:nvCxnSpPr>
        <xdr:cNvPr id="692" name="直線コネクタ 691"/>
        <xdr:cNvCxnSpPr/>
      </xdr:nvCxnSpPr>
      <xdr:spPr>
        <a:xfrm>
          <a:off x="12814300" y="18042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22877</xdr:rowOff>
    </xdr:from>
    <xdr:ext cx="405111" cy="259045"/>
    <xdr:sp macro="" textlink="">
      <xdr:nvSpPr>
        <xdr:cNvPr id="697" name="n_1mainValue【公民館】&#10;有形固定資産減価償却率"/>
        <xdr:cNvSpPr txBox="1"/>
      </xdr:nvSpPr>
      <xdr:spPr>
        <a:xfrm>
          <a:off x="15266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158132</xdr:rowOff>
    </xdr:from>
    <xdr:ext cx="405111" cy="259045"/>
    <xdr:sp macro="" textlink="">
      <xdr:nvSpPr>
        <xdr:cNvPr id="698" name="n_2mainValue【公民館】&#10;有形固定資産減価償却率"/>
        <xdr:cNvSpPr txBox="1"/>
      </xdr:nvSpPr>
      <xdr:spPr>
        <a:xfrm>
          <a:off x="14389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120032</xdr:rowOff>
    </xdr:from>
    <xdr:ext cx="405111" cy="259045"/>
    <xdr:sp macro="" textlink="">
      <xdr:nvSpPr>
        <xdr:cNvPr id="699" name="n_3mainValue【公民館】&#10;有形固定資産減価償却率"/>
        <xdr:cNvSpPr txBox="1"/>
      </xdr:nvSpPr>
      <xdr:spPr>
        <a:xfrm>
          <a:off x="13500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81932</xdr:rowOff>
    </xdr:from>
    <xdr:ext cx="405111" cy="259045"/>
    <xdr:sp macro="" textlink="">
      <xdr:nvSpPr>
        <xdr:cNvPr id="700" name="n_4mainValue【公民館】&#10;有形固定資産減価償却率"/>
        <xdr:cNvSpPr txBox="1"/>
      </xdr:nvSpPr>
      <xdr:spPr>
        <a:xfrm>
          <a:off x="12611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125005</xdr:rowOff>
    </xdr:from>
    <xdr:to>
      <xdr:col>116</xdr:col>
      <xdr:colOff>114300</xdr:colOff>
      <xdr:row>108</xdr:row>
      <xdr:rowOff>55155</xdr:rowOff>
    </xdr:to>
    <xdr:sp macro="" textlink="">
      <xdr:nvSpPr>
        <xdr:cNvPr id="742" name="楕円 741"/>
        <xdr:cNvSpPr/>
      </xdr:nvSpPr>
      <xdr:spPr>
        <a:xfrm>
          <a:off x="22110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103432</xdr:rowOff>
    </xdr:from>
    <xdr:ext cx="469744" cy="259045"/>
    <xdr:sp macro="" textlink="">
      <xdr:nvSpPr>
        <xdr:cNvPr id="743" name="【公民館】&#10;一人当たり面積該当値テキスト"/>
        <xdr:cNvSpPr txBox="1"/>
      </xdr:nvSpPr>
      <xdr:spPr>
        <a:xfrm>
          <a:off x="22199600"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744" name="楕円 743"/>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4355</xdr:rowOff>
    </xdr:to>
    <xdr:cxnSp macro="">
      <xdr:nvCxnSpPr>
        <xdr:cNvPr id="745" name="直線コネクタ 744"/>
        <xdr:cNvCxnSpPr/>
      </xdr:nvCxnSpPr>
      <xdr:spPr>
        <a:xfrm>
          <a:off x="21323300" y="185176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746" name="楕円 745"/>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1088</xdr:rowOff>
    </xdr:to>
    <xdr:cxnSp macro="">
      <xdr:nvCxnSpPr>
        <xdr:cNvPr id="747" name="直線コネクタ 746"/>
        <xdr:cNvCxnSpPr/>
      </xdr:nvCxnSpPr>
      <xdr:spPr>
        <a:xfrm>
          <a:off x="20434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748" name="楕円 747"/>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20682</xdr:rowOff>
    </xdr:to>
    <xdr:cxnSp macro="">
      <xdr:nvCxnSpPr>
        <xdr:cNvPr id="749" name="直線コネクタ 748"/>
        <xdr:cNvCxnSpPr/>
      </xdr:nvCxnSpPr>
      <xdr:spPr>
        <a:xfrm flipV="1">
          <a:off x="19545300" y="185176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141332</xdr:rowOff>
    </xdr:from>
    <xdr:to>
      <xdr:col>98</xdr:col>
      <xdr:colOff>38100</xdr:colOff>
      <xdr:row>108</xdr:row>
      <xdr:rowOff>71482</xdr:rowOff>
    </xdr:to>
    <xdr:sp macro="" textlink="">
      <xdr:nvSpPr>
        <xdr:cNvPr id="750" name="楕円 749"/>
        <xdr:cNvSpPr/>
      </xdr:nvSpPr>
      <xdr:spPr>
        <a:xfrm>
          <a:off x="18605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20682</xdr:rowOff>
    </xdr:from>
    <xdr:to>
      <xdr:col>102</xdr:col>
      <xdr:colOff>114300</xdr:colOff>
      <xdr:row>108</xdr:row>
      <xdr:rowOff>20682</xdr:rowOff>
    </xdr:to>
    <xdr:cxnSp macro="">
      <xdr:nvCxnSpPr>
        <xdr:cNvPr id="751" name="直線コネクタ 750"/>
        <xdr:cNvCxnSpPr/>
      </xdr:nvCxnSpPr>
      <xdr:spPr>
        <a:xfrm>
          <a:off x="18656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756" name="n_1mainValue【公民館】&#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757" name="n_2mainValue【公民館】&#10;一人当たり面積"/>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758" name="n_3mainValue【公民館】&#10;一人当たり面積"/>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62609</xdr:rowOff>
    </xdr:from>
    <xdr:ext cx="469744" cy="259045"/>
    <xdr:sp macro="" textlink="">
      <xdr:nvSpPr>
        <xdr:cNvPr id="759" name="n_4mainValue【公民館】&#10;一人当たり面積"/>
        <xdr:cNvSpPr txBox="1"/>
      </xdr:nvSpPr>
      <xdr:spPr>
        <a:xfrm>
          <a:off x="18421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道路の有形固定資産減価償却率については、工作物（インフラ資産）の道路の金額のみを対象として算出しています。</a:t>
          </a:r>
        </a:p>
        <a:p>
          <a:r>
            <a:rPr kumimoji="1" lang="ja-JP" altLang="en-US" sz="1300">
              <a:latin typeface="ＭＳ Ｐゴシック" panose="020B0600070205080204" pitchFamily="50" charset="-128"/>
              <a:ea typeface="ＭＳ Ｐゴシック" panose="020B0600070205080204" pitchFamily="50" charset="-128"/>
            </a:rPr>
            <a:t>橋梁については、個別計画があるものはその方針に従い、個別計画のないものは、橋梁の重要度や劣化状況に応じて優先度をつけて改修・更新します。</a:t>
          </a: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稲城第三中学校の大規模改修工事、令和元年度は小・中学校の体育館に空調設備を設置等を行ってきましたが、ポイントはゆるやかに増加しているため、今後も計画的に効率・効果的な修繕や改修等を実施していきます。</a:t>
          </a:r>
        </a:p>
        <a:p>
          <a:r>
            <a:rPr kumimoji="1" lang="ja-JP" altLang="en-US" sz="1300">
              <a:latin typeface="ＭＳ Ｐゴシック" panose="020B0600070205080204" pitchFamily="50" charset="-128"/>
              <a:ea typeface="ＭＳ Ｐゴシック" panose="020B0600070205080204" pitchFamily="50" charset="-128"/>
            </a:rPr>
            <a:t>認定こども園・幼稚園・保育所、児童館及び公民館の有形固定資産減価償却率については、老朽化が進んでいるため類似団体内平均値に比べ高い数値となっています。今後も、計画的に効率・効果的な修繕や改修等を実施し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74" name="楕円 73"/>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25054</xdr:rowOff>
    </xdr:from>
    <xdr:ext cx="405111" cy="259045"/>
    <xdr:sp macro="" textlink="">
      <xdr:nvSpPr>
        <xdr:cNvPr id="75" name="【図書館】&#10;有形固定資産減価償却率該当値テキスト"/>
        <xdr:cNvSpPr txBox="1"/>
      </xdr:nvSpPr>
      <xdr:spPr>
        <a:xfrm>
          <a:off x="4673600"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97427</xdr:rowOff>
    </xdr:to>
    <xdr:cxnSp macro="">
      <xdr:nvCxnSpPr>
        <xdr:cNvPr id="77" name="直線コネクタ 76"/>
        <xdr:cNvCxnSpPr/>
      </xdr:nvCxnSpPr>
      <xdr:spPr>
        <a:xfrm>
          <a:off x="3797300" y="65798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8" name="楕円 77"/>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64770</xdr:rowOff>
    </xdr:to>
    <xdr:cxnSp macro="">
      <xdr:nvCxnSpPr>
        <xdr:cNvPr id="79" name="直線コネクタ 78"/>
        <xdr:cNvCxnSpPr/>
      </xdr:nvCxnSpPr>
      <xdr:spPr>
        <a:xfrm>
          <a:off x="2908300" y="654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80" name="楕円 79"/>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30480</xdr:rowOff>
    </xdr:to>
    <xdr:cxnSp macro="">
      <xdr:nvCxnSpPr>
        <xdr:cNvPr id="81" name="直線コネクタ 80"/>
        <xdr:cNvCxnSpPr/>
      </xdr:nvCxnSpPr>
      <xdr:spPr>
        <a:xfrm>
          <a:off x="2019300" y="6511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167640</xdr:rowOff>
    </xdr:to>
    <xdr:cxnSp macro="">
      <xdr:nvCxnSpPr>
        <xdr:cNvPr id="83" name="直線コネクタ 82"/>
        <xdr:cNvCxnSpPr/>
      </xdr:nvCxnSpPr>
      <xdr:spPr>
        <a:xfrm>
          <a:off x="1130300" y="6477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8" name="n_1main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9" name="n_2mainValue【図書館】&#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90" name="n_3mainValue【図書館】&#10;有形固定資産減価償却率"/>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xdr:rowOff>
    </xdr:from>
    <xdr:to>
      <xdr:col>55</xdr:col>
      <xdr:colOff>50800</xdr:colOff>
      <xdr:row>40</xdr:row>
      <xdr:rowOff>113284</xdr:rowOff>
    </xdr:to>
    <xdr:sp macro="" textlink="">
      <xdr:nvSpPr>
        <xdr:cNvPr id="129" name="楕円 128"/>
        <xdr:cNvSpPr/>
      </xdr:nvSpPr>
      <xdr:spPr>
        <a:xfrm>
          <a:off x="104267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34561</xdr:rowOff>
    </xdr:from>
    <xdr:ext cx="469744" cy="259045"/>
    <xdr:sp macro="" textlink="">
      <xdr:nvSpPr>
        <xdr:cNvPr id="130" name="【図書館】&#10;一人当たり面積該当値テキスト"/>
        <xdr:cNvSpPr txBox="1"/>
      </xdr:nvSpPr>
      <xdr:spPr>
        <a:xfrm>
          <a:off x="10515600"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xdr:rowOff>
    </xdr:from>
    <xdr:to>
      <xdr:col>50</xdr:col>
      <xdr:colOff>165100</xdr:colOff>
      <xdr:row>40</xdr:row>
      <xdr:rowOff>113284</xdr:rowOff>
    </xdr:to>
    <xdr:sp macro="" textlink="">
      <xdr:nvSpPr>
        <xdr:cNvPr id="131" name="楕円 130"/>
        <xdr:cNvSpPr/>
      </xdr:nvSpPr>
      <xdr:spPr>
        <a:xfrm>
          <a:off x="9588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62484</xdr:rowOff>
    </xdr:from>
    <xdr:to>
      <xdr:col>55</xdr:col>
      <xdr:colOff>0</xdr:colOff>
      <xdr:row>40</xdr:row>
      <xdr:rowOff>62484</xdr:rowOff>
    </xdr:to>
    <xdr:cxnSp macro="">
      <xdr:nvCxnSpPr>
        <xdr:cNvPr id="132" name="直線コネクタ 131"/>
        <xdr:cNvCxnSpPr/>
      </xdr:nvCxnSpPr>
      <xdr:spPr>
        <a:xfrm>
          <a:off x="9639300" y="692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xdr:rowOff>
    </xdr:from>
    <xdr:to>
      <xdr:col>46</xdr:col>
      <xdr:colOff>38100</xdr:colOff>
      <xdr:row>40</xdr:row>
      <xdr:rowOff>113284</xdr:rowOff>
    </xdr:to>
    <xdr:sp macro="" textlink="">
      <xdr:nvSpPr>
        <xdr:cNvPr id="133" name="楕円 132"/>
        <xdr:cNvSpPr/>
      </xdr:nvSpPr>
      <xdr:spPr>
        <a:xfrm>
          <a:off x="8699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62484</xdr:rowOff>
    </xdr:from>
    <xdr:to>
      <xdr:col>50</xdr:col>
      <xdr:colOff>114300</xdr:colOff>
      <xdr:row>40</xdr:row>
      <xdr:rowOff>62484</xdr:rowOff>
    </xdr:to>
    <xdr:cxnSp macro="">
      <xdr:nvCxnSpPr>
        <xdr:cNvPr id="134" name="直線コネクタ 133"/>
        <xdr:cNvCxnSpPr/>
      </xdr:nvCxnSpPr>
      <xdr:spPr>
        <a:xfrm>
          <a:off x="8750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xdr:rowOff>
    </xdr:from>
    <xdr:to>
      <xdr:col>41</xdr:col>
      <xdr:colOff>101600</xdr:colOff>
      <xdr:row>40</xdr:row>
      <xdr:rowOff>117856</xdr:rowOff>
    </xdr:to>
    <xdr:sp macro="" textlink="">
      <xdr:nvSpPr>
        <xdr:cNvPr id="135" name="楕円 134"/>
        <xdr:cNvSpPr/>
      </xdr:nvSpPr>
      <xdr:spPr>
        <a:xfrm>
          <a:off x="7810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62484</xdr:rowOff>
    </xdr:from>
    <xdr:to>
      <xdr:col>45</xdr:col>
      <xdr:colOff>177800</xdr:colOff>
      <xdr:row>40</xdr:row>
      <xdr:rowOff>67056</xdr:rowOff>
    </xdr:to>
    <xdr:cxnSp macro="">
      <xdr:nvCxnSpPr>
        <xdr:cNvPr id="136" name="直線コネクタ 135"/>
        <xdr:cNvCxnSpPr/>
      </xdr:nvCxnSpPr>
      <xdr:spPr>
        <a:xfrm flipV="1">
          <a:off x="7861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xdr:rowOff>
    </xdr:from>
    <xdr:to>
      <xdr:col>36</xdr:col>
      <xdr:colOff>165100</xdr:colOff>
      <xdr:row>40</xdr:row>
      <xdr:rowOff>113284</xdr:rowOff>
    </xdr:to>
    <xdr:sp macro="" textlink="">
      <xdr:nvSpPr>
        <xdr:cNvPr id="137" name="楕円 136"/>
        <xdr:cNvSpPr/>
      </xdr:nvSpPr>
      <xdr:spPr>
        <a:xfrm>
          <a:off x="692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62484</xdr:rowOff>
    </xdr:from>
    <xdr:to>
      <xdr:col>41</xdr:col>
      <xdr:colOff>50800</xdr:colOff>
      <xdr:row>40</xdr:row>
      <xdr:rowOff>67056</xdr:rowOff>
    </xdr:to>
    <xdr:cxnSp macro="">
      <xdr:nvCxnSpPr>
        <xdr:cNvPr id="138" name="直線コネクタ 137"/>
        <xdr:cNvCxnSpPr/>
      </xdr:nvCxnSpPr>
      <xdr:spPr>
        <a:xfrm>
          <a:off x="6972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129811</xdr:rowOff>
    </xdr:from>
    <xdr:ext cx="469744" cy="259045"/>
    <xdr:sp macro="" textlink="">
      <xdr:nvSpPr>
        <xdr:cNvPr id="143" name="n_1mainValue【図書館】&#10;一人当たり面積"/>
        <xdr:cNvSpPr txBox="1"/>
      </xdr:nvSpPr>
      <xdr:spPr>
        <a:xfrm>
          <a:off x="93917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129811</xdr:rowOff>
    </xdr:from>
    <xdr:ext cx="469744" cy="259045"/>
    <xdr:sp macro="" textlink="">
      <xdr:nvSpPr>
        <xdr:cNvPr id="144" name="n_2mainValue【図書館】&#10;一人当たり面積"/>
        <xdr:cNvSpPr txBox="1"/>
      </xdr:nvSpPr>
      <xdr:spPr>
        <a:xfrm>
          <a:off x="8515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134383</xdr:rowOff>
    </xdr:from>
    <xdr:ext cx="469744" cy="259045"/>
    <xdr:sp macro="" textlink="">
      <xdr:nvSpPr>
        <xdr:cNvPr id="145" name="n_3mainValue【図書館】&#10;一人当たり面積"/>
        <xdr:cNvSpPr txBox="1"/>
      </xdr:nvSpPr>
      <xdr:spPr>
        <a:xfrm>
          <a:off x="7626427"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129811</xdr:rowOff>
    </xdr:from>
    <xdr:ext cx="469744" cy="259045"/>
    <xdr:sp macro="" textlink="">
      <xdr:nvSpPr>
        <xdr:cNvPr id="146" name="n_4mainValue【図書館】&#10;一人当たり面積"/>
        <xdr:cNvSpPr txBox="1"/>
      </xdr:nvSpPr>
      <xdr:spPr>
        <a:xfrm>
          <a:off x="6737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36830</xdr:rowOff>
    </xdr:from>
    <xdr:to>
      <xdr:col>24</xdr:col>
      <xdr:colOff>114300</xdr:colOff>
      <xdr:row>60</xdr:row>
      <xdr:rowOff>138430</xdr:rowOff>
    </xdr:to>
    <xdr:sp macro="" textlink="">
      <xdr:nvSpPr>
        <xdr:cNvPr id="187" name="楕円 186"/>
        <xdr:cNvSpPr/>
      </xdr:nvSpPr>
      <xdr:spPr>
        <a:xfrm>
          <a:off x="4584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15257</xdr:rowOff>
    </xdr:from>
    <xdr:ext cx="405111" cy="259045"/>
    <xdr:sp macro="" textlink="">
      <xdr:nvSpPr>
        <xdr:cNvPr id="188" name="【体育館・プール】&#10;有形固定資産減価償却率該当値テキスト"/>
        <xdr:cNvSpPr txBox="1"/>
      </xdr:nvSpPr>
      <xdr:spPr>
        <a:xfrm>
          <a:off x="4673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89" name="楕円 188"/>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76200</xdr:rowOff>
    </xdr:from>
    <xdr:to>
      <xdr:col>24</xdr:col>
      <xdr:colOff>63500</xdr:colOff>
      <xdr:row>60</xdr:row>
      <xdr:rowOff>87630</xdr:rowOff>
    </xdr:to>
    <xdr:cxnSp macro="">
      <xdr:nvCxnSpPr>
        <xdr:cNvPr id="190" name="直線コネクタ 189"/>
        <xdr:cNvCxnSpPr/>
      </xdr:nvCxnSpPr>
      <xdr:spPr>
        <a:xfrm>
          <a:off x="3797300" y="10363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156845</xdr:rowOff>
    </xdr:from>
    <xdr:to>
      <xdr:col>15</xdr:col>
      <xdr:colOff>101600</xdr:colOff>
      <xdr:row>60</xdr:row>
      <xdr:rowOff>86995</xdr:rowOff>
    </xdr:to>
    <xdr:sp macro="" textlink="">
      <xdr:nvSpPr>
        <xdr:cNvPr id="191" name="楕円 190"/>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76200</xdr:rowOff>
    </xdr:to>
    <xdr:cxnSp macro="">
      <xdr:nvCxnSpPr>
        <xdr:cNvPr id="192" name="直線コネクタ 191"/>
        <xdr:cNvCxnSpPr/>
      </xdr:nvCxnSpPr>
      <xdr:spPr>
        <a:xfrm>
          <a:off x="2908300" y="103231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93" name="楕円 192"/>
        <xdr:cNvSpPr/>
      </xdr:nvSpPr>
      <xdr:spPr>
        <a:xfrm>
          <a:off x="196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36195</xdr:rowOff>
    </xdr:to>
    <xdr:cxnSp macro="">
      <xdr:nvCxnSpPr>
        <xdr:cNvPr id="194" name="直線コネクタ 193"/>
        <xdr:cNvCxnSpPr/>
      </xdr:nvCxnSpPr>
      <xdr:spPr>
        <a:xfrm>
          <a:off x="2019300" y="102831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76835</xdr:rowOff>
    </xdr:from>
    <xdr:to>
      <xdr:col>6</xdr:col>
      <xdr:colOff>38100</xdr:colOff>
      <xdr:row>60</xdr:row>
      <xdr:rowOff>6985</xdr:rowOff>
    </xdr:to>
    <xdr:sp macro="" textlink="">
      <xdr:nvSpPr>
        <xdr:cNvPr id="195" name="楕円 194"/>
        <xdr:cNvSpPr/>
      </xdr:nvSpPr>
      <xdr:spPr>
        <a:xfrm>
          <a:off x="1079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59</xdr:row>
      <xdr:rowOff>167640</xdr:rowOff>
    </xdr:to>
    <xdr:cxnSp macro="">
      <xdr:nvCxnSpPr>
        <xdr:cNvPr id="196" name="直線コネクタ 195"/>
        <xdr:cNvCxnSpPr/>
      </xdr:nvCxnSpPr>
      <xdr:spPr>
        <a:xfrm>
          <a:off x="1130300" y="1024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xdr:cNvSpPr txBox="1"/>
      </xdr:nvSpPr>
      <xdr:spPr>
        <a:xfrm>
          <a:off x="2705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0" name="n_4aveValue【体育館・プール】&#10;有形固定資産減価償却率"/>
        <xdr:cNvSpPr txBox="1"/>
      </xdr:nvSpPr>
      <xdr:spPr>
        <a:xfrm>
          <a:off x="927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201" name="n_1mainValue【体育館・プール】&#10;有形固定資産減価償却率"/>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2" name="n_2main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mainValue【体育館・プー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23512</xdr:rowOff>
    </xdr:from>
    <xdr:ext cx="405111" cy="259045"/>
    <xdr:sp macro="" textlink="">
      <xdr:nvSpPr>
        <xdr:cNvPr id="204" name="n_4mainValue【体育館・プール】&#10;有形固定資産減価償却率"/>
        <xdr:cNvSpPr txBox="1"/>
      </xdr:nvSpPr>
      <xdr:spPr>
        <a:xfrm>
          <a:off x="927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154559</xdr:rowOff>
    </xdr:from>
    <xdr:to>
      <xdr:col>55</xdr:col>
      <xdr:colOff>50800</xdr:colOff>
      <xdr:row>64</xdr:row>
      <xdr:rowOff>84709</xdr:rowOff>
    </xdr:to>
    <xdr:sp macro="" textlink="">
      <xdr:nvSpPr>
        <xdr:cNvPr id="244" name="楕円 243"/>
        <xdr:cNvSpPr/>
      </xdr:nvSpPr>
      <xdr:spPr>
        <a:xfrm>
          <a:off x="104267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154178</xdr:rowOff>
    </xdr:from>
    <xdr:to>
      <xdr:col>50</xdr:col>
      <xdr:colOff>165100</xdr:colOff>
      <xdr:row>64</xdr:row>
      <xdr:rowOff>84328</xdr:rowOff>
    </xdr:to>
    <xdr:sp macro="" textlink="">
      <xdr:nvSpPr>
        <xdr:cNvPr id="246" name="楕円 245"/>
        <xdr:cNvSpPr/>
      </xdr:nvSpPr>
      <xdr:spPr>
        <a:xfrm>
          <a:off x="9588500" y="10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33528</xdr:rowOff>
    </xdr:from>
    <xdr:to>
      <xdr:col>55</xdr:col>
      <xdr:colOff>0</xdr:colOff>
      <xdr:row>64</xdr:row>
      <xdr:rowOff>33909</xdr:rowOff>
    </xdr:to>
    <xdr:cxnSp macro="">
      <xdr:nvCxnSpPr>
        <xdr:cNvPr id="247" name="直線コネクタ 246"/>
        <xdr:cNvCxnSpPr/>
      </xdr:nvCxnSpPr>
      <xdr:spPr>
        <a:xfrm>
          <a:off x="9639300" y="1100632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154178</xdr:rowOff>
    </xdr:from>
    <xdr:to>
      <xdr:col>46</xdr:col>
      <xdr:colOff>38100</xdr:colOff>
      <xdr:row>64</xdr:row>
      <xdr:rowOff>84328</xdr:rowOff>
    </xdr:to>
    <xdr:sp macro="" textlink="">
      <xdr:nvSpPr>
        <xdr:cNvPr id="248" name="楕円 247"/>
        <xdr:cNvSpPr/>
      </xdr:nvSpPr>
      <xdr:spPr>
        <a:xfrm>
          <a:off x="8699500" y="109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33528</xdr:rowOff>
    </xdr:from>
    <xdr:to>
      <xdr:col>50</xdr:col>
      <xdr:colOff>114300</xdr:colOff>
      <xdr:row>64</xdr:row>
      <xdr:rowOff>33528</xdr:rowOff>
    </xdr:to>
    <xdr:cxnSp macro="">
      <xdr:nvCxnSpPr>
        <xdr:cNvPr id="249" name="直線コネクタ 248"/>
        <xdr:cNvCxnSpPr/>
      </xdr:nvCxnSpPr>
      <xdr:spPr>
        <a:xfrm>
          <a:off x="8750300" y="11006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153416</xdr:rowOff>
    </xdr:from>
    <xdr:to>
      <xdr:col>41</xdr:col>
      <xdr:colOff>101600</xdr:colOff>
      <xdr:row>64</xdr:row>
      <xdr:rowOff>83566</xdr:rowOff>
    </xdr:to>
    <xdr:sp macro="" textlink="">
      <xdr:nvSpPr>
        <xdr:cNvPr id="250" name="楕円 249"/>
        <xdr:cNvSpPr/>
      </xdr:nvSpPr>
      <xdr:spPr>
        <a:xfrm>
          <a:off x="7810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32766</xdr:rowOff>
    </xdr:from>
    <xdr:to>
      <xdr:col>45</xdr:col>
      <xdr:colOff>177800</xdr:colOff>
      <xdr:row>64</xdr:row>
      <xdr:rowOff>33528</xdr:rowOff>
    </xdr:to>
    <xdr:cxnSp macro="">
      <xdr:nvCxnSpPr>
        <xdr:cNvPr id="251" name="直線コネクタ 250"/>
        <xdr:cNvCxnSpPr/>
      </xdr:nvCxnSpPr>
      <xdr:spPr>
        <a:xfrm>
          <a:off x="7861300" y="1100556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153416</xdr:rowOff>
    </xdr:from>
    <xdr:to>
      <xdr:col>36</xdr:col>
      <xdr:colOff>165100</xdr:colOff>
      <xdr:row>64</xdr:row>
      <xdr:rowOff>83566</xdr:rowOff>
    </xdr:to>
    <xdr:sp macro="" textlink="">
      <xdr:nvSpPr>
        <xdr:cNvPr id="252" name="楕円 251"/>
        <xdr:cNvSpPr/>
      </xdr:nvSpPr>
      <xdr:spPr>
        <a:xfrm>
          <a:off x="6921500" y="109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32766</xdr:rowOff>
    </xdr:from>
    <xdr:to>
      <xdr:col>41</xdr:col>
      <xdr:colOff>50800</xdr:colOff>
      <xdr:row>64</xdr:row>
      <xdr:rowOff>32766</xdr:rowOff>
    </xdr:to>
    <xdr:cxnSp macro="">
      <xdr:nvCxnSpPr>
        <xdr:cNvPr id="253" name="直線コネクタ 252"/>
        <xdr:cNvCxnSpPr/>
      </xdr:nvCxnSpPr>
      <xdr:spPr>
        <a:xfrm>
          <a:off x="6972300" y="11005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75455</xdr:rowOff>
    </xdr:from>
    <xdr:ext cx="469744" cy="259045"/>
    <xdr:sp macro="" textlink="">
      <xdr:nvSpPr>
        <xdr:cNvPr id="258" name="n_1mainValue【体育館・プール】&#10;一人当たり面積"/>
        <xdr:cNvSpPr txBox="1"/>
      </xdr:nvSpPr>
      <xdr:spPr>
        <a:xfrm>
          <a:off x="9391727" y="110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75455</xdr:rowOff>
    </xdr:from>
    <xdr:ext cx="469744" cy="259045"/>
    <xdr:sp macro="" textlink="">
      <xdr:nvSpPr>
        <xdr:cNvPr id="259" name="n_2mainValue【体育館・プール】&#10;一人当たり面積"/>
        <xdr:cNvSpPr txBox="1"/>
      </xdr:nvSpPr>
      <xdr:spPr>
        <a:xfrm>
          <a:off x="8515427" y="110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74693</xdr:rowOff>
    </xdr:from>
    <xdr:ext cx="469744" cy="259045"/>
    <xdr:sp macro="" textlink="">
      <xdr:nvSpPr>
        <xdr:cNvPr id="260" name="n_3mainValue【体育館・プール】&#10;一人当たり面積"/>
        <xdr:cNvSpPr txBox="1"/>
      </xdr:nvSpPr>
      <xdr:spPr>
        <a:xfrm>
          <a:off x="76264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74693</xdr:rowOff>
    </xdr:from>
    <xdr:ext cx="469744" cy="259045"/>
    <xdr:sp macro="" textlink="">
      <xdr:nvSpPr>
        <xdr:cNvPr id="261" name="n_4mainValue【体育館・プール】&#10;一人当たり面積"/>
        <xdr:cNvSpPr txBox="1"/>
      </xdr:nvSpPr>
      <xdr:spPr>
        <a:xfrm>
          <a:off x="6737427" y="110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319" name="直線コネクタ 318"/>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320"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321" name="直線コネクタ 320"/>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322"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323" name="直線コネクタ 322"/>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324"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325" name="フローチャート: 判断 324"/>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326" name="フローチャート: 判断 325"/>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327" name="フローチャート: 判断 326"/>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328" name="フローチャート: 判断 327"/>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329" name="フローチャート: 判断 328"/>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4173</xdr:rowOff>
    </xdr:from>
    <xdr:to>
      <xdr:col>85</xdr:col>
      <xdr:colOff>177800</xdr:colOff>
      <xdr:row>39</xdr:row>
      <xdr:rowOff>105773</xdr:rowOff>
    </xdr:to>
    <xdr:sp macro="" textlink="">
      <xdr:nvSpPr>
        <xdr:cNvPr id="335" name="楕円 334"/>
        <xdr:cNvSpPr/>
      </xdr:nvSpPr>
      <xdr:spPr>
        <a:xfrm>
          <a:off x="16268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154050</xdr:rowOff>
    </xdr:from>
    <xdr:ext cx="405111" cy="259045"/>
    <xdr:sp macro="" textlink="">
      <xdr:nvSpPr>
        <xdr:cNvPr id="336" name="【一般廃棄物処理施設】&#10;有形固定資産減価償却率該当値テキスト"/>
        <xdr:cNvSpPr txBox="1"/>
      </xdr:nvSpPr>
      <xdr:spPr>
        <a:xfrm>
          <a:off x="16357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160927</xdr:rowOff>
    </xdr:from>
    <xdr:to>
      <xdr:col>81</xdr:col>
      <xdr:colOff>101600</xdr:colOff>
      <xdr:row>39</xdr:row>
      <xdr:rowOff>91077</xdr:rowOff>
    </xdr:to>
    <xdr:sp macro="" textlink="">
      <xdr:nvSpPr>
        <xdr:cNvPr id="337" name="楕円 336"/>
        <xdr:cNvSpPr/>
      </xdr:nvSpPr>
      <xdr:spPr>
        <a:xfrm>
          <a:off x="15430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40277</xdr:rowOff>
    </xdr:from>
    <xdr:to>
      <xdr:col>85</xdr:col>
      <xdr:colOff>127000</xdr:colOff>
      <xdr:row>39</xdr:row>
      <xdr:rowOff>54973</xdr:rowOff>
    </xdr:to>
    <xdr:cxnSp macro="">
      <xdr:nvCxnSpPr>
        <xdr:cNvPr id="338" name="直線コネクタ 337"/>
        <xdr:cNvCxnSpPr/>
      </xdr:nvCxnSpPr>
      <xdr:spPr>
        <a:xfrm>
          <a:off x="15481300" y="67268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339" name="楕円 338"/>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xdr:rowOff>
    </xdr:from>
    <xdr:to>
      <xdr:col>81</xdr:col>
      <xdr:colOff>50800</xdr:colOff>
      <xdr:row>39</xdr:row>
      <xdr:rowOff>40277</xdr:rowOff>
    </xdr:to>
    <xdr:cxnSp macro="">
      <xdr:nvCxnSpPr>
        <xdr:cNvPr id="340" name="直線コネクタ 339"/>
        <xdr:cNvCxnSpPr/>
      </xdr:nvCxnSpPr>
      <xdr:spPr>
        <a:xfrm>
          <a:off x="14592300" y="66909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90715</xdr:rowOff>
    </xdr:from>
    <xdr:to>
      <xdr:col>72</xdr:col>
      <xdr:colOff>38100</xdr:colOff>
      <xdr:row>39</xdr:row>
      <xdr:rowOff>20865</xdr:rowOff>
    </xdr:to>
    <xdr:sp macro="" textlink="">
      <xdr:nvSpPr>
        <xdr:cNvPr id="341" name="楕円 340"/>
        <xdr:cNvSpPr/>
      </xdr:nvSpPr>
      <xdr:spPr>
        <a:xfrm>
          <a:off x="13652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141515</xdr:rowOff>
    </xdr:from>
    <xdr:to>
      <xdr:col>76</xdr:col>
      <xdr:colOff>114300</xdr:colOff>
      <xdr:row>39</xdr:row>
      <xdr:rowOff>4354</xdr:rowOff>
    </xdr:to>
    <xdr:cxnSp macro="">
      <xdr:nvCxnSpPr>
        <xdr:cNvPr id="342" name="直線コネクタ 341"/>
        <xdr:cNvCxnSpPr/>
      </xdr:nvCxnSpPr>
      <xdr:spPr>
        <a:xfrm>
          <a:off x="13703300" y="66566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54791</xdr:rowOff>
    </xdr:from>
    <xdr:to>
      <xdr:col>67</xdr:col>
      <xdr:colOff>101600</xdr:colOff>
      <xdr:row>38</xdr:row>
      <xdr:rowOff>156391</xdr:rowOff>
    </xdr:to>
    <xdr:sp macro="" textlink="">
      <xdr:nvSpPr>
        <xdr:cNvPr id="343" name="楕円 342"/>
        <xdr:cNvSpPr/>
      </xdr:nvSpPr>
      <xdr:spPr>
        <a:xfrm>
          <a:off x="12763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105591</xdr:rowOff>
    </xdr:from>
    <xdr:to>
      <xdr:col>71</xdr:col>
      <xdr:colOff>177800</xdr:colOff>
      <xdr:row>38</xdr:row>
      <xdr:rowOff>141515</xdr:rowOff>
    </xdr:to>
    <xdr:cxnSp macro="">
      <xdr:nvCxnSpPr>
        <xdr:cNvPr id="344" name="直線コネクタ 343"/>
        <xdr:cNvCxnSpPr/>
      </xdr:nvCxnSpPr>
      <xdr:spPr>
        <a:xfrm>
          <a:off x="12814300" y="66206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345" name="n_1ave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346"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347" name="n_3aveValue【一般廃棄物処理施設】&#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348"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82204</xdr:rowOff>
    </xdr:from>
    <xdr:ext cx="405111" cy="259045"/>
    <xdr:sp macro="" textlink="">
      <xdr:nvSpPr>
        <xdr:cNvPr id="349" name="n_1main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350" name="n_2mainValue【一般廃棄物処理施設】&#10;有形固定資産減価償却率"/>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351" name="n_3mainValue【一般廃棄物処理施設】&#10;有形固定資産減価償却率"/>
        <xdr:cNvSpPr txBox="1"/>
      </xdr:nvSpPr>
      <xdr:spPr>
        <a:xfrm>
          <a:off x="13500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352" name="n_4mainValue【一般廃棄物処理施設】&#10;有形固定資産減価償却率"/>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68" name="テキスト ボックス 367"/>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0" name="テキスト ボックス 369"/>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2" name="テキスト ボックス 371"/>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4" name="テキスト ボックス 37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376" name="直線コネクタ 375"/>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377"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378" name="直線コネクタ 377"/>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379"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380" name="直線コネクタ 379"/>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381"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382" name="フローチャート: 判断 381"/>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383" name="フローチャート: 判断 382"/>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384" name="フローチャート: 判断 383"/>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385" name="フローチャート: 判断 384"/>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386" name="フローチャート: 判断 385"/>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124926</xdr:rowOff>
    </xdr:from>
    <xdr:to>
      <xdr:col>116</xdr:col>
      <xdr:colOff>114300</xdr:colOff>
      <xdr:row>42</xdr:row>
      <xdr:rowOff>55076</xdr:rowOff>
    </xdr:to>
    <xdr:sp macro="" textlink="">
      <xdr:nvSpPr>
        <xdr:cNvPr id="392" name="楕円 391"/>
        <xdr:cNvSpPr/>
      </xdr:nvSpPr>
      <xdr:spPr>
        <a:xfrm>
          <a:off x="22110700" y="71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393" name="【一般廃棄物処理施設】&#10;一人当たり有形固定資産（償却資産）額該当値テキスト"/>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125074</xdr:rowOff>
    </xdr:from>
    <xdr:to>
      <xdr:col>112</xdr:col>
      <xdr:colOff>38100</xdr:colOff>
      <xdr:row>42</xdr:row>
      <xdr:rowOff>55224</xdr:rowOff>
    </xdr:to>
    <xdr:sp macro="" textlink="">
      <xdr:nvSpPr>
        <xdr:cNvPr id="394" name="楕円 393"/>
        <xdr:cNvSpPr/>
      </xdr:nvSpPr>
      <xdr:spPr>
        <a:xfrm>
          <a:off x="21272500" y="71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4276</xdr:rowOff>
    </xdr:from>
    <xdr:to>
      <xdr:col>116</xdr:col>
      <xdr:colOff>63500</xdr:colOff>
      <xdr:row>42</xdr:row>
      <xdr:rowOff>4424</xdr:rowOff>
    </xdr:to>
    <xdr:cxnSp macro="">
      <xdr:nvCxnSpPr>
        <xdr:cNvPr id="395" name="直線コネクタ 394"/>
        <xdr:cNvCxnSpPr/>
      </xdr:nvCxnSpPr>
      <xdr:spPr>
        <a:xfrm flipV="1">
          <a:off x="21323300" y="7205176"/>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126227</xdr:rowOff>
    </xdr:from>
    <xdr:to>
      <xdr:col>107</xdr:col>
      <xdr:colOff>101600</xdr:colOff>
      <xdr:row>42</xdr:row>
      <xdr:rowOff>56377</xdr:rowOff>
    </xdr:to>
    <xdr:sp macro="" textlink="">
      <xdr:nvSpPr>
        <xdr:cNvPr id="396" name="楕円 395"/>
        <xdr:cNvSpPr/>
      </xdr:nvSpPr>
      <xdr:spPr>
        <a:xfrm>
          <a:off x="20383500" y="715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4424</xdr:rowOff>
    </xdr:from>
    <xdr:to>
      <xdr:col>111</xdr:col>
      <xdr:colOff>177800</xdr:colOff>
      <xdr:row>42</xdr:row>
      <xdr:rowOff>5577</xdr:rowOff>
    </xdr:to>
    <xdr:cxnSp macro="">
      <xdr:nvCxnSpPr>
        <xdr:cNvPr id="397" name="直線コネクタ 396"/>
        <xdr:cNvCxnSpPr/>
      </xdr:nvCxnSpPr>
      <xdr:spPr>
        <a:xfrm flipV="1">
          <a:off x="20434300" y="7205324"/>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128986</xdr:rowOff>
    </xdr:from>
    <xdr:to>
      <xdr:col>102</xdr:col>
      <xdr:colOff>165100</xdr:colOff>
      <xdr:row>42</xdr:row>
      <xdr:rowOff>59136</xdr:rowOff>
    </xdr:to>
    <xdr:sp macro="" textlink="">
      <xdr:nvSpPr>
        <xdr:cNvPr id="398" name="楕円 397"/>
        <xdr:cNvSpPr/>
      </xdr:nvSpPr>
      <xdr:spPr>
        <a:xfrm>
          <a:off x="19494500" y="71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5577</xdr:rowOff>
    </xdr:from>
    <xdr:to>
      <xdr:col>107</xdr:col>
      <xdr:colOff>50800</xdr:colOff>
      <xdr:row>42</xdr:row>
      <xdr:rowOff>8336</xdr:rowOff>
    </xdr:to>
    <xdr:cxnSp macro="">
      <xdr:nvCxnSpPr>
        <xdr:cNvPr id="399" name="直線コネクタ 398"/>
        <xdr:cNvCxnSpPr/>
      </xdr:nvCxnSpPr>
      <xdr:spPr>
        <a:xfrm flipV="1">
          <a:off x="19545300" y="7206477"/>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131756</xdr:rowOff>
    </xdr:from>
    <xdr:to>
      <xdr:col>98</xdr:col>
      <xdr:colOff>38100</xdr:colOff>
      <xdr:row>42</xdr:row>
      <xdr:rowOff>61906</xdr:rowOff>
    </xdr:to>
    <xdr:sp macro="" textlink="">
      <xdr:nvSpPr>
        <xdr:cNvPr id="400" name="楕円 399"/>
        <xdr:cNvSpPr/>
      </xdr:nvSpPr>
      <xdr:spPr>
        <a:xfrm>
          <a:off x="18605500" y="71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8336</xdr:rowOff>
    </xdr:from>
    <xdr:to>
      <xdr:col>102</xdr:col>
      <xdr:colOff>114300</xdr:colOff>
      <xdr:row>42</xdr:row>
      <xdr:rowOff>11106</xdr:rowOff>
    </xdr:to>
    <xdr:cxnSp macro="">
      <xdr:nvCxnSpPr>
        <xdr:cNvPr id="401" name="直線コネクタ 400"/>
        <xdr:cNvCxnSpPr/>
      </xdr:nvCxnSpPr>
      <xdr:spPr>
        <a:xfrm flipV="1">
          <a:off x="18656300" y="7209236"/>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402"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403"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404"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405"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46351</xdr:rowOff>
    </xdr:from>
    <xdr:ext cx="534377" cy="259045"/>
    <xdr:sp macro="" textlink="">
      <xdr:nvSpPr>
        <xdr:cNvPr id="406" name="n_1mainValue【一般廃棄物処理施設】&#10;一人当たり有形固定資産（償却資産）額"/>
        <xdr:cNvSpPr txBox="1"/>
      </xdr:nvSpPr>
      <xdr:spPr>
        <a:xfrm>
          <a:off x="21043411" y="72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47504</xdr:rowOff>
    </xdr:from>
    <xdr:ext cx="534377" cy="259045"/>
    <xdr:sp macro="" textlink="">
      <xdr:nvSpPr>
        <xdr:cNvPr id="407" name="n_2mainValue【一般廃棄物処理施設】&#10;一人当たり有形固定資産（償却資産）額"/>
        <xdr:cNvSpPr txBox="1"/>
      </xdr:nvSpPr>
      <xdr:spPr>
        <a:xfrm>
          <a:off x="20167111" y="724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50263</xdr:rowOff>
    </xdr:from>
    <xdr:ext cx="534377" cy="259045"/>
    <xdr:sp macro="" textlink="">
      <xdr:nvSpPr>
        <xdr:cNvPr id="408" name="n_3mainValue【一般廃棄物処理施設】&#10;一人当たり有形固定資産（償却資産）額"/>
        <xdr:cNvSpPr txBox="1"/>
      </xdr:nvSpPr>
      <xdr:spPr>
        <a:xfrm>
          <a:off x="19278111" y="725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53033</xdr:rowOff>
    </xdr:from>
    <xdr:ext cx="534377" cy="259045"/>
    <xdr:sp macro="" textlink="">
      <xdr:nvSpPr>
        <xdr:cNvPr id="409" name="n_4mainValue【一般廃棄物処理施設】&#10;一人当たり有形固定資産（償却資産）額"/>
        <xdr:cNvSpPr txBox="1"/>
      </xdr:nvSpPr>
      <xdr:spPr>
        <a:xfrm>
          <a:off x="18389111" y="72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435" name="直線コネクタ 434"/>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7" name="直線コネクタ 4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438"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439" name="直線コネクタ 438"/>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440"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41" name="フローチャート: 判断 440"/>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442" name="フローチャート: 判断 441"/>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443" name="フローチャート: 判断 442"/>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444" name="フローチャート: 判断 443"/>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445" name="フローチャート: 判断 444"/>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42273</xdr:rowOff>
    </xdr:from>
    <xdr:to>
      <xdr:col>85</xdr:col>
      <xdr:colOff>177800</xdr:colOff>
      <xdr:row>64</xdr:row>
      <xdr:rowOff>143873</xdr:rowOff>
    </xdr:to>
    <xdr:sp macro="" textlink="">
      <xdr:nvSpPr>
        <xdr:cNvPr id="451" name="楕円 450"/>
        <xdr:cNvSpPr/>
      </xdr:nvSpPr>
      <xdr:spPr>
        <a:xfrm>
          <a:off x="16268700" y="11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128650</xdr:rowOff>
    </xdr:from>
    <xdr:ext cx="405111" cy="259045"/>
    <xdr:sp macro="" textlink="">
      <xdr:nvSpPr>
        <xdr:cNvPr id="452" name="【保健センター・保健所】&#10;有形固定資産減価償却率該当値テキスト"/>
        <xdr:cNvSpPr txBox="1"/>
      </xdr:nvSpPr>
      <xdr:spPr>
        <a:xfrm>
          <a:off x="16357600" y="1093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35741</xdr:rowOff>
    </xdr:from>
    <xdr:to>
      <xdr:col>81</xdr:col>
      <xdr:colOff>101600</xdr:colOff>
      <xdr:row>64</xdr:row>
      <xdr:rowOff>137341</xdr:rowOff>
    </xdr:to>
    <xdr:sp macro="" textlink="">
      <xdr:nvSpPr>
        <xdr:cNvPr id="453" name="楕円 452"/>
        <xdr:cNvSpPr/>
      </xdr:nvSpPr>
      <xdr:spPr>
        <a:xfrm>
          <a:off x="15430500" y="110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86541</xdr:rowOff>
    </xdr:from>
    <xdr:to>
      <xdr:col>85</xdr:col>
      <xdr:colOff>127000</xdr:colOff>
      <xdr:row>64</xdr:row>
      <xdr:rowOff>93073</xdr:rowOff>
    </xdr:to>
    <xdr:cxnSp macro="">
      <xdr:nvCxnSpPr>
        <xdr:cNvPr id="454" name="直線コネクタ 453"/>
        <xdr:cNvCxnSpPr/>
      </xdr:nvCxnSpPr>
      <xdr:spPr>
        <a:xfrm>
          <a:off x="15481300" y="1105934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30843</xdr:rowOff>
    </xdr:from>
    <xdr:to>
      <xdr:col>76</xdr:col>
      <xdr:colOff>165100</xdr:colOff>
      <xdr:row>64</xdr:row>
      <xdr:rowOff>132443</xdr:rowOff>
    </xdr:to>
    <xdr:sp macro="" textlink="">
      <xdr:nvSpPr>
        <xdr:cNvPr id="455" name="楕円 454"/>
        <xdr:cNvSpPr/>
      </xdr:nvSpPr>
      <xdr:spPr>
        <a:xfrm>
          <a:off x="14541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81643</xdr:rowOff>
    </xdr:from>
    <xdr:to>
      <xdr:col>81</xdr:col>
      <xdr:colOff>50800</xdr:colOff>
      <xdr:row>64</xdr:row>
      <xdr:rowOff>86541</xdr:rowOff>
    </xdr:to>
    <xdr:cxnSp macro="">
      <xdr:nvCxnSpPr>
        <xdr:cNvPr id="456" name="直線コネクタ 455"/>
        <xdr:cNvCxnSpPr/>
      </xdr:nvCxnSpPr>
      <xdr:spPr>
        <a:xfrm>
          <a:off x="14592300" y="1105444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24312</xdr:rowOff>
    </xdr:from>
    <xdr:to>
      <xdr:col>72</xdr:col>
      <xdr:colOff>38100</xdr:colOff>
      <xdr:row>64</xdr:row>
      <xdr:rowOff>125912</xdr:rowOff>
    </xdr:to>
    <xdr:sp macro="" textlink="">
      <xdr:nvSpPr>
        <xdr:cNvPr id="457" name="楕円 456"/>
        <xdr:cNvSpPr/>
      </xdr:nvSpPr>
      <xdr:spPr>
        <a:xfrm>
          <a:off x="1365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75112</xdr:rowOff>
    </xdr:from>
    <xdr:to>
      <xdr:col>76</xdr:col>
      <xdr:colOff>114300</xdr:colOff>
      <xdr:row>64</xdr:row>
      <xdr:rowOff>81643</xdr:rowOff>
    </xdr:to>
    <xdr:cxnSp macro="">
      <xdr:nvCxnSpPr>
        <xdr:cNvPr id="458" name="直線コネクタ 457"/>
        <xdr:cNvCxnSpPr/>
      </xdr:nvCxnSpPr>
      <xdr:spPr>
        <a:xfrm>
          <a:off x="13703300" y="110479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148409</xdr:rowOff>
    </xdr:from>
    <xdr:to>
      <xdr:col>67</xdr:col>
      <xdr:colOff>101600</xdr:colOff>
      <xdr:row>64</xdr:row>
      <xdr:rowOff>78559</xdr:rowOff>
    </xdr:to>
    <xdr:sp macro="" textlink="">
      <xdr:nvSpPr>
        <xdr:cNvPr id="459" name="楕円 458"/>
        <xdr:cNvSpPr/>
      </xdr:nvSpPr>
      <xdr:spPr>
        <a:xfrm>
          <a:off x="12763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27759</xdr:rowOff>
    </xdr:from>
    <xdr:to>
      <xdr:col>71</xdr:col>
      <xdr:colOff>177800</xdr:colOff>
      <xdr:row>64</xdr:row>
      <xdr:rowOff>75112</xdr:rowOff>
    </xdr:to>
    <xdr:cxnSp macro="">
      <xdr:nvCxnSpPr>
        <xdr:cNvPr id="460" name="直線コネクタ 459"/>
        <xdr:cNvCxnSpPr/>
      </xdr:nvCxnSpPr>
      <xdr:spPr>
        <a:xfrm>
          <a:off x="12814300" y="1100055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461"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462"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463"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464"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128468</xdr:rowOff>
    </xdr:from>
    <xdr:ext cx="405111" cy="259045"/>
    <xdr:sp macro="" textlink="">
      <xdr:nvSpPr>
        <xdr:cNvPr id="465" name="n_1mainValue【保健センター・保健所】&#10;有形固定資産減価償却率"/>
        <xdr:cNvSpPr txBox="1"/>
      </xdr:nvSpPr>
      <xdr:spPr>
        <a:xfrm>
          <a:off x="15266044" y="1110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123570</xdr:rowOff>
    </xdr:from>
    <xdr:ext cx="405111" cy="259045"/>
    <xdr:sp macro="" textlink="">
      <xdr:nvSpPr>
        <xdr:cNvPr id="466" name="n_2mainValue【保健センター・保健所】&#10;有形固定資産減価償却率"/>
        <xdr:cNvSpPr txBox="1"/>
      </xdr:nvSpPr>
      <xdr:spPr>
        <a:xfrm>
          <a:off x="14389744"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117039</xdr:rowOff>
    </xdr:from>
    <xdr:ext cx="405111" cy="259045"/>
    <xdr:sp macro="" textlink="">
      <xdr:nvSpPr>
        <xdr:cNvPr id="467" name="n_3mainValue【保健センター・保健所】&#10;有形固定資産減価償却率"/>
        <xdr:cNvSpPr txBox="1"/>
      </xdr:nvSpPr>
      <xdr:spPr>
        <a:xfrm>
          <a:off x="13500744" y="1108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69686</xdr:rowOff>
    </xdr:from>
    <xdr:ext cx="405111" cy="259045"/>
    <xdr:sp macro="" textlink="">
      <xdr:nvSpPr>
        <xdr:cNvPr id="468" name="n_4mainValue【保健センター・保健所】&#10;有形固定資産減価償却率"/>
        <xdr:cNvSpPr txBox="1"/>
      </xdr:nvSpPr>
      <xdr:spPr>
        <a:xfrm>
          <a:off x="12611744" y="1104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490" name="直線コネクタ 489"/>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491"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492" name="直線コネクタ 491"/>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93"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94" name="直線コネクタ 49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495" name="【保健センター・保健所】&#10;一人当たり面積平均値テキスト"/>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96" name="フローチャート: 判断 495"/>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497" name="フローチャート: 判断 496"/>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498" name="フローチャート: 判断 497"/>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99" name="フローチャート: 判断 498"/>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00" name="フローチャート: 判断 499"/>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93218</xdr:rowOff>
    </xdr:from>
    <xdr:to>
      <xdr:col>116</xdr:col>
      <xdr:colOff>114300</xdr:colOff>
      <xdr:row>64</xdr:row>
      <xdr:rowOff>23368</xdr:rowOff>
    </xdr:to>
    <xdr:sp macro="" textlink="">
      <xdr:nvSpPr>
        <xdr:cNvPr id="506" name="楕円 505"/>
        <xdr:cNvSpPr/>
      </xdr:nvSpPr>
      <xdr:spPr>
        <a:xfrm>
          <a:off x="22110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8145</xdr:rowOff>
    </xdr:from>
    <xdr:ext cx="469744" cy="259045"/>
    <xdr:sp macro="" textlink="">
      <xdr:nvSpPr>
        <xdr:cNvPr id="507" name="【保健センター・保健所】&#10;一人当たり面積該当値テキスト"/>
        <xdr:cNvSpPr txBox="1"/>
      </xdr:nvSpPr>
      <xdr:spPr>
        <a:xfrm>
          <a:off x="22199600" y="108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93218</xdr:rowOff>
    </xdr:from>
    <xdr:to>
      <xdr:col>112</xdr:col>
      <xdr:colOff>38100</xdr:colOff>
      <xdr:row>64</xdr:row>
      <xdr:rowOff>23368</xdr:rowOff>
    </xdr:to>
    <xdr:sp macro="" textlink="">
      <xdr:nvSpPr>
        <xdr:cNvPr id="508" name="楕円 507"/>
        <xdr:cNvSpPr/>
      </xdr:nvSpPr>
      <xdr:spPr>
        <a:xfrm>
          <a:off x="21272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144018</xdr:rowOff>
    </xdr:from>
    <xdr:to>
      <xdr:col>116</xdr:col>
      <xdr:colOff>63500</xdr:colOff>
      <xdr:row>63</xdr:row>
      <xdr:rowOff>144018</xdr:rowOff>
    </xdr:to>
    <xdr:cxnSp macro="">
      <xdr:nvCxnSpPr>
        <xdr:cNvPr id="509" name="直線コネクタ 508"/>
        <xdr:cNvCxnSpPr/>
      </xdr:nvCxnSpPr>
      <xdr:spPr>
        <a:xfrm>
          <a:off x="21323300" y="1094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88646</xdr:rowOff>
    </xdr:from>
    <xdr:to>
      <xdr:col>107</xdr:col>
      <xdr:colOff>101600</xdr:colOff>
      <xdr:row>64</xdr:row>
      <xdr:rowOff>18796</xdr:rowOff>
    </xdr:to>
    <xdr:sp macro="" textlink="">
      <xdr:nvSpPr>
        <xdr:cNvPr id="510" name="楕円 509"/>
        <xdr:cNvSpPr/>
      </xdr:nvSpPr>
      <xdr:spPr>
        <a:xfrm>
          <a:off x="20383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139446</xdr:rowOff>
    </xdr:from>
    <xdr:to>
      <xdr:col>111</xdr:col>
      <xdr:colOff>177800</xdr:colOff>
      <xdr:row>63</xdr:row>
      <xdr:rowOff>144018</xdr:rowOff>
    </xdr:to>
    <xdr:cxnSp macro="">
      <xdr:nvCxnSpPr>
        <xdr:cNvPr id="511" name="直線コネクタ 510"/>
        <xdr:cNvCxnSpPr/>
      </xdr:nvCxnSpPr>
      <xdr:spPr>
        <a:xfrm>
          <a:off x="20434300" y="10940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88646</xdr:rowOff>
    </xdr:from>
    <xdr:to>
      <xdr:col>102</xdr:col>
      <xdr:colOff>165100</xdr:colOff>
      <xdr:row>64</xdr:row>
      <xdr:rowOff>18796</xdr:rowOff>
    </xdr:to>
    <xdr:sp macro="" textlink="">
      <xdr:nvSpPr>
        <xdr:cNvPr id="512" name="楕円 511"/>
        <xdr:cNvSpPr/>
      </xdr:nvSpPr>
      <xdr:spPr>
        <a:xfrm>
          <a:off x="19494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139446</xdr:rowOff>
    </xdr:from>
    <xdr:to>
      <xdr:col>107</xdr:col>
      <xdr:colOff>50800</xdr:colOff>
      <xdr:row>63</xdr:row>
      <xdr:rowOff>139446</xdr:rowOff>
    </xdr:to>
    <xdr:cxnSp macro="">
      <xdr:nvCxnSpPr>
        <xdr:cNvPr id="513" name="直線コネクタ 512"/>
        <xdr:cNvCxnSpPr/>
      </xdr:nvCxnSpPr>
      <xdr:spPr>
        <a:xfrm>
          <a:off x="19545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88646</xdr:rowOff>
    </xdr:from>
    <xdr:to>
      <xdr:col>98</xdr:col>
      <xdr:colOff>38100</xdr:colOff>
      <xdr:row>64</xdr:row>
      <xdr:rowOff>18796</xdr:rowOff>
    </xdr:to>
    <xdr:sp macro="" textlink="">
      <xdr:nvSpPr>
        <xdr:cNvPr id="514" name="楕円 513"/>
        <xdr:cNvSpPr/>
      </xdr:nvSpPr>
      <xdr:spPr>
        <a:xfrm>
          <a:off x="18605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139446</xdr:rowOff>
    </xdr:from>
    <xdr:to>
      <xdr:col>102</xdr:col>
      <xdr:colOff>114300</xdr:colOff>
      <xdr:row>63</xdr:row>
      <xdr:rowOff>139446</xdr:rowOff>
    </xdr:to>
    <xdr:cxnSp macro="">
      <xdr:nvCxnSpPr>
        <xdr:cNvPr id="515" name="直線コネクタ 514"/>
        <xdr:cNvCxnSpPr/>
      </xdr:nvCxnSpPr>
      <xdr:spPr>
        <a:xfrm>
          <a:off x="18656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516"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517"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518" name="n_3aveValue【保健センター・保健所】&#10;一人当たり面積"/>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519"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14495</xdr:rowOff>
    </xdr:from>
    <xdr:ext cx="469744" cy="259045"/>
    <xdr:sp macro="" textlink="">
      <xdr:nvSpPr>
        <xdr:cNvPr id="520" name="n_1mainValue【保健センター・保健所】&#10;一人当たり面積"/>
        <xdr:cNvSpPr txBox="1"/>
      </xdr:nvSpPr>
      <xdr:spPr>
        <a:xfrm>
          <a:off x="21075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9923</xdr:rowOff>
    </xdr:from>
    <xdr:ext cx="469744" cy="259045"/>
    <xdr:sp macro="" textlink="">
      <xdr:nvSpPr>
        <xdr:cNvPr id="521" name="n_2mainValue【保健センター・保健所】&#10;一人当たり面積"/>
        <xdr:cNvSpPr txBox="1"/>
      </xdr:nvSpPr>
      <xdr:spPr>
        <a:xfrm>
          <a:off x="20199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9923</xdr:rowOff>
    </xdr:from>
    <xdr:ext cx="469744" cy="259045"/>
    <xdr:sp macro="" textlink="">
      <xdr:nvSpPr>
        <xdr:cNvPr id="522" name="n_3mainValue【保健センター・保健所】&#10;一人当たり面積"/>
        <xdr:cNvSpPr txBox="1"/>
      </xdr:nvSpPr>
      <xdr:spPr>
        <a:xfrm>
          <a:off x="19310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9923</xdr:rowOff>
    </xdr:from>
    <xdr:ext cx="469744" cy="259045"/>
    <xdr:sp macro="" textlink="">
      <xdr:nvSpPr>
        <xdr:cNvPr id="523" name="n_4mainValue【保健センター・保健所】&#10;一人当たり面積"/>
        <xdr:cNvSpPr txBox="1"/>
      </xdr:nvSpPr>
      <xdr:spPr>
        <a:xfrm>
          <a:off x="18421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549" name="直線コネクタ 548"/>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2"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3" name="直線コネクタ 552"/>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554" name="【消防施設】&#10;有形固定資産減価償却率平均値テキスト"/>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55" name="フローチャート: 判断 554"/>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556" name="フローチャート: 判断 55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557" name="フローチャート: 判断 556"/>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558" name="フローチャート: 判断 557"/>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559" name="フローチャート: 判断 558"/>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142421</xdr:rowOff>
    </xdr:from>
    <xdr:to>
      <xdr:col>85</xdr:col>
      <xdr:colOff>177800</xdr:colOff>
      <xdr:row>82</xdr:row>
      <xdr:rowOff>72571</xdr:rowOff>
    </xdr:to>
    <xdr:sp macro="" textlink="">
      <xdr:nvSpPr>
        <xdr:cNvPr id="565" name="楕円 564"/>
        <xdr:cNvSpPr/>
      </xdr:nvSpPr>
      <xdr:spPr>
        <a:xfrm>
          <a:off x="16268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165298</xdr:rowOff>
    </xdr:from>
    <xdr:ext cx="405111" cy="259045"/>
    <xdr:sp macro="" textlink="">
      <xdr:nvSpPr>
        <xdr:cNvPr id="566" name="【消防施設】&#10;有形固定資産減価償却率該当値テキスト"/>
        <xdr:cNvSpPr txBox="1"/>
      </xdr:nvSpPr>
      <xdr:spPr>
        <a:xfrm>
          <a:off x="16357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567" name="楕円 566"/>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21771</xdr:rowOff>
    </xdr:to>
    <xdr:cxnSp macro="">
      <xdr:nvCxnSpPr>
        <xdr:cNvPr id="568" name="直線コネクタ 567"/>
        <xdr:cNvCxnSpPr/>
      </xdr:nvCxnSpPr>
      <xdr:spPr>
        <a:xfrm>
          <a:off x="15481300" y="140414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64044</xdr:rowOff>
    </xdr:from>
    <xdr:to>
      <xdr:col>76</xdr:col>
      <xdr:colOff>165100</xdr:colOff>
      <xdr:row>81</xdr:row>
      <xdr:rowOff>165644</xdr:rowOff>
    </xdr:to>
    <xdr:sp macro="" textlink="">
      <xdr:nvSpPr>
        <xdr:cNvPr id="569" name="楕円 568"/>
        <xdr:cNvSpPr/>
      </xdr:nvSpPr>
      <xdr:spPr>
        <a:xfrm>
          <a:off x="14541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114844</xdr:rowOff>
    </xdr:from>
    <xdr:to>
      <xdr:col>81</xdr:col>
      <xdr:colOff>50800</xdr:colOff>
      <xdr:row>81</xdr:row>
      <xdr:rowOff>154032</xdr:rowOff>
    </xdr:to>
    <xdr:cxnSp macro="">
      <xdr:nvCxnSpPr>
        <xdr:cNvPr id="570" name="直線コネクタ 569"/>
        <xdr:cNvCxnSpPr/>
      </xdr:nvCxnSpPr>
      <xdr:spPr>
        <a:xfrm>
          <a:off x="14592300" y="140022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24856</xdr:rowOff>
    </xdr:from>
    <xdr:to>
      <xdr:col>72</xdr:col>
      <xdr:colOff>38100</xdr:colOff>
      <xdr:row>81</xdr:row>
      <xdr:rowOff>126456</xdr:rowOff>
    </xdr:to>
    <xdr:sp macro="" textlink="">
      <xdr:nvSpPr>
        <xdr:cNvPr id="571" name="楕円 570"/>
        <xdr:cNvSpPr/>
      </xdr:nvSpPr>
      <xdr:spPr>
        <a:xfrm>
          <a:off x="13652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75656</xdr:rowOff>
    </xdr:from>
    <xdr:to>
      <xdr:col>76</xdr:col>
      <xdr:colOff>114300</xdr:colOff>
      <xdr:row>81</xdr:row>
      <xdr:rowOff>114844</xdr:rowOff>
    </xdr:to>
    <xdr:cxnSp macro="">
      <xdr:nvCxnSpPr>
        <xdr:cNvPr id="572" name="直線コネクタ 571"/>
        <xdr:cNvCxnSpPr/>
      </xdr:nvCxnSpPr>
      <xdr:spPr>
        <a:xfrm>
          <a:off x="13703300" y="139631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157118</xdr:rowOff>
    </xdr:from>
    <xdr:to>
      <xdr:col>67</xdr:col>
      <xdr:colOff>101600</xdr:colOff>
      <xdr:row>81</xdr:row>
      <xdr:rowOff>87268</xdr:rowOff>
    </xdr:to>
    <xdr:sp macro="" textlink="">
      <xdr:nvSpPr>
        <xdr:cNvPr id="573" name="楕円 572"/>
        <xdr:cNvSpPr/>
      </xdr:nvSpPr>
      <xdr:spPr>
        <a:xfrm>
          <a:off x="12763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36468</xdr:rowOff>
    </xdr:from>
    <xdr:to>
      <xdr:col>71</xdr:col>
      <xdr:colOff>177800</xdr:colOff>
      <xdr:row>81</xdr:row>
      <xdr:rowOff>75656</xdr:rowOff>
    </xdr:to>
    <xdr:cxnSp macro="">
      <xdr:nvCxnSpPr>
        <xdr:cNvPr id="574" name="直線コネクタ 573"/>
        <xdr:cNvCxnSpPr/>
      </xdr:nvCxnSpPr>
      <xdr:spPr>
        <a:xfrm>
          <a:off x="12814300" y="139239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575" name="n_1aveValue【消防施設】&#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576" name="n_2ave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577" name="n_3aveValue【消防施設】&#10;有形固定資産減価償却率"/>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578" name="n_4aveValue【消防施設】&#10;有形固定資産減価償却率"/>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49909</xdr:rowOff>
    </xdr:from>
    <xdr:ext cx="405111" cy="259045"/>
    <xdr:sp macro="" textlink="">
      <xdr:nvSpPr>
        <xdr:cNvPr id="579" name="n_1mainValue【消防施設】&#10;有形固定資産減価償却率"/>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10721</xdr:rowOff>
    </xdr:from>
    <xdr:ext cx="405111" cy="259045"/>
    <xdr:sp macro="" textlink="">
      <xdr:nvSpPr>
        <xdr:cNvPr id="580" name="n_2mainValue【消防施設】&#10;有形固定資産減価償却率"/>
        <xdr:cNvSpPr txBox="1"/>
      </xdr:nvSpPr>
      <xdr:spPr>
        <a:xfrm>
          <a:off x="14389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142983</xdr:rowOff>
    </xdr:from>
    <xdr:ext cx="405111" cy="259045"/>
    <xdr:sp macro="" textlink="">
      <xdr:nvSpPr>
        <xdr:cNvPr id="581" name="n_3mainValue【消防施設】&#10;有形固定資産減価償却率"/>
        <xdr:cNvSpPr txBox="1"/>
      </xdr:nvSpPr>
      <xdr:spPr>
        <a:xfrm>
          <a:off x="13500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103795</xdr:rowOff>
    </xdr:from>
    <xdr:ext cx="405111" cy="259045"/>
    <xdr:sp macro="" textlink="">
      <xdr:nvSpPr>
        <xdr:cNvPr id="582" name="n_4mainValue【消防施設】&#10;有形固定資産減価償却率"/>
        <xdr:cNvSpPr txBox="1"/>
      </xdr:nvSpPr>
      <xdr:spPr>
        <a:xfrm>
          <a:off x="12611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04" name="直線コネクタ 603"/>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6" name="直線コネクタ 60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7"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8" name="直線コネクタ 60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09"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10" name="フローチャート: 判断 609"/>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611" name="フローチャート: 判断 610"/>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612" name="フローチャート: 判断 611"/>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13" name="フローチャート: 判断 612"/>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614" name="フローチャート: 判断 613"/>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20" name="楕円 619"/>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621"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22" name="楕円 621"/>
        <xdr:cNvSpPr/>
      </xdr:nvSpPr>
      <xdr:spPr>
        <a:xfrm>
          <a:off x="21272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623" name="直線コネクタ 622"/>
        <xdr:cNvCxnSpPr/>
      </xdr:nvCxnSpPr>
      <xdr:spPr>
        <a:xfrm>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624" name="楕円 623"/>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625" name="直線コネクタ 624"/>
        <xdr:cNvCxnSpPr/>
      </xdr:nvCxnSpPr>
      <xdr:spPr>
        <a:xfrm>
          <a:off x="20434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26" name="楕円 625"/>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161544</xdr:rowOff>
    </xdr:to>
    <xdr:cxnSp macro="">
      <xdr:nvCxnSpPr>
        <xdr:cNvPr id="627" name="直線コネクタ 626"/>
        <xdr:cNvCxnSpPr/>
      </xdr:nvCxnSpPr>
      <xdr:spPr>
        <a:xfrm flipV="1">
          <a:off x="19545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628" name="楕円 627"/>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629" name="直線コネクタ 628"/>
        <xdr:cNvCxnSpPr/>
      </xdr:nvCxnSpPr>
      <xdr:spPr>
        <a:xfrm>
          <a:off x="18656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630"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631"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632"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633"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634" name="n_1mainValue【消防施設】&#10;一人当たり面積"/>
        <xdr:cNvSpPr txBox="1"/>
      </xdr:nvSpPr>
      <xdr:spPr>
        <a:xfrm>
          <a:off x="21075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35"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636"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637" name="n_4mainValue【消防施設】&#10;一人当たり面積"/>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663" name="直線コネクタ 662"/>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664"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65" name="直線コネクタ 664"/>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666"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667" name="直線コネクタ 666"/>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668"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669" name="フローチャート: 判断 668"/>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70" name="フローチャート: 判断 66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71" name="フローチャート: 判断 670"/>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672" name="フローチャート: 判断 671"/>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673" name="フローチャート: 判断 672"/>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679" name="楕円 678"/>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680" name="【庁舎】&#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33564</xdr:rowOff>
    </xdr:from>
    <xdr:to>
      <xdr:col>81</xdr:col>
      <xdr:colOff>101600</xdr:colOff>
      <xdr:row>105</xdr:row>
      <xdr:rowOff>135164</xdr:rowOff>
    </xdr:to>
    <xdr:sp macro="" textlink="">
      <xdr:nvSpPr>
        <xdr:cNvPr id="681" name="楕円 680"/>
        <xdr:cNvSpPr/>
      </xdr:nvSpPr>
      <xdr:spPr>
        <a:xfrm>
          <a:off x="15430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84364</xdr:rowOff>
    </xdr:from>
    <xdr:to>
      <xdr:col>85</xdr:col>
      <xdr:colOff>127000</xdr:colOff>
      <xdr:row>105</xdr:row>
      <xdr:rowOff>133350</xdr:rowOff>
    </xdr:to>
    <xdr:cxnSp macro="">
      <xdr:nvCxnSpPr>
        <xdr:cNvPr id="682" name="直線コネクタ 681"/>
        <xdr:cNvCxnSpPr/>
      </xdr:nvCxnSpPr>
      <xdr:spPr>
        <a:xfrm>
          <a:off x="15481300" y="180866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83" name="楕円 682"/>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84364</xdr:rowOff>
    </xdr:from>
    <xdr:to>
      <xdr:col>81</xdr:col>
      <xdr:colOff>50800</xdr:colOff>
      <xdr:row>106</xdr:row>
      <xdr:rowOff>51707</xdr:rowOff>
    </xdr:to>
    <xdr:cxnSp macro="">
      <xdr:nvCxnSpPr>
        <xdr:cNvPr id="684" name="直線コネクタ 683"/>
        <xdr:cNvCxnSpPr/>
      </xdr:nvCxnSpPr>
      <xdr:spPr>
        <a:xfrm flipV="1">
          <a:off x="14592300" y="18086614"/>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685" name="楕円 684"/>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32113</xdr:rowOff>
    </xdr:from>
    <xdr:to>
      <xdr:col>76</xdr:col>
      <xdr:colOff>114300</xdr:colOff>
      <xdr:row>106</xdr:row>
      <xdr:rowOff>51707</xdr:rowOff>
    </xdr:to>
    <xdr:cxnSp macro="">
      <xdr:nvCxnSpPr>
        <xdr:cNvPr id="686" name="直線コネクタ 685"/>
        <xdr:cNvCxnSpPr/>
      </xdr:nvCxnSpPr>
      <xdr:spPr>
        <a:xfrm>
          <a:off x="13703300" y="182058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687" name="楕円 686"/>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32113</xdr:rowOff>
    </xdr:to>
    <xdr:cxnSp macro="">
      <xdr:nvCxnSpPr>
        <xdr:cNvPr id="688" name="直線コネクタ 687"/>
        <xdr:cNvCxnSpPr/>
      </xdr:nvCxnSpPr>
      <xdr:spPr>
        <a:xfrm>
          <a:off x="12814300" y="181682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689"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90"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691"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692"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126291</xdr:rowOff>
    </xdr:from>
    <xdr:ext cx="405111" cy="259045"/>
    <xdr:sp macro="" textlink="">
      <xdr:nvSpPr>
        <xdr:cNvPr id="693" name="n_1mainValue【庁舎】&#10;有形固定資産減価償却率"/>
        <xdr:cNvSpPr txBox="1"/>
      </xdr:nvSpPr>
      <xdr:spPr>
        <a:xfrm>
          <a:off x="152660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4" name="n_2mainValue【庁舎】&#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695" name="n_3mainValue【庁舎】&#10;有形固定資産減価償却率"/>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696" name="n_4mainValue【庁舎】&#10;有形固定資産減価償却率"/>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722" name="直線コネクタ 721"/>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3"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4" name="直線コネクタ 723"/>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725"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726" name="直線コネクタ 725"/>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27"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8" name="フローチャート: 判断 727"/>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729" name="フローチャート: 判断 728"/>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730" name="フローチャート: 判断 729"/>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731" name="フローチャート: 判断 730"/>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732" name="フローチャート: 判断 731"/>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38" name="楕円 737"/>
        <xdr:cNvSpPr/>
      </xdr:nvSpPr>
      <xdr:spPr>
        <a:xfrm>
          <a:off x="22110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167113</xdr:rowOff>
    </xdr:from>
    <xdr:ext cx="469744" cy="259045"/>
    <xdr:sp macro="" textlink="">
      <xdr:nvSpPr>
        <xdr:cNvPr id="739" name="【庁舎】&#10;一人当たり面積該当値テキスト"/>
        <xdr:cNvSpPr txBox="1"/>
      </xdr:nvSpPr>
      <xdr:spPr>
        <a:xfrm>
          <a:off x="22199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740" name="楕円 739"/>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68036</xdr:rowOff>
    </xdr:to>
    <xdr:cxnSp macro="">
      <xdr:nvCxnSpPr>
        <xdr:cNvPr id="741" name="直線コネクタ 740"/>
        <xdr:cNvCxnSpPr/>
      </xdr:nvCxnSpPr>
      <xdr:spPr>
        <a:xfrm>
          <a:off x="21323300" y="184099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10705</xdr:rowOff>
    </xdr:from>
    <xdr:to>
      <xdr:col>107</xdr:col>
      <xdr:colOff>101600</xdr:colOff>
      <xdr:row>107</xdr:row>
      <xdr:rowOff>112305</xdr:rowOff>
    </xdr:to>
    <xdr:sp macro="" textlink="">
      <xdr:nvSpPr>
        <xdr:cNvPr id="742" name="楕円 741"/>
        <xdr:cNvSpPr/>
      </xdr:nvSpPr>
      <xdr:spPr>
        <a:xfrm>
          <a:off x="2038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64770</xdr:rowOff>
    </xdr:to>
    <xdr:cxnSp macro="">
      <xdr:nvCxnSpPr>
        <xdr:cNvPr id="743" name="直線コネクタ 742"/>
        <xdr:cNvCxnSpPr/>
      </xdr:nvCxnSpPr>
      <xdr:spPr>
        <a:xfrm>
          <a:off x="20434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7438</xdr:rowOff>
    </xdr:from>
    <xdr:to>
      <xdr:col>102</xdr:col>
      <xdr:colOff>165100</xdr:colOff>
      <xdr:row>107</xdr:row>
      <xdr:rowOff>109038</xdr:rowOff>
    </xdr:to>
    <xdr:sp macro="" textlink="">
      <xdr:nvSpPr>
        <xdr:cNvPr id="744" name="楕円 743"/>
        <xdr:cNvSpPr/>
      </xdr:nvSpPr>
      <xdr:spPr>
        <a:xfrm>
          <a:off x="19494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58238</xdr:rowOff>
    </xdr:from>
    <xdr:to>
      <xdr:col>107</xdr:col>
      <xdr:colOff>50800</xdr:colOff>
      <xdr:row>107</xdr:row>
      <xdr:rowOff>61505</xdr:rowOff>
    </xdr:to>
    <xdr:cxnSp macro="">
      <xdr:nvCxnSpPr>
        <xdr:cNvPr id="745" name="直線コネクタ 744"/>
        <xdr:cNvCxnSpPr/>
      </xdr:nvCxnSpPr>
      <xdr:spPr>
        <a:xfrm>
          <a:off x="19545300" y="184033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4173</xdr:rowOff>
    </xdr:from>
    <xdr:to>
      <xdr:col>98</xdr:col>
      <xdr:colOff>38100</xdr:colOff>
      <xdr:row>107</xdr:row>
      <xdr:rowOff>105773</xdr:rowOff>
    </xdr:to>
    <xdr:sp macro="" textlink="">
      <xdr:nvSpPr>
        <xdr:cNvPr id="746" name="楕円 745"/>
        <xdr:cNvSpPr/>
      </xdr:nvSpPr>
      <xdr:spPr>
        <a:xfrm>
          <a:off x="18605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54973</xdr:rowOff>
    </xdr:from>
    <xdr:to>
      <xdr:col>102</xdr:col>
      <xdr:colOff>114300</xdr:colOff>
      <xdr:row>107</xdr:row>
      <xdr:rowOff>58238</xdr:rowOff>
    </xdr:to>
    <xdr:cxnSp macro="">
      <xdr:nvCxnSpPr>
        <xdr:cNvPr id="747" name="直線コネクタ 746"/>
        <xdr:cNvCxnSpPr/>
      </xdr:nvCxnSpPr>
      <xdr:spPr>
        <a:xfrm>
          <a:off x="18656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748"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749"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750"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751"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752" name="n_1main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103432</xdr:rowOff>
    </xdr:from>
    <xdr:ext cx="469744" cy="259045"/>
    <xdr:sp macro="" textlink="">
      <xdr:nvSpPr>
        <xdr:cNvPr id="753" name="n_2mainValue【庁舎】&#10;一人当たり面積"/>
        <xdr:cNvSpPr txBox="1"/>
      </xdr:nvSpPr>
      <xdr:spPr>
        <a:xfrm>
          <a:off x="20199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100165</xdr:rowOff>
    </xdr:from>
    <xdr:ext cx="469744" cy="259045"/>
    <xdr:sp macro="" textlink="">
      <xdr:nvSpPr>
        <xdr:cNvPr id="754" name="n_3mainValue【庁舎】&#10;一人当たり面積"/>
        <xdr:cNvSpPr txBox="1"/>
      </xdr:nvSpPr>
      <xdr:spPr>
        <a:xfrm>
          <a:off x="19310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96900</xdr:rowOff>
    </xdr:from>
    <xdr:ext cx="469744" cy="259045"/>
    <xdr:sp macro="" textlink="">
      <xdr:nvSpPr>
        <xdr:cNvPr id="755" name="n_4mainValue【庁舎】&#10;一人当たり面積"/>
        <xdr:cNvSpPr txBox="1"/>
      </xdr:nvSpPr>
      <xdr:spPr>
        <a:xfrm>
          <a:off x="18421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図書館、体育施設及び一般廃棄物処理施設の有形固定資産減価償却率については、ほぼ平均的な水準にあるといえます。今後も、計画的に一定規模の改修や更新を行います。</a:t>
          </a:r>
        </a:p>
        <a:p>
          <a:r>
            <a:rPr kumimoji="1" lang="ja-JP" altLang="en-US" sz="1300">
              <a:latin typeface="ＭＳ Ｐゴシック" panose="020B0600070205080204" pitchFamily="50" charset="-128"/>
              <a:ea typeface="ＭＳ Ｐゴシック" panose="020B0600070205080204" pitchFamily="50" charset="-128"/>
            </a:rPr>
            <a:t>保健施設の有形固定資産減価償却率については、老朽化が進んでいるため、類似団体内平均値に比べ高い数値となっています。今後も、計画的に効率・効果的な修繕や改修等を実施していきます。</a:t>
          </a:r>
        </a:p>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消防施設の有形固定資産減価償却率については、全国平均や類似団体と比較して低い水準で推移しています。今後も、計画的に修繕などを実施し、施設の適切な維持保全を行います。</a:t>
          </a: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庁舎の有形固定資産減価償却率については耐震補強工事等を含めて算出しています。また、令和２年度については、庁舎空調整備改修工事を行ったことで、前年度に比べ減少しました。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45671" y="4410529"/>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45671" y="4675414"/>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基準財政収入額は、市町村民税所得割の減等により減、基準財政需要額は、国勢調査人口の増による各種経費の増等により増となった。基準財政収入額が減、基準財政需要額が増となったことにより、単年度の指数は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0.049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ポイントの減となり、３箇年平均では前年度と比べて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った。令和３年度は、新型コロナウイルス感染症の流行等による影響により、財政力指数は低下しましたが、今後も人口の増加に伴い、基準財政収入額、基準財政需要額ともに増傾向が見込まれ、引き続き市税収納率の向上を図り、市税収入の確保に努めるとともに、適正な人員配置等により、歳入確保及び歳出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16933</xdr:rowOff>
    </xdr:to>
    <xdr:cxnSp macro="">
      <xdr:nvCxnSpPr>
        <xdr:cNvPr id="69" name="直線コネクタ 68"/>
        <xdr:cNvCxnSpPr/>
      </xdr:nvCxnSpPr>
      <xdr:spPr>
        <a:xfrm>
          <a:off x="4114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2" name="直線コネクタ 71"/>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5" name="直線コネクタ 74"/>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168275</xdr:rowOff>
    </xdr:to>
    <xdr:cxnSp macro="">
      <xdr:nvCxnSpPr>
        <xdr:cNvPr id="78" name="直線コネクタ 77"/>
        <xdr:cNvCxnSpPr/>
      </xdr:nvCxnSpPr>
      <xdr:spPr>
        <a:xfrm flipV="1">
          <a:off x="1447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の経常一般財源においては、臨時財政対策債等が減となった一方で、地方交付税、地方消費税交付金、地方税等が増となったことにより、総額としては増となった。一方、歳出の経常的経費充当一般財源においては、人件費、扶助費等の減の一方で、補助費等、物件費、繰出金等が増となったことにより、総額としては増となった。歳入・歳出ともに増となったが、歳入の増が上回っ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ポイントの減となった。今後も、事務事業の見直しをさらに進め、経常経費の削減を図る。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63</xdr:row>
      <xdr:rowOff>152908</xdr:rowOff>
    </xdr:to>
    <xdr:cxnSp macro="">
      <xdr:nvCxnSpPr>
        <xdr:cNvPr id="130" name="直線コネクタ 129"/>
        <xdr:cNvCxnSpPr/>
      </xdr:nvCxnSpPr>
      <xdr:spPr>
        <a:xfrm flipV="1">
          <a:off x="4114800" y="1094943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116586</xdr:rowOff>
    </xdr:to>
    <xdr:cxnSp macro="">
      <xdr:nvCxnSpPr>
        <xdr:cNvPr id="133" name="直線コネクタ 132"/>
        <xdr:cNvCxnSpPr/>
      </xdr:nvCxnSpPr>
      <xdr:spPr>
        <a:xfrm flipV="1">
          <a:off x="3225800" y="1095425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116586</xdr:rowOff>
    </xdr:to>
    <xdr:cxnSp macro="">
      <xdr:nvCxnSpPr>
        <xdr:cNvPr id="136" name="直線コネクタ 135"/>
        <xdr:cNvCxnSpPr/>
      </xdr:nvCxnSpPr>
      <xdr:spPr>
        <a:xfrm>
          <a:off x="2336800" y="109928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20066</xdr:rowOff>
    </xdr:from>
    <xdr:to>
      <xdr:col>11</xdr:col>
      <xdr:colOff>31750</xdr:colOff>
      <xdr:row>64</xdr:row>
      <xdr:rowOff>126238</xdr:rowOff>
    </xdr:to>
    <xdr:cxnSp macro="">
      <xdr:nvCxnSpPr>
        <xdr:cNvPr id="139" name="直線コネクタ 138"/>
        <xdr:cNvCxnSpPr/>
      </xdr:nvCxnSpPr>
      <xdr:spPr>
        <a:xfrm flipV="1">
          <a:off x="1447800" y="1099286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9" name="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113809</xdr:rowOff>
    </xdr:from>
    <xdr:ext cx="762000" cy="259045"/>
    <xdr:sp macro="" textlink="">
      <xdr:nvSpPr>
        <xdr:cNvPr id="150" name="財政構造の弾力性該当値テキスト"/>
        <xdr:cNvSpPr txBox="1"/>
      </xdr:nvSpPr>
      <xdr:spPr>
        <a:xfrm>
          <a:off x="50419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1" name="楕円 150"/>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2" name="テキスト ボックス 151"/>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54" name="テキスト ボックス 153"/>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140716</xdr:rowOff>
    </xdr:from>
    <xdr:to>
      <xdr:col>11</xdr:col>
      <xdr:colOff>82550</xdr:colOff>
      <xdr:row>64</xdr:row>
      <xdr:rowOff>70866</xdr:rowOff>
    </xdr:to>
    <xdr:sp macro="" textlink="">
      <xdr:nvSpPr>
        <xdr:cNvPr id="155" name="楕円 154"/>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81043</xdr:rowOff>
    </xdr:from>
    <xdr:ext cx="762000" cy="259045"/>
    <xdr:sp macro="" textlink="">
      <xdr:nvSpPr>
        <xdr:cNvPr id="156" name="テキスト ボックス 155"/>
        <xdr:cNvSpPr txBox="1"/>
      </xdr:nvSpPr>
      <xdr:spPr>
        <a:xfrm>
          <a:off x="1955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7" name="楕円 156"/>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58" name="テキスト ボックス 157"/>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会計年度任用職員に係る報酬及び期末手当の減等により人件費は減となったが、新型コロナウイルスワクチン接種等により物件費は増となったことで、全体としては前年度から増となり、類似団体平均を上回った。今後も、適正な人員配置や事務事業評価に基づく事務事業の見直し等により、人件費・物件費等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56572</xdr:rowOff>
    </xdr:from>
    <xdr:to>
      <xdr:col>23</xdr:col>
      <xdr:colOff>133350</xdr:colOff>
      <xdr:row>83</xdr:row>
      <xdr:rowOff>8080</xdr:rowOff>
    </xdr:to>
    <xdr:cxnSp macro="">
      <xdr:nvCxnSpPr>
        <xdr:cNvPr id="195" name="直線コネクタ 194"/>
        <xdr:cNvCxnSpPr/>
      </xdr:nvCxnSpPr>
      <xdr:spPr>
        <a:xfrm>
          <a:off x="4114800" y="14115472"/>
          <a:ext cx="838200" cy="1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113760</xdr:rowOff>
    </xdr:from>
    <xdr:to>
      <xdr:col>19</xdr:col>
      <xdr:colOff>133350</xdr:colOff>
      <xdr:row>82</xdr:row>
      <xdr:rowOff>56572</xdr:rowOff>
    </xdr:to>
    <xdr:cxnSp macro="">
      <xdr:nvCxnSpPr>
        <xdr:cNvPr id="198" name="直線コネクタ 197"/>
        <xdr:cNvCxnSpPr/>
      </xdr:nvCxnSpPr>
      <xdr:spPr>
        <a:xfrm>
          <a:off x="3225800" y="14001210"/>
          <a:ext cx="889000" cy="11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89883</xdr:rowOff>
    </xdr:from>
    <xdr:to>
      <xdr:col>15</xdr:col>
      <xdr:colOff>82550</xdr:colOff>
      <xdr:row>81</xdr:row>
      <xdr:rowOff>113760</xdr:rowOff>
    </xdr:to>
    <xdr:cxnSp macro="">
      <xdr:nvCxnSpPr>
        <xdr:cNvPr id="201" name="直線コネクタ 200"/>
        <xdr:cNvCxnSpPr/>
      </xdr:nvCxnSpPr>
      <xdr:spPr>
        <a:xfrm>
          <a:off x="2336800" y="13977333"/>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89883</xdr:rowOff>
    </xdr:from>
    <xdr:to>
      <xdr:col>11</xdr:col>
      <xdr:colOff>31750</xdr:colOff>
      <xdr:row>81</xdr:row>
      <xdr:rowOff>93180</xdr:rowOff>
    </xdr:to>
    <xdr:cxnSp macro="">
      <xdr:nvCxnSpPr>
        <xdr:cNvPr id="204" name="直線コネクタ 203"/>
        <xdr:cNvCxnSpPr/>
      </xdr:nvCxnSpPr>
      <xdr:spPr>
        <a:xfrm flipV="1">
          <a:off x="1447800" y="13977333"/>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128730</xdr:rowOff>
    </xdr:from>
    <xdr:to>
      <xdr:col>23</xdr:col>
      <xdr:colOff>184150</xdr:colOff>
      <xdr:row>83</xdr:row>
      <xdr:rowOff>58880</xdr:rowOff>
    </xdr:to>
    <xdr:sp macro="" textlink="">
      <xdr:nvSpPr>
        <xdr:cNvPr id="214" name="楕円 213"/>
        <xdr:cNvSpPr/>
      </xdr:nvSpPr>
      <xdr:spPr>
        <a:xfrm>
          <a:off x="4902200" y="141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100807</xdr:rowOff>
    </xdr:from>
    <xdr:ext cx="762000" cy="259045"/>
    <xdr:sp macro="" textlink="">
      <xdr:nvSpPr>
        <xdr:cNvPr id="215" name="人件費・物件費等の状況該当値テキスト"/>
        <xdr:cNvSpPr txBox="1"/>
      </xdr:nvSpPr>
      <xdr:spPr>
        <a:xfrm>
          <a:off x="5041900" y="141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5772</xdr:rowOff>
    </xdr:from>
    <xdr:to>
      <xdr:col>19</xdr:col>
      <xdr:colOff>184150</xdr:colOff>
      <xdr:row>82</xdr:row>
      <xdr:rowOff>107372</xdr:rowOff>
    </xdr:to>
    <xdr:sp macro="" textlink="">
      <xdr:nvSpPr>
        <xdr:cNvPr id="216" name="楕円 215"/>
        <xdr:cNvSpPr/>
      </xdr:nvSpPr>
      <xdr:spPr>
        <a:xfrm>
          <a:off x="4064000" y="140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117549</xdr:rowOff>
    </xdr:from>
    <xdr:ext cx="736600" cy="259045"/>
    <xdr:sp macro="" textlink="">
      <xdr:nvSpPr>
        <xdr:cNvPr id="217" name="テキスト ボックス 216"/>
        <xdr:cNvSpPr txBox="1"/>
      </xdr:nvSpPr>
      <xdr:spPr>
        <a:xfrm>
          <a:off x="3733800" y="1383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62960</xdr:rowOff>
    </xdr:from>
    <xdr:to>
      <xdr:col>15</xdr:col>
      <xdr:colOff>133350</xdr:colOff>
      <xdr:row>81</xdr:row>
      <xdr:rowOff>164560</xdr:rowOff>
    </xdr:to>
    <xdr:sp macro="" textlink="">
      <xdr:nvSpPr>
        <xdr:cNvPr id="218" name="楕円 217"/>
        <xdr:cNvSpPr/>
      </xdr:nvSpPr>
      <xdr:spPr>
        <a:xfrm>
          <a:off x="3175000" y="13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3287</xdr:rowOff>
    </xdr:from>
    <xdr:ext cx="762000" cy="259045"/>
    <xdr:sp macro="" textlink="">
      <xdr:nvSpPr>
        <xdr:cNvPr id="219" name="テキスト ボックス 218"/>
        <xdr:cNvSpPr txBox="1"/>
      </xdr:nvSpPr>
      <xdr:spPr>
        <a:xfrm>
          <a:off x="2844800" y="1371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39083</xdr:rowOff>
    </xdr:from>
    <xdr:to>
      <xdr:col>11</xdr:col>
      <xdr:colOff>82550</xdr:colOff>
      <xdr:row>81</xdr:row>
      <xdr:rowOff>140683</xdr:rowOff>
    </xdr:to>
    <xdr:sp macro="" textlink="">
      <xdr:nvSpPr>
        <xdr:cNvPr id="220" name="楕円 219"/>
        <xdr:cNvSpPr/>
      </xdr:nvSpPr>
      <xdr:spPr>
        <a:xfrm>
          <a:off x="2286000" y="1392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125460</xdr:rowOff>
    </xdr:from>
    <xdr:ext cx="762000" cy="259045"/>
    <xdr:sp macro="" textlink="">
      <xdr:nvSpPr>
        <xdr:cNvPr id="221" name="テキスト ボックス 220"/>
        <xdr:cNvSpPr txBox="1"/>
      </xdr:nvSpPr>
      <xdr:spPr>
        <a:xfrm>
          <a:off x="1955800" y="1401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42380</xdr:rowOff>
    </xdr:from>
    <xdr:to>
      <xdr:col>7</xdr:col>
      <xdr:colOff>31750</xdr:colOff>
      <xdr:row>81</xdr:row>
      <xdr:rowOff>143980</xdr:rowOff>
    </xdr:to>
    <xdr:sp macro="" textlink="">
      <xdr:nvSpPr>
        <xdr:cNvPr id="222" name="楕円 221"/>
        <xdr:cNvSpPr/>
      </xdr:nvSpPr>
      <xdr:spPr>
        <a:xfrm>
          <a:off x="1397000" y="139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128757</xdr:rowOff>
    </xdr:from>
    <xdr:ext cx="762000" cy="259045"/>
    <xdr:sp macro="" textlink="">
      <xdr:nvSpPr>
        <xdr:cNvPr id="223" name="テキスト ボックス 222"/>
        <xdr:cNvSpPr txBox="1"/>
      </xdr:nvSpPr>
      <xdr:spPr>
        <a:xfrm>
          <a:off x="1066800" y="1401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令和３年度は、前年度と同数値で、過去５年で最も低い水準となった。今後も東京都水準を上限として目標設定し、給与水準の適正化に努める。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103414</xdr:rowOff>
    </xdr:to>
    <xdr:cxnSp macro="">
      <xdr:nvCxnSpPr>
        <xdr:cNvPr id="262" name="直線コネクタ 261"/>
        <xdr:cNvCxnSpPr/>
      </xdr:nvCxnSpPr>
      <xdr:spPr>
        <a:xfrm flipV="1">
          <a:off x="15290800" y="151048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87086</xdr:rowOff>
    </xdr:to>
    <xdr:cxnSp macro="">
      <xdr:nvCxnSpPr>
        <xdr:cNvPr id="265" name="直線コネクタ 264"/>
        <xdr:cNvCxnSpPr/>
      </xdr:nvCxnSpPr>
      <xdr:spPr>
        <a:xfrm flipV="1">
          <a:off x="14401800" y="151910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87086</xdr:rowOff>
    </xdr:to>
    <xdr:cxnSp macro="">
      <xdr:nvCxnSpPr>
        <xdr:cNvPr id="268" name="直線コネクタ 267"/>
        <xdr:cNvCxnSpPr/>
      </xdr:nvCxnSpPr>
      <xdr:spPr>
        <a:xfrm>
          <a:off x="13512800" y="152427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2" name="楕円 281"/>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3" name="テキスト ボックス 282"/>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4" name="楕円 283"/>
        <xdr:cNvSpPr/>
      </xdr:nvSpPr>
      <xdr:spPr>
        <a:xfrm>
          <a:off x="14351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5" name="テキスト ボックス 284"/>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6" name="楕円 285"/>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7" name="テキスト ボックス 286"/>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人の減となり、全国平均を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人下回った。今後も民間委託の推進や事務事業の見直し等により、簡素で効率的な執行体制の構築に努める。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11324</xdr:rowOff>
    </xdr:to>
    <xdr:cxnSp macro="">
      <xdr:nvCxnSpPr>
        <xdr:cNvPr id="322" name="直線コネクタ 321"/>
        <xdr:cNvCxnSpPr/>
      </xdr:nvCxnSpPr>
      <xdr:spPr>
        <a:xfrm flipV="1">
          <a:off x="16179800" y="1028827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11324</xdr:rowOff>
    </xdr:from>
    <xdr:to>
      <xdr:col>77</xdr:col>
      <xdr:colOff>44450</xdr:colOff>
      <xdr:row>60</xdr:row>
      <xdr:rowOff>15346</xdr:rowOff>
    </xdr:to>
    <xdr:cxnSp macro="">
      <xdr:nvCxnSpPr>
        <xdr:cNvPr id="325" name="直線コネクタ 324"/>
        <xdr:cNvCxnSpPr/>
      </xdr:nvCxnSpPr>
      <xdr:spPr>
        <a:xfrm flipV="1">
          <a:off x="15290800" y="1029832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15346</xdr:rowOff>
    </xdr:from>
    <xdr:to>
      <xdr:col>72</xdr:col>
      <xdr:colOff>203200</xdr:colOff>
      <xdr:row>60</xdr:row>
      <xdr:rowOff>49530</xdr:rowOff>
    </xdr:to>
    <xdr:cxnSp macro="">
      <xdr:nvCxnSpPr>
        <xdr:cNvPr id="328" name="直線コネクタ 327"/>
        <xdr:cNvCxnSpPr/>
      </xdr:nvCxnSpPr>
      <xdr:spPr>
        <a:xfrm flipV="1">
          <a:off x="14401800" y="1030234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61595</xdr:rowOff>
    </xdr:to>
    <xdr:cxnSp macro="">
      <xdr:nvCxnSpPr>
        <xdr:cNvPr id="331" name="直線コネクタ 330"/>
        <xdr:cNvCxnSpPr/>
      </xdr:nvCxnSpPr>
      <xdr:spPr>
        <a:xfrm flipV="1">
          <a:off x="13512800" y="103365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1" name="楕円 340"/>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2"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131974</xdr:rowOff>
    </xdr:from>
    <xdr:to>
      <xdr:col>77</xdr:col>
      <xdr:colOff>95250</xdr:colOff>
      <xdr:row>60</xdr:row>
      <xdr:rowOff>62124</xdr:rowOff>
    </xdr:to>
    <xdr:sp macro="" textlink="">
      <xdr:nvSpPr>
        <xdr:cNvPr id="343" name="楕円 342"/>
        <xdr:cNvSpPr/>
      </xdr:nvSpPr>
      <xdr:spPr>
        <a:xfrm>
          <a:off x="161290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72301</xdr:rowOff>
    </xdr:from>
    <xdr:ext cx="736600" cy="259045"/>
    <xdr:sp macro="" textlink="">
      <xdr:nvSpPr>
        <xdr:cNvPr id="344" name="テキスト ボックス 343"/>
        <xdr:cNvSpPr txBox="1"/>
      </xdr:nvSpPr>
      <xdr:spPr>
        <a:xfrm>
          <a:off x="15798800" y="1001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135996</xdr:rowOff>
    </xdr:from>
    <xdr:to>
      <xdr:col>73</xdr:col>
      <xdr:colOff>44450</xdr:colOff>
      <xdr:row>60</xdr:row>
      <xdr:rowOff>66146</xdr:rowOff>
    </xdr:to>
    <xdr:sp macro="" textlink="">
      <xdr:nvSpPr>
        <xdr:cNvPr id="345" name="楕円 344"/>
        <xdr:cNvSpPr/>
      </xdr:nvSpPr>
      <xdr:spPr>
        <a:xfrm>
          <a:off x="15240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76323</xdr:rowOff>
    </xdr:from>
    <xdr:ext cx="762000" cy="259045"/>
    <xdr:sp macro="" textlink="">
      <xdr:nvSpPr>
        <xdr:cNvPr id="346" name="テキスト ボックス 345"/>
        <xdr:cNvSpPr txBox="1"/>
      </xdr:nvSpPr>
      <xdr:spPr>
        <a:xfrm>
          <a:off x="14909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7" name="楕円 346"/>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8" name="テキスト ボックス 347"/>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9" name="楕円 348"/>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50" name="テキスト ボックス 349"/>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が、全国平均及び類似団体平均を下回った。その要因としては、標準税収入額が増となった一方で、臨時財政対策債の発行可能額の減等による。今後も適債事業を見極めることにより、義務的経費である公債費を極力抑制するよう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145627</xdr:rowOff>
    </xdr:to>
    <xdr:cxnSp macro="">
      <xdr:nvCxnSpPr>
        <xdr:cNvPr id="383" name="直線コネクタ 382"/>
        <xdr:cNvCxnSpPr/>
      </xdr:nvCxnSpPr>
      <xdr:spPr>
        <a:xfrm>
          <a:off x="16179800" y="68241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137583</xdr:rowOff>
    </xdr:to>
    <xdr:cxnSp macro="">
      <xdr:nvCxnSpPr>
        <xdr:cNvPr id="386" name="直線コネクタ 385"/>
        <xdr:cNvCxnSpPr/>
      </xdr:nvCxnSpPr>
      <xdr:spPr>
        <a:xfrm>
          <a:off x="15290800" y="681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113454</xdr:rowOff>
    </xdr:from>
    <xdr:to>
      <xdr:col>72</xdr:col>
      <xdr:colOff>203200</xdr:colOff>
      <xdr:row>39</xdr:row>
      <xdr:rowOff>129540</xdr:rowOff>
    </xdr:to>
    <xdr:cxnSp macro="">
      <xdr:nvCxnSpPr>
        <xdr:cNvPr id="389" name="直線コネクタ 388"/>
        <xdr:cNvCxnSpPr/>
      </xdr:nvCxnSpPr>
      <xdr:spPr>
        <a:xfrm>
          <a:off x="14401800" y="68000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113454</xdr:rowOff>
    </xdr:to>
    <xdr:cxnSp macro="">
      <xdr:nvCxnSpPr>
        <xdr:cNvPr id="392" name="直線コネクタ 391"/>
        <xdr:cNvCxnSpPr/>
      </xdr:nvCxnSpPr>
      <xdr:spPr>
        <a:xfrm>
          <a:off x="13512800" y="67517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2" name="楕円 401"/>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3"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4" name="楕円 403"/>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5" name="テキスト ボックス 404"/>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62654</xdr:rowOff>
    </xdr:from>
    <xdr:to>
      <xdr:col>68</xdr:col>
      <xdr:colOff>203200</xdr:colOff>
      <xdr:row>39</xdr:row>
      <xdr:rowOff>164254</xdr:rowOff>
    </xdr:to>
    <xdr:sp macro="" textlink="">
      <xdr:nvSpPr>
        <xdr:cNvPr id="408" name="楕円 407"/>
        <xdr:cNvSpPr/>
      </xdr:nvSpPr>
      <xdr:spPr>
        <a:xfrm>
          <a:off x="14351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2981</xdr:rowOff>
    </xdr:from>
    <xdr:ext cx="762000" cy="259045"/>
    <xdr:sp macro="" textlink="">
      <xdr:nvSpPr>
        <xdr:cNvPr id="409" name="テキスト ボックス 408"/>
        <xdr:cNvSpPr txBox="1"/>
      </xdr:nvSpPr>
      <xdr:spPr>
        <a:xfrm>
          <a:off x="14020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10" name="楕円 409"/>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11" name="テキスト ボックス 410"/>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が、全国平均、東京都平均及び類似団体平均を上回った。その要因としては、充当可能特定歳入が減となった一方で、地方債現在高の減、学校買取費の償還が進んだこと等による債務負担行為に基づく支出予定額の減等による。今後も適債事業を見極めることにより、義務的経費である公債費を極力抑制するよう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60325</xdr:rowOff>
    </xdr:from>
    <xdr:to>
      <xdr:col>81</xdr:col>
      <xdr:colOff>44450</xdr:colOff>
      <xdr:row>16</xdr:row>
      <xdr:rowOff>91299</xdr:rowOff>
    </xdr:to>
    <xdr:cxnSp macro="">
      <xdr:nvCxnSpPr>
        <xdr:cNvPr id="445" name="直線コネクタ 444"/>
        <xdr:cNvCxnSpPr/>
      </xdr:nvCxnSpPr>
      <xdr:spPr>
        <a:xfrm flipV="1">
          <a:off x="16179800" y="2632075"/>
          <a:ext cx="8382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67169</xdr:rowOff>
    </xdr:from>
    <xdr:to>
      <xdr:col>77</xdr:col>
      <xdr:colOff>44450</xdr:colOff>
      <xdr:row>16</xdr:row>
      <xdr:rowOff>91299</xdr:rowOff>
    </xdr:to>
    <xdr:cxnSp macro="">
      <xdr:nvCxnSpPr>
        <xdr:cNvPr id="448" name="直線コネクタ 447"/>
        <xdr:cNvCxnSpPr/>
      </xdr:nvCxnSpPr>
      <xdr:spPr>
        <a:xfrm>
          <a:off x="15290800" y="281036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67169</xdr:rowOff>
    </xdr:from>
    <xdr:to>
      <xdr:col>72</xdr:col>
      <xdr:colOff>203200</xdr:colOff>
      <xdr:row>16</xdr:row>
      <xdr:rowOff>79234</xdr:rowOff>
    </xdr:to>
    <xdr:cxnSp macro="">
      <xdr:nvCxnSpPr>
        <xdr:cNvPr id="451" name="直線コネクタ 450"/>
        <xdr:cNvCxnSpPr/>
      </xdr:nvCxnSpPr>
      <xdr:spPr>
        <a:xfrm flipV="1">
          <a:off x="14401800" y="28103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30974</xdr:rowOff>
    </xdr:from>
    <xdr:to>
      <xdr:col>68</xdr:col>
      <xdr:colOff>152400</xdr:colOff>
      <xdr:row>16</xdr:row>
      <xdr:rowOff>79234</xdr:rowOff>
    </xdr:to>
    <xdr:cxnSp macro="">
      <xdr:nvCxnSpPr>
        <xdr:cNvPr id="454" name="直線コネクタ 453"/>
        <xdr:cNvCxnSpPr/>
      </xdr:nvCxnSpPr>
      <xdr:spPr>
        <a:xfrm>
          <a:off x="13512800" y="27741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8" name="テキスト ボックス 457"/>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9525</xdr:rowOff>
    </xdr:from>
    <xdr:to>
      <xdr:col>81</xdr:col>
      <xdr:colOff>95250</xdr:colOff>
      <xdr:row>15</xdr:row>
      <xdr:rowOff>111125</xdr:rowOff>
    </xdr:to>
    <xdr:sp macro="" textlink="">
      <xdr:nvSpPr>
        <xdr:cNvPr id="464" name="楕円 463"/>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153052</xdr:rowOff>
    </xdr:from>
    <xdr:ext cx="762000" cy="259045"/>
    <xdr:sp macro="" textlink="">
      <xdr:nvSpPr>
        <xdr:cNvPr id="465" name="将来負担の状況該当値テキスト"/>
        <xdr:cNvSpPr txBox="1"/>
      </xdr:nvSpPr>
      <xdr:spPr>
        <a:xfrm>
          <a:off x="171069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40499</xdr:rowOff>
    </xdr:from>
    <xdr:to>
      <xdr:col>77</xdr:col>
      <xdr:colOff>95250</xdr:colOff>
      <xdr:row>16</xdr:row>
      <xdr:rowOff>142099</xdr:rowOff>
    </xdr:to>
    <xdr:sp macro="" textlink="">
      <xdr:nvSpPr>
        <xdr:cNvPr id="466" name="楕円 465"/>
        <xdr:cNvSpPr/>
      </xdr:nvSpPr>
      <xdr:spPr>
        <a:xfrm>
          <a:off x="16129000" y="27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126876</xdr:rowOff>
    </xdr:from>
    <xdr:ext cx="736600" cy="259045"/>
    <xdr:sp macro="" textlink="">
      <xdr:nvSpPr>
        <xdr:cNvPr id="467" name="テキスト ボックス 466"/>
        <xdr:cNvSpPr txBox="1"/>
      </xdr:nvSpPr>
      <xdr:spPr>
        <a:xfrm>
          <a:off x="15798800" y="287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16369</xdr:rowOff>
    </xdr:from>
    <xdr:to>
      <xdr:col>73</xdr:col>
      <xdr:colOff>44450</xdr:colOff>
      <xdr:row>16</xdr:row>
      <xdr:rowOff>117969</xdr:rowOff>
    </xdr:to>
    <xdr:sp macro="" textlink="">
      <xdr:nvSpPr>
        <xdr:cNvPr id="468" name="楕円 467"/>
        <xdr:cNvSpPr/>
      </xdr:nvSpPr>
      <xdr:spPr>
        <a:xfrm>
          <a:off x="152400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102746</xdr:rowOff>
    </xdr:from>
    <xdr:ext cx="762000" cy="259045"/>
    <xdr:sp macro="" textlink="">
      <xdr:nvSpPr>
        <xdr:cNvPr id="469" name="テキスト ボックス 468"/>
        <xdr:cNvSpPr txBox="1"/>
      </xdr:nvSpPr>
      <xdr:spPr>
        <a:xfrm>
          <a:off x="14909800" y="284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28434</xdr:rowOff>
    </xdr:from>
    <xdr:to>
      <xdr:col>68</xdr:col>
      <xdr:colOff>203200</xdr:colOff>
      <xdr:row>16</xdr:row>
      <xdr:rowOff>130034</xdr:rowOff>
    </xdr:to>
    <xdr:sp macro="" textlink="">
      <xdr:nvSpPr>
        <xdr:cNvPr id="470" name="楕円 469"/>
        <xdr:cNvSpPr/>
      </xdr:nvSpPr>
      <xdr:spPr>
        <a:xfrm>
          <a:off x="14351000" y="2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114811</xdr:rowOff>
    </xdr:from>
    <xdr:ext cx="762000" cy="259045"/>
    <xdr:sp macro="" textlink="">
      <xdr:nvSpPr>
        <xdr:cNvPr id="471" name="テキスト ボックス 470"/>
        <xdr:cNvSpPr txBox="1"/>
      </xdr:nvSpPr>
      <xdr:spPr>
        <a:xfrm>
          <a:off x="14020800" y="2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151624</xdr:rowOff>
    </xdr:from>
    <xdr:to>
      <xdr:col>64</xdr:col>
      <xdr:colOff>152400</xdr:colOff>
      <xdr:row>16</xdr:row>
      <xdr:rowOff>81774</xdr:rowOff>
    </xdr:to>
    <xdr:sp macro="" textlink="">
      <xdr:nvSpPr>
        <xdr:cNvPr id="472" name="楕円 471"/>
        <xdr:cNvSpPr/>
      </xdr:nvSpPr>
      <xdr:spPr>
        <a:xfrm>
          <a:off x="13462000" y="27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91951</xdr:rowOff>
    </xdr:from>
    <xdr:ext cx="762000" cy="259045"/>
    <xdr:sp macro="" textlink="">
      <xdr:nvSpPr>
        <xdr:cNvPr id="473" name="テキスト ボックス 472"/>
        <xdr:cNvSpPr txBox="1"/>
      </xdr:nvSpPr>
      <xdr:spPr>
        <a:xfrm>
          <a:off x="13131800" y="249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13607</xdr:rowOff>
    </xdr:from>
    <xdr:ext cx="10069287" cy="521425"/>
    <xdr:sp macro="" textlink="">
      <xdr:nvSpPr>
        <xdr:cNvPr id="475" name="テキスト ボックス 474">
          <a:extLst>
            <a:ext uri="{FF2B5EF4-FFF2-40B4-BE49-F238E27FC236}">
              <a16:creationId xmlns:a16="http://schemas.microsoft.com/office/drawing/2014/main" id="{B7833EC5-7802-49C9-93AF-5F55205E114C}"/>
            </a:ext>
          </a:extLst>
        </xdr:cNvPr>
        <xdr:cNvSpPr txBox="1"/>
      </xdr:nvSpPr>
      <xdr:spPr>
        <a:xfrm>
          <a:off x="745671" y="4612821"/>
          <a:ext cx="10069287"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令和３年度は、会計年度任用職員に係る報酬及び期末手当の減等により、前年度から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ポイントの減となったが、全国平均、東京都平均及び類似団体平均を上回った。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今後も働き方改革を推進することによる適正な人員配置等の行政改革を進め、人件費の適正化に努める。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50800</xdr:rowOff>
    </xdr:to>
    <xdr:cxnSp macro="">
      <xdr:nvCxnSpPr>
        <xdr:cNvPr id="66" name="直線コネクタ 65"/>
        <xdr:cNvCxnSpPr/>
      </xdr:nvCxnSpPr>
      <xdr:spPr>
        <a:xfrm flipV="1">
          <a:off x="3987800" y="648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50800</xdr:rowOff>
    </xdr:to>
    <xdr:cxnSp macro="">
      <xdr:nvCxnSpPr>
        <xdr:cNvPr id="69" name="直線コネクタ 68"/>
        <xdr:cNvCxnSpPr/>
      </xdr:nvCxnSpPr>
      <xdr:spPr>
        <a:xfrm>
          <a:off x="3098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35560</xdr:rowOff>
    </xdr:to>
    <xdr:cxnSp macro="">
      <xdr:nvCxnSpPr>
        <xdr:cNvPr id="72" name="直線コネクタ 71"/>
        <xdr:cNvCxnSpPr/>
      </xdr:nvCxnSpPr>
      <xdr:spPr>
        <a:xfrm>
          <a:off x="2209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168910</xdr:rowOff>
    </xdr:to>
    <xdr:cxnSp macro="">
      <xdr:nvCxnSpPr>
        <xdr:cNvPr id="75" name="直線コネクタ 74"/>
        <xdr:cNvCxnSpPr/>
      </xdr:nvCxnSpPr>
      <xdr:spPr>
        <a:xfrm flipV="1">
          <a:off x="1320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令和３年度は、新学校給食共同調理場第一調理場の稼働開始に伴う給食調理等業務委託料の増、小中学校児童・生徒用タブレット端末の通信料の増等により、前年度から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全国平均、東京都平均及び類似団体平均を上回った。当市では、かねてからＰＦＩ方式による図書館及び文化センターの運営や、指定管理者制度の導入などを進めており、外部委託の推進により物件費は増加しているが、トータルコストとしては下がってい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31750</xdr:rowOff>
    </xdr:to>
    <xdr:cxnSp macro="">
      <xdr:nvCxnSpPr>
        <xdr:cNvPr id="129" name="直線コネクタ 128"/>
        <xdr:cNvCxnSpPr/>
      </xdr:nvCxnSpPr>
      <xdr:spPr>
        <a:xfrm>
          <a:off x="15671800" y="321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53522</xdr:rowOff>
    </xdr:to>
    <xdr:cxnSp macro="">
      <xdr:nvCxnSpPr>
        <xdr:cNvPr id="132" name="直線コネクタ 131"/>
        <xdr:cNvCxnSpPr/>
      </xdr:nvCxnSpPr>
      <xdr:spPr>
        <a:xfrm flipV="1">
          <a:off x="14782800" y="3213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53522</xdr:rowOff>
    </xdr:to>
    <xdr:cxnSp macro="">
      <xdr:nvCxnSpPr>
        <xdr:cNvPr id="135" name="直線コネクタ 134"/>
        <xdr:cNvCxnSpPr/>
      </xdr:nvCxnSpPr>
      <xdr:spPr>
        <a:xfrm>
          <a:off x="13893800" y="3278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75293</xdr:rowOff>
    </xdr:to>
    <xdr:cxnSp macro="">
      <xdr:nvCxnSpPr>
        <xdr:cNvPr id="138" name="直線コネクタ 137"/>
        <xdr:cNvCxnSpPr/>
      </xdr:nvCxnSpPr>
      <xdr:spPr>
        <a:xfrm flipV="1">
          <a:off x="13004800" y="3278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8" name="楕円 147"/>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9"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2" name="楕円 151"/>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3" name="テキスト ボックス 152"/>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141514</xdr:rowOff>
    </xdr:from>
    <xdr:to>
      <xdr:col>69</xdr:col>
      <xdr:colOff>142875</xdr:colOff>
      <xdr:row>19</xdr:row>
      <xdr:rowOff>71664</xdr:rowOff>
    </xdr:to>
    <xdr:sp macro="" textlink="">
      <xdr:nvSpPr>
        <xdr:cNvPr id="154" name="楕円 153"/>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56441</xdr:rowOff>
    </xdr:from>
    <xdr:ext cx="762000" cy="259045"/>
    <xdr:sp macro="" textlink="">
      <xdr:nvSpPr>
        <xdr:cNvPr id="155" name="テキスト ボックス 154"/>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令和３年度は、社会福祉費や児童福祉費等の経常経費は前年度を上回ったものの、国や東京都からの補助金等の特定財源の増による充当一般財源の減により、前年度から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が、全国平均、東京都平均及び類似団体平均を上回った。子育て世代である比較的若い年齢層の世帯が多いこと等から、今後も扶助費の経常経費は増が見込まれるが、施設及び施策の充実を図りつつ、特定財源の確保等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97065</xdr:rowOff>
    </xdr:from>
    <xdr:to>
      <xdr:col>24</xdr:col>
      <xdr:colOff>25400</xdr:colOff>
      <xdr:row>60</xdr:row>
      <xdr:rowOff>1815</xdr:rowOff>
    </xdr:to>
    <xdr:cxnSp macro="">
      <xdr:nvCxnSpPr>
        <xdr:cNvPr id="192" name="直線コネクタ 191"/>
        <xdr:cNvCxnSpPr/>
      </xdr:nvCxnSpPr>
      <xdr:spPr>
        <a:xfrm flipV="1">
          <a:off x="3987800" y="102126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1815</xdr:rowOff>
    </xdr:to>
    <xdr:cxnSp macro="">
      <xdr:nvCxnSpPr>
        <xdr:cNvPr id="195" name="直線コネクタ 194"/>
        <xdr:cNvCxnSpPr/>
      </xdr:nvCxnSpPr>
      <xdr:spPr>
        <a:xfrm>
          <a:off x="3098800" y="10267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129722</xdr:rowOff>
    </xdr:from>
    <xdr:to>
      <xdr:col>15</xdr:col>
      <xdr:colOff>98425</xdr:colOff>
      <xdr:row>59</xdr:row>
      <xdr:rowOff>151493</xdr:rowOff>
    </xdr:to>
    <xdr:cxnSp macro="">
      <xdr:nvCxnSpPr>
        <xdr:cNvPr id="198" name="直線コネクタ 197"/>
        <xdr:cNvCxnSpPr/>
      </xdr:nvCxnSpPr>
      <xdr:spPr>
        <a:xfrm>
          <a:off x="2209800" y="10245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129722</xdr:rowOff>
    </xdr:from>
    <xdr:to>
      <xdr:col>11</xdr:col>
      <xdr:colOff>9525</xdr:colOff>
      <xdr:row>59</xdr:row>
      <xdr:rowOff>151493</xdr:rowOff>
    </xdr:to>
    <xdr:cxnSp macro="">
      <xdr:nvCxnSpPr>
        <xdr:cNvPr id="201" name="直線コネクタ 200"/>
        <xdr:cNvCxnSpPr/>
      </xdr:nvCxnSpPr>
      <xdr:spPr>
        <a:xfrm flipV="1">
          <a:off x="1320800" y="10245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46265</xdr:rowOff>
    </xdr:from>
    <xdr:to>
      <xdr:col>24</xdr:col>
      <xdr:colOff>76200</xdr:colOff>
      <xdr:row>59</xdr:row>
      <xdr:rowOff>147865</xdr:rowOff>
    </xdr:to>
    <xdr:sp macro="" textlink="">
      <xdr:nvSpPr>
        <xdr:cNvPr id="211" name="楕円 210"/>
        <xdr:cNvSpPr/>
      </xdr:nvSpPr>
      <xdr:spPr>
        <a:xfrm>
          <a:off x="4775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18342</xdr:rowOff>
    </xdr:from>
    <xdr:ext cx="762000" cy="259045"/>
    <xdr:sp macro="" textlink="">
      <xdr:nvSpPr>
        <xdr:cNvPr id="212" name="扶助費該当値テキスト"/>
        <xdr:cNvSpPr txBox="1"/>
      </xdr:nvSpPr>
      <xdr:spPr>
        <a:xfrm>
          <a:off x="49149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13" name="楕円 212"/>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14" name="テキスト ボックス 213"/>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5" name="楕円 214"/>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6" name="テキスト ボックス 215"/>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78922</xdr:rowOff>
    </xdr:from>
    <xdr:to>
      <xdr:col>11</xdr:col>
      <xdr:colOff>60325</xdr:colOff>
      <xdr:row>60</xdr:row>
      <xdr:rowOff>9072</xdr:rowOff>
    </xdr:to>
    <xdr:sp macro="" textlink="">
      <xdr:nvSpPr>
        <xdr:cNvPr id="217" name="楕円 216"/>
        <xdr:cNvSpPr/>
      </xdr:nvSpPr>
      <xdr:spPr>
        <a:xfrm>
          <a:off x="2159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165299</xdr:rowOff>
    </xdr:from>
    <xdr:ext cx="762000" cy="259045"/>
    <xdr:sp macro="" textlink="">
      <xdr:nvSpPr>
        <xdr:cNvPr id="218" name="テキスト ボックス 217"/>
        <xdr:cNvSpPr txBox="1"/>
      </xdr:nvSpPr>
      <xdr:spPr>
        <a:xfrm>
          <a:off x="1828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19" name="楕円 218"/>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0" name="テキスト ボックス 219"/>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前年度と同数値となり、全国平均、東京都平均及び類似団体平均を下回った。要因としては、特別会計の運営が概ね健全であり、繰出金が抑えられていること等が挙げられるが、高齢化の進展に伴い、国民健康保険事業や介護保険などの繰出金の増が見込まれるため、保険税（料）の見直し等により、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72572</xdr:rowOff>
    </xdr:from>
    <xdr:to>
      <xdr:col>82</xdr:col>
      <xdr:colOff>107950</xdr:colOff>
      <xdr:row>54</xdr:row>
      <xdr:rowOff>72572</xdr:rowOff>
    </xdr:to>
    <xdr:cxnSp macro="">
      <xdr:nvCxnSpPr>
        <xdr:cNvPr id="255" name="直線コネクタ 254"/>
        <xdr:cNvCxnSpPr/>
      </xdr:nvCxnSpPr>
      <xdr:spPr>
        <a:xfrm>
          <a:off x="15671800" y="9330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54</xdr:row>
      <xdr:rowOff>83457</xdr:rowOff>
    </xdr:to>
    <xdr:cxnSp macro="">
      <xdr:nvCxnSpPr>
        <xdr:cNvPr id="258" name="直線コネクタ 257"/>
        <xdr:cNvCxnSpPr/>
      </xdr:nvCxnSpPr>
      <xdr:spPr>
        <a:xfrm flipV="1">
          <a:off x="14782800" y="933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83457</xdr:rowOff>
    </xdr:to>
    <xdr:cxnSp macro="">
      <xdr:nvCxnSpPr>
        <xdr:cNvPr id="261" name="直線コネクタ 260"/>
        <xdr:cNvCxnSpPr/>
      </xdr:nvCxnSpPr>
      <xdr:spPr>
        <a:xfrm>
          <a:off x="13893800" y="9287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29028</xdr:rowOff>
    </xdr:from>
    <xdr:to>
      <xdr:col>69</xdr:col>
      <xdr:colOff>92075</xdr:colOff>
      <xdr:row>54</xdr:row>
      <xdr:rowOff>137885</xdr:rowOff>
    </xdr:to>
    <xdr:cxnSp macro="">
      <xdr:nvCxnSpPr>
        <xdr:cNvPr id="264" name="直線コネクタ 263"/>
        <xdr:cNvCxnSpPr/>
      </xdr:nvCxnSpPr>
      <xdr:spPr>
        <a:xfrm flipV="1">
          <a:off x="13004800" y="9287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21772</xdr:rowOff>
    </xdr:from>
    <xdr:to>
      <xdr:col>82</xdr:col>
      <xdr:colOff>158750</xdr:colOff>
      <xdr:row>54</xdr:row>
      <xdr:rowOff>123372</xdr:rowOff>
    </xdr:to>
    <xdr:sp macro="" textlink="">
      <xdr:nvSpPr>
        <xdr:cNvPr id="274" name="楕円 273"/>
        <xdr:cNvSpPr/>
      </xdr:nvSpPr>
      <xdr:spPr>
        <a:xfrm>
          <a:off x="16459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38299</xdr:rowOff>
    </xdr:from>
    <xdr:ext cx="762000" cy="259045"/>
    <xdr:sp macro="" textlink="">
      <xdr:nvSpPr>
        <xdr:cNvPr id="275" name="その他該当値テキスト"/>
        <xdr:cNvSpPr txBox="1"/>
      </xdr:nvSpPr>
      <xdr:spPr>
        <a:xfrm>
          <a:off x="16598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76" name="楕円 275"/>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77" name="テキスト ボックス 276"/>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32657</xdr:rowOff>
    </xdr:from>
    <xdr:to>
      <xdr:col>74</xdr:col>
      <xdr:colOff>31750</xdr:colOff>
      <xdr:row>54</xdr:row>
      <xdr:rowOff>134257</xdr:rowOff>
    </xdr:to>
    <xdr:sp macro="" textlink="">
      <xdr:nvSpPr>
        <xdr:cNvPr id="278" name="楕円 277"/>
        <xdr:cNvSpPr/>
      </xdr:nvSpPr>
      <xdr:spPr>
        <a:xfrm>
          <a:off x="14732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144434</xdr:rowOff>
    </xdr:from>
    <xdr:ext cx="762000" cy="259045"/>
    <xdr:sp macro="" textlink="">
      <xdr:nvSpPr>
        <xdr:cNvPr id="279" name="テキスト ボックス 278"/>
        <xdr:cNvSpPr txBox="1"/>
      </xdr:nvSpPr>
      <xdr:spPr>
        <a:xfrm>
          <a:off x="14401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149678</xdr:rowOff>
    </xdr:from>
    <xdr:to>
      <xdr:col>69</xdr:col>
      <xdr:colOff>142875</xdr:colOff>
      <xdr:row>54</xdr:row>
      <xdr:rowOff>79828</xdr:rowOff>
    </xdr:to>
    <xdr:sp macro="" textlink="">
      <xdr:nvSpPr>
        <xdr:cNvPr id="280" name="楕円 279"/>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90005</xdr:rowOff>
    </xdr:from>
    <xdr:ext cx="762000" cy="259045"/>
    <xdr:sp macro="" textlink="">
      <xdr:nvSpPr>
        <xdr:cNvPr id="281" name="テキスト ボックス 280"/>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87085</xdr:rowOff>
    </xdr:from>
    <xdr:to>
      <xdr:col>65</xdr:col>
      <xdr:colOff>53975</xdr:colOff>
      <xdr:row>55</xdr:row>
      <xdr:rowOff>17235</xdr:rowOff>
    </xdr:to>
    <xdr:sp macro="" textlink="">
      <xdr:nvSpPr>
        <xdr:cNvPr id="282" name="楕円 281"/>
        <xdr:cNvSpPr/>
      </xdr:nvSpPr>
      <xdr:spPr>
        <a:xfrm>
          <a:off x="12954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27412</xdr:rowOff>
    </xdr:from>
    <xdr:ext cx="762000" cy="259045"/>
    <xdr:sp macro="" textlink="">
      <xdr:nvSpPr>
        <xdr:cNvPr id="283" name="テキスト ボックス 282"/>
        <xdr:cNvSpPr txBox="1"/>
      </xdr:nvSpPr>
      <xdr:spPr>
        <a:xfrm>
          <a:off x="12623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令和３年度は、補助費等の経常経費は前年度を下回ったものの、東京都からの補助金等の特定財源の減による充当一般財源の増等により、前年度から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ポイントの増となったが、全国平均、東京都平均及び類似団体平均を下回った。今後も各種団体への負担金及び補助金の適正化等に努める。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35</xdr:row>
      <xdr:rowOff>37846</xdr:rowOff>
    </xdr:to>
    <xdr:cxnSp macro="">
      <xdr:nvCxnSpPr>
        <xdr:cNvPr id="313" name="直線コネクタ 312"/>
        <xdr:cNvCxnSpPr/>
      </xdr:nvCxnSpPr>
      <xdr:spPr>
        <a:xfrm>
          <a:off x="15671800" y="59837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101854</xdr:rowOff>
    </xdr:to>
    <xdr:cxnSp macro="">
      <xdr:nvCxnSpPr>
        <xdr:cNvPr id="316" name="直線コネクタ 315"/>
        <xdr:cNvCxnSpPr/>
      </xdr:nvCxnSpPr>
      <xdr:spPr>
        <a:xfrm flipV="1">
          <a:off x="14782800" y="59837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101854</xdr:rowOff>
    </xdr:to>
    <xdr:cxnSp macro="">
      <xdr:nvCxnSpPr>
        <xdr:cNvPr id="319" name="直線コネクタ 318"/>
        <xdr:cNvCxnSpPr/>
      </xdr:nvCxnSpPr>
      <xdr:spPr>
        <a:xfrm>
          <a:off x="13893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78994</xdr:rowOff>
    </xdr:to>
    <xdr:cxnSp macro="">
      <xdr:nvCxnSpPr>
        <xdr:cNvPr id="322" name="直線コネクタ 321"/>
        <xdr:cNvCxnSpPr/>
      </xdr:nvCxnSpPr>
      <xdr:spPr>
        <a:xfrm>
          <a:off x="13004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32" name="楕円 331"/>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33"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4" name="楕円 333"/>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5" name="テキスト ボックス 334"/>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6" name="楕円 335"/>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7" name="テキスト ボックス 336"/>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8" name="楕円 337"/>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9" name="テキスト ボックス 338"/>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40" name="楕円 33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41" name="テキスト ボックス 34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年度に起債した学校給食共同調理場第一調理場建替移転事業債の元金償還が一部開始され、公債費は増となったが、地方消費税交付金等の増により歳入一般財源等が増となったことから、前年度から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全国平均及び類似団体平均と比べると低い水準にあるが、東京都平均を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ポイント上回るため、今後も適債事業を見極めることにより、起債を極力抑制するよう努める。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85090</xdr:rowOff>
    </xdr:to>
    <xdr:cxnSp macro="">
      <xdr:nvCxnSpPr>
        <xdr:cNvPr id="374" name="直線コネクタ 373"/>
        <xdr:cNvCxnSpPr/>
      </xdr:nvCxnSpPr>
      <xdr:spPr>
        <a:xfrm flipV="1">
          <a:off x="3987800" y="12928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85090</xdr:rowOff>
    </xdr:to>
    <xdr:cxnSp macro="">
      <xdr:nvCxnSpPr>
        <xdr:cNvPr id="377" name="直線コネクタ 376"/>
        <xdr:cNvCxnSpPr/>
      </xdr:nvCxnSpPr>
      <xdr:spPr>
        <a:xfrm>
          <a:off x="3098800" y="1291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62230</xdr:rowOff>
    </xdr:to>
    <xdr:cxnSp macro="">
      <xdr:nvCxnSpPr>
        <xdr:cNvPr id="380" name="直線コネクタ 379"/>
        <xdr:cNvCxnSpPr/>
      </xdr:nvCxnSpPr>
      <xdr:spPr>
        <a:xfrm flipV="1">
          <a:off x="2209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107950</xdr:rowOff>
    </xdr:to>
    <xdr:cxnSp macro="">
      <xdr:nvCxnSpPr>
        <xdr:cNvPr id="383" name="直線コネクタ 382"/>
        <xdr:cNvCxnSpPr/>
      </xdr:nvCxnSpPr>
      <xdr:spPr>
        <a:xfrm flipV="1">
          <a:off x="1320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3" name="楕円 392"/>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4"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5" name="楕円 394"/>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96" name="テキスト ボックス 395"/>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7" name="楕円 396"/>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8" name="テキスト ボックス 397"/>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9" name="楕円 398"/>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400" name="テキスト ボックス 399"/>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401" name="楕円 400"/>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2" name="テキスト ボックス 401"/>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令和３年度は、人件費、扶助費の減の一方で、物件費、補助費等が増となったことにより、前年度から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ポイントの増となった。今後も施策を充実させつつ、財政を圧迫しないような運営に努める。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21844</xdr:rowOff>
    </xdr:to>
    <xdr:cxnSp macro="">
      <xdr:nvCxnSpPr>
        <xdr:cNvPr id="433" name="直線コネクタ 432"/>
        <xdr:cNvCxnSpPr/>
      </xdr:nvCxnSpPr>
      <xdr:spPr>
        <a:xfrm>
          <a:off x="15671800" y="13390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163576</xdr:rowOff>
    </xdr:to>
    <xdr:cxnSp macro="">
      <xdr:nvCxnSpPr>
        <xdr:cNvPr id="436" name="直線コネクタ 435"/>
        <xdr:cNvCxnSpPr/>
      </xdr:nvCxnSpPr>
      <xdr:spPr>
        <a:xfrm flipV="1">
          <a:off x="14782800" y="133903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163576</xdr:rowOff>
    </xdr:to>
    <xdr:cxnSp macro="">
      <xdr:nvCxnSpPr>
        <xdr:cNvPr id="439" name="直線コネクタ 438"/>
        <xdr:cNvCxnSpPr/>
      </xdr:nvCxnSpPr>
      <xdr:spPr>
        <a:xfrm>
          <a:off x="13893800" y="134406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140715</xdr:rowOff>
    </xdr:to>
    <xdr:cxnSp macro="">
      <xdr:nvCxnSpPr>
        <xdr:cNvPr id="442" name="直線コネクタ 441"/>
        <xdr:cNvCxnSpPr/>
      </xdr:nvCxnSpPr>
      <xdr:spPr>
        <a:xfrm flipV="1">
          <a:off x="13004800" y="134406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52" name="楕円 451"/>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53"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4" name="楕円 453"/>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55" name="テキスト ボックス 454"/>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6" name="楕円 455"/>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7" name="テキスト ボックス 456"/>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8" name="楕円 457"/>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9" name="テキスト ボックス 458"/>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89915</xdr:rowOff>
    </xdr:from>
    <xdr:to>
      <xdr:col>65</xdr:col>
      <xdr:colOff>53975</xdr:colOff>
      <xdr:row>79</xdr:row>
      <xdr:rowOff>20065</xdr:rowOff>
    </xdr:to>
    <xdr:sp macro="" textlink="">
      <xdr:nvSpPr>
        <xdr:cNvPr id="460" name="楕円 459"/>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4842</xdr:rowOff>
    </xdr:from>
    <xdr:ext cx="762000" cy="259045"/>
    <xdr:sp macro="" textlink="">
      <xdr:nvSpPr>
        <xdr:cNvPr id="461" name="テキスト ボックス 460"/>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83332</xdr:rowOff>
    </xdr:from>
    <xdr:to>
      <xdr:col>29</xdr:col>
      <xdr:colOff>127000</xdr:colOff>
      <xdr:row>18</xdr:row>
      <xdr:rowOff>101326</xdr:rowOff>
    </xdr:to>
    <xdr:cxnSp macro="">
      <xdr:nvCxnSpPr>
        <xdr:cNvPr id="52" name="直線コネクタ 51"/>
        <xdr:cNvCxnSpPr/>
      </xdr:nvCxnSpPr>
      <xdr:spPr bwMode="auto">
        <a:xfrm>
          <a:off x="5003800" y="3217057"/>
          <a:ext cx="647700" cy="1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65779</xdr:rowOff>
    </xdr:from>
    <xdr:to>
      <xdr:col>26</xdr:col>
      <xdr:colOff>50800</xdr:colOff>
      <xdr:row>18</xdr:row>
      <xdr:rowOff>83332</xdr:rowOff>
    </xdr:to>
    <xdr:cxnSp macro="">
      <xdr:nvCxnSpPr>
        <xdr:cNvPr id="55" name="直線コネクタ 54"/>
        <xdr:cNvCxnSpPr/>
      </xdr:nvCxnSpPr>
      <xdr:spPr bwMode="auto">
        <a:xfrm>
          <a:off x="4305300" y="3199504"/>
          <a:ext cx="698500" cy="17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54757</xdr:rowOff>
    </xdr:from>
    <xdr:to>
      <xdr:col>22</xdr:col>
      <xdr:colOff>114300</xdr:colOff>
      <xdr:row>18</xdr:row>
      <xdr:rowOff>65779</xdr:rowOff>
    </xdr:to>
    <xdr:cxnSp macro="">
      <xdr:nvCxnSpPr>
        <xdr:cNvPr id="58" name="直線コネクタ 57"/>
        <xdr:cNvCxnSpPr/>
      </xdr:nvCxnSpPr>
      <xdr:spPr bwMode="auto">
        <a:xfrm>
          <a:off x="3606800" y="3188482"/>
          <a:ext cx="698500" cy="1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54757</xdr:rowOff>
    </xdr:from>
    <xdr:to>
      <xdr:col>18</xdr:col>
      <xdr:colOff>177800</xdr:colOff>
      <xdr:row>18</xdr:row>
      <xdr:rowOff>77454</xdr:rowOff>
    </xdr:to>
    <xdr:cxnSp macro="">
      <xdr:nvCxnSpPr>
        <xdr:cNvPr id="61" name="直線コネクタ 60"/>
        <xdr:cNvCxnSpPr/>
      </xdr:nvCxnSpPr>
      <xdr:spPr bwMode="auto">
        <a:xfrm flipV="1">
          <a:off x="2908300" y="3188482"/>
          <a:ext cx="698500" cy="2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50526</xdr:rowOff>
    </xdr:from>
    <xdr:to>
      <xdr:col>29</xdr:col>
      <xdr:colOff>177800</xdr:colOff>
      <xdr:row>18</xdr:row>
      <xdr:rowOff>152126</xdr:rowOff>
    </xdr:to>
    <xdr:sp macro="" textlink="">
      <xdr:nvSpPr>
        <xdr:cNvPr id="71" name="楕円 70"/>
        <xdr:cNvSpPr/>
      </xdr:nvSpPr>
      <xdr:spPr bwMode="auto">
        <a:xfrm>
          <a:off x="5600700" y="318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22603</xdr:rowOff>
    </xdr:from>
    <xdr:ext cx="762000" cy="259045"/>
    <xdr:sp macro="" textlink="">
      <xdr:nvSpPr>
        <xdr:cNvPr id="72" name="人口1人当たり決算額の推移該当値テキスト130"/>
        <xdr:cNvSpPr txBox="1"/>
      </xdr:nvSpPr>
      <xdr:spPr>
        <a:xfrm>
          <a:off x="5740400" y="31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32532</xdr:rowOff>
    </xdr:from>
    <xdr:to>
      <xdr:col>26</xdr:col>
      <xdr:colOff>101600</xdr:colOff>
      <xdr:row>18</xdr:row>
      <xdr:rowOff>134132</xdr:rowOff>
    </xdr:to>
    <xdr:sp macro="" textlink="">
      <xdr:nvSpPr>
        <xdr:cNvPr id="73" name="楕円 72"/>
        <xdr:cNvSpPr/>
      </xdr:nvSpPr>
      <xdr:spPr bwMode="auto">
        <a:xfrm>
          <a:off x="4953000" y="316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118909</xdr:rowOff>
    </xdr:from>
    <xdr:ext cx="736600" cy="259045"/>
    <xdr:sp macro="" textlink="">
      <xdr:nvSpPr>
        <xdr:cNvPr id="74" name="テキスト ボックス 73"/>
        <xdr:cNvSpPr txBox="1"/>
      </xdr:nvSpPr>
      <xdr:spPr>
        <a:xfrm>
          <a:off x="4622800" y="325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14979</xdr:rowOff>
    </xdr:from>
    <xdr:to>
      <xdr:col>22</xdr:col>
      <xdr:colOff>165100</xdr:colOff>
      <xdr:row>18</xdr:row>
      <xdr:rowOff>116579</xdr:rowOff>
    </xdr:to>
    <xdr:sp macro="" textlink="">
      <xdr:nvSpPr>
        <xdr:cNvPr id="75" name="楕円 74"/>
        <xdr:cNvSpPr/>
      </xdr:nvSpPr>
      <xdr:spPr bwMode="auto">
        <a:xfrm>
          <a:off x="4254500" y="314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101356</xdr:rowOff>
    </xdr:from>
    <xdr:ext cx="762000" cy="259045"/>
    <xdr:sp macro="" textlink="">
      <xdr:nvSpPr>
        <xdr:cNvPr id="76" name="テキスト ボックス 75"/>
        <xdr:cNvSpPr txBox="1"/>
      </xdr:nvSpPr>
      <xdr:spPr>
        <a:xfrm>
          <a:off x="3924300" y="323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3957</xdr:rowOff>
    </xdr:from>
    <xdr:to>
      <xdr:col>19</xdr:col>
      <xdr:colOff>38100</xdr:colOff>
      <xdr:row>18</xdr:row>
      <xdr:rowOff>105557</xdr:rowOff>
    </xdr:to>
    <xdr:sp macro="" textlink="">
      <xdr:nvSpPr>
        <xdr:cNvPr id="77" name="楕円 76"/>
        <xdr:cNvSpPr/>
      </xdr:nvSpPr>
      <xdr:spPr bwMode="auto">
        <a:xfrm>
          <a:off x="3556000" y="3137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90334</xdr:rowOff>
    </xdr:from>
    <xdr:ext cx="762000" cy="259045"/>
    <xdr:sp macro="" textlink="">
      <xdr:nvSpPr>
        <xdr:cNvPr id="78" name="テキスト ボックス 77"/>
        <xdr:cNvSpPr txBox="1"/>
      </xdr:nvSpPr>
      <xdr:spPr>
        <a:xfrm>
          <a:off x="3225800" y="322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26654</xdr:rowOff>
    </xdr:from>
    <xdr:to>
      <xdr:col>15</xdr:col>
      <xdr:colOff>101600</xdr:colOff>
      <xdr:row>18</xdr:row>
      <xdr:rowOff>128253</xdr:rowOff>
    </xdr:to>
    <xdr:sp macro="" textlink="">
      <xdr:nvSpPr>
        <xdr:cNvPr id="79" name="楕円 78"/>
        <xdr:cNvSpPr/>
      </xdr:nvSpPr>
      <xdr:spPr bwMode="auto">
        <a:xfrm>
          <a:off x="2857500" y="316037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113031</xdr:rowOff>
    </xdr:from>
    <xdr:ext cx="762000" cy="259045"/>
    <xdr:sp macro="" textlink="">
      <xdr:nvSpPr>
        <xdr:cNvPr id="80" name="テキスト ボックス 79"/>
        <xdr:cNvSpPr txBox="1"/>
      </xdr:nvSpPr>
      <xdr:spPr>
        <a:xfrm>
          <a:off x="2527300" y="324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122069</xdr:rowOff>
    </xdr:from>
    <xdr:to>
      <xdr:col>29</xdr:col>
      <xdr:colOff>127000</xdr:colOff>
      <xdr:row>36</xdr:row>
      <xdr:rowOff>132976</xdr:rowOff>
    </xdr:to>
    <xdr:cxnSp macro="">
      <xdr:nvCxnSpPr>
        <xdr:cNvPr id="115" name="直線コネクタ 114"/>
        <xdr:cNvCxnSpPr/>
      </xdr:nvCxnSpPr>
      <xdr:spPr bwMode="auto">
        <a:xfrm flipV="1">
          <a:off x="5003800" y="7075319"/>
          <a:ext cx="6477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132976</xdr:rowOff>
    </xdr:from>
    <xdr:to>
      <xdr:col>26</xdr:col>
      <xdr:colOff>50800</xdr:colOff>
      <xdr:row>37</xdr:row>
      <xdr:rowOff>12504</xdr:rowOff>
    </xdr:to>
    <xdr:cxnSp macro="">
      <xdr:nvCxnSpPr>
        <xdr:cNvPr id="118" name="直線コネクタ 117"/>
        <xdr:cNvCxnSpPr/>
      </xdr:nvCxnSpPr>
      <xdr:spPr bwMode="auto">
        <a:xfrm flipV="1">
          <a:off x="4305300" y="7086226"/>
          <a:ext cx="6985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159396</xdr:rowOff>
    </xdr:from>
    <xdr:to>
      <xdr:col>22</xdr:col>
      <xdr:colOff>114300</xdr:colOff>
      <xdr:row>37</xdr:row>
      <xdr:rowOff>12504</xdr:rowOff>
    </xdr:to>
    <xdr:cxnSp macro="">
      <xdr:nvCxnSpPr>
        <xdr:cNvPr id="121" name="直線コネクタ 120"/>
        <xdr:cNvCxnSpPr/>
      </xdr:nvCxnSpPr>
      <xdr:spPr bwMode="auto">
        <a:xfrm>
          <a:off x="3606800" y="7112646"/>
          <a:ext cx="6985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158057</xdr:rowOff>
    </xdr:from>
    <xdr:to>
      <xdr:col>18</xdr:col>
      <xdr:colOff>177800</xdr:colOff>
      <xdr:row>36</xdr:row>
      <xdr:rowOff>159396</xdr:rowOff>
    </xdr:to>
    <xdr:cxnSp macro="">
      <xdr:nvCxnSpPr>
        <xdr:cNvPr id="124" name="直線コネクタ 123"/>
        <xdr:cNvCxnSpPr/>
      </xdr:nvCxnSpPr>
      <xdr:spPr bwMode="auto">
        <a:xfrm>
          <a:off x="2908300" y="7111307"/>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71269</xdr:rowOff>
    </xdr:from>
    <xdr:to>
      <xdr:col>29</xdr:col>
      <xdr:colOff>177800</xdr:colOff>
      <xdr:row>37</xdr:row>
      <xdr:rowOff>1419</xdr:rowOff>
    </xdr:to>
    <xdr:sp macro="" textlink="">
      <xdr:nvSpPr>
        <xdr:cNvPr id="134" name="楕円 133"/>
        <xdr:cNvSpPr/>
      </xdr:nvSpPr>
      <xdr:spPr bwMode="auto">
        <a:xfrm>
          <a:off x="5600700" y="702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43346</xdr:rowOff>
    </xdr:from>
    <xdr:ext cx="762000" cy="259045"/>
    <xdr:sp macro="" textlink="">
      <xdr:nvSpPr>
        <xdr:cNvPr id="135" name="人口1人当たり決算額の推移該当値テキスト445"/>
        <xdr:cNvSpPr txBox="1"/>
      </xdr:nvSpPr>
      <xdr:spPr>
        <a:xfrm>
          <a:off x="5740400" y="699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82176</xdr:rowOff>
    </xdr:from>
    <xdr:to>
      <xdr:col>26</xdr:col>
      <xdr:colOff>101600</xdr:colOff>
      <xdr:row>37</xdr:row>
      <xdr:rowOff>12326</xdr:rowOff>
    </xdr:to>
    <xdr:sp macro="" textlink="">
      <xdr:nvSpPr>
        <xdr:cNvPr id="136" name="楕円 135"/>
        <xdr:cNvSpPr/>
      </xdr:nvSpPr>
      <xdr:spPr bwMode="auto">
        <a:xfrm>
          <a:off x="4953000" y="703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168553</xdr:rowOff>
    </xdr:from>
    <xdr:ext cx="736600" cy="259045"/>
    <xdr:sp macro="" textlink="">
      <xdr:nvSpPr>
        <xdr:cNvPr id="137" name="テキスト ボックス 136"/>
        <xdr:cNvSpPr txBox="1"/>
      </xdr:nvSpPr>
      <xdr:spPr>
        <a:xfrm>
          <a:off x="4622800" y="712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133154</xdr:rowOff>
    </xdr:from>
    <xdr:to>
      <xdr:col>22</xdr:col>
      <xdr:colOff>165100</xdr:colOff>
      <xdr:row>37</xdr:row>
      <xdr:rowOff>63304</xdr:rowOff>
    </xdr:to>
    <xdr:sp macro="" textlink="">
      <xdr:nvSpPr>
        <xdr:cNvPr id="138" name="楕円 137"/>
        <xdr:cNvSpPr/>
      </xdr:nvSpPr>
      <xdr:spPr bwMode="auto">
        <a:xfrm>
          <a:off x="4254500" y="708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48081</xdr:rowOff>
    </xdr:from>
    <xdr:ext cx="762000" cy="259045"/>
    <xdr:sp macro="" textlink="">
      <xdr:nvSpPr>
        <xdr:cNvPr id="139" name="テキスト ボックス 138"/>
        <xdr:cNvSpPr txBox="1"/>
      </xdr:nvSpPr>
      <xdr:spPr>
        <a:xfrm>
          <a:off x="3924300" y="717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108596</xdr:rowOff>
    </xdr:from>
    <xdr:to>
      <xdr:col>19</xdr:col>
      <xdr:colOff>38100</xdr:colOff>
      <xdr:row>37</xdr:row>
      <xdr:rowOff>38746</xdr:rowOff>
    </xdr:to>
    <xdr:sp macro="" textlink="">
      <xdr:nvSpPr>
        <xdr:cNvPr id="140" name="楕円 139"/>
        <xdr:cNvSpPr/>
      </xdr:nvSpPr>
      <xdr:spPr bwMode="auto">
        <a:xfrm>
          <a:off x="3556000" y="706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23523</xdr:rowOff>
    </xdr:from>
    <xdr:ext cx="762000" cy="259045"/>
    <xdr:sp macro="" textlink="">
      <xdr:nvSpPr>
        <xdr:cNvPr id="141" name="テキスト ボックス 140"/>
        <xdr:cNvSpPr txBox="1"/>
      </xdr:nvSpPr>
      <xdr:spPr>
        <a:xfrm>
          <a:off x="3225800" y="71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107257</xdr:rowOff>
    </xdr:from>
    <xdr:to>
      <xdr:col>15</xdr:col>
      <xdr:colOff>101600</xdr:colOff>
      <xdr:row>37</xdr:row>
      <xdr:rowOff>37407</xdr:rowOff>
    </xdr:to>
    <xdr:sp macro="" textlink="">
      <xdr:nvSpPr>
        <xdr:cNvPr id="142" name="楕円 141"/>
        <xdr:cNvSpPr/>
      </xdr:nvSpPr>
      <xdr:spPr bwMode="auto">
        <a:xfrm>
          <a:off x="2857500" y="706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22184</xdr:rowOff>
    </xdr:from>
    <xdr:ext cx="762000" cy="259045"/>
    <xdr:sp macro="" textlink="">
      <xdr:nvSpPr>
        <xdr:cNvPr id="143" name="テキスト ボックス 142"/>
        <xdr:cNvSpPr txBox="1"/>
      </xdr:nvSpPr>
      <xdr:spPr>
        <a:xfrm>
          <a:off x="2527300" y="714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168770</xdr:rowOff>
    </xdr:from>
    <xdr:to>
      <xdr:col>24</xdr:col>
      <xdr:colOff>63500</xdr:colOff>
      <xdr:row>37</xdr:row>
      <xdr:rowOff>21380</xdr:rowOff>
    </xdr:to>
    <xdr:cxnSp macro="">
      <xdr:nvCxnSpPr>
        <xdr:cNvPr id="61" name="直線コネクタ 60"/>
        <xdr:cNvCxnSpPr/>
      </xdr:nvCxnSpPr>
      <xdr:spPr>
        <a:xfrm>
          <a:off x="3797300" y="6340970"/>
          <a:ext cx="8382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168770</xdr:rowOff>
    </xdr:from>
    <xdr:to>
      <xdr:col>19</xdr:col>
      <xdr:colOff>177800</xdr:colOff>
      <xdr:row>37</xdr:row>
      <xdr:rowOff>71844</xdr:rowOff>
    </xdr:to>
    <xdr:cxnSp macro="">
      <xdr:nvCxnSpPr>
        <xdr:cNvPr id="64" name="直線コネクタ 63"/>
        <xdr:cNvCxnSpPr/>
      </xdr:nvCxnSpPr>
      <xdr:spPr>
        <a:xfrm flipV="1">
          <a:off x="2908300" y="6340970"/>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71844</xdr:rowOff>
    </xdr:from>
    <xdr:to>
      <xdr:col>15</xdr:col>
      <xdr:colOff>50800</xdr:colOff>
      <xdr:row>37</xdr:row>
      <xdr:rowOff>77806</xdr:rowOff>
    </xdr:to>
    <xdr:cxnSp macro="">
      <xdr:nvCxnSpPr>
        <xdr:cNvPr id="67" name="直線コネクタ 66"/>
        <xdr:cNvCxnSpPr/>
      </xdr:nvCxnSpPr>
      <xdr:spPr>
        <a:xfrm flipV="1">
          <a:off x="2019300" y="6415494"/>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77806</xdr:rowOff>
    </xdr:from>
    <xdr:to>
      <xdr:col>10</xdr:col>
      <xdr:colOff>114300</xdr:colOff>
      <xdr:row>37</xdr:row>
      <xdr:rowOff>80740</xdr:rowOff>
    </xdr:to>
    <xdr:cxnSp macro="">
      <xdr:nvCxnSpPr>
        <xdr:cNvPr id="70" name="直線コネクタ 69"/>
        <xdr:cNvCxnSpPr/>
      </xdr:nvCxnSpPr>
      <xdr:spPr>
        <a:xfrm flipV="1">
          <a:off x="1130300" y="642145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142030</xdr:rowOff>
    </xdr:from>
    <xdr:to>
      <xdr:col>24</xdr:col>
      <xdr:colOff>114300</xdr:colOff>
      <xdr:row>37</xdr:row>
      <xdr:rowOff>72180</xdr:rowOff>
    </xdr:to>
    <xdr:sp macro="" textlink="">
      <xdr:nvSpPr>
        <xdr:cNvPr id="80" name="楕円 79"/>
        <xdr:cNvSpPr/>
      </xdr:nvSpPr>
      <xdr:spPr>
        <a:xfrm>
          <a:off x="4584700" y="63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120457</xdr:rowOff>
    </xdr:from>
    <xdr:ext cx="534377" cy="259045"/>
    <xdr:sp macro="" textlink="">
      <xdr:nvSpPr>
        <xdr:cNvPr id="81" name="人件費該当値テキスト"/>
        <xdr:cNvSpPr txBox="1"/>
      </xdr:nvSpPr>
      <xdr:spPr>
        <a:xfrm>
          <a:off x="4686300" y="62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117970</xdr:rowOff>
    </xdr:from>
    <xdr:to>
      <xdr:col>20</xdr:col>
      <xdr:colOff>38100</xdr:colOff>
      <xdr:row>37</xdr:row>
      <xdr:rowOff>48120</xdr:rowOff>
    </xdr:to>
    <xdr:sp macro="" textlink="">
      <xdr:nvSpPr>
        <xdr:cNvPr id="82" name="楕円 81"/>
        <xdr:cNvSpPr/>
      </xdr:nvSpPr>
      <xdr:spPr>
        <a:xfrm>
          <a:off x="3746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39247</xdr:rowOff>
    </xdr:from>
    <xdr:ext cx="534377" cy="259045"/>
    <xdr:sp macro="" textlink="">
      <xdr:nvSpPr>
        <xdr:cNvPr id="83" name="テキスト ボックス 82"/>
        <xdr:cNvSpPr txBox="1"/>
      </xdr:nvSpPr>
      <xdr:spPr>
        <a:xfrm>
          <a:off x="3530111" y="63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21044</xdr:rowOff>
    </xdr:from>
    <xdr:to>
      <xdr:col>15</xdr:col>
      <xdr:colOff>101600</xdr:colOff>
      <xdr:row>37</xdr:row>
      <xdr:rowOff>122644</xdr:rowOff>
    </xdr:to>
    <xdr:sp macro="" textlink="">
      <xdr:nvSpPr>
        <xdr:cNvPr id="84" name="楕円 83"/>
        <xdr:cNvSpPr/>
      </xdr:nvSpPr>
      <xdr:spPr>
        <a:xfrm>
          <a:off x="2857500" y="63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113771</xdr:rowOff>
    </xdr:from>
    <xdr:ext cx="534377" cy="259045"/>
    <xdr:sp macro="" textlink="">
      <xdr:nvSpPr>
        <xdr:cNvPr id="85" name="テキスト ボックス 84"/>
        <xdr:cNvSpPr txBox="1"/>
      </xdr:nvSpPr>
      <xdr:spPr>
        <a:xfrm>
          <a:off x="2641111" y="64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27006</xdr:rowOff>
    </xdr:from>
    <xdr:to>
      <xdr:col>10</xdr:col>
      <xdr:colOff>165100</xdr:colOff>
      <xdr:row>37</xdr:row>
      <xdr:rowOff>128606</xdr:rowOff>
    </xdr:to>
    <xdr:sp macro="" textlink="">
      <xdr:nvSpPr>
        <xdr:cNvPr id="86" name="楕円 85"/>
        <xdr:cNvSpPr/>
      </xdr:nvSpPr>
      <xdr:spPr>
        <a:xfrm>
          <a:off x="1968500" y="63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119733</xdr:rowOff>
    </xdr:from>
    <xdr:ext cx="534377" cy="259045"/>
    <xdr:sp macro="" textlink="">
      <xdr:nvSpPr>
        <xdr:cNvPr id="87" name="テキスト ボックス 86"/>
        <xdr:cNvSpPr txBox="1"/>
      </xdr:nvSpPr>
      <xdr:spPr>
        <a:xfrm>
          <a:off x="1752111" y="64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29940</xdr:rowOff>
    </xdr:from>
    <xdr:to>
      <xdr:col>6</xdr:col>
      <xdr:colOff>38100</xdr:colOff>
      <xdr:row>37</xdr:row>
      <xdr:rowOff>131540</xdr:rowOff>
    </xdr:to>
    <xdr:sp macro="" textlink="">
      <xdr:nvSpPr>
        <xdr:cNvPr id="88" name="楕円 87"/>
        <xdr:cNvSpPr/>
      </xdr:nvSpPr>
      <xdr:spPr>
        <a:xfrm>
          <a:off x="1079500" y="63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122667</xdr:rowOff>
    </xdr:from>
    <xdr:ext cx="534377" cy="259045"/>
    <xdr:sp macro="" textlink="">
      <xdr:nvSpPr>
        <xdr:cNvPr id="89" name="テキスト ボックス 88"/>
        <xdr:cNvSpPr txBox="1"/>
      </xdr:nvSpPr>
      <xdr:spPr>
        <a:xfrm>
          <a:off x="863111" y="646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163195</xdr:rowOff>
    </xdr:from>
    <xdr:to>
      <xdr:col>24</xdr:col>
      <xdr:colOff>63500</xdr:colOff>
      <xdr:row>56</xdr:row>
      <xdr:rowOff>146368</xdr:rowOff>
    </xdr:to>
    <xdr:cxnSp macro="">
      <xdr:nvCxnSpPr>
        <xdr:cNvPr id="119" name="直線コネクタ 118"/>
        <xdr:cNvCxnSpPr/>
      </xdr:nvCxnSpPr>
      <xdr:spPr>
        <a:xfrm flipV="1">
          <a:off x="3797300" y="9592945"/>
          <a:ext cx="838200" cy="1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146368</xdr:rowOff>
    </xdr:from>
    <xdr:to>
      <xdr:col>19</xdr:col>
      <xdr:colOff>177800</xdr:colOff>
      <xdr:row>57</xdr:row>
      <xdr:rowOff>50673</xdr:rowOff>
    </xdr:to>
    <xdr:cxnSp macro="">
      <xdr:nvCxnSpPr>
        <xdr:cNvPr id="122" name="直線コネクタ 121"/>
        <xdr:cNvCxnSpPr/>
      </xdr:nvCxnSpPr>
      <xdr:spPr>
        <a:xfrm flipV="1">
          <a:off x="2908300" y="9747568"/>
          <a:ext cx="889000" cy="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50673</xdr:rowOff>
    </xdr:from>
    <xdr:to>
      <xdr:col>15</xdr:col>
      <xdr:colOff>50800</xdr:colOff>
      <xdr:row>57</xdr:row>
      <xdr:rowOff>76632</xdr:rowOff>
    </xdr:to>
    <xdr:cxnSp macro="">
      <xdr:nvCxnSpPr>
        <xdr:cNvPr id="125" name="直線コネクタ 124"/>
        <xdr:cNvCxnSpPr/>
      </xdr:nvCxnSpPr>
      <xdr:spPr>
        <a:xfrm flipV="1">
          <a:off x="2019300" y="9823323"/>
          <a:ext cx="889000" cy="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73978</xdr:rowOff>
    </xdr:from>
    <xdr:to>
      <xdr:col>10</xdr:col>
      <xdr:colOff>114300</xdr:colOff>
      <xdr:row>57</xdr:row>
      <xdr:rowOff>76632</xdr:rowOff>
    </xdr:to>
    <xdr:cxnSp macro="">
      <xdr:nvCxnSpPr>
        <xdr:cNvPr id="128" name="直線コネクタ 127"/>
        <xdr:cNvCxnSpPr/>
      </xdr:nvCxnSpPr>
      <xdr:spPr>
        <a:xfrm>
          <a:off x="1130300" y="9846628"/>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112395</xdr:rowOff>
    </xdr:from>
    <xdr:to>
      <xdr:col>24</xdr:col>
      <xdr:colOff>114300</xdr:colOff>
      <xdr:row>56</xdr:row>
      <xdr:rowOff>42545</xdr:rowOff>
    </xdr:to>
    <xdr:sp macro="" textlink="">
      <xdr:nvSpPr>
        <xdr:cNvPr id="138" name="楕円 137"/>
        <xdr:cNvSpPr/>
      </xdr:nvSpPr>
      <xdr:spPr>
        <a:xfrm>
          <a:off x="4584700" y="95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135272</xdr:rowOff>
    </xdr:from>
    <xdr:ext cx="534377" cy="259045"/>
    <xdr:sp macro="" textlink="">
      <xdr:nvSpPr>
        <xdr:cNvPr id="139" name="物件費該当値テキスト"/>
        <xdr:cNvSpPr txBox="1"/>
      </xdr:nvSpPr>
      <xdr:spPr>
        <a:xfrm>
          <a:off x="4686300" y="93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95568</xdr:rowOff>
    </xdr:from>
    <xdr:to>
      <xdr:col>20</xdr:col>
      <xdr:colOff>38100</xdr:colOff>
      <xdr:row>57</xdr:row>
      <xdr:rowOff>25718</xdr:rowOff>
    </xdr:to>
    <xdr:sp macro="" textlink="">
      <xdr:nvSpPr>
        <xdr:cNvPr id="140" name="楕円 139"/>
        <xdr:cNvSpPr/>
      </xdr:nvSpPr>
      <xdr:spPr>
        <a:xfrm>
          <a:off x="3746500" y="969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42245</xdr:rowOff>
    </xdr:from>
    <xdr:ext cx="534377" cy="259045"/>
    <xdr:sp macro="" textlink="">
      <xdr:nvSpPr>
        <xdr:cNvPr id="141" name="テキスト ボックス 140"/>
        <xdr:cNvSpPr txBox="1"/>
      </xdr:nvSpPr>
      <xdr:spPr>
        <a:xfrm>
          <a:off x="3530111" y="947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171323</xdr:rowOff>
    </xdr:from>
    <xdr:to>
      <xdr:col>15</xdr:col>
      <xdr:colOff>101600</xdr:colOff>
      <xdr:row>57</xdr:row>
      <xdr:rowOff>101473</xdr:rowOff>
    </xdr:to>
    <xdr:sp macro="" textlink="">
      <xdr:nvSpPr>
        <xdr:cNvPr id="142" name="楕円 141"/>
        <xdr:cNvSpPr/>
      </xdr:nvSpPr>
      <xdr:spPr>
        <a:xfrm>
          <a:off x="2857500" y="97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118000</xdr:rowOff>
    </xdr:from>
    <xdr:ext cx="534377" cy="259045"/>
    <xdr:sp macro="" textlink="">
      <xdr:nvSpPr>
        <xdr:cNvPr id="143" name="テキスト ボックス 142"/>
        <xdr:cNvSpPr txBox="1"/>
      </xdr:nvSpPr>
      <xdr:spPr>
        <a:xfrm>
          <a:off x="2641111" y="954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25832</xdr:rowOff>
    </xdr:from>
    <xdr:to>
      <xdr:col>10</xdr:col>
      <xdr:colOff>165100</xdr:colOff>
      <xdr:row>57</xdr:row>
      <xdr:rowOff>127432</xdr:rowOff>
    </xdr:to>
    <xdr:sp macro="" textlink="">
      <xdr:nvSpPr>
        <xdr:cNvPr id="144" name="楕円 143"/>
        <xdr:cNvSpPr/>
      </xdr:nvSpPr>
      <xdr:spPr>
        <a:xfrm>
          <a:off x="1968500" y="97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143959</xdr:rowOff>
    </xdr:from>
    <xdr:ext cx="534377" cy="259045"/>
    <xdr:sp macro="" textlink="">
      <xdr:nvSpPr>
        <xdr:cNvPr id="145" name="テキスト ボックス 144"/>
        <xdr:cNvSpPr txBox="1"/>
      </xdr:nvSpPr>
      <xdr:spPr>
        <a:xfrm>
          <a:off x="1752111" y="95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23178</xdr:rowOff>
    </xdr:from>
    <xdr:to>
      <xdr:col>6</xdr:col>
      <xdr:colOff>38100</xdr:colOff>
      <xdr:row>57</xdr:row>
      <xdr:rowOff>124778</xdr:rowOff>
    </xdr:to>
    <xdr:sp macro="" textlink="">
      <xdr:nvSpPr>
        <xdr:cNvPr id="146" name="楕円 145"/>
        <xdr:cNvSpPr/>
      </xdr:nvSpPr>
      <xdr:spPr>
        <a:xfrm>
          <a:off x="1079500" y="97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141305</xdr:rowOff>
    </xdr:from>
    <xdr:ext cx="534377" cy="259045"/>
    <xdr:sp macro="" textlink="">
      <xdr:nvSpPr>
        <xdr:cNvPr id="147" name="テキスト ボックス 146"/>
        <xdr:cNvSpPr txBox="1"/>
      </xdr:nvSpPr>
      <xdr:spPr>
        <a:xfrm>
          <a:off x="863111" y="957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48096</xdr:rowOff>
    </xdr:from>
    <xdr:to>
      <xdr:col>24</xdr:col>
      <xdr:colOff>63500</xdr:colOff>
      <xdr:row>79</xdr:row>
      <xdr:rowOff>53615</xdr:rowOff>
    </xdr:to>
    <xdr:cxnSp macro="">
      <xdr:nvCxnSpPr>
        <xdr:cNvPr id="178" name="直線コネクタ 177"/>
        <xdr:cNvCxnSpPr/>
      </xdr:nvCxnSpPr>
      <xdr:spPr>
        <a:xfrm>
          <a:off x="3797300" y="13592646"/>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48096</xdr:rowOff>
    </xdr:from>
    <xdr:to>
      <xdr:col>19</xdr:col>
      <xdr:colOff>177800</xdr:colOff>
      <xdr:row>79</xdr:row>
      <xdr:rowOff>60474</xdr:rowOff>
    </xdr:to>
    <xdr:cxnSp macro="">
      <xdr:nvCxnSpPr>
        <xdr:cNvPr id="181" name="直線コネクタ 180"/>
        <xdr:cNvCxnSpPr/>
      </xdr:nvCxnSpPr>
      <xdr:spPr>
        <a:xfrm flipV="1">
          <a:off x="2908300" y="13592646"/>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60474</xdr:rowOff>
    </xdr:from>
    <xdr:to>
      <xdr:col>15</xdr:col>
      <xdr:colOff>50800</xdr:colOff>
      <xdr:row>79</xdr:row>
      <xdr:rowOff>60899</xdr:rowOff>
    </xdr:to>
    <xdr:cxnSp macro="">
      <xdr:nvCxnSpPr>
        <xdr:cNvPr id="184" name="直線コネクタ 183"/>
        <xdr:cNvCxnSpPr/>
      </xdr:nvCxnSpPr>
      <xdr:spPr>
        <a:xfrm flipV="1">
          <a:off x="2019300" y="13605024"/>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46561</xdr:rowOff>
    </xdr:from>
    <xdr:to>
      <xdr:col>10</xdr:col>
      <xdr:colOff>114300</xdr:colOff>
      <xdr:row>79</xdr:row>
      <xdr:rowOff>60899</xdr:rowOff>
    </xdr:to>
    <xdr:cxnSp macro="">
      <xdr:nvCxnSpPr>
        <xdr:cNvPr id="187" name="直線コネクタ 186"/>
        <xdr:cNvCxnSpPr/>
      </xdr:nvCxnSpPr>
      <xdr:spPr>
        <a:xfrm>
          <a:off x="1130300" y="13591111"/>
          <a:ext cx="8890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2815</xdr:rowOff>
    </xdr:from>
    <xdr:to>
      <xdr:col>24</xdr:col>
      <xdr:colOff>114300</xdr:colOff>
      <xdr:row>79</xdr:row>
      <xdr:rowOff>104415</xdr:rowOff>
    </xdr:to>
    <xdr:sp macro="" textlink="">
      <xdr:nvSpPr>
        <xdr:cNvPr id="197" name="楕円 196"/>
        <xdr:cNvSpPr/>
      </xdr:nvSpPr>
      <xdr:spPr>
        <a:xfrm>
          <a:off x="4584700" y="135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89192</xdr:rowOff>
    </xdr:from>
    <xdr:ext cx="469744" cy="259045"/>
    <xdr:sp macro="" textlink="">
      <xdr:nvSpPr>
        <xdr:cNvPr id="198" name="維持補修費該当値テキスト"/>
        <xdr:cNvSpPr txBox="1"/>
      </xdr:nvSpPr>
      <xdr:spPr>
        <a:xfrm>
          <a:off x="4686300" y="1346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168746</xdr:rowOff>
    </xdr:from>
    <xdr:to>
      <xdr:col>20</xdr:col>
      <xdr:colOff>38100</xdr:colOff>
      <xdr:row>79</xdr:row>
      <xdr:rowOff>98896</xdr:rowOff>
    </xdr:to>
    <xdr:sp macro="" textlink="">
      <xdr:nvSpPr>
        <xdr:cNvPr id="199" name="楕円 198"/>
        <xdr:cNvSpPr/>
      </xdr:nvSpPr>
      <xdr:spPr>
        <a:xfrm>
          <a:off x="3746500" y="135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90023</xdr:rowOff>
    </xdr:from>
    <xdr:ext cx="469744" cy="259045"/>
    <xdr:sp macro="" textlink="">
      <xdr:nvSpPr>
        <xdr:cNvPr id="200" name="テキスト ボックス 199"/>
        <xdr:cNvSpPr txBox="1"/>
      </xdr:nvSpPr>
      <xdr:spPr>
        <a:xfrm>
          <a:off x="3562428" y="1363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9674</xdr:rowOff>
    </xdr:from>
    <xdr:to>
      <xdr:col>15</xdr:col>
      <xdr:colOff>101600</xdr:colOff>
      <xdr:row>79</xdr:row>
      <xdr:rowOff>111274</xdr:rowOff>
    </xdr:to>
    <xdr:sp macro="" textlink="">
      <xdr:nvSpPr>
        <xdr:cNvPr id="201" name="楕円 200"/>
        <xdr:cNvSpPr/>
      </xdr:nvSpPr>
      <xdr:spPr>
        <a:xfrm>
          <a:off x="2857500" y="13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102401</xdr:rowOff>
    </xdr:from>
    <xdr:ext cx="469744" cy="259045"/>
    <xdr:sp macro="" textlink="">
      <xdr:nvSpPr>
        <xdr:cNvPr id="202" name="テキスト ボックス 201"/>
        <xdr:cNvSpPr txBox="1"/>
      </xdr:nvSpPr>
      <xdr:spPr>
        <a:xfrm>
          <a:off x="2673428" y="1364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10099</xdr:rowOff>
    </xdr:from>
    <xdr:to>
      <xdr:col>10</xdr:col>
      <xdr:colOff>165100</xdr:colOff>
      <xdr:row>79</xdr:row>
      <xdr:rowOff>111699</xdr:rowOff>
    </xdr:to>
    <xdr:sp macro="" textlink="">
      <xdr:nvSpPr>
        <xdr:cNvPr id="203" name="楕円 202"/>
        <xdr:cNvSpPr/>
      </xdr:nvSpPr>
      <xdr:spPr>
        <a:xfrm>
          <a:off x="1968500" y="135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102826</xdr:rowOff>
    </xdr:from>
    <xdr:ext cx="469744" cy="259045"/>
    <xdr:sp macro="" textlink="">
      <xdr:nvSpPr>
        <xdr:cNvPr id="204" name="テキスト ボックス 203"/>
        <xdr:cNvSpPr txBox="1"/>
      </xdr:nvSpPr>
      <xdr:spPr>
        <a:xfrm>
          <a:off x="1784428" y="136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167211</xdr:rowOff>
    </xdr:from>
    <xdr:to>
      <xdr:col>6</xdr:col>
      <xdr:colOff>38100</xdr:colOff>
      <xdr:row>79</xdr:row>
      <xdr:rowOff>97361</xdr:rowOff>
    </xdr:to>
    <xdr:sp macro="" textlink="">
      <xdr:nvSpPr>
        <xdr:cNvPr id="205" name="楕円 204"/>
        <xdr:cNvSpPr/>
      </xdr:nvSpPr>
      <xdr:spPr>
        <a:xfrm>
          <a:off x="1079500" y="135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88488</xdr:rowOff>
    </xdr:from>
    <xdr:ext cx="469744" cy="259045"/>
    <xdr:sp macro="" textlink="">
      <xdr:nvSpPr>
        <xdr:cNvPr id="206" name="テキスト ボックス 205"/>
        <xdr:cNvSpPr txBox="1"/>
      </xdr:nvSpPr>
      <xdr:spPr>
        <a:xfrm>
          <a:off x="895428" y="1363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111671</xdr:rowOff>
    </xdr:from>
    <xdr:to>
      <xdr:col>24</xdr:col>
      <xdr:colOff>63500</xdr:colOff>
      <xdr:row>97</xdr:row>
      <xdr:rowOff>62864</xdr:rowOff>
    </xdr:to>
    <xdr:cxnSp macro="">
      <xdr:nvCxnSpPr>
        <xdr:cNvPr id="236" name="直線コネクタ 235"/>
        <xdr:cNvCxnSpPr/>
      </xdr:nvCxnSpPr>
      <xdr:spPr>
        <a:xfrm flipV="1">
          <a:off x="3797300" y="16399421"/>
          <a:ext cx="838200" cy="2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62864</xdr:rowOff>
    </xdr:from>
    <xdr:to>
      <xdr:col>19</xdr:col>
      <xdr:colOff>177800</xdr:colOff>
      <xdr:row>97</xdr:row>
      <xdr:rowOff>132411</xdr:rowOff>
    </xdr:to>
    <xdr:cxnSp macro="">
      <xdr:nvCxnSpPr>
        <xdr:cNvPr id="239" name="直線コネクタ 238"/>
        <xdr:cNvCxnSpPr/>
      </xdr:nvCxnSpPr>
      <xdr:spPr>
        <a:xfrm flipV="1">
          <a:off x="2908300" y="16693514"/>
          <a:ext cx="889000" cy="6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132411</xdr:rowOff>
    </xdr:from>
    <xdr:to>
      <xdr:col>15</xdr:col>
      <xdr:colOff>50800</xdr:colOff>
      <xdr:row>98</xdr:row>
      <xdr:rowOff>33286</xdr:rowOff>
    </xdr:to>
    <xdr:cxnSp macro="">
      <xdr:nvCxnSpPr>
        <xdr:cNvPr id="242" name="直線コネクタ 241"/>
        <xdr:cNvCxnSpPr/>
      </xdr:nvCxnSpPr>
      <xdr:spPr>
        <a:xfrm flipV="1">
          <a:off x="2019300" y="16763061"/>
          <a:ext cx="889000" cy="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29045</xdr:rowOff>
    </xdr:from>
    <xdr:to>
      <xdr:col>10</xdr:col>
      <xdr:colOff>114300</xdr:colOff>
      <xdr:row>98</xdr:row>
      <xdr:rowOff>33286</xdr:rowOff>
    </xdr:to>
    <xdr:cxnSp macro="">
      <xdr:nvCxnSpPr>
        <xdr:cNvPr id="245" name="直線コネクタ 244"/>
        <xdr:cNvCxnSpPr/>
      </xdr:nvCxnSpPr>
      <xdr:spPr>
        <a:xfrm>
          <a:off x="1130300" y="16831145"/>
          <a:ext cx="8890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60871</xdr:rowOff>
    </xdr:from>
    <xdr:to>
      <xdr:col>24</xdr:col>
      <xdr:colOff>114300</xdr:colOff>
      <xdr:row>95</xdr:row>
      <xdr:rowOff>162471</xdr:rowOff>
    </xdr:to>
    <xdr:sp macro="" textlink="">
      <xdr:nvSpPr>
        <xdr:cNvPr id="255" name="楕円 254"/>
        <xdr:cNvSpPr/>
      </xdr:nvSpPr>
      <xdr:spPr>
        <a:xfrm>
          <a:off x="4584700" y="163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83748</xdr:rowOff>
    </xdr:from>
    <xdr:ext cx="599010" cy="259045"/>
    <xdr:sp macro="" textlink="">
      <xdr:nvSpPr>
        <xdr:cNvPr id="256" name="扶助費該当値テキスト"/>
        <xdr:cNvSpPr txBox="1"/>
      </xdr:nvSpPr>
      <xdr:spPr>
        <a:xfrm>
          <a:off x="4686300" y="1620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12064</xdr:rowOff>
    </xdr:from>
    <xdr:to>
      <xdr:col>20</xdr:col>
      <xdr:colOff>38100</xdr:colOff>
      <xdr:row>97</xdr:row>
      <xdr:rowOff>113664</xdr:rowOff>
    </xdr:to>
    <xdr:sp macro="" textlink="">
      <xdr:nvSpPr>
        <xdr:cNvPr id="257" name="楕円 256"/>
        <xdr:cNvSpPr/>
      </xdr:nvSpPr>
      <xdr:spPr>
        <a:xfrm>
          <a:off x="3746500" y="1664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130191</xdr:rowOff>
    </xdr:from>
    <xdr:ext cx="599010" cy="259045"/>
    <xdr:sp macro="" textlink="">
      <xdr:nvSpPr>
        <xdr:cNvPr id="258" name="テキスト ボックス 257"/>
        <xdr:cNvSpPr txBox="1"/>
      </xdr:nvSpPr>
      <xdr:spPr>
        <a:xfrm>
          <a:off x="3497795" y="1641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81611</xdr:rowOff>
    </xdr:from>
    <xdr:to>
      <xdr:col>15</xdr:col>
      <xdr:colOff>101600</xdr:colOff>
      <xdr:row>98</xdr:row>
      <xdr:rowOff>11761</xdr:rowOff>
    </xdr:to>
    <xdr:sp macro="" textlink="">
      <xdr:nvSpPr>
        <xdr:cNvPr id="259" name="楕円 258"/>
        <xdr:cNvSpPr/>
      </xdr:nvSpPr>
      <xdr:spPr>
        <a:xfrm>
          <a:off x="2857500" y="167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28288</xdr:rowOff>
    </xdr:from>
    <xdr:ext cx="599010" cy="259045"/>
    <xdr:sp macro="" textlink="">
      <xdr:nvSpPr>
        <xdr:cNvPr id="260" name="テキスト ボックス 259"/>
        <xdr:cNvSpPr txBox="1"/>
      </xdr:nvSpPr>
      <xdr:spPr>
        <a:xfrm>
          <a:off x="2608795" y="1648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153936</xdr:rowOff>
    </xdr:from>
    <xdr:to>
      <xdr:col>10</xdr:col>
      <xdr:colOff>165100</xdr:colOff>
      <xdr:row>98</xdr:row>
      <xdr:rowOff>84086</xdr:rowOff>
    </xdr:to>
    <xdr:sp macro="" textlink="">
      <xdr:nvSpPr>
        <xdr:cNvPr id="261" name="楕円 260"/>
        <xdr:cNvSpPr/>
      </xdr:nvSpPr>
      <xdr:spPr>
        <a:xfrm>
          <a:off x="1968500" y="167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100613</xdr:rowOff>
    </xdr:from>
    <xdr:ext cx="599010" cy="259045"/>
    <xdr:sp macro="" textlink="">
      <xdr:nvSpPr>
        <xdr:cNvPr id="262" name="テキスト ボックス 261"/>
        <xdr:cNvSpPr txBox="1"/>
      </xdr:nvSpPr>
      <xdr:spPr>
        <a:xfrm>
          <a:off x="1719795" y="165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149695</xdr:rowOff>
    </xdr:from>
    <xdr:to>
      <xdr:col>6</xdr:col>
      <xdr:colOff>38100</xdr:colOff>
      <xdr:row>98</xdr:row>
      <xdr:rowOff>79845</xdr:rowOff>
    </xdr:to>
    <xdr:sp macro="" textlink="">
      <xdr:nvSpPr>
        <xdr:cNvPr id="263" name="楕円 262"/>
        <xdr:cNvSpPr/>
      </xdr:nvSpPr>
      <xdr:spPr>
        <a:xfrm>
          <a:off x="1079500" y="167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96372</xdr:rowOff>
    </xdr:from>
    <xdr:ext cx="599010" cy="259045"/>
    <xdr:sp macro="" textlink="">
      <xdr:nvSpPr>
        <xdr:cNvPr id="264" name="テキスト ボックス 263"/>
        <xdr:cNvSpPr txBox="1"/>
      </xdr:nvSpPr>
      <xdr:spPr>
        <a:xfrm>
          <a:off x="830795" y="1655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125581</xdr:rowOff>
    </xdr:from>
    <xdr:to>
      <xdr:col>55</xdr:col>
      <xdr:colOff>0</xdr:colOff>
      <xdr:row>37</xdr:row>
      <xdr:rowOff>27523</xdr:rowOff>
    </xdr:to>
    <xdr:cxnSp macro="">
      <xdr:nvCxnSpPr>
        <xdr:cNvPr id="295" name="直線コネクタ 294"/>
        <xdr:cNvCxnSpPr/>
      </xdr:nvCxnSpPr>
      <xdr:spPr>
        <a:xfrm>
          <a:off x="9639300" y="5269081"/>
          <a:ext cx="838200" cy="110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125581</xdr:rowOff>
    </xdr:from>
    <xdr:to>
      <xdr:col>50</xdr:col>
      <xdr:colOff>114300</xdr:colOff>
      <xdr:row>37</xdr:row>
      <xdr:rowOff>28687</xdr:rowOff>
    </xdr:to>
    <xdr:cxnSp macro="">
      <xdr:nvCxnSpPr>
        <xdr:cNvPr id="298" name="直線コネクタ 297"/>
        <xdr:cNvCxnSpPr/>
      </xdr:nvCxnSpPr>
      <xdr:spPr>
        <a:xfrm flipV="1">
          <a:off x="8750300" y="5269081"/>
          <a:ext cx="889000" cy="110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28687</xdr:rowOff>
    </xdr:from>
    <xdr:to>
      <xdr:col>45</xdr:col>
      <xdr:colOff>177800</xdr:colOff>
      <xdr:row>37</xdr:row>
      <xdr:rowOff>106281</xdr:rowOff>
    </xdr:to>
    <xdr:cxnSp macro="">
      <xdr:nvCxnSpPr>
        <xdr:cNvPr id="301" name="直線コネクタ 300"/>
        <xdr:cNvCxnSpPr/>
      </xdr:nvCxnSpPr>
      <xdr:spPr>
        <a:xfrm flipV="1">
          <a:off x="7861300" y="6372337"/>
          <a:ext cx="889000" cy="7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106281</xdr:rowOff>
    </xdr:from>
    <xdr:to>
      <xdr:col>41</xdr:col>
      <xdr:colOff>50800</xdr:colOff>
      <xdr:row>37</xdr:row>
      <xdr:rowOff>120900</xdr:rowOff>
    </xdr:to>
    <xdr:cxnSp macro="">
      <xdr:nvCxnSpPr>
        <xdr:cNvPr id="304" name="直線コネクタ 303"/>
        <xdr:cNvCxnSpPr/>
      </xdr:nvCxnSpPr>
      <xdr:spPr>
        <a:xfrm flipV="1">
          <a:off x="6972300" y="6449931"/>
          <a:ext cx="889000" cy="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148173</xdr:rowOff>
    </xdr:from>
    <xdr:to>
      <xdr:col>55</xdr:col>
      <xdr:colOff>50800</xdr:colOff>
      <xdr:row>37</xdr:row>
      <xdr:rowOff>78323</xdr:rowOff>
    </xdr:to>
    <xdr:sp macro="" textlink="">
      <xdr:nvSpPr>
        <xdr:cNvPr id="314" name="楕円 313"/>
        <xdr:cNvSpPr/>
      </xdr:nvSpPr>
      <xdr:spPr>
        <a:xfrm>
          <a:off x="10426700" y="63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126600</xdr:rowOff>
    </xdr:from>
    <xdr:ext cx="534377" cy="259045"/>
    <xdr:sp macro="" textlink="">
      <xdr:nvSpPr>
        <xdr:cNvPr id="315" name="補助費等該当値テキスト"/>
        <xdr:cNvSpPr txBox="1"/>
      </xdr:nvSpPr>
      <xdr:spPr>
        <a:xfrm>
          <a:off x="10528300" y="629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74781</xdr:rowOff>
    </xdr:from>
    <xdr:to>
      <xdr:col>50</xdr:col>
      <xdr:colOff>165100</xdr:colOff>
      <xdr:row>31</xdr:row>
      <xdr:rowOff>4931</xdr:rowOff>
    </xdr:to>
    <xdr:sp macro="" textlink="">
      <xdr:nvSpPr>
        <xdr:cNvPr id="316" name="楕円 315"/>
        <xdr:cNvSpPr/>
      </xdr:nvSpPr>
      <xdr:spPr>
        <a:xfrm>
          <a:off x="9588500" y="52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167508</xdr:rowOff>
    </xdr:from>
    <xdr:ext cx="599010" cy="259045"/>
    <xdr:sp macro="" textlink="">
      <xdr:nvSpPr>
        <xdr:cNvPr id="317" name="テキスト ボックス 316"/>
        <xdr:cNvSpPr txBox="1"/>
      </xdr:nvSpPr>
      <xdr:spPr>
        <a:xfrm>
          <a:off x="9339795" y="531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149337</xdr:rowOff>
    </xdr:from>
    <xdr:to>
      <xdr:col>46</xdr:col>
      <xdr:colOff>38100</xdr:colOff>
      <xdr:row>37</xdr:row>
      <xdr:rowOff>79487</xdr:rowOff>
    </xdr:to>
    <xdr:sp macro="" textlink="">
      <xdr:nvSpPr>
        <xdr:cNvPr id="318" name="楕円 317"/>
        <xdr:cNvSpPr/>
      </xdr:nvSpPr>
      <xdr:spPr>
        <a:xfrm>
          <a:off x="8699500" y="6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70614</xdr:rowOff>
    </xdr:from>
    <xdr:ext cx="534377" cy="259045"/>
    <xdr:sp macro="" textlink="">
      <xdr:nvSpPr>
        <xdr:cNvPr id="319" name="テキスト ボックス 318"/>
        <xdr:cNvSpPr txBox="1"/>
      </xdr:nvSpPr>
      <xdr:spPr>
        <a:xfrm>
          <a:off x="8483111" y="6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55481</xdr:rowOff>
    </xdr:from>
    <xdr:to>
      <xdr:col>41</xdr:col>
      <xdr:colOff>101600</xdr:colOff>
      <xdr:row>37</xdr:row>
      <xdr:rowOff>157081</xdr:rowOff>
    </xdr:to>
    <xdr:sp macro="" textlink="">
      <xdr:nvSpPr>
        <xdr:cNvPr id="320" name="楕円 319"/>
        <xdr:cNvSpPr/>
      </xdr:nvSpPr>
      <xdr:spPr>
        <a:xfrm>
          <a:off x="7810500" y="63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148208</xdr:rowOff>
    </xdr:from>
    <xdr:ext cx="534377" cy="259045"/>
    <xdr:sp macro="" textlink="">
      <xdr:nvSpPr>
        <xdr:cNvPr id="321" name="テキスト ボックス 320"/>
        <xdr:cNvSpPr txBox="1"/>
      </xdr:nvSpPr>
      <xdr:spPr>
        <a:xfrm>
          <a:off x="7594111" y="64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70100</xdr:rowOff>
    </xdr:from>
    <xdr:to>
      <xdr:col>36</xdr:col>
      <xdr:colOff>165100</xdr:colOff>
      <xdr:row>38</xdr:row>
      <xdr:rowOff>250</xdr:rowOff>
    </xdr:to>
    <xdr:sp macro="" textlink="">
      <xdr:nvSpPr>
        <xdr:cNvPr id="322" name="楕円 321"/>
        <xdr:cNvSpPr/>
      </xdr:nvSpPr>
      <xdr:spPr>
        <a:xfrm>
          <a:off x="6921500" y="64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162827</xdr:rowOff>
    </xdr:from>
    <xdr:ext cx="534377" cy="259045"/>
    <xdr:sp macro="" textlink="">
      <xdr:nvSpPr>
        <xdr:cNvPr id="323" name="テキスト ボックス 322"/>
        <xdr:cNvSpPr txBox="1"/>
      </xdr:nvSpPr>
      <xdr:spPr>
        <a:xfrm>
          <a:off x="6705111" y="650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58885</xdr:rowOff>
    </xdr:from>
    <xdr:to>
      <xdr:col>55</xdr:col>
      <xdr:colOff>0</xdr:colOff>
      <xdr:row>57</xdr:row>
      <xdr:rowOff>34522</xdr:rowOff>
    </xdr:to>
    <xdr:cxnSp macro="">
      <xdr:nvCxnSpPr>
        <xdr:cNvPr id="354" name="直線コネクタ 353"/>
        <xdr:cNvCxnSpPr/>
      </xdr:nvCxnSpPr>
      <xdr:spPr>
        <a:xfrm>
          <a:off x="9639300" y="9488635"/>
          <a:ext cx="838200" cy="3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58885</xdr:rowOff>
    </xdr:from>
    <xdr:to>
      <xdr:col>50</xdr:col>
      <xdr:colOff>114300</xdr:colOff>
      <xdr:row>56</xdr:row>
      <xdr:rowOff>102198</xdr:rowOff>
    </xdr:to>
    <xdr:cxnSp macro="">
      <xdr:nvCxnSpPr>
        <xdr:cNvPr id="357" name="直線コネクタ 356"/>
        <xdr:cNvCxnSpPr/>
      </xdr:nvCxnSpPr>
      <xdr:spPr>
        <a:xfrm flipV="1">
          <a:off x="8750300" y="9488635"/>
          <a:ext cx="889000" cy="2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18836</xdr:rowOff>
    </xdr:from>
    <xdr:to>
      <xdr:col>45</xdr:col>
      <xdr:colOff>177800</xdr:colOff>
      <xdr:row>56</xdr:row>
      <xdr:rowOff>102198</xdr:rowOff>
    </xdr:to>
    <xdr:cxnSp macro="">
      <xdr:nvCxnSpPr>
        <xdr:cNvPr id="360" name="直線コネクタ 359"/>
        <xdr:cNvCxnSpPr/>
      </xdr:nvCxnSpPr>
      <xdr:spPr>
        <a:xfrm>
          <a:off x="7861300" y="9448586"/>
          <a:ext cx="889000" cy="25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18836</xdr:rowOff>
    </xdr:from>
    <xdr:to>
      <xdr:col>41</xdr:col>
      <xdr:colOff>50800</xdr:colOff>
      <xdr:row>56</xdr:row>
      <xdr:rowOff>39192</xdr:rowOff>
    </xdr:to>
    <xdr:cxnSp macro="">
      <xdr:nvCxnSpPr>
        <xdr:cNvPr id="363" name="直線コネクタ 362"/>
        <xdr:cNvCxnSpPr/>
      </xdr:nvCxnSpPr>
      <xdr:spPr>
        <a:xfrm flipV="1">
          <a:off x="6972300" y="9448586"/>
          <a:ext cx="889000" cy="19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7" name="テキスト ボックス 366"/>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155172</xdr:rowOff>
    </xdr:from>
    <xdr:to>
      <xdr:col>55</xdr:col>
      <xdr:colOff>50800</xdr:colOff>
      <xdr:row>57</xdr:row>
      <xdr:rowOff>85322</xdr:rowOff>
    </xdr:to>
    <xdr:sp macro="" textlink="">
      <xdr:nvSpPr>
        <xdr:cNvPr id="373" name="楕円 372"/>
        <xdr:cNvSpPr/>
      </xdr:nvSpPr>
      <xdr:spPr>
        <a:xfrm>
          <a:off x="10426700" y="975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133599</xdr:rowOff>
    </xdr:from>
    <xdr:ext cx="534377" cy="259045"/>
    <xdr:sp macro="" textlink="">
      <xdr:nvSpPr>
        <xdr:cNvPr id="374" name="普通建設事業費該当値テキスト"/>
        <xdr:cNvSpPr txBox="1"/>
      </xdr:nvSpPr>
      <xdr:spPr>
        <a:xfrm>
          <a:off x="10528300" y="973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8085</xdr:rowOff>
    </xdr:from>
    <xdr:to>
      <xdr:col>50</xdr:col>
      <xdr:colOff>165100</xdr:colOff>
      <xdr:row>55</xdr:row>
      <xdr:rowOff>109685</xdr:rowOff>
    </xdr:to>
    <xdr:sp macro="" textlink="">
      <xdr:nvSpPr>
        <xdr:cNvPr id="375" name="楕円 374"/>
        <xdr:cNvSpPr/>
      </xdr:nvSpPr>
      <xdr:spPr>
        <a:xfrm>
          <a:off x="9588500" y="9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126212</xdr:rowOff>
    </xdr:from>
    <xdr:ext cx="534377" cy="259045"/>
    <xdr:sp macro="" textlink="">
      <xdr:nvSpPr>
        <xdr:cNvPr id="376" name="テキスト ボックス 375"/>
        <xdr:cNvSpPr txBox="1"/>
      </xdr:nvSpPr>
      <xdr:spPr>
        <a:xfrm>
          <a:off x="9372111" y="921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51398</xdr:rowOff>
    </xdr:from>
    <xdr:to>
      <xdr:col>46</xdr:col>
      <xdr:colOff>38100</xdr:colOff>
      <xdr:row>56</xdr:row>
      <xdr:rowOff>152998</xdr:rowOff>
    </xdr:to>
    <xdr:sp macro="" textlink="">
      <xdr:nvSpPr>
        <xdr:cNvPr id="377" name="楕円 376"/>
        <xdr:cNvSpPr/>
      </xdr:nvSpPr>
      <xdr:spPr>
        <a:xfrm>
          <a:off x="8699500" y="96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169525</xdr:rowOff>
    </xdr:from>
    <xdr:ext cx="534377" cy="259045"/>
    <xdr:sp macro="" textlink="">
      <xdr:nvSpPr>
        <xdr:cNvPr id="378" name="テキスト ボックス 377"/>
        <xdr:cNvSpPr txBox="1"/>
      </xdr:nvSpPr>
      <xdr:spPr>
        <a:xfrm>
          <a:off x="8483111" y="942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139486</xdr:rowOff>
    </xdr:from>
    <xdr:to>
      <xdr:col>41</xdr:col>
      <xdr:colOff>101600</xdr:colOff>
      <xdr:row>55</xdr:row>
      <xdr:rowOff>69636</xdr:rowOff>
    </xdr:to>
    <xdr:sp macro="" textlink="">
      <xdr:nvSpPr>
        <xdr:cNvPr id="379" name="楕円 378"/>
        <xdr:cNvSpPr/>
      </xdr:nvSpPr>
      <xdr:spPr>
        <a:xfrm>
          <a:off x="7810500" y="93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86163</xdr:rowOff>
    </xdr:from>
    <xdr:ext cx="534377" cy="259045"/>
    <xdr:sp macro="" textlink="">
      <xdr:nvSpPr>
        <xdr:cNvPr id="380" name="テキスト ボックス 379"/>
        <xdr:cNvSpPr txBox="1"/>
      </xdr:nvSpPr>
      <xdr:spPr>
        <a:xfrm>
          <a:off x="7594111" y="91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159842</xdr:rowOff>
    </xdr:from>
    <xdr:to>
      <xdr:col>36</xdr:col>
      <xdr:colOff>165100</xdr:colOff>
      <xdr:row>56</xdr:row>
      <xdr:rowOff>89992</xdr:rowOff>
    </xdr:to>
    <xdr:sp macro="" textlink="">
      <xdr:nvSpPr>
        <xdr:cNvPr id="381" name="楕円 380"/>
        <xdr:cNvSpPr/>
      </xdr:nvSpPr>
      <xdr:spPr>
        <a:xfrm>
          <a:off x="6921500" y="95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106519</xdr:rowOff>
    </xdr:from>
    <xdr:ext cx="534377" cy="259045"/>
    <xdr:sp macro="" textlink="">
      <xdr:nvSpPr>
        <xdr:cNvPr id="382" name="テキスト ボックス 381"/>
        <xdr:cNvSpPr txBox="1"/>
      </xdr:nvSpPr>
      <xdr:spPr>
        <a:xfrm>
          <a:off x="6705111" y="93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129146</xdr:rowOff>
    </xdr:from>
    <xdr:to>
      <xdr:col>55</xdr:col>
      <xdr:colOff>0</xdr:colOff>
      <xdr:row>77</xdr:row>
      <xdr:rowOff>115506</xdr:rowOff>
    </xdr:to>
    <xdr:cxnSp macro="">
      <xdr:nvCxnSpPr>
        <xdr:cNvPr id="411" name="直線コネクタ 410"/>
        <xdr:cNvCxnSpPr/>
      </xdr:nvCxnSpPr>
      <xdr:spPr>
        <a:xfrm>
          <a:off x="9639300" y="12816446"/>
          <a:ext cx="838200" cy="5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129146</xdr:rowOff>
    </xdr:from>
    <xdr:to>
      <xdr:col>50</xdr:col>
      <xdr:colOff>114300</xdr:colOff>
      <xdr:row>76</xdr:row>
      <xdr:rowOff>155226</xdr:rowOff>
    </xdr:to>
    <xdr:cxnSp macro="">
      <xdr:nvCxnSpPr>
        <xdr:cNvPr id="414" name="直線コネクタ 413"/>
        <xdr:cNvCxnSpPr/>
      </xdr:nvCxnSpPr>
      <xdr:spPr>
        <a:xfrm flipV="1">
          <a:off x="8750300" y="12816446"/>
          <a:ext cx="889000" cy="3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57041</xdr:rowOff>
    </xdr:from>
    <xdr:to>
      <xdr:col>45</xdr:col>
      <xdr:colOff>177800</xdr:colOff>
      <xdr:row>76</xdr:row>
      <xdr:rowOff>155226</xdr:rowOff>
    </xdr:to>
    <xdr:cxnSp macro="">
      <xdr:nvCxnSpPr>
        <xdr:cNvPr id="417" name="直線コネクタ 416"/>
        <xdr:cNvCxnSpPr/>
      </xdr:nvCxnSpPr>
      <xdr:spPr>
        <a:xfrm>
          <a:off x="7861300" y="13087241"/>
          <a:ext cx="889000" cy="9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57041</xdr:rowOff>
    </xdr:from>
    <xdr:to>
      <xdr:col>41</xdr:col>
      <xdr:colOff>50800</xdr:colOff>
      <xdr:row>76</xdr:row>
      <xdr:rowOff>90284</xdr:rowOff>
    </xdr:to>
    <xdr:cxnSp macro="">
      <xdr:nvCxnSpPr>
        <xdr:cNvPr id="420" name="直線コネクタ 419"/>
        <xdr:cNvCxnSpPr/>
      </xdr:nvCxnSpPr>
      <xdr:spPr>
        <a:xfrm flipV="1">
          <a:off x="6972300" y="13087241"/>
          <a:ext cx="8890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64706</xdr:rowOff>
    </xdr:from>
    <xdr:to>
      <xdr:col>55</xdr:col>
      <xdr:colOff>50800</xdr:colOff>
      <xdr:row>77</xdr:row>
      <xdr:rowOff>166306</xdr:rowOff>
    </xdr:to>
    <xdr:sp macro="" textlink="">
      <xdr:nvSpPr>
        <xdr:cNvPr id="430" name="楕円 429"/>
        <xdr:cNvSpPr/>
      </xdr:nvSpPr>
      <xdr:spPr>
        <a:xfrm>
          <a:off x="10426700" y="132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87583</xdr:rowOff>
    </xdr:from>
    <xdr:ext cx="534377" cy="259045"/>
    <xdr:sp macro="" textlink="">
      <xdr:nvSpPr>
        <xdr:cNvPr id="431" name="普通建設事業費 （ うち新規整備　）該当値テキスト"/>
        <xdr:cNvSpPr txBox="1"/>
      </xdr:nvSpPr>
      <xdr:spPr>
        <a:xfrm>
          <a:off x="10528300" y="13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78346</xdr:rowOff>
    </xdr:from>
    <xdr:to>
      <xdr:col>50</xdr:col>
      <xdr:colOff>165100</xdr:colOff>
      <xdr:row>75</xdr:row>
      <xdr:rowOff>8496</xdr:rowOff>
    </xdr:to>
    <xdr:sp macro="" textlink="">
      <xdr:nvSpPr>
        <xdr:cNvPr id="432" name="楕円 431"/>
        <xdr:cNvSpPr/>
      </xdr:nvSpPr>
      <xdr:spPr>
        <a:xfrm>
          <a:off x="9588500" y="127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25023</xdr:rowOff>
    </xdr:from>
    <xdr:ext cx="534377" cy="259045"/>
    <xdr:sp macro="" textlink="">
      <xdr:nvSpPr>
        <xdr:cNvPr id="433" name="テキスト ボックス 432"/>
        <xdr:cNvSpPr txBox="1"/>
      </xdr:nvSpPr>
      <xdr:spPr>
        <a:xfrm>
          <a:off x="9372111" y="125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104426</xdr:rowOff>
    </xdr:from>
    <xdr:to>
      <xdr:col>46</xdr:col>
      <xdr:colOff>38100</xdr:colOff>
      <xdr:row>77</xdr:row>
      <xdr:rowOff>34576</xdr:rowOff>
    </xdr:to>
    <xdr:sp macro="" textlink="">
      <xdr:nvSpPr>
        <xdr:cNvPr id="434" name="楕円 433"/>
        <xdr:cNvSpPr/>
      </xdr:nvSpPr>
      <xdr:spPr>
        <a:xfrm>
          <a:off x="8699500" y="1313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51102</xdr:rowOff>
    </xdr:from>
    <xdr:ext cx="534377" cy="259045"/>
    <xdr:sp macro="" textlink="">
      <xdr:nvSpPr>
        <xdr:cNvPr id="435" name="テキスト ボックス 434"/>
        <xdr:cNvSpPr txBox="1"/>
      </xdr:nvSpPr>
      <xdr:spPr>
        <a:xfrm>
          <a:off x="8483111" y="1290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6241</xdr:rowOff>
    </xdr:from>
    <xdr:to>
      <xdr:col>41</xdr:col>
      <xdr:colOff>101600</xdr:colOff>
      <xdr:row>76</xdr:row>
      <xdr:rowOff>107841</xdr:rowOff>
    </xdr:to>
    <xdr:sp macro="" textlink="">
      <xdr:nvSpPr>
        <xdr:cNvPr id="436" name="楕円 435"/>
        <xdr:cNvSpPr/>
      </xdr:nvSpPr>
      <xdr:spPr>
        <a:xfrm>
          <a:off x="7810500" y="130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124369</xdr:rowOff>
    </xdr:from>
    <xdr:ext cx="534377" cy="259045"/>
    <xdr:sp macro="" textlink="">
      <xdr:nvSpPr>
        <xdr:cNvPr id="437" name="テキスト ボックス 436"/>
        <xdr:cNvSpPr txBox="1"/>
      </xdr:nvSpPr>
      <xdr:spPr>
        <a:xfrm>
          <a:off x="7594111" y="128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39484</xdr:rowOff>
    </xdr:from>
    <xdr:to>
      <xdr:col>36</xdr:col>
      <xdr:colOff>165100</xdr:colOff>
      <xdr:row>76</xdr:row>
      <xdr:rowOff>141084</xdr:rowOff>
    </xdr:to>
    <xdr:sp macro="" textlink="">
      <xdr:nvSpPr>
        <xdr:cNvPr id="438" name="楕円 437"/>
        <xdr:cNvSpPr/>
      </xdr:nvSpPr>
      <xdr:spPr>
        <a:xfrm>
          <a:off x="6921500" y="130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157611</xdr:rowOff>
    </xdr:from>
    <xdr:ext cx="534377" cy="259045"/>
    <xdr:sp macro="" textlink="">
      <xdr:nvSpPr>
        <xdr:cNvPr id="439" name="テキスト ボックス 438"/>
        <xdr:cNvSpPr txBox="1"/>
      </xdr:nvSpPr>
      <xdr:spPr>
        <a:xfrm>
          <a:off x="6705111" y="128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51133</xdr:rowOff>
    </xdr:from>
    <xdr:to>
      <xdr:col>55</xdr:col>
      <xdr:colOff>0</xdr:colOff>
      <xdr:row>98</xdr:row>
      <xdr:rowOff>133903</xdr:rowOff>
    </xdr:to>
    <xdr:cxnSp macro="">
      <xdr:nvCxnSpPr>
        <xdr:cNvPr id="470" name="直線コネクタ 469"/>
        <xdr:cNvCxnSpPr/>
      </xdr:nvCxnSpPr>
      <xdr:spPr>
        <a:xfrm>
          <a:off x="9639300" y="16853233"/>
          <a:ext cx="838200" cy="8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51133</xdr:rowOff>
    </xdr:from>
    <xdr:to>
      <xdr:col>50</xdr:col>
      <xdr:colOff>114300</xdr:colOff>
      <xdr:row>98</xdr:row>
      <xdr:rowOff>108513</xdr:rowOff>
    </xdr:to>
    <xdr:cxnSp macro="">
      <xdr:nvCxnSpPr>
        <xdr:cNvPr id="473" name="直線コネクタ 472"/>
        <xdr:cNvCxnSpPr/>
      </xdr:nvCxnSpPr>
      <xdr:spPr>
        <a:xfrm flipV="1">
          <a:off x="8750300" y="16853233"/>
          <a:ext cx="889000" cy="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93163</xdr:rowOff>
    </xdr:from>
    <xdr:to>
      <xdr:col>45</xdr:col>
      <xdr:colOff>177800</xdr:colOff>
      <xdr:row>98</xdr:row>
      <xdr:rowOff>108513</xdr:rowOff>
    </xdr:to>
    <xdr:cxnSp macro="">
      <xdr:nvCxnSpPr>
        <xdr:cNvPr id="476" name="直線コネクタ 475"/>
        <xdr:cNvCxnSpPr/>
      </xdr:nvCxnSpPr>
      <xdr:spPr>
        <a:xfrm>
          <a:off x="7861300" y="16723813"/>
          <a:ext cx="889000" cy="18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93163</xdr:rowOff>
    </xdr:from>
    <xdr:to>
      <xdr:col>41</xdr:col>
      <xdr:colOff>50800</xdr:colOff>
      <xdr:row>98</xdr:row>
      <xdr:rowOff>40880</xdr:rowOff>
    </xdr:to>
    <xdr:cxnSp macro="">
      <xdr:nvCxnSpPr>
        <xdr:cNvPr id="479" name="直線コネクタ 478"/>
        <xdr:cNvCxnSpPr/>
      </xdr:nvCxnSpPr>
      <xdr:spPr>
        <a:xfrm flipV="1">
          <a:off x="6972300" y="16723813"/>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83103</xdr:rowOff>
    </xdr:from>
    <xdr:to>
      <xdr:col>55</xdr:col>
      <xdr:colOff>50800</xdr:colOff>
      <xdr:row>99</xdr:row>
      <xdr:rowOff>13253</xdr:rowOff>
    </xdr:to>
    <xdr:sp macro="" textlink="">
      <xdr:nvSpPr>
        <xdr:cNvPr id="489" name="楕円 488"/>
        <xdr:cNvSpPr/>
      </xdr:nvSpPr>
      <xdr:spPr>
        <a:xfrm>
          <a:off x="10426700" y="168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169480</xdr:rowOff>
    </xdr:from>
    <xdr:ext cx="469744" cy="259045"/>
    <xdr:sp macro="" textlink="">
      <xdr:nvSpPr>
        <xdr:cNvPr id="490" name="普通建設事業費 （ うち更新整備　）該当値テキスト"/>
        <xdr:cNvSpPr txBox="1"/>
      </xdr:nvSpPr>
      <xdr:spPr>
        <a:xfrm>
          <a:off x="10528300" y="168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333</xdr:rowOff>
    </xdr:from>
    <xdr:to>
      <xdr:col>50</xdr:col>
      <xdr:colOff>165100</xdr:colOff>
      <xdr:row>98</xdr:row>
      <xdr:rowOff>101933</xdr:rowOff>
    </xdr:to>
    <xdr:sp macro="" textlink="">
      <xdr:nvSpPr>
        <xdr:cNvPr id="491" name="楕円 490"/>
        <xdr:cNvSpPr/>
      </xdr:nvSpPr>
      <xdr:spPr>
        <a:xfrm>
          <a:off x="9588500" y="168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93060</xdr:rowOff>
    </xdr:from>
    <xdr:ext cx="534377" cy="259045"/>
    <xdr:sp macro="" textlink="">
      <xdr:nvSpPr>
        <xdr:cNvPr id="492" name="テキスト ボックス 491"/>
        <xdr:cNvSpPr txBox="1"/>
      </xdr:nvSpPr>
      <xdr:spPr>
        <a:xfrm>
          <a:off x="9372111" y="168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57713</xdr:rowOff>
    </xdr:from>
    <xdr:to>
      <xdr:col>46</xdr:col>
      <xdr:colOff>38100</xdr:colOff>
      <xdr:row>98</xdr:row>
      <xdr:rowOff>159313</xdr:rowOff>
    </xdr:to>
    <xdr:sp macro="" textlink="">
      <xdr:nvSpPr>
        <xdr:cNvPr id="493" name="楕円 492"/>
        <xdr:cNvSpPr/>
      </xdr:nvSpPr>
      <xdr:spPr>
        <a:xfrm>
          <a:off x="8699500" y="168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150440</xdr:rowOff>
    </xdr:from>
    <xdr:ext cx="469744" cy="259045"/>
    <xdr:sp macro="" textlink="">
      <xdr:nvSpPr>
        <xdr:cNvPr id="494" name="テキスト ボックス 493"/>
        <xdr:cNvSpPr txBox="1"/>
      </xdr:nvSpPr>
      <xdr:spPr>
        <a:xfrm>
          <a:off x="8515428" y="1695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42363</xdr:rowOff>
    </xdr:from>
    <xdr:to>
      <xdr:col>41</xdr:col>
      <xdr:colOff>101600</xdr:colOff>
      <xdr:row>97</xdr:row>
      <xdr:rowOff>143963</xdr:rowOff>
    </xdr:to>
    <xdr:sp macro="" textlink="">
      <xdr:nvSpPr>
        <xdr:cNvPr id="495" name="楕円 494"/>
        <xdr:cNvSpPr/>
      </xdr:nvSpPr>
      <xdr:spPr>
        <a:xfrm>
          <a:off x="7810500" y="166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135090</xdr:rowOff>
    </xdr:from>
    <xdr:ext cx="534377" cy="259045"/>
    <xdr:sp macro="" textlink="">
      <xdr:nvSpPr>
        <xdr:cNvPr id="496" name="テキスト ボックス 495"/>
        <xdr:cNvSpPr txBox="1"/>
      </xdr:nvSpPr>
      <xdr:spPr>
        <a:xfrm>
          <a:off x="7594111" y="167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161530</xdr:rowOff>
    </xdr:from>
    <xdr:to>
      <xdr:col>36</xdr:col>
      <xdr:colOff>165100</xdr:colOff>
      <xdr:row>98</xdr:row>
      <xdr:rowOff>91680</xdr:rowOff>
    </xdr:to>
    <xdr:sp macro="" textlink="">
      <xdr:nvSpPr>
        <xdr:cNvPr id="497" name="楕円 496"/>
        <xdr:cNvSpPr/>
      </xdr:nvSpPr>
      <xdr:spPr>
        <a:xfrm>
          <a:off x="6921500" y="167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82807</xdr:rowOff>
    </xdr:from>
    <xdr:ext cx="534377" cy="259045"/>
    <xdr:sp macro="" textlink="">
      <xdr:nvSpPr>
        <xdr:cNvPr id="498" name="テキスト ボックス 497"/>
        <xdr:cNvSpPr txBox="1"/>
      </xdr:nvSpPr>
      <xdr:spPr>
        <a:xfrm>
          <a:off x="6705111" y="1688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97703</xdr:rowOff>
    </xdr:from>
    <xdr:to>
      <xdr:col>85</xdr:col>
      <xdr:colOff>127000</xdr:colOff>
      <xdr:row>39</xdr:row>
      <xdr:rowOff>98878</xdr:rowOff>
    </xdr:to>
    <xdr:cxnSp macro="">
      <xdr:nvCxnSpPr>
        <xdr:cNvPr id="529" name="直線コネクタ 528"/>
        <xdr:cNvCxnSpPr/>
      </xdr:nvCxnSpPr>
      <xdr:spPr>
        <a:xfrm flipV="1">
          <a:off x="15481300" y="6784253"/>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75823</xdr:rowOff>
    </xdr:from>
    <xdr:to>
      <xdr:col>81</xdr:col>
      <xdr:colOff>50800</xdr:colOff>
      <xdr:row>39</xdr:row>
      <xdr:rowOff>98878</xdr:rowOff>
    </xdr:to>
    <xdr:cxnSp macro="">
      <xdr:nvCxnSpPr>
        <xdr:cNvPr id="532" name="直線コネクタ 531"/>
        <xdr:cNvCxnSpPr/>
      </xdr:nvCxnSpPr>
      <xdr:spPr>
        <a:xfrm>
          <a:off x="14592300" y="6762373"/>
          <a:ext cx="889000" cy="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75823</xdr:rowOff>
    </xdr:from>
    <xdr:to>
      <xdr:col>76</xdr:col>
      <xdr:colOff>114300</xdr:colOff>
      <xdr:row>39</xdr:row>
      <xdr:rowOff>89049</xdr:rowOff>
    </xdr:to>
    <xdr:cxnSp macro="">
      <xdr:nvCxnSpPr>
        <xdr:cNvPr id="535" name="直線コネクタ 534"/>
        <xdr:cNvCxnSpPr/>
      </xdr:nvCxnSpPr>
      <xdr:spPr>
        <a:xfrm flipV="1">
          <a:off x="13703300" y="6762373"/>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89049</xdr:rowOff>
    </xdr:from>
    <xdr:to>
      <xdr:col>71</xdr:col>
      <xdr:colOff>177800</xdr:colOff>
      <xdr:row>39</xdr:row>
      <xdr:rowOff>94404</xdr:rowOff>
    </xdr:to>
    <xdr:cxnSp macro="">
      <xdr:nvCxnSpPr>
        <xdr:cNvPr id="538" name="直線コネクタ 537"/>
        <xdr:cNvCxnSpPr/>
      </xdr:nvCxnSpPr>
      <xdr:spPr>
        <a:xfrm flipV="1">
          <a:off x="12814300" y="6775599"/>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46903</xdr:rowOff>
    </xdr:from>
    <xdr:to>
      <xdr:col>85</xdr:col>
      <xdr:colOff>177800</xdr:colOff>
      <xdr:row>39</xdr:row>
      <xdr:rowOff>148503</xdr:rowOff>
    </xdr:to>
    <xdr:sp macro="" textlink="">
      <xdr:nvSpPr>
        <xdr:cNvPr id="548" name="楕円 547"/>
        <xdr:cNvSpPr/>
      </xdr:nvSpPr>
      <xdr:spPr>
        <a:xfrm>
          <a:off x="16268700" y="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13932" cy="259045"/>
    <xdr:sp macro="" textlink="">
      <xdr:nvSpPr>
        <xdr:cNvPr id="549" name="災害復旧事業費該当値テキスト"/>
        <xdr:cNvSpPr txBox="1"/>
      </xdr:nvSpPr>
      <xdr:spPr>
        <a:xfrm>
          <a:off x="16370300" y="6677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25023</xdr:rowOff>
    </xdr:from>
    <xdr:to>
      <xdr:col>76</xdr:col>
      <xdr:colOff>165100</xdr:colOff>
      <xdr:row>39</xdr:row>
      <xdr:rowOff>126623</xdr:rowOff>
    </xdr:to>
    <xdr:sp macro="" textlink="">
      <xdr:nvSpPr>
        <xdr:cNvPr id="552" name="楕円 551"/>
        <xdr:cNvSpPr/>
      </xdr:nvSpPr>
      <xdr:spPr>
        <a:xfrm>
          <a:off x="14541500" y="67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117750</xdr:rowOff>
    </xdr:from>
    <xdr:ext cx="378565" cy="259045"/>
    <xdr:sp macro="" textlink="">
      <xdr:nvSpPr>
        <xdr:cNvPr id="553" name="テキスト ボックス 552"/>
        <xdr:cNvSpPr txBox="1"/>
      </xdr:nvSpPr>
      <xdr:spPr>
        <a:xfrm>
          <a:off x="14403017" y="6804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38249</xdr:rowOff>
    </xdr:from>
    <xdr:to>
      <xdr:col>72</xdr:col>
      <xdr:colOff>38100</xdr:colOff>
      <xdr:row>39</xdr:row>
      <xdr:rowOff>139849</xdr:rowOff>
    </xdr:to>
    <xdr:sp macro="" textlink="">
      <xdr:nvSpPr>
        <xdr:cNvPr id="554" name="楕円 553"/>
        <xdr:cNvSpPr/>
      </xdr:nvSpPr>
      <xdr:spPr>
        <a:xfrm>
          <a:off x="13652500" y="67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130976</xdr:rowOff>
    </xdr:from>
    <xdr:ext cx="378565" cy="259045"/>
    <xdr:sp macro="" textlink="">
      <xdr:nvSpPr>
        <xdr:cNvPr id="555" name="テキスト ボックス 554"/>
        <xdr:cNvSpPr txBox="1"/>
      </xdr:nvSpPr>
      <xdr:spPr>
        <a:xfrm>
          <a:off x="13514017" y="6817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43604</xdr:rowOff>
    </xdr:from>
    <xdr:to>
      <xdr:col>67</xdr:col>
      <xdr:colOff>101600</xdr:colOff>
      <xdr:row>39</xdr:row>
      <xdr:rowOff>145204</xdr:rowOff>
    </xdr:to>
    <xdr:sp macro="" textlink="">
      <xdr:nvSpPr>
        <xdr:cNvPr id="556" name="楕円 555"/>
        <xdr:cNvSpPr/>
      </xdr:nvSpPr>
      <xdr:spPr>
        <a:xfrm>
          <a:off x="12763500" y="6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136331</xdr:rowOff>
    </xdr:from>
    <xdr:ext cx="378565" cy="259045"/>
    <xdr:sp macro="" textlink="">
      <xdr:nvSpPr>
        <xdr:cNvPr id="557" name="テキスト ボックス 556"/>
        <xdr:cNvSpPr txBox="1"/>
      </xdr:nvSpPr>
      <xdr:spPr>
        <a:xfrm>
          <a:off x="12625017" y="682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105435</xdr:rowOff>
    </xdr:from>
    <xdr:to>
      <xdr:col>85</xdr:col>
      <xdr:colOff>127000</xdr:colOff>
      <xdr:row>77</xdr:row>
      <xdr:rowOff>105956</xdr:rowOff>
    </xdr:to>
    <xdr:cxnSp macro="">
      <xdr:nvCxnSpPr>
        <xdr:cNvPr id="635" name="直線コネクタ 634"/>
        <xdr:cNvCxnSpPr/>
      </xdr:nvCxnSpPr>
      <xdr:spPr>
        <a:xfrm>
          <a:off x="15481300" y="13307085"/>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105435</xdr:rowOff>
    </xdr:from>
    <xdr:to>
      <xdr:col>81</xdr:col>
      <xdr:colOff>50800</xdr:colOff>
      <xdr:row>77</xdr:row>
      <xdr:rowOff>117881</xdr:rowOff>
    </xdr:to>
    <xdr:cxnSp macro="">
      <xdr:nvCxnSpPr>
        <xdr:cNvPr id="638" name="直線コネクタ 637"/>
        <xdr:cNvCxnSpPr/>
      </xdr:nvCxnSpPr>
      <xdr:spPr>
        <a:xfrm flipV="1">
          <a:off x="14592300" y="133070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107150</xdr:rowOff>
    </xdr:from>
    <xdr:to>
      <xdr:col>76</xdr:col>
      <xdr:colOff>114300</xdr:colOff>
      <xdr:row>77</xdr:row>
      <xdr:rowOff>117881</xdr:rowOff>
    </xdr:to>
    <xdr:cxnSp macro="">
      <xdr:nvCxnSpPr>
        <xdr:cNvPr id="641" name="直線コネクタ 640"/>
        <xdr:cNvCxnSpPr/>
      </xdr:nvCxnSpPr>
      <xdr:spPr>
        <a:xfrm>
          <a:off x="13703300" y="1330880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92824</xdr:rowOff>
    </xdr:from>
    <xdr:to>
      <xdr:col>71</xdr:col>
      <xdr:colOff>177800</xdr:colOff>
      <xdr:row>77</xdr:row>
      <xdr:rowOff>107150</xdr:rowOff>
    </xdr:to>
    <xdr:cxnSp macro="">
      <xdr:nvCxnSpPr>
        <xdr:cNvPr id="644" name="直線コネクタ 643"/>
        <xdr:cNvCxnSpPr/>
      </xdr:nvCxnSpPr>
      <xdr:spPr>
        <a:xfrm>
          <a:off x="12814300" y="1329447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55156</xdr:rowOff>
    </xdr:from>
    <xdr:to>
      <xdr:col>85</xdr:col>
      <xdr:colOff>177800</xdr:colOff>
      <xdr:row>77</xdr:row>
      <xdr:rowOff>156756</xdr:rowOff>
    </xdr:to>
    <xdr:sp macro="" textlink="">
      <xdr:nvSpPr>
        <xdr:cNvPr id="654" name="楕円 653"/>
        <xdr:cNvSpPr/>
      </xdr:nvSpPr>
      <xdr:spPr>
        <a:xfrm>
          <a:off x="16268700" y="132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33583</xdr:rowOff>
    </xdr:from>
    <xdr:ext cx="534377" cy="259045"/>
    <xdr:sp macro="" textlink="">
      <xdr:nvSpPr>
        <xdr:cNvPr id="655" name="公債費該当値テキスト"/>
        <xdr:cNvSpPr txBox="1"/>
      </xdr:nvSpPr>
      <xdr:spPr>
        <a:xfrm>
          <a:off x="16370300" y="132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54635</xdr:rowOff>
    </xdr:from>
    <xdr:to>
      <xdr:col>81</xdr:col>
      <xdr:colOff>101600</xdr:colOff>
      <xdr:row>77</xdr:row>
      <xdr:rowOff>156235</xdr:rowOff>
    </xdr:to>
    <xdr:sp macro="" textlink="">
      <xdr:nvSpPr>
        <xdr:cNvPr id="656" name="楕円 655"/>
        <xdr:cNvSpPr/>
      </xdr:nvSpPr>
      <xdr:spPr>
        <a:xfrm>
          <a:off x="15430500" y="132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147362</xdr:rowOff>
    </xdr:from>
    <xdr:ext cx="534377" cy="259045"/>
    <xdr:sp macro="" textlink="">
      <xdr:nvSpPr>
        <xdr:cNvPr id="657" name="テキスト ボックス 656"/>
        <xdr:cNvSpPr txBox="1"/>
      </xdr:nvSpPr>
      <xdr:spPr>
        <a:xfrm>
          <a:off x="15214111" y="1334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67081</xdr:rowOff>
    </xdr:from>
    <xdr:to>
      <xdr:col>76</xdr:col>
      <xdr:colOff>165100</xdr:colOff>
      <xdr:row>77</xdr:row>
      <xdr:rowOff>168681</xdr:rowOff>
    </xdr:to>
    <xdr:sp macro="" textlink="">
      <xdr:nvSpPr>
        <xdr:cNvPr id="658" name="楕円 657"/>
        <xdr:cNvSpPr/>
      </xdr:nvSpPr>
      <xdr:spPr>
        <a:xfrm>
          <a:off x="14541500" y="132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159808</xdr:rowOff>
    </xdr:from>
    <xdr:ext cx="534377" cy="259045"/>
    <xdr:sp macro="" textlink="">
      <xdr:nvSpPr>
        <xdr:cNvPr id="659" name="テキスト ボックス 658"/>
        <xdr:cNvSpPr txBox="1"/>
      </xdr:nvSpPr>
      <xdr:spPr>
        <a:xfrm>
          <a:off x="14325111" y="13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56350</xdr:rowOff>
    </xdr:from>
    <xdr:to>
      <xdr:col>72</xdr:col>
      <xdr:colOff>38100</xdr:colOff>
      <xdr:row>77</xdr:row>
      <xdr:rowOff>157950</xdr:rowOff>
    </xdr:to>
    <xdr:sp macro="" textlink="">
      <xdr:nvSpPr>
        <xdr:cNvPr id="660" name="楕円 659"/>
        <xdr:cNvSpPr/>
      </xdr:nvSpPr>
      <xdr:spPr>
        <a:xfrm>
          <a:off x="13652500" y="132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149077</xdr:rowOff>
    </xdr:from>
    <xdr:ext cx="534377" cy="259045"/>
    <xdr:sp macro="" textlink="">
      <xdr:nvSpPr>
        <xdr:cNvPr id="661" name="テキスト ボックス 660"/>
        <xdr:cNvSpPr txBox="1"/>
      </xdr:nvSpPr>
      <xdr:spPr>
        <a:xfrm>
          <a:off x="13436111" y="133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42024</xdr:rowOff>
    </xdr:from>
    <xdr:to>
      <xdr:col>67</xdr:col>
      <xdr:colOff>101600</xdr:colOff>
      <xdr:row>77</xdr:row>
      <xdr:rowOff>143624</xdr:rowOff>
    </xdr:to>
    <xdr:sp macro="" textlink="">
      <xdr:nvSpPr>
        <xdr:cNvPr id="662" name="楕円 661"/>
        <xdr:cNvSpPr/>
      </xdr:nvSpPr>
      <xdr:spPr>
        <a:xfrm>
          <a:off x="12763500" y="132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134751</xdr:rowOff>
    </xdr:from>
    <xdr:ext cx="534377" cy="259045"/>
    <xdr:sp macro="" textlink="">
      <xdr:nvSpPr>
        <xdr:cNvPr id="663" name="テキスト ボックス 662"/>
        <xdr:cNvSpPr txBox="1"/>
      </xdr:nvSpPr>
      <xdr:spPr>
        <a:xfrm>
          <a:off x="12547111" y="1333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51853</xdr:rowOff>
    </xdr:from>
    <xdr:to>
      <xdr:col>85</xdr:col>
      <xdr:colOff>127000</xdr:colOff>
      <xdr:row>99</xdr:row>
      <xdr:rowOff>70467</xdr:rowOff>
    </xdr:to>
    <xdr:cxnSp macro="">
      <xdr:nvCxnSpPr>
        <xdr:cNvPr id="694" name="直線コネクタ 693"/>
        <xdr:cNvCxnSpPr/>
      </xdr:nvCxnSpPr>
      <xdr:spPr>
        <a:xfrm flipV="1">
          <a:off x="15481300" y="17025403"/>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60474</xdr:rowOff>
    </xdr:from>
    <xdr:to>
      <xdr:col>81</xdr:col>
      <xdr:colOff>50800</xdr:colOff>
      <xdr:row>99</xdr:row>
      <xdr:rowOff>70467</xdr:rowOff>
    </xdr:to>
    <xdr:cxnSp macro="">
      <xdr:nvCxnSpPr>
        <xdr:cNvPr id="697" name="直線コネクタ 696"/>
        <xdr:cNvCxnSpPr/>
      </xdr:nvCxnSpPr>
      <xdr:spPr>
        <a:xfrm>
          <a:off x="14592300" y="17034024"/>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60474</xdr:rowOff>
    </xdr:from>
    <xdr:to>
      <xdr:col>76</xdr:col>
      <xdr:colOff>114300</xdr:colOff>
      <xdr:row>99</xdr:row>
      <xdr:rowOff>69062</xdr:rowOff>
    </xdr:to>
    <xdr:cxnSp macro="">
      <xdr:nvCxnSpPr>
        <xdr:cNvPr id="700" name="直線コネクタ 699"/>
        <xdr:cNvCxnSpPr/>
      </xdr:nvCxnSpPr>
      <xdr:spPr>
        <a:xfrm flipV="1">
          <a:off x="13703300" y="17034024"/>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69062</xdr:rowOff>
    </xdr:from>
    <xdr:to>
      <xdr:col>71</xdr:col>
      <xdr:colOff>177800</xdr:colOff>
      <xdr:row>99</xdr:row>
      <xdr:rowOff>87579</xdr:rowOff>
    </xdr:to>
    <xdr:cxnSp macro="">
      <xdr:nvCxnSpPr>
        <xdr:cNvPr id="703" name="直線コネクタ 702"/>
        <xdr:cNvCxnSpPr/>
      </xdr:nvCxnSpPr>
      <xdr:spPr>
        <a:xfrm flipV="1">
          <a:off x="12814300" y="1704261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1053</xdr:rowOff>
    </xdr:from>
    <xdr:to>
      <xdr:col>85</xdr:col>
      <xdr:colOff>177800</xdr:colOff>
      <xdr:row>99</xdr:row>
      <xdr:rowOff>102653</xdr:rowOff>
    </xdr:to>
    <xdr:sp macro="" textlink="">
      <xdr:nvSpPr>
        <xdr:cNvPr id="713" name="楕円 712"/>
        <xdr:cNvSpPr/>
      </xdr:nvSpPr>
      <xdr:spPr>
        <a:xfrm>
          <a:off x="16268700" y="1697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87430</xdr:rowOff>
    </xdr:from>
    <xdr:ext cx="469744" cy="259045"/>
    <xdr:sp macro="" textlink="">
      <xdr:nvSpPr>
        <xdr:cNvPr id="714" name="積立金該当値テキスト"/>
        <xdr:cNvSpPr txBox="1"/>
      </xdr:nvSpPr>
      <xdr:spPr>
        <a:xfrm>
          <a:off x="16370300" y="1688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19667</xdr:rowOff>
    </xdr:from>
    <xdr:to>
      <xdr:col>81</xdr:col>
      <xdr:colOff>101600</xdr:colOff>
      <xdr:row>99</xdr:row>
      <xdr:rowOff>121267</xdr:rowOff>
    </xdr:to>
    <xdr:sp macro="" textlink="">
      <xdr:nvSpPr>
        <xdr:cNvPr id="715" name="楕円 714"/>
        <xdr:cNvSpPr/>
      </xdr:nvSpPr>
      <xdr:spPr>
        <a:xfrm>
          <a:off x="15430500" y="169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112394</xdr:rowOff>
    </xdr:from>
    <xdr:ext cx="469744" cy="259045"/>
    <xdr:sp macro="" textlink="">
      <xdr:nvSpPr>
        <xdr:cNvPr id="716" name="テキスト ボックス 715"/>
        <xdr:cNvSpPr txBox="1"/>
      </xdr:nvSpPr>
      <xdr:spPr>
        <a:xfrm>
          <a:off x="15246428" y="1708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9674</xdr:rowOff>
    </xdr:from>
    <xdr:to>
      <xdr:col>76</xdr:col>
      <xdr:colOff>165100</xdr:colOff>
      <xdr:row>99</xdr:row>
      <xdr:rowOff>111274</xdr:rowOff>
    </xdr:to>
    <xdr:sp macro="" textlink="">
      <xdr:nvSpPr>
        <xdr:cNvPr id="717" name="楕円 716"/>
        <xdr:cNvSpPr/>
      </xdr:nvSpPr>
      <xdr:spPr>
        <a:xfrm>
          <a:off x="14541500" y="16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102401</xdr:rowOff>
    </xdr:from>
    <xdr:ext cx="469744" cy="259045"/>
    <xdr:sp macro="" textlink="">
      <xdr:nvSpPr>
        <xdr:cNvPr id="718" name="テキスト ボックス 717"/>
        <xdr:cNvSpPr txBox="1"/>
      </xdr:nvSpPr>
      <xdr:spPr>
        <a:xfrm>
          <a:off x="14357428" y="17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18262</xdr:rowOff>
    </xdr:from>
    <xdr:to>
      <xdr:col>72</xdr:col>
      <xdr:colOff>38100</xdr:colOff>
      <xdr:row>99</xdr:row>
      <xdr:rowOff>119862</xdr:rowOff>
    </xdr:to>
    <xdr:sp macro="" textlink="">
      <xdr:nvSpPr>
        <xdr:cNvPr id="719" name="楕円 718"/>
        <xdr:cNvSpPr/>
      </xdr:nvSpPr>
      <xdr:spPr>
        <a:xfrm>
          <a:off x="13652500" y="169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110989</xdr:rowOff>
    </xdr:from>
    <xdr:ext cx="469744" cy="259045"/>
    <xdr:sp macro="" textlink="">
      <xdr:nvSpPr>
        <xdr:cNvPr id="720" name="テキスト ボックス 719"/>
        <xdr:cNvSpPr txBox="1"/>
      </xdr:nvSpPr>
      <xdr:spPr>
        <a:xfrm>
          <a:off x="13468428" y="1708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36779</xdr:rowOff>
    </xdr:from>
    <xdr:to>
      <xdr:col>67</xdr:col>
      <xdr:colOff>101600</xdr:colOff>
      <xdr:row>99</xdr:row>
      <xdr:rowOff>138379</xdr:rowOff>
    </xdr:to>
    <xdr:sp macro="" textlink="">
      <xdr:nvSpPr>
        <xdr:cNvPr id="721" name="楕円 720"/>
        <xdr:cNvSpPr/>
      </xdr:nvSpPr>
      <xdr:spPr>
        <a:xfrm>
          <a:off x="12763500" y="1701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129506</xdr:rowOff>
    </xdr:from>
    <xdr:ext cx="378565" cy="259045"/>
    <xdr:sp macro="" textlink="">
      <xdr:nvSpPr>
        <xdr:cNvPr id="722" name="テキスト ボックス 721"/>
        <xdr:cNvSpPr txBox="1"/>
      </xdr:nvSpPr>
      <xdr:spPr>
        <a:xfrm>
          <a:off x="12625017" y="17103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9" name="テキスト ボックス 758"/>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7" name="直線コネクタ 81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0" name="テキスト ボックス 82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2" name="テキスト ボックス 83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5" name="楕円 83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6" name="テキスト ボックス 83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78043</xdr:rowOff>
    </xdr:from>
    <xdr:to>
      <xdr:col>116</xdr:col>
      <xdr:colOff>63500</xdr:colOff>
      <xdr:row>78</xdr:row>
      <xdr:rowOff>122848</xdr:rowOff>
    </xdr:to>
    <xdr:cxnSp macro="">
      <xdr:nvCxnSpPr>
        <xdr:cNvPr id="868" name="直線コネクタ 867"/>
        <xdr:cNvCxnSpPr/>
      </xdr:nvCxnSpPr>
      <xdr:spPr>
        <a:xfrm flipV="1">
          <a:off x="21323300" y="13451143"/>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39312</xdr:rowOff>
    </xdr:from>
    <xdr:to>
      <xdr:col>111</xdr:col>
      <xdr:colOff>177800</xdr:colOff>
      <xdr:row>78</xdr:row>
      <xdr:rowOff>122848</xdr:rowOff>
    </xdr:to>
    <xdr:cxnSp macro="">
      <xdr:nvCxnSpPr>
        <xdr:cNvPr id="871" name="直線コネクタ 870"/>
        <xdr:cNvCxnSpPr/>
      </xdr:nvCxnSpPr>
      <xdr:spPr>
        <a:xfrm>
          <a:off x="20434300" y="13412412"/>
          <a:ext cx="889000" cy="8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108872</xdr:rowOff>
    </xdr:from>
    <xdr:to>
      <xdr:col>107</xdr:col>
      <xdr:colOff>50800</xdr:colOff>
      <xdr:row>78</xdr:row>
      <xdr:rowOff>39312</xdr:rowOff>
    </xdr:to>
    <xdr:cxnSp macro="">
      <xdr:nvCxnSpPr>
        <xdr:cNvPr id="874" name="直線コネクタ 873"/>
        <xdr:cNvCxnSpPr/>
      </xdr:nvCxnSpPr>
      <xdr:spPr>
        <a:xfrm>
          <a:off x="19545300" y="13310522"/>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108872</xdr:rowOff>
    </xdr:from>
    <xdr:to>
      <xdr:col>102</xdr:col>
      <xdr:colOff>114300</xdr:colOff>
      <xdr:row>78</xdr:row>
      <xdr:rowOff>83790</xdr:rowOff>
    </xdr:to>
    <xdr:cxnSp macro="">
      <xdr:nvCxnSpPr>
        <xdr:cNvPr id="877" name="直線コネクタ 876"/>
        <xdr:cNvCxnSpPr/>
      </xdr:nvCxnSpPr>
      <xdr:spPr>
        <a:xfrm flipV="1">
          <a:off x="18656300" y="13310522"/>
          <a:ext cx="889000" cy="1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27243</xdr:rowOff>
    </xdr:from>
    <xdr:to>
      <xdr:col>116</xdr:col>
      <xdr:colOff>114300</xdr:colOff>
      <xdr:row>78</xdr:row>
      <xdr:rowOff>128843</xdr:rowOff>
    </xdr:to>
    <xdr:sp macro="" textlink="">
      <xdr:nvSpPr>
        <xdr:cNvPr id="887" name="楕円 886"/>
        <xdr:cNvSpPr/>
      </xdr:nvSpPr>
      <xdr:spPr>
        <a:xfrm>
          <a:off x="22110700" y="134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5670</xdr:rowOff>
    </xdr:from>
    <xdr:ext cx="534377" cy="259045"/>
    <xdr:sp macro="" textlink="">
      <xdr:nvSpPr>
        <xdr:cNvPr id="888" name="繰出金該当値テキスト"/>
        <xdr:cNvSpPr txBox="1"/>
      </xdr:nvSpPr>
      <xdr:spPr>
        <a:xfrm>
          <a:off x="22212300" y="133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72048</xdr:rowOff>
    </xdr:from>
    <xdr:to>
      <xdr:col>112</xdr:col>
      <xdr:colOff>38100</xdr:colOff>
      <xdr:row>79</xdr:row>
      <xdr:rowOff>2198</xdr:rowOff>
    </xdr:to>
    <xdr:sp macro="" textlink="">
      <xdr:nvSpPr>
        <xdr:cNvPr id="889" name="楕円 888"/>
        <xdr:cNvSpPr/>
      </xdr:nvSpPr>
      <xdr:spPr>
        <a:xfrm>
          <a:off x="21272500" y="134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164775</xdr:rowOff>
    </xdr:from>
    <xdr:ext cx="534377" cy="259045"/>
    <xdr:sp macro="" textlink="">
      <xdr:nvSpPr>
        <xdr:cNvPr id="890" name="テキスト ボックス 889"/>
        <xdr:cNvSpPr txBox="1"/>
      </xdr:nvSpPr>
      <xdr:spPr>
        <a:xfrm>
          <a:off x="21056111" y="135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159962</xdr:rowOff>
    </xdr:from>
    <xdr:to>
      <xdr:col>107</xdr:col>
      <xdr:colOff>101600</xdr:colOff>
      <xdr:row>78</xdr:row>
      <xdr:rowOff>90112</xdr:rowOff>
    </xdr:to>
    <xdr:sp macro="" textlink="">
      <xdr:nvSpPr>
        <xdr:cNvPr id="891" name="楕円 890"/>
        <xdr:cNvSpPr/>
      </xdr:nvSpPr>
      <xdr:spPr>
        <a:xfrm>
          <a:off x="20383500" y="133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81239</xdr:rowOff>
    </xdr:from>
    <xdr:ext cx="534377" cy="259045"/>
    <xdr:sp macro="" textlink="">
      <xdr:nvSpPr>
        <xdr:cNvPr id="892" name="テキスト ボックス 891"/>
        <xdr:cNvSpPr txBox="1"/>
      </xdr:nvSpPr>
      <xdr:spPr>
        <a:xfrm>
          <a:off x="20167111" y="134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58072</xdr:rowOff>
    </xdr:from>
    <xdr:to>
      <xdr:col>102</xdr:col>
      <xdr:colOff>165100</xdr:colOff>
      <xdr:row>77</xdr:row>
      <xdr:rowOff>159672</xdr:rowOff>
    </xdr:to>
    <xdr:sp macro="" textlink="">
      <xdr:nvSpPr>
        <xdr:cNvPr id="893" name="楕円 892"/>
        <xdr:cNvSpPr/>
      </xdr:nvSpPr>
      <xdr:spPr>
        <a:xfrm>
          <a:off x="19494500" y="132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150799</xdr:rowOff>
    </xdr:from>
    <xdr:ext cx="534377" cy="259045"/>
    <xdr:sp macro="" textlink="">
      <xdr:nvSpPr>
        <xdr:cNvPr id="894" name="テキスト ボックス 893"/>
        <xdr:cNvSpPr txBox="1"/>
      </xdr:nvSpPr>
      <xdr:spPr>
        <a:xfrm>
          <a:off x="19278111" y="133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32990</xdr:rowOff>
    </xdr:from>
    <xdr:to>
      <xdr:col>98</xdr:col>
      <xdr:colOff>38100</xdr:colOff>
      <xdr:row>78</xdr:row>
      <xdr:rowOff>134590</xdr:rowOff>
    </xdr:to>
    <xdr:sp macro="" textlink="">
      <xdr:nvSpPr>
        <xdr:cNvPr id="895" name="楕円 894"/>
        <xdr:cNvSpPr/>
      </xdr:nvSpPr>
      <xdr:spPr>
        <a:xfrm>
          <a:off x="18605500" y="1340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125717</xdr:rowOff>
    </xdr:from>
    <xdr:ext cx="534377" cy="259045"/>
    <xdr:sp macro="" textlink="">
      <xdr:nvSpPr>
        <xdr:cNvPr id="896" name="テキスト ボックス 895"/>
        <xdr:cNvSpPr txBox="1"/>
      </xdr:nvSpPr>
      <xdr:spPr>
        <a:xfrm>
          <a:off x="18389111" y="1349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400,382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円となり、前年度から</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94,098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円の減となった。（令和２年度住民一人当たり</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494,480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円）。</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主な減要因として、前年度と比較して、補助費等が新型コロナウイルス感染症緊急経済対策として実施した特別定額給付金の減等により大幅減となったこと、普通建設事業が新型コロナウイル感染症の流行等による市税等の減収を想定し、例年より事業規模を抑制したことにより大幅減となったことが挙げられ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一方、主な増要因として、前年度と比較して、扶助費が子育て世帯臨時特別給付金や住民税非課税世帯等臨時特別給付金の増等により増となったこと、物件費が予防接種委託料や給食調理等業務委託の増等により増となったこと、繰出金が介護保険特別会計繰出金や国民健康保険事業特別会計繰出金の増等により増となったことが挙げられる。</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当市の傾向については、新型コロナウイルス感染症等の特殊要因の影響が大きく、単純な比較はできないが、人件費は類似団体平均をやや下回る傾向であるものの、その反面、指定管理者制度等をはじめとして外部委託を積極的に活用するなど物件費は類似団体平均をやや上回る傾向にあり、また、扶助費については子育て世代である比較的若い年齢層が多いことによる児童福祉費や障害福祉をはじめとする社会福祉費が増傾向にあり、類似団体平均を上回る傾向である。今後についても、適正な人員配置、外部委託の推進とその委託料の適正化、事務事業の見直し等により、経費の削減に努め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の管理の観点では、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土地区画整理事業をはじめとする都市基盤整備を進めており、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普通建設事業費（新規整備）は類似団体を上回る傾向であるが、維持補修費や普通建設事業（更新整備）は類似団体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を下回る傾向にあり、公共施設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の老朽化が進む中、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公共施設等総合管理計画も踏まえながら、今後も計画的に効率・効果的な修繕や改修等を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行う必要がある。</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93,007
91,501
17.97
39,607,171
37,238,365
2,186,047
19,195,254
22,531,597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136957</xdr:rowOff>
    </xdr:from>
    <xdr:to>
      <xdr:col>24</xdr:col>
      <xdr:colOff>63500</xdr:colOff>
      <xdr:row>35</xdr:row>
      <xdr:rowOff>42316</xdr:rowOff>
    </xdr:to>
    <xdr:cxnSp macro="">
      <xdr:nvCxnSpPr>
        <xdr:cNvPr id="59" name="直線コネクタ 58"/>
        <xdr:cNvCxnSpPr/>
      </xdr:nvCxnSpPr>
      <xdr:spPr>
        <a:xfrm flipV="1">
          <a:off x="3797300" y="5966257"/>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32715</xdr:rowOff>
    </xdr:from>
    <xdr:to>
      <xdr:col>19</xdr:col>
      <xdr:colOff>177800</xdr:colOff>
      <xdr:row>35</xdr:row>
      <xdr:rowOff>42316</xdr:rowOff>
    </xdr:to>
    <xdr:cxnSp macro="">
      <xdr:nvCxnSpPr>
        <xdr:cNvPr id="62" name="直線コネクタ 61"/>
        <xdr:cNvCxnSpPr/>
      </xdr:nvCxnSpPr>
      <xdr:spPr>
        <a:xfrm>
          <a:off x="2908300" y="603346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154331</xdr:rowOff>
    </xdr:from>
    <xdr:to>
      <xdr:col>15</xdr:col>
      <xdr:colOff>50800</xdr:colOff>
      <xdr:row>35</xdr:row>
      <xdr:rowOff>32715</xdr:rowOff>
    </xdr:to>
    <xdr:cxnSp macro="">
      <xdr:nvCxnSpPr>
        <xdr:cNvPr id="65" name="直線コネクタ 64"/>
        <xdr:cNvCxnSpPr/>
      </xdr:nvCxnSpPr>
      <xdr:spPr>
        <a:xfrm>
          <a:off x="2019300" y="5983631"/>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154331</xdr:rowOff>
    </xdr:from>
    <xdr:to>
      <xdr:col>10</xdr:col>
      <xdr:colOff>114300</xdr:colOff>
      <xdr:row>35</xdr:row>
      <xdr:rowOff>4826</xdr:rowOff>
    </xdr:to>
    <xdr:cxnSp macro="">
      <xdr:nvCxnSpPr>
        <xdr:cNvPr id="68" name="直線コネクタ 67"/>
        <xdr:cNvCxnSpPr/>
      </xdr:nvCxnSpPr>
      <xdr:spPr>
        <a:xfrm flipV="1">
          <a:off x="1130300" y="5983631"/>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86157</xdr:rowOff>
    </xdr:from>
    <xdr:to>
      <xdr:col>24</xdr:col>
      <xdr:colOff>114300</xdr:colOff>
      <xdr:row>35</xdr:row>
      <xdr:rowOff>16307</xdr:rowOff>
    </xdr:to>
    <xdr:sp macro="" textlink="">
      <xdr:nvSpPr>
        <xdr:cNvPr id="78" name="楕円 77"/>
        <xdr:cNvSpPr/>
      </xdr:nvSpPr>
      <xdr:spPr>
        <a:xfrm>
          <a:off x="4584700" y="5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109034</xdr:rowOff>
    </xdr:from>
    <xdr:ext cx="469744" cy="259045"/>
    <xdr:sp macro="" textlink="">
      <xdr:nvSpPr>
        <xdr:cNvPr id="79" name="議会費該当値テキスト"/>
        <xdr:cNvSpPr txBox="1"/>
      </xdr:nvSpPr>
      <xdr:spPr>
        <a:xfrm>
          <a:off x="4686300" y="576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162966</xdr:rowOff>
    </xdr:from>
    <xdr:to>
      <xdr:col>20</xdr:col>
      <xdr:colOff>38100</xdr:colOff>
      <xdr:row>35</xdr:row>
      <xdr:rowOff>93116</xdr:rowOff>
    </xdr:to>
    <xdr:sp macro="" textlink="">
      <xdr:nvSpPr>
        <xdr:cNvPr id="80" name="楕円 79"/>
        <xdr:cNvSpPr/>
      </xdr:nvSpPr>
      <xdr:spPr>
        <a:xfrm>
          <a:off x="3746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109643</xdr:rowOff>
    </xdr:from>
    <xdr:ext cx="469744" cy="259045"/>
    <xdr:sp macro="" textlink="">
      <xdr:nvSpPr>
        <xdr:cNvPr id="81" name="テキスト ボックス 80"/>
        <xdr:cNvSpPr txBox="1"/>
      </xdr:nvSpPr>
      <xdr:spPr>
        <a:xfrm>
          <a:off x="3562428" y="57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153365</xdr:rowOff>
    </xdr:from>
    <xdr:to>
      <xdr:col>15</xdr:col>
      <xdr:colOff>101600</xdr:colOff>
      <xdr:row>35</xdr:row>
      <xdr:rowOff>83515</xdr:rowOff>
    </xdr:to>
    <xdr:sp macro="" textlink="">
      <xdr:nvSpPr>
        <xdr:cNvPr id="82" name="楕円 81"/>
        <xdr:cNvSpPr/>
      </xdr:nvSpPr>
      <xdr:spPr>
        <a:xfrm>
          <a:off x="2857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100042</xdr:rowOff>
    </xdr:from>
    <xdr:ext cx="469744" cy="259045"/>
    <xdr:sp macro="" textlink="">
      <xdr:nvSpPr>
        <xdr:cNvPr id="83" name="テキスト ボックス 82"/>
        <xdr:cNvSpPr txBox="1"/>
      </xdr:nvSpPr>
      <xdr:spPr>
        <a:xfrm>
          <a:off x="2673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103531</xdr:rowOff>
    </xdr:from>
    <xdr:to>
      <xdr:col>10</xdr:col>
      <xdr:colOff>165100</xdr:colOff>
      <xdr:row>35</xdr:row>
      <xdr:rowOff>33681</xdr:rowOff>
    </xdr:to>
    <xdr:sp macro="" textlink="">
      <xdr:nvSpPr>
        <xdr:cNvPr id="84" name="楕円 83"/>
        <xdr:cNvSpPr/>
      </xdr:nvSpPr>
      <xdr:spPr>
        <a:xfrm>
          <a:off x="1968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50208</xdr:rowOff>
    </xdr:from>
    <xdr:ext cx="469744" cy="259045"/>
    <xdr:sp macro="" textlink="">
      <xdr:nvSpPr>
        <xdr:cNvPr id="85" name="テキスト ボックス 84"/>
        <xdr:cNvSpPr txBox="1"/>
      </xdr:nvSpPr>
      <xdr:spPr>
        <a:xfrm>
          <a:off x="1784428" y="57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125476</xdr:rowOff>
    </xdr:from>
    <xdr:to>
      <xdr:col>6</xdr:col>
      <xdr:colOff>38100</xdr:colOff>
      <xdr:row>35</xdr:row>
      <xdr:rowOff>55626</xdr:rowOff>
    </xdr:to>
    <xdr:sp macro="" textlink="">
      <xdr:nvSpPr>
        <xdr:cNvPr id="86" name="楕円 85"/>
        <xdr:cNvSpPr/>
      </xdr:nvSpPr>
      <xdr:spPr>
        <a:xfrm>
          <a:off x="1079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72153</xdr:rowOff>
    </xdr:from>
    <xdr:ext cx="469744" cy="259045"/>
    <xdr:sp macro="" textlink="">
      <xdr:nvSpPr>
        <xdr:cNvPr id="87" name="テキスト ボックス 86"/>
        <xdr:cNvSpPr txBox="1"/>
      </xdr:nvSpPr>
      <xdr:spPr>
        <a:xfrm>
          <a:off x="895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18981</xdr:rowOff>
    </xdr:from>
    <xdr:to>
      <xdr:col>24</xdr:col>
      <xdr:colOff>63500</xdr:colOff>
      <xdr:row>57</xdr:row>
      <xdr:rowOff>156873</xdr:rowOff>
    </xdr:to>
    <xdr:cxnSp macro="">
      <xdr:nvCxnSpPr>
        <xdr:cNvPr id="114" name="直線コネクタ 113"/>
        <xdr:cNvCxnSpPr/>
      </xdr:nvCxnSpPr>
      <xdr:spPr>
        <a:xfrm>
          <a:off x="3797300" y="9448731"/>
          <a:ext cx="838200" cy="48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18981</xdr:rowOff>
    </xdr:from>
    <xdr:to>
      <xdr:col>19</xdr:col>
      <xdr:colOff>177800</xdr:colOff>
      <xdr:row>57</xdr:row>
      <xdr:rowOff>162537</xdr:rowOff>
    </xdr:to>
    <xdr:cxnSp macro="">
      <xdr:nvCxnSpPr>
        <xdr:cNvPr id="117" name="直線コネクタ 116"/>
        <xdr:cNvCxnSpPr/>
      </xdr:nvCxnSpPr>
      <xdr:spPr>
        <a:xfrm flipV="1">
          <a:off x="2908300" y="9448731"/>
          <a:ext cx="889000" cy="48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162537</xdr:rowOff>
    </xdr:from>
    <xdr:to>
      <xdr:col>15</xdr:col>
      <xdr:colOff>50800</xdr:colOff>
      <xdr:row>58</xdr:row>
      <xdr:rowOff>6330</xdr:rowOff>
    </xdr:to>
    <xdr:cxnSp macro="">
      <xdr:nvCxnSpPr>
        <xdr:cNvPr id="120" name="直線コネクタ 119"/>
        <xdr:cNvCxnSpPr/>
      </xdr:nvCxnSpPr>
      <xdr:spPr>
        <a:xfrm flipV="1">
          <a:off x="2019300" y="9935187"/>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2805</xdr:rowOff>
    </xdr:from>
    <xdr:to>
      <xdr:col>10</xdr:col>
      <xdr:colOff>114300</xdr:colOff>
      <xdr:row>58</xdr:row>
      <xdr:rowOff>6330</xdr:rowOff>
    </xdr:to>
    <xdr:cxnSp macro="">
      <xdr:nvCxnSpPr>
        <xdr:cNvPr id="123" name="直線コネクタ 122"/>
        <xdr:cNvCxnSpPr/>
      </xdr:nvCxnSpPr>
      <xdr:spPr>
        <a:xfrm>
          <a:off x="1130300" y="9946905"/>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106073</xdr:rowOff>
    </xdr:from>
    <xdr:to>
      <xdr:col>24</xdr:col>
      <xdr:colOff>114300</xdr:colOff>
      <xdr:row>58</xdr:row>
      <xdr:rowOff>36223</xdr:rowOff>
    </xdr:to>
    <xdr:sp macro="" textlink="">
      <xdr:nvSpPr>
        <xdr:cNvPr id="133" name="楕円 132"/>
        <xdr:cNvSpPr/>
      </xdr:nvSpPr>
      <xdr:spPr>
        <a:xfrm>
          <a:off x="4584700" y="98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21000</xdr:rowOff>
    </xdr:from>
    <xdr:ext cx="534377" cy="259045"/>
    <xdr:sp macro="" textlink="">
      <xdr:nvSpPr>
        <xdr:cNvPr id="134" name="総務費該当値テキスト"/>
        <xdr:cNvSpPr txBox="1"/>
      </xdr:nvSpPr>
      <xdr:spPr>
        <a:xfrm>
          <a:off x="4686300" y="979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139631</xdr:rowOff>
    </xdr:from>
    <xdr:to>
      <xdr:col>20</xdr:col>
      <xdr:colOff>38100</xdr:colOff>
      <xdr:row>55</xdr:row>
      <xdr:rowOff>69781</xdr:rowOff>
    </xdr:to>
    <xdr:sp macro="" textlink="">
      <xdr:nvSpPr>
        <xdr:cNvPr id="135" name="楕円 134"/>
        <xdr:cNvSpPr/>
      </xdr:nvSpPr>
      <xdr:spPr>
        <a:xfrm>
          <a:off x="3746500" y="93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60908</xdr:rowOff>
    </xdr:from>
    <xdr:ext cx="599010" cy="259045"/>
    <xdr:sp macro="" textlink="">
      <xdr:nvSpPr>
        <xdr:cNvPr id="136" name="テキスト ボックス 135"/>
        <xdr:cNvSpPr txBox="1"/>
      </xdr:nvSpPr>
      <xdr:spPr>
        <a:xfrm>
          <a:off x="3497795" y="949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111737</xdr:rowOff>
    </xdr:from>
    <xdr:to>
      <xdr:col>15</xdr:col>
      <xdr:colOff>101600</xdr:colOff>
      <xdr:row>58</xdr:row>
      <xdr:rowOff>41887</xdr:rowOff>
    </xdr:to>
    <xdr:sp macro="" textlink="">
      <xdr:nvSpPr>
        <xdr:cNvPr id="137" name="楕円 136"/>
        <xdr:cNvSpPr/>
      </xdr:nvSpPr>
      <xdr:spPr>
        <a:xfrm>
          <a:off x="2857500" y="98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33014</xdr:rowOff>
    </xdr:from>
    <xdr:ext cx="534377" cy="259045"/>
    <xdr:sp macro="" textlink="">
      <xdr:nvSpPr>
        <xdr:cNvPr id="138" name="テキスト ボックス 137"/>
        <xdr:cNvSpPr txBox="1"/>
      </xdr:nvSpPr>
      <xdr:spPr>
        <a:xfrm>
          <a:off x="2641111" y="997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126980</xdr:rowOff>
    </xdr:from>
    <xdr:to>
      <xdr:col>10</xdr:col>
      <xdr:colOff>165100</xdr:colOff>
      <xdr:row>58</xdr:row>
      <xdr:rowOff>57130</xdr:rowOff>
    </xdr:to>
    <xdr:sp macro="" textlink="">
      <xdr:nvSpPr>
        <xdr:cNvPr id="139" name="楕円 138"/>
        <xdr:cNvSpPr/>
      </xdr:nvSpPr>
      <xdr:spPr>
        <a:xfrm>
          <a:off x="1968500" y="98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48257</xdr:rowOff>
    </xdr:from>
    <xdr:ext cx="534377" cy="259045"/>
    <xdr:sp macro="" textlink="">
      <xdr:nvSpPr>
        <xdr:cNvPr id="140" name="テキスト ボックス 139"/>
        <xdr:cNvSpPr txBox="1"/>
      </xdr:nvSpPr>
      <xdr:spPr>
        <a:xfrm>
          <a:off x="1752111" y="99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123455</xdr:rowOff>
    </xdr:from>
    <xdr:to>
      <xdr:col>6</xdr:col>
      <xdr:colOff>38100</xdr:colOff>
      <xdr:row>58</xdr:row>
      <xdr:rowOff>53605</xdr:rowOff>
    </xdr:to>
    <xdr:sp macro="" textlink="">
      <xdr:nvSpPr>
        <xdr:cNvPr id="141" name="楕円 140"/>
        <xdr:cNvSpPr/>
      </xdr:nvSpPr>
      <xdr:spPr>
        <a:xfrm>
          <a:off x="1079500" y="98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44732</xdr:rowOff>
    </xdr:from>
    <xdr:ext cx="534377" cy="259045"/>
    <xdr:sp macro="" textlink="">
      <xdr:nvSpPr>
        <xdr:cNvPr id="142" name="テキスト ボックス 141"/>
        <xdr:cNvSpPr txBox="1"/>
      </xdr:nvSpPr>
      <xdr:spPr>
        <a:xfrm>
          <a:off x="863111" y="99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15494</xdr:rowOff>
    </xdr:from>
    <xdr:to>
      <xdr:col>24</xdr:col>
      <xdr:colOff>63500</xdr:colOff>
      <xdr:row>77</xdr:row>
      <xdr:rowOff>60261</xdr:rowOff>
    </xdr:to>
    <xdr:cxnSp macro="">
      <xdr:nvCxnSpPr>
        <xdr:cNvPr id="176" name="直線コネクタ 175"/>
        <xdr:cNvCxnSpPr/>
      </xdr:nvCxnSpPr>
      <xdr:spPr>
        <a:xfrm flipV="1">
          <a:off x="3797300" y="13045694"/>
          <a:ext cx="838200" cy="2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60261</xdr:rowOff>
    </xdr:from>
    <xdr:to>
      <xdr:col>19</xdr:col>
      <xdr:colOff>177800</xdr:colOff>
      <xdr:row>77</xdr:row>
      <xdr:rowOff>61213</xdr:rowOff>
    </xdr:to>
    <xdr:cxnSp macro="">
      <xdr:nvCxnSpPr>
        <xdr:cNvPr id="179" name="直線コネクタ 178"/>
        <xdr:cNvCxnSpPr/>
      </xdr:nvCxnSpPr>
      <xdr:spPr>
        <a:xfrm flipV="1">
          <a:off x="2908300" y="1326191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61213</xdr:rowOff>
    </xdr:from>
    <xdr:to>
      <xdr:col>15</xdr:col>
      <xdr:colOff>50800</xdr:colOff>
      <xdr:row>77</xdr:row>
      <xdr:rowOff>141520</xdr:rowOff>
    </xdr:to>
    <xdr:cxnSp macro="">
      <xdr:nvCxnSpPr>
        <xdr:cNvPr id="182" name="直線コネクタ 181"/>
        <xdr:cNvCxnSpPr/>
      </xdr:nvCxnSpPr>
      <xdr:spPr>
        <a:xfrm flipV="1">
          <a:off x="2019300" y="13262863"/>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141520</xdr:rowOff>
    </xdr:from>
    <xdr:to>
      <xdr:col>10</xdr:col>
      <xdr:colOff>114300</xdr:colOff>
      <xdr:row>78</xdr:row>
      <xdr:rowOff>31553</xdr:rowOff>
    </xdr:to>
    <xdr:cxnSp macro="">
      <xdr:nvCxnSpPr>
        <xdr:cNvPr id="185" name="直線コネクタ 184"/>
        <xdr:cNvCxnSpPr/>
      </xdr:nvCxnSpPr>
      <xdr:spPr>
        <a:xfrm flipV="1">
          <a:off x="1130300" y="13343170"/>
          <a:ext cx="889000" cy="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136144</xdr:rowOff>
    </xdr:from>
    <xdr:to>
      <xdr:col>24</xdr:col>
      <xdr:colOff>114300</xdr:colOff>
      <xdr:row>76</xdr:row>
      <xdr:rowOff>66294</xdr:rowOff>
    </xdr:to>
    <xdr:sp macro="" textlink="">
      <xdr:nvSpPr>
        <xdr:cNvPr id="195" name="楕円 194"/>
        <xdr:cNvSpPr/>
      </xdr:nvSpPr>
      <xdr:spPr>
        <a:xfrm>
          <a:off x="4584700" y="129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114571</xdr:rowOff>
    </xdr:from>
    <xdr:ext cx="599010" cy="259045"/>
    <xdr:sp macro="" textlink="">
      <xdr:nvSpPr>
        <xdr:cNvPr id="196" name="民生費該当値テキスト"/>
        <xdr:cNvSpPr txBox="1"/>
      </xdr:nvSpPr>
      <xdr:spPr>
        <a:xfrm>
          <a:off x="4686300" y="1297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9461</xdr:rowOff>
    </xdr:from>
    <xdr:to>
      <xdr:col>20</xdr:col>
      <xdr:colOff>38100</xdr:colOff>
      <xdr:row>77</xdr:row>
      <xdr:rowOff>111061</xdr:rowOff>
    </xdr:to>
    <xdr:sp macro="" textlink="">
      <xdr:nvSpPr>
        <xdr:cNvPr id="197" name="楕円 196"/>
        <xdr:cNvSpPr/>
      </xdr:nvSpPr>
      <xdr:spPr>
        <a:xfrm>
          <a:off x="3746500" y="13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127588</xdr:rowOff>
    </xdr:from>
    <xdr:ext cx="599010" cy="259045"/>
    <xdr:sp macro="" textlink="">
      <xdr:nvSpPr>
        <xdr:cNvPr id="198" name="テキスト ボックス 197"/>
        <xdr:cNvSpPr txBox="1"/>
      </xdr:nvSpPr>
      <xdr:spPr>
        <a:xfrm>
          <a:off x="3497795" y="1298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10413</xdr:rowOff>
    </xdr:from>
    <xdr:to>
      <xdr:col>15</xdr:col>
      <xdr:colOff>101600</xdr:colOff>
      <xdr:row>77</xdr:row>
      <xdr:rowOff>112013</xdr:rowOff>
    </xdr:to>
    <xdr:sp macro="" textlink="">
      <xdr:nvSpPr>
        <xdr:cNvPr id="199" name="楕円 198"/>
        <xdr:cNvSpPr/>
      </xdr:nvSpPr>
      <xdr:spPr>
        <a:xfrm>
          <a:off x="2857500" y="132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128540</xdr:rowOff>
    </xdr:from>
    <xdr:ext cx="599010" cy="259045"/>
    <xdr:sp macro="" textlink="">
      <xdr:nvSpPr>
        <xdr:cNvPr id="200" name="テキスト ボックス 199"/>
        <xdr:cNvSpPr txBox="1"/>
      </xdr:nvSpPr>
      <xdr:spPr>
        <a:xfrm>
          <a:off x="2608795" y="1298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90720</xdr:rowOff>
    </xdr:from>
    <xdr:to>
      <xdr:col>10</xdr:col>
      <xdr:colOff>165100</xdr:colOff>
      <xdr:row>78</xdr:row>
      <xdr:rowOff>20870</xdr:rowOff>
    </xdr:to>
    <xdr:sp macro="" textlink="">
      <xdr:nvSpPr>
        <xdr:cNvPr id="201" name="楕円 200"/>
        <xdr:cNvSpPr/>
      </xdr:nvSpPr>
      <xdr:spPr>
        <a:xfrm>
          <a:off x="1968500" y="132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37397</xdr:rowOff>
    </xdr:from>
    <xdr:ext cx="599010" cy="259045"/>
    <xdr:sp macro="" textlink="">
      <xdr:nvSpPr>
        <xdr:cNvPr id="202" name="テキスト ボックス 201"/>
        <xdr:cNvSpPr txBox="1"/>
      </xdr:nvSpPr>
      <xdr:spPr>
        <a:xfrm>
          <a:off x="1719795" y="1306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152203</xdr:rowOff>
    </xdr:from>
    <xdr:to>
      <xdr:col>6</xdr:col>
      <xdr:colOff>38100</xdr:colOff>
      <xdr:row>78</xdr:row>
      <xdr:rowOff>82353</xdr:rowOff>
    </xdr:to>
    <xdr:sp macro="" textlink="">
      <xdr:nvSpPr>
        <xdr:cNvPr id="203" name="楕円 202"/>
        <xdr:cNvSpPr/>
      </xdr:nvSpPr>
      <xdr:spPr>
        <a:xfrm>
          <a:off x="1079500" y="133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98880</xdr:rowOff>
    </xdr:from>
    <xdr:ext cx="599010" cy="259045"/>
    <xdr:sp macro="" textlink="">
      <xdr:nvSpPr>
        <xdr:cNvPr id="204" name="テキスト ボックス 203"/>
        <xdr:cNvSpPr txBox="1"/>
      </xdr:nvSpPr>
      <xdr:spPr>
        <a:xfrm>
          <a:off x="830795" y="1312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87897</xdr:rowOff>
    </xdr:from>
    <xdr:to>
      <xdr:col>24</xdr:col>
      <xdr:colOff>63500</xdr:colOff>
      <xdr:row>98</xdr:row>
      <xdr:rowOff>162598</xdr:rowOff>
    </xdr:to>
    <xdr:cxnSp macro="">
      <xdr:nvCxnSpPr>
        <xdr:cNvPr id="234" name="直線コネクタ 233"/>
        <xdr:cNvCxnSpPr/>
      </xdr:nvCxnSpPr>
      <xdr:spPr>
        <a:xfrm flipV="1">
          <a:off x="3797300" y="16889997"/>
          <a:ext cx="838200" cy="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162598</xdr:rowOff>
    </xdr:from>
    <xdr:to>
      <xdr:col>19</xdr:col>
      <xdr:colOff>177800</xdr:colOff>
      <xdr:row>99</xdr:row>
      <xdr:rowOff>26036</xdr:rowOff>
    </xdr:to>
    <xdr:cxnSp macro="">
      <xdr:nvCxnSpPr>
        <xdr:cNvPr id="237" name="直線コネクタ 236"/>
        <xdr:cNvCxnSpPr/>
      </xdr:nvCxnSpPr>
      <xdr:spPr>
        <a:xfrm flipV="1">
          <a:off x="2908300" y="16964698"/>
          <a:ext cx="889000" cy="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24321</xdr:rowOff>
    </xdr:from>
    <xdr:to>
      <xdr:col>15</xdr:col>
      <xdr:colOff>50800</xdr:colOff>
      <xdr:row>99</xdr:row>
      <xdr:rowOff>26036</xdr:rowOff>
    </xdr:to>
    <xdr:cxnSp macro="">
      <xdr:nvCxnSpPr>
        <xdr:cNvPr id="240" name="直線コネクタ 239"/>
        <xdr:cNvCxnSpPr/>
      </xdr:nvCxnSpPr>
      <xdr:spPr>
        <a:xfrm>
          <a:off x="2019300" y="1699787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24321</xdr:rowOff>
    </xdr:from>
    <xdr:to>
      <xdr:col>10</xdr:col>
      <xdr:colOff>114300</xdr:colOff>
      <xdr:row>99</xdr:row>
      <xdr:rowOff>29705</xdr:rowOff>
    </xdr:to>
    <xdr:cxnSp macro="">
      <xdr:nvCxnSpPr>
        <xdr:cNvPr id="243" name="直線コネクタ 242"/>
        <xdr:cNvCxnSpPr/>
      </xdr:nvCxnSpPr>
      <xdr:spPr>
        <a:xfrm flipV="1">
          <a:off x="1130300" y="16997871"/>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37097</xdr:rowOff>
    </xdr:from>
    <xdr:to>
      <xdr:col>24</xdr:col>
      <xdr:colOff>114300</xdr:colOff>
      <xdr:row>98</xdr:row>
      <xdr:rowOff>138697</xdr:rowOff>
    </xdr:to>
    <xdr:sp macro="" textlink="">
      <xdr:nvSpPr>
        <xdr:cNvPr id="253" name="楕円 252"/>
        <xdr:cNvSpPr/>
      </xdr:nvSpPr>
      <xdr:spPr>
        <a:xfrm>
          <a:off x="4584700" y="168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15524</xdr:rowOff>
    </xdr:from>
    <xdr:ext cx="534377" cy="259045"/>
    <xdr:sp macro="" textlink="">
      <xdr:nvSpPr>
        <xdr:cNvPr id="254" name="衛生費該当値テキスト"/>
        <xdr:cNvSpPr txBox="1"/>
      </xdr:nvSpPr>
      <xdr:spPr>
        <a:xfrm>
          <a:off x="4686300" y="168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111798</xdr:rowOff>
    </xdr:from>
    <xdr:to>
      <xdr:col>20</xdr:col>
      <xdr:colOff>38100</xdr:colOff>
      <xdr:row>99</xdr:row>
      <xdr:rowOff>41948</xdr:rowOff>
    </xdr:to>
    <xdr:sp macro="" textlink="">
      <xdr:nvSpPr>
        <xdr:cNvPr id="255" name="楕円 254"/>
        <xdr:cNvSpPr/>
      </xdr:nvSpPr>
      <xdr:spPr>
        <a:xfrm>
          <a:off x="3746500" y="169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33075</xdr:rowOff>
    </xdr:from>
    <xdr:ext cx="534377" cy="259045"/>
    <xdr:sp macro="" textlink="">
      <xdr:nvSpPr>
        <xdr:cNvPr id="256" name="テキスト ボックス 255"/>
        <xdr:cNvSpPr txBox="1"/>
      </xdr:nvSpPr>
      <xdr:spPr>
        <a:xfrm>
          <a:off x="3530111" y="1700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146686</xdr:rowOff>
    </xdr:from>
    <xdr:to>
      <xdr:col>15</xdr:col>
      <xdr:colOff>101600</xdr:colOff>
      <xdr:row>99</xdr:row>
      <xdr:rowOff>76836</xdr:rowOff>
    </xdr:to>
    <xdr:sp macro="" textlink="">
      <xdr:nvSpPr>
        <xdr:cNvPr id="257" name="楕円 256"/>
        <xdr:cNvSpPr/>
      </xdr:nvSpPr>
      <xdr:spPr>
        <a:xfrm>
          <a:off x="2857500" y="169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67963</xdr:rowOff>
    </xdr:from>
    <xdr:ext cx="534377" cy="259045"/>
    <xdr:sp macro="" textlink="">
      <xdr:nvSpPr>
        <xdr:cNvPr id="258" name="テキスト ボックス 257"/>
        <xdr:cNvSpPr txBox="1"/>
      </xdr:nvSpPr>
      <xdr:spPr>
        <a:xfrm>
          <a:off x="2641111" y="1704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144971</xdr:rowOff>
    </xdr:from>
    <xdr:to>
      <xdr:col>10</xdr:col>
      <xdr:colOff>165100</xdr:colOff>
      <xdr:row>99</xdr:row>
      <xdr:rowOff>75121</xdr:rowOff>
    </xdr:to>
    <xdr:sp macro="" textlink="">
      <xdr:nvSpPr>
        <xdr:cNvPr id="259" name="楕円 258"/>
        <xdr:cNvSpPr/>
      </xdr:nvSpPr>
      <xdr:spPr>
        <a:xfrm>
          <a:off x="1968500" y="169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91648</xdr:rowOff>
    </xdr:from>
    <xdr:ext cx="534377" cy="259045"/>
    <xdr:sp macro="" textlink="">
      <xdr:nvSpPr>
        <xdr:cNvPr id="260" name="テキスト ボックス 259"/>
        <xdr:cNvSpPr txBox="1"/>
      </xdr:nvSpPr>
      <xdr:spPr>
        <a:xfrm>
          <a:off x="1752111" y="167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150355</xdr:rowOff>
    </xdr:from>
    <xdr:to>
      <xdr:col>6</xdr:col>
      <xdr:colOff>38100</xdr:colOff>
      <xdr:row>99</xdr:row>
      <xdr:rowOff>80505</xdr:rowOff>
    </xdr:to>
    <xdr:sp macro="" textlink="">
      <xdr:nvSpPr>
        <xdr:cNvPr id="261" name="楕円 260"/>
        <xdr:cNvSpPr/>
      </xdr:nvSpPr>
      <xdr:spPr>
        <a:xfrm>
          <a:off x="1079500" y="169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71632</xdr:rowOff>
    </xdr:from>
    <xdr:ext cx="534377" cy="259045"/>
    <xdr:sp macro="" textlink="">
      <xdr:nvSpPr>
        <xdr:cNvPr id="262" name="テキスト ボックス 261"/>
        <xdr:cNvSpPr txBox="1"/>
      </xdr:nvSpPr>
      <xdr:spPr>
        <a:xfrm>
          <a:off x="863111" y="170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10541</xdr:rowOff>
    </xdr:from>
    <xdr:to>
      <xdr:col>55</xdr:col>
      <xdr:colOff>0</xdr:colOff>
      <xdr:row>37</xdr:row>
      <xdr:rowOff>14732</xdr:rowOff>
    </xdr:to>
    <xdr:cxnSp macro="">
      <xdr:nvCxnSpPr>
        <xdr:cNvPr id="291" name="直線コネクタ 290"/>
        <xdr:cNvCxnSpPr/>
      </xdr:nvCxnSpPr>
      <xdr:spPr>
        <a:xfrm flipV="1">
          <a:off x="9639300" y="635419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127889</xdr:rowOff>
    </xdr:from>
    <xdr:to>
      <xdr:col>50</xdr:col>
      <xdr:colOff>114300</xdr:colOff>
      <xdr:row>37</xdr:row>
      <xdr:rowOff>14732</xdr:rowOff>
    </xdr:to>
    <xdr:cxnSp macro="">
      <xdr:nvCxnSpPr>
        <xdr:cNvPr id="294" name="直線コネクタ 293"/>
        <xdr:cNvCxnSpPr/>
      </xdr:nvCxnSpPr>
      <xdr:spPr>
        <a:xfrm>
          <a:off x="8750300" y="630008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127889</xdr:rowOff>
    </xdr:from>
    <xdr:to>
      <xdr:col>45</xdr:col>
      <xdr:colOff>177800</xdr:colOff>
      <xdr:row>36</xdr:row>
      <xdr:rowOff>149987</xdr:rowOff>
    </xdr:to>
    <xdr:cxnSp macro="">
      <xdr:nvCxnSpPr>
        <xdr:cNvPr id="297" name="直線コネクタ 296"/>
        <xdr:cNvCxnSpPr/>
      </xdr:nvCxnSpPr>
      <xdr:spPr>
        <a:xfrm flipV="1">
          <a:off x="7861300" y="630008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91313</xdr:rowOff>
    </xdr:from>
    <xdr:to>
      <xdr:col>41</xdr:col>
      <xdr:colOff>50800</xdr:colOff>
      <xdr:row>36</xdr:row>
      <xdr:rowOff>149987</xdr:rowOff>
    </xdr:to>
    <xdr:cxnSp macro="">
      <xdr:nvCxnSpPr>
        <xdr:cNvPr id="300" name="直線コネクタ 299"/>
        <xdr:cNvCxnSpPr/>
      </xdr:nvCxnSpPr>
      <xdr:spPr>
        <a:xfrm>
          <a:off x="6972300" y="6263513"/>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2" name="テキスト ボックス 301"/>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4" name="テキスト ボックス 303"/>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131191</xdr:rowOff>
    </xdr:from>
    <xdr:to>
      <xdr:col>55</xdr:col>
      <xdr:colOff>50800</xdr:colOff>
      <xdr:row>37</xdr:row>
      <xdr:rowOff>61341</xdr:rowOff>
    </xdr:to>
    <xdr:sp macro="" textlink="">
      <xdr:nvSpPr>
        <xdr:cNvPr id="310" name="楕円 309"/>
        <xdr:cNvSpPr/>
      </xdr:nvSpPr>
      <xdr:spPr>
        <a:xfrm>
          <a:off x="104267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154068</xdr:rowOff>
    </xdr:from>
    <xdr:ext cx="378565" cy="259045"/>
    <xdr:sp macro="" textlink="">
      <xdr:nvSpPr>
        <xdr:cNvPr id="311" name="労働費該当値テキスト"/>
        <xdr:cNvSpPr txBox="1"/>
      </xdr:nvSpPr>
      <xdr:spPr>
        <a:xfrm>
          <a:off x="10528300" y="615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135382</xdr:rowOff>
    </xdr:from>
    <xdr:to>
      <xdr:col>50</xdr:col>
      <xdr:colOff>165100</xdr:colOff>
      <xdr:row>37</xdr:row>
      <xdr:rowOff>65532</xdr:rowOff>
    </xdr:to>
    <xdr:sp macro="" textlink="">
      <xdr:nvSpPr>
        <xdr:cNvPr id="312" name="楕円 311"/>
        <xdr:cNvSpPr/>
      </xdr:nvSpPr>
      <xdr:spPr>
        <a:xfrm>
          <a:off x="9588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82059</xdr:rowOff>
    </xdr:from>
    <xdr:ext cx="378565" cy="259045"/>
    <xdr:sp macro="" textlink="">
      <xdr:nvSpPr>
        <xdr:cNvPr id="313" name="テキスト ボックス 312"/>
        <xdr:cNvSpPr txBox="1"/>
      </xdr:nvSpPr>
      <xdr:spPr>
        <a:xfrm>
          <a:off x="9450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77089</xdr:rowOff>
    </xdr:from>
    <xdr:to>
      <xdr:col>46</xdr:col>
      <xdr:colOff>38100</xdr:colOff>
      <xdr:row>37</xdr:row>
      <xdr:rowOff>7239</xdr:rowOff>
    </xdr:to>
    <xdr:sp macro="" textlink="">
      <xdr:nvSpPr>
        <xdr:cNvPr id="314" name="楕円 313"/>
        <xdr:cNvSpPr/>
      </xdr:nvSpPr>
      <xdr:spPr>
        <a:xfrm>
          <a:off x="8699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23766</xdr:rowOff>
    </xdr:from>
    <xdr:ext cx="469744" cy="259045"/>
    <xdr:sp macro="" textlink="">
      <xdr:nvSpPr>
        <xdr:cNvPr id="315" name="テキスト ボックス 314"/>
        <xdr:cNvSpPr txBox="1"/>
      </xdr:nvSpPr>
      <xdr:spPr>
        <a:xfrm>
          <a:off x="8515428" y="60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99187</xdr:rowOff>
    </xdr:from>
    <xdr:to>
      <xdr:col>41</xdr:col>
      <xdr:colOff>101600</xdr:colOff>
      <xdr:row>37</xdr:row>
      <xdr:rowOff>29337</xdr:rowOff>
    </xdr:to>
    <xdr:sp macro="" textlink="">
      <xdr:nvSpPr>
        <xdr:cNvPr id="316" name="楕円 315"/>
        <xdr:cNvSpPr/>
      </xdr:nvSpPr>
      <xdr:spPr>
        <a:xfrm>
          <a:off x="7810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45864</xdr:rowOff>
    </xdr:from>
    <xdr:ext cx="469744" cy="259045"/>
    <xdr:sp macro="" textlink="">
      <xdr:nvSpPr>
        <xdr:cNvPr id="317" name="テキスト ボックス 316"/>
        <xdr:cNvSpPr txBox="1"/>
      </xdr:nvSpPr>
      <xdr:spPr>
        <a:xfrm>
          <a:off x="7626428"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18" name="楕円 317"/>
        <xdr:cNvSpPr/>
      </xdr:nvSpPr>
      <xdr:spPr>
        <a:xfrm>
          <a:off x="6921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19" name="テキスト ボックス 318"/>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113914</xdr:rowOff>
    </xdr:from>
    <xdr:to>
      <xdr:col>55</xdr:col>
      <xdr:colOff>0</xdr:colOff>
      <xdr:row>58</xdr:row>
      <xdr:rowOff>125092</xdr:rowOff>
    </xdr:to>
    <xdr:cxnSp macro="">
      <xdr:nvCxnSpPr>
        <xdr:cNvPr id="346" name="直線コネクタ 345"/>
        <xdr:cNvCxnSpPr/>
      </xdr:nvCxnSpPr>
      <xdr:spPr>
        <a:xfrm>
          <a:off x="9639300" y="10058014"/>
          <a:ext cx="8382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113914</xdr:rowOff>
    </xdr:from>
    <xdr:to>
      <xdr:col>50</xdr:col>
      <xdr:colOff>114300</xdr:colOff>
      <xdr:row>58</xdr:row>
      <xdr:rowOff>122327</xdr:rowOff>
    </xdr:to>
    <xdr:cxnSp macro="">
      <xdr:nvCxnSpPr>
        <xdr:cNvPr id="349" name="直線コネクタ 348"/>
        <xdr:cNvCxnSpPr/>
      </xdr:nvCxnSpPr>
      <xdr:spPr>
        <a:xfrm flipV="1">
          <a:off x="8750300" y="10058014"/>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122327</xdr:rowOff>
    </xdr:from>
    <xdr:to>
      <xdr:col>45</xdr:col>
      <xdr:colOff>177800</xdr:colOff>
      <xdr:row>58</xdr:row>
      <xdr:rowOff>124384</xdr:rowOff>
    </xdr:to>
    <xdr:cxnSp macro="">
      <xdr:nvCxnSpPr>
        <xdr:cNvPr id="352" name="直線コネクタ 351"/>
        <xdr:cNvCxnSpPr/>
      </xdr:nvCxnSpPr>
      <xdr:spPr>
        <a:xfrm flipV="1">
          <a:off x="7861300" y="1006642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123355</xdr:rowOff>
    </xdr:from>
    <xdr:to>
      <xdr:col>41</xdr:col>
      <xdr:colOff>50800</xdr:colOff>
      <xdr:row>58</xdr:row>
      <xdr:rowOff>124384</xdr:rowOff>
    </xdr:to>
    <xdr:cxnSp macro="">
      <xdr:nvCxnSpPr>
        <xdr:cNvPr id="355" name="直線コネクタ 354"/>
        <xdr:cNvCxnSpPr/>
      </xdr:nvCxnSpPr>
      <xdr:spPr>
        <a:xfrm>
          <a:off x="6972300" y="1006745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74292</xdr:rowOff>
    </xdr:from>
    <xdr:to>
      <xdr:col>55</xdr:col>
      <xdr:colOff>50800</xdr:colOff>
      <xdr:row>59</xdr:row>
      <xdr:rowOff>4442</xdr:rowOff>
    </xdr:to>
    <xdr:sp macro="" textlink="">
      <xdr:nvSpPr>
        <xdr:cNvPr id="365" name="楕円 364"/>
        <xdr:cNvSpPr/>
      </xdr:nvSpPr>
      <xdr:spPr>
        <a:xfrm>
          <a:off x="10426700" y="100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160669</xdr:rowOff>
    </xdr:from>
    <xdr:ext cx="378565" cy="259045"/>
    <xdr:sp macro="" textlink="">
      <xdr:nvSpPr>
        <xdr:cNvPr id="366" name="農林水産業費該当値テキスト"/>
        <xdr:cNvSpPr txBox="1"/>
      </xdr:nvSpPr>
      <xdr:spPr>
        <a:xfrm>
          <a:off x="10528300" y="993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63114</xdr:rowOff>
    </xdr:from>
    <xdr:to>
      <xdr:col>50</xdr:col>
      <xdr:colOff>165100</xdr:colOff>
      <xdr:row>58</xdr:row>
      <xdr:rowOff>164714</xdr:rowOff>
    </xdr:to>
    <xdr:sp macro="" textlink="">
      <xdr:nvSpPr>
        <xdr:cNvPr id="367" name="楕円 366"/>
        <xdr:cNvSpPr/>
      </xdr:nvSpPr>
      <xdr:spPr>
        <a:xfrm>
          <a:off x="9588500" y="100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155841</xdr:rowOff>
    </xdr:from>
    <xdr:ext cx="469744" cy="259045"/>
    <xdr:sp macro="" textlink="">
      <xdr:nvSpPr>
        <xdr:cNvPr id="368" name="テキスト ボックス 367"/>
        <xdr:cNvSpPr txBox="1"/>
      </xdr:nvSpPr>
      <xdr:spPr>
        <a:xfrm>
          <a:off x="9404428" y="100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71527</xdr:rowOff>
    </xdr:from>
    <xdr:to>
      <xdr:col>46</xdr:col>
      <xdr:colOff>38100</xdr:colOff>
      <xdr:row>59</xdr:row>
      <xdr:rowOff>1677</xdr:rowOff>
    </xdr:to>
    <xdr:sp macro="" textlink="">
      <xdr:nvSpPr>
        <xdr:cNvPr id="369" name="楕円 368"/>
        <xdr:cNvSpPr/>
      </xdr:nvSpPr>
      <xdr:spPr>
        <a:xfrm>
          <a:off x="86995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164254</xdr:rowOff>
    </xdr:from>
    <xdr:ext cx="378565" cy="259045"/>
    <xdr:sp macro="" textlink="">
      <xdr:nvSpPr>
        <xdr:cNvPr id="370" name="テキスト ボックス 369"/>
        <xdr:cNvSpPr txBox="1"/>
      </xdr:nvSpPr>
      <xdr:spPr>
        <a:xfrm>
          <a:off x="8561017" y="10108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73584</xdr:rowOff>
    </xdr:from>
    <xdr:to>
      <xdr:col>41</xdr:col>
      <xdr:colOff>101600</xdr:colOff>
      <xdr:row>59</xdr:row>
      <xdr:rowOff>3734</xdr:rowOff>
    </xdr:to>
    <xdr:sp macro="" textlink="">
      <xdr:nvSpPr>
        <xdr:cNvPr id="371" name="楕円 370"/>
        <xdr:cNvSpPr/>
      </xdr:nvSpPr>
      <xdr:spPr>
        <a:xfrm>
          <a:off x="78105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166311</xdr:rowOff>
    </xdr:from>
    <xdr:ext cx="378565" cy="259045"/>
    <xdr:sp macro="" textlink="">
      <xdr:nvSpPr>
        <xdr:cNvPr id="372" name="テキスト ボックス 371"/>
        <xdr:cNvSpPr txBox="1"/>
      </xdr:nvSpPr>
      <xdr:spPr>
        <a:xfrm>
          <a:off x="7672017" y="1011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72555</xdr:rowOff>
    </xdr:from>
    <xdr:to>
      <xdr:col>36</xdr:col>
      <xdr:colOff>165100</xdr:colOff>
      <xdr:row>59</xdr:row>
      <xdr:rowOff>2705</xdr:rowOff>
    </xdr:to>
    <xdr:sp macro="" textlink="">
      <xdr:nvSpPr>
        <xdr:cNvPr id="373" name="楕円 372"/>
        <xdr:cNvSpPr/>
      </xdr:nvSpPr>
      <xdr:spPr>
        <a:xfrm>
          <a:off x="6921500" y="100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165282</xdr:rowOff>
    </xdr:from>
    <xdr:ext cx="378565" cy="259045"/>
    <xdr:sp macro="" textlink="">
      <xdr:nvSpPr>
        <xdr:cNvPr id="374" name="テキスト ボックス 373"/>
        <xdr:cNvSpPr txBox="1"/>
      </xdr:nvSpPr>
      <xdr:spPr>
        <a:xfrm>
          <a:off x="6783017" y="1010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13353</xdr:rowOff>
    </xdr:from>
    <xdr:to>
      <xdr:col>55</xdr:col>
      <xdr:colOff>0</xdr:colOff>
      <xdr:row>78</xdr:row>
      <xdr:rowOff>21720</xdr:rowOff>
    </xdr:to>
    <xdr:cxnSp macro="">
      <xdr:nvCxnSpPr>
        <xdr:cNvPr id="401" name="直線コネクタ 400"/>
        <xdr:cNvCxnSpPr/>
      </xdr:nvCxnSpPr>
      <xdr:spPr>
        <a:xfrm flipV="1">
          <a:off x="9639300" y="13386453"/>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21720</xdr:rowOff>
    </xdr:from>
    <xdr:to>
      <xdr:col>50</xdr:col>
      <xdr:colOff>114300</xdr:colOff>
      <xdr:row>78</xdr:row>
      <xdr:rowOff>47689</xdr:rowOff>
    </xdr:to>
    <xdr:cxnSp macro="">
      <xdr:nvCxnSpPr>
        <xdr:cNvPr id="404" name="直線コネクタ 403"/>
        <xdr:cNvCxnSpPr/>
      </xdr:nvCxnSpPr>
      <xdr:spPr>
        <a:xfrm flipV="1">
          <a:off x="8750300" y="1339482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47689</xdr:rowOff>
    </xdr:from>
    <xdr:to>
      <xdr:col>45</xdr:col>
      <xdr:colOff>177800</xdr:colOff>
      <xdr:row>78</xdr:row>
      <xdr:rowOff>75372</xdr:rowOff>
    </xdr:to>
    <xdr:cxnSp macro="">
      <xdr:nvCxnSpPr>
        <xdr:cNvPr id="407" name="直線コネクタ 406"/>
        <xdr:cNvCxnSpPr/>
      </xdr:nvCxnSpPr>
      <xdr:spPr>
        <a:xfrm flipV="1">
          <a:off x="7861300" y="13420789"/>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75372</xdr:rowOff>
    </xdr:from>
    <xdr:to>
      <xdr:col>41</xdr:col>
      <xdr:colOff>50800</xdr:colOff>
      <xdr:row>78</xdr:row>
      <xdr:rowOff>88013</xdr:rowOff>
    </xdr:to>
    <xdr:cxnSp macro="">
      <xdr:nvCxnSpPr>
        <xdr:cNvPr id="410" name="直線コネクタ 409"/>
        <xdr:cNvCxnSpPr/>
      </xdr:nvCxnSpPr>
      <xdr:spPr>
        <a:xfrm flipV="1">
          <a:off x="6972300" y="13448472"/>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134003</xdr:rowOff>
    </xdr:from>
    <xdr:to>
      <xdr:col>55</xdr:col>
      <xdr:colOff>50800</xdr:colOff>
      <xdr:row>78</xdr:row>
      <xdr:rowOff>64153</xdr:rowOff>
    </xdr:to>
    <xdr:sp macro="" textlink="">
      <xdr:nvSpPr>
        <xdr:cNvPr id="420" name="楕円 419"/>
        <xdr:cNvSpPr/>
      </xdr:nvSpPr>
      <xdr:spPr>
        <a:xfrm>
          <a:off x="10426700" y="133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48930</xdr:rowOff>
    </xdr:from>
    <xdr:ext cx="469744" cy="259045"/>
    <xdr:sp macro="" textlink="">
      <xdr:nvSpPr>
        <xdr:cNvPr id="421" name="商工費該当値テキスト"/>
        <xdr:cNvSpPr txBox="1"/>
      </xdr:nvSpPr>
      <xdr:spPr>
        <a:xfrm>
          <a:off x="10528300" y="1325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142370</xdr:rowOff>
    </xdr:from>
    <xdr:to>
      <xdr:col>50</xdr:col>
      <xdr:colOff>165100</xdr:colOff>
      <xdr:row>78</xdr:row>
      <xdr:rowOff>72520</xdr:rowOff>
    </xdr:to>
    <xdr:sp macro="" textlink="">
      <xdr:nvSpPr>
        <xdr:cNvPr id="422" name="楕円 421"/>
        <xdr:cNvSpPr/>
      </xdr:nvSpPr>
      <xdr:spPr>
        <a:xfrm>
          <a:off x="9588500" y="133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63647</xdr:rowOff>
    </xdr:from>
    <xdr:ext cx="469744" cy="259045"/>
    <xdr:sp macro="" textlink="">
      <xdr:nvSpPr>
        <xdr:cNvPr id="423" name="テキスト ボックス 422"/>
        <xdr:cNvSpPr txBox="1"/>
      </xdr:nvSpPr>
      <xdr:spPr>
        <a:xfrm>
          <a:off x="9404428" y="1343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168339</xdr:rowOff>
    </xdr:from>
    <xdr:to>
      <xdr:col>46</xdr:col>
      <xdr:colOff>38100</xdr:colOff>
      <xdr:row>78</xdr:row>
      <xdr:rowOff>98489</xdr:rowOff>
    </xdr:to>
    <xdr:sp macro="" textlink="">
      <xdr:nvSpPr>
        <xdr:cNvPr id="424" name="楕円 423"/>
        <xdr:cNvSpPr/>
      </xdr:nvSpPr>
      <xdr:spPr>
        <a:xfrm>
          <a:off x="8699500" y="133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89616</xdr:rowOff>
    </xdr:from>
    <xdr:ext cx="469744" cy="259045"/>
    <xdr:sp macro="" textlink="">
      <xdr:nvSpPr>
        <xdr:cNvPr id="425" name="テキスト ボックス 424"/>
        <xdr:cNvSpPr txBox="1"/>
      </xdr:nvSpPr>
      <xdr:spPr>
        <a:xfrm>
          <a:off x="8515428" y="1346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24572</xdr:rowOff>
    </xdr:from>
    <xdr:to>
      <xdr:col>41</xdr:col>
      <xdr:colOff>101600</xdr:colOff>
      <xdr:row>78</xdr:row>
      <xdr:rowOff>126172</xdr:rowOff>
    </xdr:to>
    <xdr:sp macro="" textlink="">
      <xdr:nvSpPr>
        <xdr:cNvPr id="426" name="楕円 425"/>
        <xdr:cNvSpPr/>
      </xdr:nvSpPr>
      <xdr:spPr>
        <a:xfrm>
          <a:off x="7810500" y="133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117299</xdr:rowOff>
    </xdr:from>
    <xdr:ext cx="469744" cy="259045"/>
    <xdr:sp macro="" textlink="">
      <xdr:nvSpPr>
        <xdr:cNvPr id="427" name="テキスト ボックス 426"/>
        <xdr:cNvSpPr txBox="1"/>
      </xdr:nvSpPr>
      <xdr:spPr>
        <a:xfrm>
          <a:off x="7626428" y="13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37213</xdr:rowOff>
    </xdr:from>
    <xdr:to>
      <xdr:col>36</xdr:col>
      <xdr:colOff>165100</xdr:colOff>
      <xdr:row>78</xdr:row>
      <xdr:rowOff>138813</xdr:rowOff>
    </xdr:to>
    <xdr:sp macro="" textlink="">
      <xdr:nvSpPr>
        <xdr:cNvPr id="428" name="楕円 427"/>
        <xdr:cNvSpPr/>
      </xdr:nvSpPr>
      <xdr:spPr>
        <a:xfrm>
          <a:off x="6921500" y="134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129940</xdr:rowOff>
    </xdr:from>
    <xdr:ext cx="469744" cy="259045"/>
    <xdr:sp macro="" textlink="">
      <xdr:nvSpPr>
        <xdr:cNvPr id="429" name="テキスト ボックス 428"/>
        <xdr:cNvSpPr txBox="1"/>
      </xdr:nvSpPr>
      <xdr:spPr>
        <a:xfrm>
          <a:off x="6737428" y="1350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105384</xdr:rowOff>
    </xdr:from>
    <xdr:to>
      <xdr:col>55</xdr:col>
      <xdr:colOff>0</xdr:colOff>
      <xdr:row>96</xdr:row>
      <xdr:rowOff>154496</xdr:rowOff>
    </xdr:to>
    <xdr:cxnSp macro="">
      <xdr:nvCxnSpPr>
        <xdr:cNvPr id="458" name="直線コネクタ 457"/>
        <xdr:cNvCxnSpPr/>
      </xdr:nvCxnSpPr>
      <xdr:spPr>
        <a:xfrm flipV="1">
          <a:off x="9639300" y="16564584"/>
          <a:ext cx="8382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112522</xdr:rowOff>
    </xdr:from>
    <xdr:to>
      <xdr:col>50</xdr:col>
      <xdr:colOff>114300</xdr:colOff>
      <xdr:row>96</xdr:row>
      <xdr:rowOff>154496</xdr:rowOff>
    </xdr:to>
    <xdr:cxnSp macro="">
      <xdr:nvCxnSpPr>
        <xdr:cNvPr id="461" name="直線コネクタ 460"/>
        <xdr:cNvCxnSpPr/>
      </xdr:nvCxnSpPr>
      <xdr:spPr>
        <a:xfrm>
          <a:off x="8750300" y="16571722"/>
          <a:ext cx="889000" cy="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161582</xdr:rowOff>
    </xdr:from>
    <xdr:to>
      <xdr:col>45</xdr:col>
      <xdr:colOff>177800</xdr:colOff>
      <xdr:row>96</xdr:row>
      <xdr:rowOff>112522</xdr:rowOff>
    </xdr:to>
    <xdr:cxnSp macro="">
      <xdr:nvCxnSpPr>
        <xdr:cNvPr id="464" name="直線コネクタ 463"/>
        <xdr:cNvCxnSpPr/>
      </xdr:nvCxnSpPr>
      <xdr:spPr>
        <a:xfrm>
          <a:off x="7861300" y="16449332"/>
          <a:ext cx="889000" cy="1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156274</xdr:rowOff>
    </xdr:from>
    <xdr:to>
      <xdr:col>41</xdr:col>
      <xdr:colOff>50800</xdr:colOff>
      <xdr:row>95</xdr:row>
      <xdr:rowOff>161582</xdr:rowOff>
    </xdr:to>
    <xdr:cxnSp macro="">
      <xdr:nvCxnSpPr>
        <xdr:cNvPr id="467" name="直線コネクタ 466"/>
        <xdr:cNvCxnSpPr/>
      </xdr:nvCxnSpPr>
      <xdr:spPr>
        <a:xfrm>
          <a:off x="6972300" y="16444024"/>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54584</xdr:rowOff>
    </xdr:from>
    <xdr:to>
      <xdr:col>55</xdr:col>
      <xdr:colOff>50800</xdr:colOff>
      <xdr:row>96</xdr:row>
      <xdr:rowOff>156184</xdr:rowOff>
    </xdr:to>
    <xdr:sp macro="" textlink="">
      <xdr:nvSpPr>
        <xdr:cNvPr id="477" name="楕円 476"/>
        <xdr:cNvSpPr/>
      </xdr:nvSpPr>
      <xdr:spPr>
        <a:xfrm>
          <a:off x="10426700" y="1651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33011</xdr:rowOff>
    </xdr:from>
    <xdr:ext cx="534377" cy="259045"/>
    <xdr:sp macro="" textlink="">
      <xdr:nvSpPr>
        <xdr:cNvPr id="478" name="土木費該当値テキスト"/>
        <xdr:cNvSpPr txBox="1"/>
      </xdr:nvSpPr>
      <xdr:spPr>
        <a:xfrm>
          <a:off x="10528300" y="164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103696</xdr:rowOff>
    </xdr:from>
    <xdr:to>
      <xdr:col>50</xdr:col>
      <xdr:colOff>165100</xdr:colOff>
      <xdr:row>97</xdr:row>
      <xdr:rowOff>33846</xdr:rowOff>
    </xdr:to>
    <xdr:sp macro="" textlink="">
      <xdr:nvSpPr>
        <xdr:cNvPr id="479" name="楕円 478"/>
        <xdr:cNvSpPr/>
      </xdr:nvSpPr>
      <xdr:spPr>
        <a:xfrm>
          <a:off x="9588500" y="165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24973</xdr:rowOff>
    </xdr:from>
    <xdr:ext cx="534377" cy="259045"/>
    <xdr:sp macro="" textlink="">
      <xdr:nvSpPr>
        <xdr:cNvPr id="480" name="テキスト ボックス 479"/>
        <xdr:cNvSpPr txBox="1"/>
      </xdr:nvSpPr>
      <xdr:spPr>
        <a:xfrm>
          <a:off x="9372111" y="166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61722</xdr:rowOff>
    </xdr:from>
    <xdr:to>
      <xdr:col>46</xdr:col>
      <xdr:colOff>38100</xdr:colOff>
      <xdr:row>96</xdr:row>
      <xdr:rowOff>163322</xdr:rowOff>
    </xdr:to>
    <xdr:sp macro="" textlink="">
      <xdr:nvSpPr>
        <xdr:cNvPr id="481" name="楕円 480"/>
        <xdr:cNvSpPr/>
      </xdr:nvSpPr>
      <xdr:spPr>
        <a:xfrm>
          <a:off x="8699500" y="165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154449</xdr:rowOff>
    </xdr:from>
    <xdr:ext cx="534377" cy="259045"/>
    <xdr:sp macro="" textlink="">
      <xdr:nvSpPr>
        <xdr:cNvPr id="482" name="テキスト ボックス 481"/>
        <xdr:cNvSpPr txBox="1"/>
      </xdr:nvSpPr>
      <xdr:spPr>
        <a:xfrm>
          <a:off x="8483111" y="166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110782</xdr:rowOff>
    </xdr:from>
    <xdr:to>
      <xdr:col>41</xdr:col>
      <xdr:colOff>101600</xdr:colOff>
      <xdr:row>96</xdr:row>
      <xdr:rowOff>40932</xdr:rowOff>
    </xdr:to>
    <xdr:sp macro="" textlink="">
      <xdr:nvSpPr>
        <xdr:cNvPr id="483" name="楕円 482"/>
        <xdr:cNvSpPr/>
      </xdr:nvSpPr>
      <xdr:spPr>
        <a:xfrm>
          <a:off x="7810500" y="163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57459</xdr:rowOff>
    </xdr:from>
    <xdr:ext cx="534377" cy="259045"/>
    <xdr:sp macro="" textlink="">
      <xdr:nvSpPr>
        <xdr:cNvPr id="484" name="テキスト ボックス 483"/>
        <xdr:cNvSpPr txBox="1"/>
      </xdr:nvSpPr>
      <xdr:spPr>
        <a:xfrm>
          <a:off x="7594111" y="1617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105474</xdr:rowOff>
    </xdr:from>
    <xdr:to>
      <xdr:col>36</xdr:col>
      <xdr:colOff>165100</xdr:colOff>
      <xdr:row>96</xdr:row>
      <xdr:rowOff>35624</xdr:rowOff>
    </xdr:to>
    <xdr:sp macro="" textlink="">
      <xdr:nvSpPr>
        <xdr:cNvPr id="485" name="楕円 484"/>
        <xdr:cNvSpPr/>
      </xdr:nvSpPr>
      <xdr:spPr>
        <a:xfrm>
          <a:off x="6921500" y="163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52151</xdr:rowOff>
    </xdr:from>
    <xdr:ext cx="534377" cy="259045"/>
    <xdr:sp macro="" textlink="">
      <xdr:nvSpPr>
        <xdr:cNvPr id="486" name="テキスト ボックス 485"/>
        <xdr:cNvSpPr txBox="1"/>
      </xdr:nvSpPr>
      <xdr:spPr>
        <a:xfrm>
          <a:off x="6705111" y="1616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13330</xdr:rowOff>
    </xdr:from>
    <xdr:to>
      <xdr:col>85</xdr:col>
      <xdr:colOff>127000</xdr:colOff>
      <xdr:row>38</xdr:row>
      <xdr:rowOff>55575</xdr:rowOff>
    </xdr:to>
    <xdr:cxnSp macro="">
      <xdr:nvCxnSpPr>
        <xdr:cNvPr id="514" name="直線コネクタ 513"/>
        <xdr:cNvCxnSpPr/>
      </xdr:nvCxnSpPr>
      <xdr:spPr>
        <a:xfrm flipV="1">
          <a:off x="15481300" y="6528430"/>
          <a:ext cx="8382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5329</xdr:rowOff>
    </xdr:from>
    <xdr:to>
      <xdr:col>81</xdr:col>
      <xdr:colOff>50800</xdr:colOff>
      <xdr:row>38</xdr:row>
      <xdr:rowOff>55575</xdr:rowOff>
    </xdr:to>
    <xdr:cxnSp macro="">
      <xdr:nvCxnSpPr>
        <xdr:cNvPr id="517" name="直線コネクタ 516"/>
        <xdr:cNvCxnSpPr/>
      </xdr:nvCxnSpPr>
      <xdr:spPr>
        <a:xfrm>
          <a:off x="14592300" y="6520429"/>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5329</xdr:rowOff>
    </xdr:from>
    <xdr:to>
      <xdr:col>76</xdr:col>
      <xdr:colOff>114300</xdr:colOff>
      <xdr:row>38</xdr:row>
      <xdr:rowOff>58364</xdr:rowOff>
    </xdr:to>
    <xdr:cxnSp macro="">
      <xdr:nvCxnSpPr>
        <xdr:cNvPr id="520" name="直線コネクタ 519"/>
        <xdr:cNvCxnSpPr/>
      </xdr:nvCxnSpPr>
      <xdr:spPr>
        <a:xfrm flipV="1">
          <a:off x="13703300" y="6520429"/>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48626</xdr:rowOff>
    </xdr:from>
    <xdr:to>
      <xdr:col>71</xdr:col>
      <xdr:colOff>177800</xdr:colOff>
      <xdr:row>38</xdr:row>
      <xdr:rowOff>58364</xdr:rowOff>
    </xdr:to>
    <xdr:cxnSp macro="">
      <xdr:nvCxnSpPr>
        <xdr:cNvPr id="523" name="直線コネクタ 522"/>
        <xdr:cNvCxnSpPr/>
      </xdr:nvCxnSpPr>
      <xdr:spPr>
        <a:xfrm>
          <a:off x="12814300" y="6563726"/>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133980</xdr:rowOff>
    </xdr:from>
    <xdr:to>
      <xdr:col>85</xdr:col>
      <xdr:colOff>177800</xdr:colOff>
      <xdr:row>38</xdr:row>
      <xdr:rowOff>64129</xdr:rowOff>
    </xdr:to>
    <xdr:sp macro="" textlink="">
      <xdr:nvSpPr>
        <xdr:cNvPr id="533" name="楕円 532"/>
        <xdr:cNvSpPr/>
      </xdr:nvSpPr>
      <xdr:spPr>
        <a:xfrm>
          <a:off x="16268700" y="6477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112407</xdr:rowOff>
    </xdr:from>
    <xdr:ext cx="534377" cy="259045"/>
    <xdr:sp macro="" textlink="">
      <xdr:nvSpPr>
        <xdr:cNvPr id="534" name="消防費該当値テキスト"/>
        <xdr:cNvSpPr txBox="1"/>
      </xdr:nvSpPr>
      <xdr:spPr>
        <a:xfrm>
          <a:off x="16370300" y="64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4775</xdr:rowOff>
    </xdr:from>
    <xdr:to>
      <xdr:col>81</xdr:col>
      <xdr:colOff>101600</xdr:colOff>
      <xdr:row>38</xdr:row>
      <xdr:rowOff>106375</xdr:rowOff>
    </xdr:to>
    <xdr:sp macro="" textlink="">
      <xdr:nvSpPr>
        <xdr:cNvPr id="535" name="楕円 534"/>
        <xdr:cNvSpPr/>
      </xdr:nvSpPr>
      <xdr:spPr>
        <a:xfrm>
          <a:off x="15430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97502</xdr:rowOff>
    </xdr:from>
    <xdr:ext cx="534377" cy="259045"/>
    <xdr:sp macro="" textlink="">
      <xdr:nvSpPr>
        <xdr:cNvPr id="536" name="テキスト ボックス 535"/>
        <xdr:cNvSpPr txBox="1"/>
      </xdr:nvSpPr>
      <xdr:spPr>
        <a:xfrm>
          <a:off x="15214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125979</xdr:rowOff>
    </xdr:from>
    <xdr:to>
      <xdr:col>76</xdr:col>
      <xdr:colOff>165100</xdr:colOff>
      <xdr:row>38</xdr:row>
      <xdr:rowOff>56128</xdr:rowOff>
    </xdr:to>
    <xdr:sp macro="" textlink="">
      <xdr:nvSpPr>
        <xdr:cNvPr id="537" name="楕円 536"/>
        <xdr:cNvSpPr/>
      </xdr:nvSpPr>
      <xdr:spPr>
        <a:xfrm>
          <a:off x="14541500" y="646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47256</xdr:rowOff>
    </xdr:from>
    <xdr:ext cx="534377" cy="259045"/>
    <xdr:sp macro="" textlink="">
      <xdr:nvSpPr>
        <xdr:cNvPr id="538" name="テキスト ボックス 537"/>
        <xdr:cNvSpPr txBox="1"/>
      </xdr:nvSpPr>
      <xdr:spPr>
        <a:xfrm>
          <a:off x="14325111" y="65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7564</xdr:rowOff>
    </xdr:from>
    <xdr:to>
      <xdr:col>72</xdr:col>
      <xdr:colOff>38100</xdr:colOff>
      <xdr:row>38</xdr:row>
      <xdr:rowOff>109164</xdr:rowOff>
    </xdr:to>
    <xdr:sp macro="" textlink="">
      <xdr:nvSpPr>
        <xdr:cNvPr id="539" name="楕円 538"/>
        <xdr:cNvSpPr/>
      </xdr:nvSpPr>
      <xdr:spPr>
        <a:xfrm>
          <a:off x="136525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100291</xdr:rowOff>
    </xdr:from>
    <xdr:ext cx="534377" cy="259045"/>
    <xdr:sp macro="" textlink="">
      <xdr:nvSpPr>
        <xdr:cNvPr id="540" name="テキスト ボックス 539"/>
        <xdr:cNvSpPr txBox="1"/>
      </xdr:nvSpPr>
      <xdr:spPr>
        <a:xfrm>
          <a:off x="13436111" y="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169276</xdr:rowOff>
    </xdr:from>
    <xdr:to>
      <xdr:col>67</xdr:col>
      <xdr:colOff>101600</xdr:colOff>
      <xdr:row>38</xdr:row>
      <xdr:rowOff>99426</xdr:rowOff>
    </xdr:to>
    <xdr:sp macro="" textlink="">
      <xdr:nvSpPr>
        <xdr:cNvPr id="541" name="楕円 540"/>
        <xdr:cNvSpPr/>
      </xdr:nvSpPr>
      <xdr:spPr>
        <a:xfrm>
          <a:off x="12763500" y="65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90553</xdr:rowOff>
    </xdr:from>
    <xdr:ext cx="534377" cy="259045"/>
    <xdr:sp macro="" textlink="">
      <xdr:nvSpPr>
        <xdr:cNvPr id="542" name="テキスト ボックス 541"/>
        <xdr:cNvSpPr txBox="1"/>
      </xdr:nvSpPr>
      <xdr:spPr>
        <a:xfrm>
          <a:off x="12547111" y="66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138688</xdr:rowOff>
    </xdr:from>
    <xdr:to>
      <xdr:col>85</xdr:col>
      <xdr:colOff>127000</xdr:colOff>
      <xdr:row>55</xdr:row>
      <xdr:rowOff>160911</xdr:rowOff>
    </xdr:to>
    <xdr:cxnSp macro="">
      <xdr:nvCxnSpPr>
        <xdr:cNvPr id="574" name="直線コネクタ 573"/>
        <xdr:cNvCxnSpPr/>
      </xdr:nvCxnSpPr>
      <xdr:spPr>
        <a:xfrm>
          <a:off x="15481300" y="9225538"/>
          <a:ext cx="838200" cy="36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138688</xdr:rowOff>
    </xdr:from>
    <xdr:to>
      <xdr:col>81</xdr:col>
      <xdr:colOff>50800</xdr:colOff>
      <xdr:row>56</xdr:row>
      <xdr:rowOff>72851</xdr:rowOff>
    </xdr:to>
    <xdr:cxnSp macro="">
      <xdr:nvCxnSpPr>
        <xdr:cNvPr id="577" name="直線コネクタ 576"/>
        <xdr:cNvCxnSpPr/>
      </xdr:nvCxnSpPr>
      <xdr:spPr>
        <a:xfrm flipV="1">
          <a:off x="14592300" y="9225538"/>
          <a:ext cx="889000" cy="4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167377</xdr:rowOff>
    </xdr:from>
    <xdr:to>
      <xdr:col>76</xdr:col>
      <xdr:colOff>114300</xdr:colOff>
      <xdr:row>56</xdr:row>
      <xdr:rowOff>72851</xdr:rowOff>
    </xdr:to>
    <xdr:cxnSp macro="">
      <xdr:nvCxnSpPr>
        <xdr:cNvPr id="580" name="直線コネクタ 579"/>
        <xdr:cNvCxnSpPr/>
      </xdr:nvCxnSpPr>
      <xdr:spPr>
        <a:xfrm>
          <a:off x="13703300" y="9425677"/>
          <a:ext cx="8890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167377</xdr:rowOff>
    </xdr:from>
    <xdr:to>
      <xdr:col>71</xdr:col>
      <xdr:colOff>177800</xdr:colOff>
      <xdr:row>56</xdr:row>
      <xdr:rowOff>116334</xdr:rowOff>
    </xdr:to>
    <xdr:cxnSp macro="">
      <xdr:nvCxnSpPr>
        <xdr:cNvPr id="583" name="直線コネクタ 582"/>
        <xdr:cNvCxnSpPr/>
      </xdr:nvCxnSpPr>
      <xdr:spPr>
        <a:xfrm flipV="1">
          <a:off x="12814300" y="9425677"/>
          <a:ext cx="889000" cy="29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110111</xdr:rowOff>
    </xdr:from>
    <xdr:to>
      <xdr:col>85</xdr:col>
      <xdr:colOff>177800</xdr:colOff>
      <xdr:row>56</xdr:row>
      <xdr:rowOff>40261</xdr:rowOff>
    </xdr:to>
    <xdr:sp macro="" textlink="">
      <xdr:nvSpPr>
        <xdr:cNvPr id="593" name="楕円 592"/>
        <xdr:cNvSpPr/>
      </xdr:nvSpPr>
      <xdr:spPr>
        <a:xfrm>
          <a:off x="16268700" y="953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132988</xdr:rowOff>
    </xdr:from>
    <xdr:ext cx="534377" cy="259045"/>
    <xdr:sp macro="" textlink="">
      <xdr:nvSpPr>
        <xdr:cNvPr id="594" name="教育費該当値テキスト"/>
        <xdr:cNvSpPr txBox="1"/>
      </xdr:nvSpPr>
      <xdr:spPr>
        <a:xfrm>
          <a:off x="16370300" y="939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87888</xdr:rowOff>
    </xdr:from>
    <xdr:to>
      <xdr:col>81</xdr:col>
      <xdr:colOff>101600</xdr:colOff>
      <xdr:row>54</xdr:row>
      <xdr:rowOff>18038</xdr:rowOff>
    </xdr:to>
    <xdr:sp macro="" textlink="">
      <xdr:nvSpPr>
        <xdr:cNvPr id="595" name="楕円 594"/>
        <xdr:cNvSpPr/>
      </xdr:nvSpPr>
      <xdr:spPr>
        <a:xfrm>
          <a:off x="15430500" y="91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34565</xdr:rowOff>
    </xdr:from>
    <xdr:ext cx="534377" cy="259045"/>
    <xdr:sp macro="" textlink="">
      <xdr:nvSpPr>
        <xdr:cNvPr id="596" name="テキスト ボックス 595"/>
        <xdr:cNvSpPr txBox="1"/>
      </xdr:nvSpPr>
      <xdr:spPr>
        <a:xfrm>
          <a:off x="15214111" y="89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22051</xdr:rowOff>
    </xdr:from>
    <xdr:to>
      <xdr:col>76</xdr:col>
      <xdr:colOff>165100</xdr:colOff>
      <xdr:row>56</xdr:row>
      <xdr:rowOff>123651</xdr:rowOff>
    </xdr:to>
    <xdr:sp macro="" textlink="">
      <xdr:nvSpPr>
        <xdr:cNvPr id="597" name="楕円 596"/>
        <xdr:cNvSpPr/>
      </xdr:nvSpPr>
      <xdr:spPr>
        <a:xfrm>
          <a:off x="14541500" y="962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140178</xdr:rowOff>
    </xdr:from>
    <xdr:ext cx="534377" cy="259045"/>
    <xdr:sp macro="" textlink="">
      <xdr:nvSpPr>
        <xdr:cNvPr id="598" name="テキスト ボックス 597"/>
        <xdr:cNvSpPr txBox="1"/>
      </xdr:nvSpPr>
      <xdr:spPr>
        <a:xfrm>
          <a:off x="14325111" y="939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116577</xdr:rowOff>
    </xdr:from>
    <xdr:to>
      <xdr:col>72</xdr:col>
      <xdr:colOff>38100</xdr:colOff>
      <xdr:row>55</xdr:row>
      <xdr:rowOff>46727</xdr:rowOff>
    </xdr:to>
    <xdr:sp macro="" textlink="">
      <xdr:nvSpPr>
        <xdr:cNvPr id="599" name="楕円 598"/>
        <xdr:cNvSpPr/>
      </xdr:nvSpPr>
      <xdr:spPr>
        <a:xfrm>
          <a:off x="13652500" y="93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63254</xdr:rowOff>
    </xdr:from>
    <xdr:ext cx="534377" cy="259045"/>
    <xdr:sp macro="" textlink="">
      <xdr:nvSpPr>
        <xdr:cNvPr id="600" name="テキスト ボックス 599"/>
        <xdr:cNvSpPr txBox="1"/>
      </xdr:nvSpPr>
      <xdr:spPr>
        <a:xfrm>
          <a:off x="13436111" y="91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65534</xdr:rowOff>
    </xdr:from>
    <xdr:to>
      <xdr:col>67</xdr:col>
      <xdr:colOff>101600</xdr:colOff>
      <xdr:row>56</xdr:row>
      <xdr:rowOff>167134</xdr:rowOff>
    </xdr:to>
    <xdr:sp macro="" textlink="">
      <xdr:nvSpPr>
        <xdr:cNvPr id="601" name="楕円 600"/>
        <xdr:cNvSpPr/>
      </xdr:nvSpPr>
      <xdr:spPr>
        <a:xfrm>
          <a:off x="12763500" y="96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12211</xdr:rowOff>
    </xdr:from>
    <xdr:ext cx="534377" cy="259045"/>
    <xdr:sp macro="" textlink="">
      <xdr:nvSpPr>
        <xdr:cNvPr id="602" name="テキスト ボックス 601"/>
        <xdr:cNvSpPr txBox="1"/>
      </xdr:nvSpPr>
      <xdr:spPr>
        <a:xfrm>
          <a:off x="12547111" y="944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97703</xdr:rowOff>
    </xdr:from>
    <xdr:to>
      <xdr:col>85</xdr:col>
      <xdr:colOff>127000</xdr:colOff>
      <xdr:row>79</xdr:row>
      <xdr:rowOff>98879</xdr:rowOff>
    </xdr:to>
    <xdr:cxnSp macro="">
      <xdr:nvCxnSpPr>
        <xdr:cNvPr id="633" name="直線コネクタ 632"/>
        <xdr:cNvCxnSpPr/>
      </xdr:nvCxnSpPr>
      <xdr:spPr>
        <a:xfrm flipV="1">
          <a:off x="15481300" y="13642253"/>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75823</xdr:rowOff>
    </xdr:from>
    <xdr:to>
      <xdr:col>81</xdr:col>
      <xdr:colOff>50800</xdr:colOff>
      <xdr:row>79</xdr:row>
      <xdr:rowOff>98879</xdr:rowOff>
    </xdr:to>
    <xdr:cxnSp macro="">
      <xdr:nvCxnSpPr>
        <xdr:cNvPr id="636" name="直線コネクタ 635"/>
        <xdr:cNvCxnSpPr/>
      </xdr:nvCxnSpPr>
      <xdr:spPr>
        <a:xfrm>
          <a:off x="14592300" y="13620373"/>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75823</xdr:rowOff>
    </xdr:from>
    <xdr:to>
      <xdr:col>76</xdr:col>
      <xdr:colOff>114300</xdr:colOff>
      <xdr:row>79</xdr:row>
      <xdr:rowOff>89049</xdr:rowOff>
    </xdr:to>
    <xdr:cxnSp macro="">
      <xdr:nvCxnSpPr>
        <xdr:cNvPr id="639" name="直線コネクタ 638"/>
        <xdr:cNvCxnSpPr/>
      </xdr:nvCxnSpPr>
      <xdr:spPr>
        <a:xfrm flipV="1">
          <a:off x="13703300" y="13620373"/>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89049</xdr:rowOff>
    </xdr:from>
    <xdr:to>
      <xdr:col>71</xdr:col>
      <xdr:colOff>177800</xdr:colOff>
      <xdr:row>79</xdr:row>
      <xdr:rowOff>94405</xdr:rowOff>
    </xdr:to>
    <xdr:cxnSp macro="">
      <xdr:nvCxnSpPr>
        <xdr:cNvPr id="642" name="直線コネクタ 641"/>
        <xdr:cNvCxnSpPr/>
      </xdr:nvCxnSpPr>
      <xdr:spPr>
        <a:xfrm flipV="1">
          <a:off x="12814300" y="13633599"/>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46903</xdr:rowOff>
    </xdr:from>
    <xdr:to>
      <xdr:col>85</xdr:col>
      <xdr:colOff>177800</xdr:colOff>
      <xdr:row>79</xdr:row>
      <xdr:rowOff>148503</xdr:rowOff>
    </xdr:to>
    <xdr:sp macro="" textlink="">
      <xdr:nvSpPr>
        <xdr:cNvPr id="652" name="楕円 651"/>
        <xdr:cNvSpPr/>
      </xdr:nvSpPr>
      <xdr:spPr>
        <a:xfrm>
          <a:off x="162687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13932" cy="259045"/>
    <xdr:sp macro="" textlink="">
      <xdr:nvSpPr>
        <xdr:cNvPr id="653" name="災害復旧費該当値テキスト"/>
        <xdr:cNvSpPr txBox="1"/>
      </xdr:nvSpPr>
      <xdr:spPr>
        <a:xfrm>
          <a:off x="16370300" y="1353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25023</xdr:rowOff>
    </xdr:from>
    <xdr:to>
      <xdr:col>76</xdr:col>
      <xdr:colOff>165100</xdr:colOff>
      <xdr:row>79</xdr:row>
      <xdr:rowOff>126623</xdr:rowOff>
    </xdr:to>
    <xdr:sp macro="" textlink="">
      <xdr:nvSpPr>
        <xdr:cNvPr id="656" name="楕円 655"/>
        <xdr:cNvSpPr/>
      </xdr:nvSpPr>
      <xdr:spPr>
        <a:xfrm>
          <a:off x="14541500" y="135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117750</xdr:rowOff>
    </xdr:from>
    <xdr:ext cx="378565" cy="259045"/>
    <xdr:sp macro="" textlink="">
      <xdr:nvSpPr>
        <xdr:cNvPr id="657" name="テキスト ボックス 656"/>
        <xdr:cNvSpPr txBox="1"/>
      </xdr:nvSpPr>
      <xdr:spPr>
        <a:xfrm>
          <a:off x="14403017" y="1366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38249</xdr:rowOff>
    </xdr:from>
    <xdr:to>
      <xdr:col>72</xdr:col>
      <xdr:colOff>38100</xdr:colOff>
      <xdr:row>79</xdr:row>
      <xdr:rowOff>139849</xdr:rowOff>
    </xdr:to>
    <xdr:sp macro="" textlink="">
      <xdr:nvSpPr>
        <xdr:cNvPr id="658" name="楕円 657"/>
        <xdr:cNvSpPr/>
      </xdr:nvSpPr>
      <xdr:spPr>
        <a:xfrm>
          <a:off x="13652500" y="135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130976</xdr:rowOff>
    </xdr:from>
    <xdr:ext cx="378565" cy="259045"/>
    <xdr:sp macro="" textlink="">
      <xdr:nvSpPr>
        <xdr:cNvPr id="659" name="テキスト ボックス 658"/>
        <xdr:cNvSpPr txBox="1"/>
      </xdr:nvSpPr>
      <xdr:spPr>
        <a:xfrm>
          <a:off x="13514017" y="1367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43605</xdr:rowOff>
    </xdr:from>
    <xdr:to>
      <xdr:col>67</xdr:col>
      <xdr:colOff>101600</xdr:colOff>
      <xdr:row>79</xdr:row>
      <xdr:rowOff>145205</xdr:rowOff>
    </xdr:to>
    <xdr:sp macro="" textlink="">
      <xdr:nvSpPr>
        <xdr:cNvPr id="660" name="楕円 659"/>
        <xdr:cNvSpPr/>
      </xdr:nvSpPr>
      <xdr:spPr>
        <a:xfrm>
          <a:off x="12763500" y="135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136332</xdr:rowOff>
    </xdr:from>
    <xdr:ext cx="378565" cy="259045"/>
    <xdr:sp macro="" textlink="">
      <xdr:nvSpPr>
        <xdr:cNvPr id="661" name="テキスト ボックス 660"/>
        <xdr:cNvSpPr txBox="1"/>
      </xdr:nvSpPr>
      <xdr:spPr>
        <a:xfrm>
          <a:off x="12625017" y="1368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105435</xdr:rowOff>
    </xdr:from>
    <xdr:to>
      <xdr:col>85</xdr:col>
      <xdr:colOff>127000</xdr:colOff>
      <xdr:row>97</xdr:row>
      <xdr:rowOff>105956</xdr:rowOff>
    </xdr:to>
    <xdr:cxnSp macro="">
      <xdr:nvCxnSpPr>
        <xdr:cNvPr id="690" name="直線コネクタ 689"/>
        <xdr:cNvCxnSpPr/>
      </xdr:nvCxnSpPr>
      <xdr:spPr>
        <a:xfrm>
          <a:off x="15481300" y="16736085"/>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105435</xdr:rowOff>
    </xdr:from>
    <xdr:to>
      <xdr:col>81</xdr:col>
      <xdr:colOff>50800</xdr:colOff>
      <xdr:row>97</xdr:row>
      <xdr:rowOff>117881</xdr:rowOff>
    </xdr:to>
    <xdr:cxnSp macro="">
      <xdr:nvCxnSpPr>
        <xdr:cNvPr id="693" name="直線コネクタ 692"/>
        <xdr:cNvCxnSpPr/>
      </xdr:nvCxnSpPr>
      <xdr:spPr>
        <a:xfrm flipV="1">
          <a:off x="14592300" y="167360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107150</xdr:rowOff>
    </xdr:from>
    <xdr:to>
      <xdr:col>76</xdr:col>
      <xdr:colOff>114300</xdr:colOff>
      <xdr:row>97</xdr:row>
      <xdr:rowOff>117881</xdr:rowOff>
    </xdr:to>
    <xdr:cxnSp macro="">
      <xdr:nvCxnSpPr>
        <xdr:cNvPr id="696" name="直線コネクタ 695"/>
        <xdr:cNvCxnSpPr/>
      </xdr:nvCxnSpPr>
      <xdr:spPr>
        <a:xfrm>
          <a:off x="13703300" y="1673780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92824</xdr:rowOff>
    </xdr:from>
    <xdr:to>
      <xdr:col>71</xdr:col>
      <xdr:colOff>177800</xdr:colOff>
      <xdr:row>97</xdr:row>
      <xdr:rowOff>107150</xdr:rowOff>
    </xdr:to>
    <xdr:cxnSp macro="">
      <xdr:nvCxnSpPr>
        <xdr:cNvPr id="699" name="直線コネクタ 698"/>
        <xdr:cNvCxnSpPr/>
      </xdr:nvCxnSpPr>
      <xdr:spPr>
        <a:xfrm>
          <a:off x="12814300" y="16723474"/>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55156</xdr:rowOff>
    </xdr:from>
    <xdr:to>
      <xdr:col>85</xdr:col>
      <xdr:colOff>177800</xdr:colOff>
      <xdr:row>97</xdr:row>
      <xdr:rowOff>156756</xdr:rowOff>
    </xdr:to>
    <xdr:sp macro="" textlink="">
      <xdr:nvSpPr>
        <xdr:cNvPr id="709" name="楕円 708"/>
        <xdr:cNvSpPr/>
      </xdr:nvSpPr>
      <xdr:spPr>
        <a:xfrm>
          <a:off x="162687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33583</xdr:rowOff>
    </xdr:from>
    <xdr:ext cx="534377" cy="259045"/>
    <xdr:sp macro="" textlink="">
      <xdr:nvSpPr>
        <xdr:cNvPr id="710" name="公債費該当値テキスト"/>
        <xdr:cNvSpPr txBox="1"/>
      </xdr:nvSpPr>
      <xdr:spPr>
        <a:xfrm>
          <a:off x="16370300" y="166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54635</xdr:rowOff>
    </xdr:from>
    <xdr:to>
      <xdr:col>81</xdr:col>
      <xdr:colOff>101600</xdr:colOff>
      <xdr:row>97</xdr:row>
      <xdr:rowOff>156235</xdr:rowOff>
    </xdr:to>
    <xdr:sp macro="" textlink="">
      <xdr:nvSpPr>
        <xdr:cNvPr id="711" name="楕円 710"/>
        <xdr:cNvSpPr/>
      </xdr:nvSpPr>
      <xdr:spPr>
        <a:xfrm>
          <a:off x="15430500" y="166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147362</xdr:rowOff>
    </xdr:from>
    <xdr:ext cx="534377" cy="259045"/>
    <xdr:sp macro="" textlink="">
      <xdr:nvSpPr>
        <xdr:cNvPr id="712" name="テキスト ボックス 711"/>
        <xdr:cNvSpPr txBox="1"/>
      </xdr:nvSpPr>
      <xdr:spPr>
        <a:xfrm>
          <a:off x="15214111" y="167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67081</xdr:rowOff>
    </xdr:from>
    <xdr:to>
      <xdr:col>76</xdr:col>
      <xdr:colOff>165100</xdr:colOff>
      <xdr:row>97</xdr:row>
      <xdr:rowOff>168681</xdr:rowOff>
    </xdr:to>
    <xdr:sp macro="" textlink="">
      <xdr:nvSpPr>
        <xdr:cNvPr id="713" name="楕円 712"/>
        <xdr:cNvSpPr/>
      </xdr:nvSpPr>
      <xdr:spPr>
        <a:xfrm>
          <a:off x="14541500" y="166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159808</xdr:rowOff>
    </xdr:from>
    <xdr:ext cx="534377" cy="259045"/>
    <xdr:sp macro="" textlink="">
      <xdr:nvSpPr>
        <xdr:cNvPr id="714" name="テキスト ボックス 713"/>
        <xdr:cNvSpPr txBox="1"/>
      </xdr:nvSpPr>
      <xdr:spPr>
        <a:xfrm>
          <a:off x="14325111" y="167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56350</xdr:rowOff>
    </xdr:from>
    <xdr:to>
      <xdr:col>72</xdr:col>
      <xdr:colOff>38100</xdr:colOff>
      <xdr:row>97</xdr:row>
      <xdr:rowOff>157950</xdr:rowOff>
    </xdr:to>
    <xdr:sp macro="" textlink="">
      <xdr:nvSpPr>
        <xdr:cNvPr id="715" name="楕円 714"/>
        <xdr:cNvSpPr/>
      </xdr:nvSpPr>
      <xdr:spPr>
        <a:xfrm>
          <a:off x="13652500" y="166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149077</xdr:rowOff>
    </xdr:from>
    <xdr:ext cx="534377" cy="259045"/>
    <xdr:sp macro="" textlink="">
      <xdr:nvSpPr>
        <xdr:cNvPr id="716" name="テキスト ボックス 715"/>
        <xdr:cNvSpPr txBox="1"/>
      </xdr:nvSpPr>
      <xdr:spPr>
        <a:xfrm>
          <a:off x="13436111" y="167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42024</xdr:rowOff>
    </xdr:from>
    <xdr:to>
      <xdr:col>67</xdr:col>
      <xdr:colOff>101600</xdr:colOff>
      <xdr:row>97</xdr:row>
      <xdr:rowOff>143624</xdr:rowOff>
    </xdr:to>
    <xdr:sp macro="" textlink="">
      <xdr:nvSpPr>
        <xdr:cNvPr id="717" name="楕円 716"/>
        <xdr:cNvSpPr/>
      </xdr:nvSpPr>
      <xdr:spPr>
        <a:xfrm>
          <a:off x="12763500" y="1667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134751</xdr:rowOff>
    </xdr:from>
    <xdr:ext cx="534377" cy="259045"/>
    <xdr:sp macro="" textlink="">
      <xdr:nvSpPr>
        <xdr:cNvPr id="718" name="テキスト ボックス 717"/>
        <xdr:cNvSpPr txBox="1"/>
      </xdr:nvSpPr>
      <xdr:spPr>
        <a:xfrm>
          <a:off x="12547111" y="1676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の比較としては、総務費が特別定額給付金、庁舎空調設備改修工事請負費の減等により大幅減、教育費も学校給食共同調理場第一調理場建替移転に伴う工事請負費及び厨房機器購入費の減等により大幅減となった一方で、民生費は子育て世帯臨時特別給付金、住民税非課税世帯等臨時特別給付金の増等により大幅増、衛生費も予防接種委託料、ワクチン接種関係システム運営等委託料の増等により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他団体との比較については、当市の傾向として、教育費は多摩ニュータウン地区における学校買取費等により類似団体平均を上回る傾向であり、買取費の償還が進んできたものの、学校施設の老朽化が進んでいることや、一部地域では児童数が増加傾向にあり、普通教室改修や増築等が必要となっていることなどから、今後も高い水準での推移が想定される。また、労働費も類似団体平均を上回る傾向であるが、これはシルバー人材センターへの委託を積極的に活用するなど、高齢者等の就労促進を行っているため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財政調整基金残高は、積立額が取崩額を上回り、前年度から増となった。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実質収支額及び実質単年度収支は、投資的経費の減等により、歳出が大幅に減となったことから、標準財政規模比で前年度より増となった。</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今後も事業費の平準化等による歳出抑制と歳入確保に努める。</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病院事業会計は、新型コロナウイルス感染症の影響による受診控えの解消は限定的であることから医業収益は微増にとどまったが、新型コロナウイルス感染症関係の東京都からの補助金や各種経費の削減により、黒字となった。</a:t>
          </a:r>
        </a:p>
        <a:p>
          <a:r>
            <a:rPr kumimoji="1" lang="ja-JP" altLang="en-US" sz="1400">
              <a:solidFill>
                <a:sysClr val="windowText" lastClr="000000"/>
              </a:solidFill>
              <a:latin typeface="ＭＳ ゴシック" pitchFamily="49" charset="-128"/>
              <a:ea typeface="ＭＳ ゴシック" pitchFamily="49" charset="-128"/>
            </a:rPr>
            <a:t>一般会計等及び全公営企業会計等において実質赤字は発生しなかったが、今後も全会計を通じて健全な財政運営を維持できるよう歳入確保と歳出抑制に努める。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39607171</v>
      </c>
      <c r="BO4" s="489"/>
      <c r="BP4" s="489"/>
      <c r="BQ4" s="489"/>
      <c r="BR4" s="489"/>
      <c r="BS4" s="489"/>
      <c r="BT4" s="489"/>
      <c r="BU4" s="490"/>
      <c r="BV4" s="488">
        <v>47116848</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11.4</v>
      </c>
      <c r="CU4" s="629"/>
      <c r="CV4" s="629"/>
      <c r="CW4" s="629"/>
      <c r="CX4" s="629"/>
      <c r="CY4" s="629"/>
      <c r="CZ4" s="629"/>
      <c r="DA4" s="630"/>
      <c r="DB4" s="628">
        <v>5.2</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37238365</v>
      </c>
      <c r="BO5" s="460"/>
      <c r="BP5" s="460"/>
      <c r="BQ5" s="460"/>
      <c r="BR5" s="460"/>
      <c r="BS5" s="460"/>
      <c r="BT5" s="460"/>
      <c r="BU5" s="461"/>
      <c r="BV5" s="459">
        <v>45621756</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88.2</v>
      </c>
      <c r="CU5" s="457"/>
      <c r="CV5" s="457"/>
      <c r="CW5" s="457"/>
      <c r="CX5" s="457"/>
      <c r="CY5" s="457"/>
      <c r="CZ5" s="457"/>
      <c r="DA5" s="458"/>
      <c r="DB5" s="456">
        <v>88.3</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2368806</v>
      </c>
      <c r="BO6" s="460"/>
      <c r="BP6" s="460"/>
      <c r="BQ6" s="460"/>
      <c r="BR6" s="460"/>
      <c r="BS6" s="460"/>
      <c r="BT6" s="460"/>
      <c r="BU6" s="461"/>
      <c r="BV6" s="459">
        <v>1495092</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88.2</v>
      </c>
      <c r="CU6" s="603"/>
      <c r="CV6" s="603"/>
      <c r="CW6" s="603"/>
      <c r="CX6" s="603"/>
      <c r="CY6" s="603"/>
      <c r="CZ6" s="603"/>
      <c r="DA6" s="604"/>
      <c r="DB6" s="602">
        <v>91.2</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182759</v>
      </c>
      <c r="BO7" s="460"/>
      <c r="BP7" s="460"/>
      <c r="BQ7" s="460"/>
      <c r="BR7" s="460"/>
      <c r="BS7" s="460"/>
      <c r="BT7" s="460"/>
      <c r="BU7" s="461"/>
      <c r="BV7" s="459">
        <v>555734</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19195254</v>
      </c>
      <c r="CU7" s="460"/>
      <c r="CV7" s="460"/>
      <c r="CW7" s="460"/>
      <c r="CX7" s="460"/>
      <c r="CY7" s="460"/>
      <c r="CZ7" s="460"/>
      <c r="DA7" s="461"/>
      <c r="DB7" s="459">
        <v>18191145</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94</v>
      </c>
      <c r="AV8" s="518"/>
      <c r="AW8" s="518"/>
      <c r="AX8" s="518"/>
      <c r="AY8" s="473" t="s">
        <v>109</v>
      </c>
      <c r="AZ8" s="474"/>
      <c r="BA8" s="474"/>
      <c r="BB8" s="474"/>
      <c r="BC8" s="474"/>
      <c r="BD8" s="474"/>
      <c r="BE8" s="474"/>
      <c r="BF8" s="474"/>
      <c r="BG8" s="474"/>
      <c r="BH8" s="474"/>
      <c r="BI8" s="474"/>
      <c r="BJ8" s="474"/>
      <c r="BK8" s="474"/>
      <c r="BL8" s="474"/>
      <c r="BM8" s="475"/>
      <c r="BN8" s="459">
        <v>2186047</v>
      </c>
      <c r="BO8" s="460"/>
      <c r="BP8" s="460"/>
      <c r="BQ8" s="460"/>
      <c r="BR8" s="460"/>
      <c r="BS8" s="460"/>
      <c r="BT8" s="460"/>
      <c r="BU8" s="461"/>
      <c r="BV8" s="459">
        <v>939358</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0.94</v>
      </c>
      <c r="CU8" s="563"/>
      <c r="CV8" s="563"/>
      <c r="CW8" s="563"/>
      <c r="CX8" s="563"/>
      <c r="CY8" s="563"/>
      <c r="CZ8" s="563"/>
      <c r="DA8" s="564"/>
      <c r="DB8" s="562">
        <v>0.96</v>
      </c>
      <c r="DC8" s="563"/>
      <c r="DD8" s="563"/>
      <c r="DE8" s="563"/>
      <c r="DF8" s="563"/>
      <c r="DG8" s="563"/>
      <c r="DH8" s="563"/>
      <c r="DI8" s="564"/>
    </row>
    <row r="9" spans="1:119" ht="18.75" customHeight="1" thickBot="1" x14ac:dyDescent="0.25">
      <c r="A9" s="178"/>
      <c r="B9" s="591" t="s">
        <v>111</v>
      </c>
      <c r="C9" s="592"/>
      <c r="D9" s="592"/>
      <c r="E9" s="592"/>
      <c r="F9" s="592"/>
      <c r="G9" s="592"/>
      <c r="H9" s="592"/>
      <c r="I9" s="592"/>
      <c r="J9" s="592"/>
      <c r="K9" s="510"/>
      <c r="L9" s="593" t="s">
        <v>112</v>
      </c>
      <c r="M9" s="594"/>
      <c r="N9" s="594"/>
      <c r="O9" s="594"/>
      <c r="P9" s="594"/>
      <c r="Q9" s="595"/>
      <c r="R9" s="596">
        <v>93151</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94</v>
      </c>
      <c r="AV9" s="518"/>
      <c r="AW9" s="518"/>
      <c r="AX9" s="518"/>
      <c r="AY9" s="473" t="s">
        <v>115</v>
      </c>
      <c r="AZ9" s="474"/>
      <c r="BA9" s="474"/>
      <c r="BB9" s="474"/>
      <c r="BC9" s="474"/>
      <c r="BD9" s="474"/>
      <c r="BE9" s="474"/>
      <c r="BF9" s="474"/>
      <c r="BG9" s="474"/>
      <c r="BH9" s="474"/>
      <c r="BI9" s="474"/>
      <c r="BJ9" s="474"/>
      <c r="BK9" s="474"/>
      <c r="BL9" s="474"/>
      <c r="BM9" s="475"/>
      <c r="BN9" s="459">
        <v>1246689</v>
      </c>
      <c r="BO9" s="460"/>
      <c r="BP9" s="460"/>
      <c r="BQ9" s="460"/>
      <c r="BR9" s="460"/>
      <c r="BS9" s="460"/>
      <c r="BT9" s="460"/>
      <c r="BU9" s="461"/>
      <c r="BV9" s="459">
        <v>-35108</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8.6999999999999993</v>
      </c>
      <c r="CU9" s="457"/>
      <c r="CV9" s="457"/>
      <c r="CW9" s="457"/>
      <c r="CX9" s="457"/>
      <c r="CY9" s="457"/>
      <c r="CZ9" s="457"/>
      <c r="DA9" s="458"/>
      <c r="DB9" s="456">
        <v>8.9</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117</v>
      </c>
      <c r="M10" s="416"/>
      <c r="N10" s="416"/>
      <c r="O10" s="416"/>
      <c r="P10" s="416"/>
      <c r="Q10" s="417"/>
      <c r="R10" s="412">
        <v>87636</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94</v>
      </c>
      <c r="AV10" s="518"/>
      <c r="AW10" s="518"/>
      <c r="AX10" s="518"/>
      <c r="AY10" s="473" t="s">
        <v>119</v>
      </c>
      <c r="AZ10" s="474"/>
      <c r="BA10" s="474"/>
      <c r="BB10" s="474"/>
      <c r="BC10" s="474"/>
      <c r="BD10" s="474"/>
      <c r="BE10" s="474"/>
      <c r="BF10" s="474"/>
      <c r="BG10" s="474"/>
      <c r="BH10" s="474"/>
      <c r="BI10" s="474"/>
      <c r="BJ10" s="474"/>
      <c r="BK10" s="474"/>
      <c r="BL10" s="474"/>
      <c r="BM10" s="475"/>
      <c r="BN10" s="459">
        <v>176599</v>
      </c>
      <c r="BO10" s="460"/>
      <c r="BP10" s="460"/>
      <c r="BQ10" s="460"/>
      <c r="BR10" s="460"/>
      <c r="BS10" s="460"/>
      <c r="BT10" s="460"/>
      <c r="BU10" s="461"/>
      <c r="BV10" s="459">
        <v>2199</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124</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x14ac:dyDescent="0.2">
      <c r="A12" s="178"/>
      <c r="B12" s="565" t="s">
        <v>128</v>
      </c>
      <c r="C12" s="566"/>
      <c r="D12" s="566"/>
      <c r="E12" s="566"/>
      <c r="F12" s="566"/>
      <c r="G12" s="566"/>
      <c r="H12" s="566"/>
      <c r="I12" s="566"/>
      <c r="J12" s="566"/>
      <c r="K12" s="567"/>
      <c r="L12" s="574" t="s">
        <v>129</v>
      </c>
      <c r="M12" s="575"/>
      <c r="N12" s="575"/>
      <c r="O12" s="575"/>
      <c r="P12" s="575"/>
      <c r="Q12" s="576"/>
      <c r="R12" s="577">
        <v>93007</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124</v>
      </c>
      <c r="AV12" s="518"/>
      <c r="AW12" s="518"/>
      <c r="AX12" s="518"/>
      <c r="AY12" s="473" t="s">
        <v>133</v>
      </c>
      <c r="AZ12" s="474"/>
      <c r="BA12" s="474"/>
      <c r="BB12" s="474"/>
      <c r="BC12" s="474"/>
      <c r="BD12" s="474"/>
      <c r="BE12" s="474"/>
      <c r="BF12" s="474"/>
      <c r="BG12" s="474"/>
      <c r="BH12" s="474"/>
      <c r="BI12" s="474"/>
      <c r="BJ12" s="474"/>
      <c r="BK12" s="474"/>
      <c r="BL12" s="474"/>
      <c r="BM12" s="475"/>
      <c r="BN12" s="459">
        <v>2627</v>
      </c>
      <c r="BO12" s="460"/>
      <c r="BP12" s="460"/>
      <c r="BQ12" s="460"/>
      <c r="BR12" s="460"/>
      <c r="BS12" s="460"/>
      <c r="BT12" s="460"/>
      <c r="BU12" s="461"/>
      <c r="BV12" s="459">
        <v>3522</v>
      </c>
      <c r="BW12" s="460"/>
      <c r="BX12" s="460"/>
      <c r="BY12" s="460"/>
      <c r="BZ12" s="460"/>
      <c r="CA12" s="460"/>
      <c r="CB12" s="460"/>
      <c r="CC12" s="461"/>
      <c r="CD12" s="499" t="s">
        <v>134</v>
      </c>
      <c r="CE12" s="419"/>
      <c r="CF12" s="419"/>
      <c r="CG12" s="419"/>
      <c r="CH12" s="419"/>
      <c r="CI12" s="419"/>
      <c r="CJ12" s="419"/>
      <c r="CK12" s="419"/>
      <c r="CL12" s="419"/>
      <c r="CM12" s="419"/>
      <c r="CN12" s="419"/>
      <c r="CO12" s="419"/>
      <c r="CP12" s="419"/>
      <c r="CQ12" s="419"/>
      <c r="CR12" s="419"/>
      <c r="CS12" s="500"/>
      <c r="CT12" s="562" t="s">
        <v>127</v>
      </c>
      <c r="CU12" s="563"/>
      <c r="CV12" s="563"/>
      <c r="CW12" s="563"/>
      <c r="CX12" s="563"/>
      <c r="CY12" s="563"/>
      <c r="CZ12" s="563"/>
      <c r="DA12" s="564"/>
      <c r="DB12" s="562" t="s">
        <v>127</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135</v>
      </c>
      <c r="N13" s="544"/>
      <c r="O13" s="544"/>
      <c r="P13" s="544"/>
      <c r="Q13" s="545"/>
      <c r="R13" s="546">
        <v>91501</v>
      </c>
      <c r="S13" s="547"/>
      <c r="T13" s="547"/>
      <c r="U13" s="547"/>
      <c r="V13" s="548"/>
      <c r="W13" s="549" t="s">
        <v>136</v>
      </c>
      <c r="X13" s="445"/>
      <c r="Y13" s="445"/>
      <c r="Z13" s="445"/>
      <c r="AA13" s="445"/>
      <c r="AB13" s="446"/>
      <c r="AC13" s="412">
        <v>434</v>
      </c>
      <c r="AD13" s="413"/>
      <c r="AE13" s="413"/>
      <c r="AF13" s="413"/>
      <c r="AG13" s="414"/>
      <c r="AH13" s="412">
        <v>483</v>
      </c>
      <c r="AI13" s="413"/>
      <c r="AJ13" s="413"/>
      <c r="AK13" s="413"/>
      <c r="AL13" s="472"/>
      <c r="AM13" s="516" t="s">
        <v>137</v>
      </c>
      <c r="AN13" s="416"/>
      <c r="AO13" s="416"/>
      <c r="AP13" s="416"/>
      <c r="AQ13" s="416"/>
      <c r="AR13" s="416"/>
      <c r="AS13" s="416"/>
      <c r="AT13" s="417"/>
      <c r="AU13" s="517" t="s">
        <v>138</v>
      </c>
      <c r="AV13" s="518"/>
      <c r="AW13" s="518"/>
      <c r="AX13" s="518"/>
      <c r="AY13" s="473" t="s">
        <v>139</v>
      </c>
      <c r="AZ13" s="474"/>
      <c r="BA13" s="474"/>
      <c r="BB13" s="474"/>
      <c r="BC13" s="474"/>
      <c r="BD13" s="474"/>
      <c r="BE13" s="474"/>
      <c r="BF13" s="474"/>
      <c r="BG13" s="474"/>
      <c r="BH13" s="474"/>
      <c r="BI13" s="474"/>
      <c r="BJ13" s="474"/>
      <c r="BK13" s="474"/>
      <c r="BL13" s="474"/>
      <c r="BM13" s="475"/>
      <c r="BN13" s="459">
        <v>1420661</v>
      </c>
      <c r="BO13" s="460"/>
      <c r="BP13" s="460"/>
      <c r="BQ13" s="460"/>
      <c r="BR13" s="460"/>
      <c r="BS13" s="460"/>
      <c r="BT13" s="460"/>
      <c r="BU13" s="461"/>
      <c r="BV13" s="459">
        <v>-36431</v>
      </c>
      <c r="BW13" s="460"/>
      <c r="BX13" s="460"/>
      <c r="BY13" s="460"/>
      <c r="BZ13" s="460"/>
      <c r="CA13" s="460"/>
      <c r="CB13" s="460"/>
      <c r="CC13" s="461"/>
      <c r="CD13" s="499" t="s">
        <v>140</v>
      </c>
      <c r="CE13" s="419"/>
      <c r="CF13" s="419"/>
      <c r="CG13" s="419"/>
      <c r="CH13" s="419"/>
      <c r="CI13" s="419"/>
      <c r="CJ13" s="419"/>
      <c r="CK13" s="419"/>
      <c r="CL13" s="419"/>
      <c r="CM13" s="419"/>
      <c r="CN13" s="419"/>
      <c r="CO13" s="419"/>
      <c r="CP13" s="419"/>
      <c r="CQ13" s="419"/>
      <c r="CR13" s="419"/>
      <c r="CS13" s="500"/>
      <c r="CT13" s="456">
        <v>3.1</v>
      </c>
      <c r="CU13" s="457"/>
      <c r="CV13" s="457"/>
      <c r="CW13" s="457"/>
      <c r="CX13" s="457"/>
      <c r="CY13" s="457"/>
      <c r="CZ13" s="457"/>
      <c r="DA13" s="458"/>
      <c r="DB13" s="456">
        <v>3</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141</v>
      </c>
      <c r="M14" s="586"/>
      <c r="N14" s="586"/>
      <c r="O14" s="586"/>
      <c r="P14" s="586"/>
      <c r="Q14" s="587"/>
      <c r="R14" s="546">
        <v>92262</v>
      </c>
      <c r="S14" s="547"/>
      <c r="T14" s="547"/>
      <c r="U14" s="547"/>
      <c r="V14" s="548"/>
      <c r="W14" s="550"/>
      <c r="X14" s="448"/>
      <c r="Y14" s="448"/>
      <c r="Z14" s="448"/>
      <c r="AA14" s="448"/>
      <c r="AB14" s="449"/>
      <c r="AC14" s="539">
        <v>1.1000000000000001</v>
      </c>
      <c r="AD14" s="540"/>
      <c r="AE14" s="540"/>
      <c r="AF14" s="540"/>
      <c r="AG14" s="541"/>
      <c r="AH14" s="539">
        <v>1.3</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142</v>
      </c>
      <c r="CE14" s="497"/>
      <c r="CF14" s="497"/>
      <c r="CG14" s="497"/>
      <c r="CH14" s="497"/>
      <c r="CI14" s="497"/>
      <c r="CJ14" s="497"/>
      <c r="CK14" s="497"/>
      <c r="CL14" s="497"/>
      <c r="CM14" s="497"/>
      <c r="CN14" s="497"/>
      <c r="CO14" s="497"/>
      <c r="CP14" s="497"/>
      <c r="CQ14" s="497"/>
      <c r="CR14" s="497"/>
      <c r="CS14" s="498"/>
      <c r="CT14" s="556">
        <v>19.5</v>
      </c>
      <c r="CU14" s="557"/>
      <c r="CV14" s="557"/>
      <c r="CW14" s="557"/>
      <c r="CX14" s="557"/>
      <c r="CY14" s="557"/>
      <c r="CZ14" s="557"/>
      <c r="DA14" s="558"/>
      <c r="DB14" s="556">
        <v>34.6</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143</v>
      </c>
      <c r="N15" s="544"/>
      <c r="O15" s="544"/>
      <c r="P15" s="544"/>
      <c r="Q15" s="545"/>
      <c r="R15" s="546">
        <v>90811</v>
      </c>
      <c r="S15" s="547"/>
      <c r="T15" s="547"/>
      <c r="U15" s="547"/>
      <c r="V15" s="548"/>
      <c r="W15" s="549" t="s">
        <v>144</v>
      </c>
      <c r="X15" s="445"/>
      <c r="Y15" s="445"/>
      <c r="Z15" s="445"/>
      <c r="AA15" s="445"/>
      <c r="AB15" s="446"/>
      <c r="AC15" s="412">
        <v>6890</v>
      </c>
      <c r="AD15" s="413"/>
      <c r="AE15" s="413"/>
      <c r="AF15" s="413"/>
      <c r="AG15" s="414"/>
      <c r="AH15" s="412">
        <v>7363</v>
      </c>
      <c r="AI15" s="413"/>
      <c r="AJ15" s="413"/>
      <c r="AK15" s="413"/>
      <c r="AL15" s="472"/>
      <c r="AM15" s="516"/>
      <c r="AN15" s="416"/>
      <c r="AO15" s="416"/>
      <c r="AP15" s="416"/>
      <c r="AQ15" s="416"/>
      <c r="AR15" s="416"/>
      <c r="AS15" s="416"/>
      <c r="AT15" s="417"/>
      <c r="AU15" s="517"/>
      <c r="AV15" s="518"/>
      <c r="AW15" s="518"/>
      <c r="AX15" s="518"/>
      <c r="AY15" s="485" t="s">
        <v>145</v>
      </c>
      <c r="AZ15" s="486"/>
      <c r="BA15" s="486"/>
      <c r="BB15" s="486"/>
      <c r="BC15" s="486"/>
      <c r="BD15" s="486"/>
      <c r="BE15" s="486"/>
      <c r="BF15" s="486"/>
      <c r="BG15" s="486"/>
      <c r="BH15" s="486"/>
      <c r="BI15" s="486"/>
      <c r="BJ15" s="486"/>
      <c r="BK15" s="486"/>
      <c r="BL15" s="486"/>
      <c r="BM15" s="487"/>
      <c r="BN15" s="488">
        <v>12982711</v>
      </c>
      <c r="BO15" s="489"/>
      <c r="BP15" s="489"/>
      <c r="BQ15" s="489"/>
      <c r="BR15" s="489"/>
      <c r="BS15" s="489"/>
      <c r="BT15" s="489"/>
      <c r="BU15" s="490"/>
      <c r="BV15" s="488">
        <v>13192467</v>
      </c>
      <c r="BW15" s="489"/>
      <c r="BX15" s="489"/>
      <c r="BY15" s="489"/>
      <c r="BZ15" s="489"/>
      <c r="CA15" s="489"/>
      <c r="CB15" s="489"/>
      <c r="CC15" s="490"/>
      <c r="CD15" s="559" t="s">
        <v>146</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147</v>
      </c>
      <c r="M16" s="534"/>
      <c r="N16" s="534"/>
      <c r="O16" s="534"/>
      <c r="P16" s="534"/>
      <c r="Q16" s="535"/>
      <c r="R16" s="536" t="s">
        <v>148</v>
      </c>
      <c r="S16" s="537"/>
      <c r="T16" s="537"/>
      <c r="U16" s="537"/>
      <c r="V16" s="538"/>
      <c r="W16" s="550"/>
      <c r="X16" s="448"/>
      <c r="Y16" s="448"/>
      <c r="Z16" s="448"/>
      <c r="AA16" s="448"/>
      <c r="AB16" s="449"/>
      <c r="AC16" s="539">
        <v>17.100000000000001</v>
      </c>
      <c r="AD16" s="540"/>
      <c r="AE16" s="540"/>
      <c r="AF16" s="540"/>
      <c r="AG16" s="541"/>
      <c r="AH16" s="539">
        <v>19.600000000000001</v>
      </c>
      <c r="AI16" s="540"/>
      <c r="AJ16" s="540"/>
      <c r="AK16" s="540"/>
      <c r="AL16" s="542"/>
      <c r="AM16" s="516"/>
      <c r="AN16" s="416"/>
      <c r="AO16" s="416"/>
      <c r="AP16" s="416"/>
      <c r="AQ16" s="416"/>
      <c r="AR16" s="416"/>
      <c r="AS16" s="416"/>
      <c r="AT16" s="417"/>
      <c r="AU16" s="517"/>
      <c r="AV16" s="518"/>
      <c r="AW16" s="518"/>
      <c r="AX16" s="518"/>
      <c r="AY16" s="473" t="s">
        <v>149</v>
      </c>
      <c r="AZ16" s="474"/>
      <c r="BA16" s="474"/>
      <c r="BB16" s="474"/>
      <c r="BC16" s="474"/>
      <c r="BD16" s="474"/>
      <c r="BE16" s="474"/>
      <c r="BF16" s="474"/>
      <c r="BG16" s="474"/>
      <c r="BH16" s="474"/>
      <c r="BI16" s="474"/>
      <c r="BJ16" s="474"/>
      <c r="BK16" s="474"/>
      <c r="BL16" s="474"/>
      <c r="BM16" s="475"/>
      <c r="BN16" s="459">
        <v>14248901</v>
      </c>
      <c r="BO16" s="460"/>
      <c r="BP16" s="460"/>
      <c r="BQ16" s="460"/>
      <c r="BR16" s="460"/>
      <c r="BS16" s="460"/>
      <c r="BT16" s="460"/>
      <c r="BU16" s="461"/>
      <c r="BV16" s="459">
        <v>13735998</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150</v>
      </c>
      <c r="N17" s="553"/>
      <c r="O17" s="553"/>
      <c r="P17" s="553"/>
      <c r="Q17" s="554"/>
      <c r="R17" s="536" t="s">
        <v>148</v>
      </c>
      <c r="S17" s="537"/>
      <c r="T17" s="537"/>
      <c r="U17" s="537"/>
      <c r="V17" s="538"/>
      <c r="W17" s="549" t="s">
        <v>151</v>
      </c>
      <c r="X17" s="445"/>
      <c r="Y17" s="445"/>
      <c r="Z17" s="445"/>
      <c r="AA17" s="445"/>
      <c r="AB17" s="446"/>
      <c r="AC17" s="412">
        <v>32857</v>
      </c>
      <c r="AD17" s="413"/>
      <c r="AE17" s="413"/>
      <c r="AF17" s="413"/>
      <c r="AG17" s="414"/>
      <c r="AH17" s="412">
        <v>29788</v>
      </c>
      <c r="AI17" s="413"/>
      <c r="AJ17" s="413"/>
      <c r="AK17" s="413"/>
      <c r="AL17" s="472"/>
      <c r="AM17" s="516"/>
      <c r="AN17" s="416"/>
      <c r="AO17" s="416"/>
      <c r="AP17" s="416"/>
      <c r="AQ17" s="416"/>
      <c r="AR17" s="416"/>
      <c r="AS17" s="416"/>
      <c r="AT17" s="417"/>
      <c r="AU17" s="517"/>
      <c r="AV17" s="518"/>
      <c r="AW17" s="518"/>
      <c r="AX17" s="518"/>
      <c r="AY17" s="473" t="s">
        <v>152</v>
      </c>
      <c r="AZ17" s="474"/>
      <c r="BA17" s="474"/>
      <c r="BB17" s="474"/>
      <c r="BC17" s="474"/>
      <c r="BD17" s="474"/>
      <c r="BE17" s="474"/>
      <c r="BF17" s="474"/>
      <c r="BG17" s="474"/>
      <c r="BH17" s="474"/>
      <c r="BI17" s="474"/>
      <c r="BJ17" s="474"/>
      <c r="BK17" s="474"/>
      <c r="BL17" s="474"/>
      <c r="BM17" s="475"/>
      <c r="BN17" s="459">
        <v>16666235</v>
      </c>
      <c r="BO17" s="460"/>
      <c r="BP17" s="460"/>
      <c r="BQ17" s="460"/>
      <c r="BR17" s="460"/>
      <c r="BS17" s="460"/>
      <c r="BT17" s="460"/>
      <c r="BU17" s="461"/>
      <c r="BV17" s="459">
        <v>16977771</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153</v>
      </c>
      <c r="C18" s="510"/>
      <c r="D18" s="510"/>
      <c r="E18" s="511"/>
      <c r="F18" s="511"/>
      <c r="G18" s="511"/>
      <c r="H18" s="511"/>
      <c r="I18" s="511"/>
      <c r="J18" s="511"/>
      <c r="K18" s="511"/>
      <c r="L18" s="512">
        <v>17.97</v>
      </c>
      <c r="M18" s="512"/>
      <c r="N18" s="512"/>
      <c r="O18" s="512"/>
      <c r="P18" s="512"/>
      <c r="Q18" s="512"/>
      <c r="R18" s="513"/>
      <c r="S18" s="513"/>
      <c r="T18" s="513"/>
      <c r="U18" s="513"/>
      <c r="V18" s="514"/>
      <c r="W18" s="530"/>
      <c r="X18" s="531"/>
      <c r="Y18" s="531"/>
      <c r="Z18" s="531"/>
      <c r="AA18" s="531"/>
      <c r="AB18" s="555"/>
      <c r="AC18" s="429">
        <v>81.8</v>
      </c>
      <c r="AD18" s="430"/>
      <c r="AE18" s="430"/>
      <c r="AF18" s="430"/>
      <c r="AG18" s="515"/>
      <c r="AH18" s="429">
        <v>79.2</v>
      </c>
      <c r="AI18" s="430"/>
      <c r="AJ18" s="430"/>
      <c r="AK18" s="430"/>
      <c r="AL18" s="431"/>
      <c r="AM18" s="516"/>
      <c r="AN18" s="416"/>
      <c r="AO18" s="416"/>
      <c r="AP18" s="416"/>
      <c r="AQ18" s="416"/>
      <c r="AR18" s="416"/>
      <c r="AS18" s="416"/>
      <c r="AT18" s="417"/>
      <c r="AU18" s="517"/>
      <c r="AV18" s="518"/>
      <c r="AW18" s="518"/>
      <c r="AX18" s="518"/>
      <c r="AY18" s="473" t="s">
        <v>154</v>
      </c>
      <c r="AZ18" s="474"/>
      <c r="BA18" s="474"/>
      <c r="BB18" s="474"/>
      <c r="BC18" s="474"/>
      <c r="BD18" s="474"/>
      <c r="BE18" s="474"/>
      <c r="BF18" s="474"/>
      <c r="BG18" s="474"/>
      <c r="BH18" s="474"/>
      <c r="BI18" s="474"/>
      <c r="BJ18" s="474"/>
      <c r="BK18" s="474"/>
      <c r="BL18" s="474"/>
      <c r="BM18" s="475"/>
      <c r="BN18" s="459">
        <v>16860979</v>
      </c>
      <c r="BO18" s="460"/>
      <c r="BP18" s="460"/>
      <c r="BQ18" s="460"/>
      <c r="BR18" s="460"/>
      <c r="BS18" s="460"/>
      <c r="BT18" s="460"/>
      <c r="BU18" s="461"/>
      <c r="BV18" s="459">
        <v>16322831</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155</v>
      </c>
      <c r="C19" s="510"/>
      <c r="D19" s="510"/>
      <c r="E19" s="511"/>
      <c r="F19" s="511"/>
      <c r="G19" s="511"/>
      <c r="H19" s="511"/>
      <c r="I19" s="511"/>
      <c r="J19" s="511"/>
      <c r="K19" s="511"/>
      <c r="L19" s="519">
        <v>5184</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156</v>
      </c>
      <c r="AZ19" s="474"/>
      <c r="BA19" s="474"/>
      <c r="BB19" s="474"/>
      <c r="BC19" s="474"/>
      <c r="BD19" s="474"/>
      <c r="BE19" s="474"/>
      <c r="BF19" s="474"/>
      <c r="BG19" s="474"/>
      <c r="BH19" s="474"/>
      <c r="BI19" s="474"/>
      <c r="BJ19" s="474"/>
      <c r="BK19" s="474"/>
      <c r="BL19" s="474"/>
      <c r="BM19" s="475"/>
      <c r="BN19" s="459">
        <v>23166664</v>
      </c>
      <c r="BO19" s="460"/>
      <c r="BP19" s="460"/>
      <c r="BQ19" s="460"/>
      <c r="BR19" s="460"/>
      <c r="BS19" s="460"/>
      <c r="BT19" s="460"/>
      <c r="BU19" s="461"/>
      <c r="BV19" s="459">
        <v>22263670</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157</v>
      </c>
      <c r="C20" s="510"/>
      <c r="D20" s="510"/>
      <c r="E20" s="511"/>
      <c r="F20" s="511"/>
      <c r="G20" s="511"/>
      <c r="H20" s="511"/>
      <c r="I20" s="511"/>
      <c r="J20" s="511"/>
      <c r="K20" s="511"/>
      <c r="L20" s="519">
        <v>39906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158</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159</v>
      </c>
      <c r="C22" s="436"/>
      <c r="D22" s="437"/>
      <c r="E22" s="444" t="s">
        <v>1</v>
      </c>
      <c r="F22" s="445"/>
      <c r="G22" s="445"/>
      <c r="H22" s="445"/>
      <c r="I22" s="445"/>
      <c r="J22" s="445"/>
      <c r="K22" s="446"/>
      <c r="L22" s="444" t="s">
        <v>160</v>
      </c>
      <c r="M22" s="445"/>
      <c r="N22" s="445"/>
      <c r="O22" s="445"/>
      <c r="P22" s="446"/>
      <c r="Q22" s="450" t="s">
        <v>161</v>
      </c>
      <c r="R22" s="451"/>
      <c r="S22" s="451"/>
      <c r="T22" s="451"/>
      <c r="U22" s="451"/>
      <c r="V22" s="452"/>
      <c r="W22" s="501" t="s">
        <v>162</v>
      </c>
      <c r="X22" s="436"/>
      <c r="Y22" s="437"/>
      <c r="Z22" s="444" t="s">
        <v>1</v>
      </c>
      <c r="AA22" s="445"/>
      <c r="AB22" s="445"/>
      <c r="AC22" s="445"/>
      <c r="AD22" s="445"/>
      <c r="AE22" s="445"/>
      <c r="AF22" s="445"/>
      <c r="AG22" s="446"/>
      <c r="AH22" s="462" t="s">
        <v>163</v>
      </c>
      <c r="AI22" s="445"/>
      <c r="AJ22" s="445"/>
      <c r="AK22" s="445"/>
      <c r="AL22" s="446"/>
      <c r="AM22" s="462" t="s">
        <v>164</v>
      </c>
      <c r="AN22" s="463"/>
      <c r="AO22" s="463"/>
      <c r="AP22" s="463"/>
      <c r="AQ22" s="463"/>
      <c r="AR22" s="464"/>
      <c r="AS22" s="450" t="s">
        <v>161</v>
      </c>
      <c r="AT22" s="451"/>
      <c r="AU22" s="451"/>
      <c r="AV22" s="451"/>
      <c r="AW22" s="451"/>
      <c r="AX22" s="468"/>
      <c r="AY22" s="485" t="s">
        <v>165</v>
      </c>
      <c r="AZ22" s="486"/>
      <c r="BA22" s="486"/>
      <c r="BB22" s="486"/>
      <c r="BC22" s="486"/>
      <c r="BD22" s="486"/>
      <c r="BE22" s="486"/>
      <c r="BF22" s="486"/>
      <c r="BG22" s="486"/>
      <c r="BH22" s="486"/>
      <c r="BI22" s="486"/>
      <c r="BJ22" s="486"/>
      <c r="BK22" s="486"/>
      <c r="BL22" s="486"/>
      <c r="BM22" s="487"/>
      <c r="BN22" s="488">
        <v>22531597</v>
      </c>
      <c r="BO22" s="489"/>
      <c r="BP22" s="489"/>
      <c r="BQ22" s="489"/>
      <c r="BR22" s="489"/>
      <c r="BS22" s="489"/>
      <c r="BT22" s="489"/>
      <c r="BU22" s="490"/>
      <c r="BV22" s="488">
        <v>24454745</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166</v>
      </c>
      <c r="AZ23" s="474"/>
      <c r="BA23" s="474"/>
      <c r="BB23" s="474"/>
      <c r="BC23" s="474"/>
      <c r="BD23" s="474"/>
      <c r="BE23" s="474"/>
      <c r="BF23" s="474"/>
      <c r="BG23" s="474"/>
      <c r="BH23" s="474"/>
      <c r="BI23" s="474"/>
      <c r="BJ23" s="474"/>
      <c r="BK23" s="474"/>
      <c r="BL23" s="474"/>
      <c r="BM23" s="475"/>
      <c r="BN23" s="459">
        <v>15434718</v>
      </c>
      <c r="BO23" s="460"/>
      <c r="BP23" s="460"/>
      <c r="BQ23" s="460"/>
      <c r="BR23" s="460"/>
      <c r="BS23" s="460"/>
      <c r="BT23" s="460"/>
      <c r="BU23" s="461"/>
      <c r="BV23" s="459">
        <v>16838699</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167</v>
      </c>
      <c r="F24" s="416"/>
      <c r="G24" s="416"/>
      <c r="H24" s="416"/>
      <c r="I24" s="416"/>
      <c r="J24" s="416"/>
      <c r="K24" s="417"/>
      <c r="L24" s="412">
        <v>1</v>
      </c>
      <c r="M24" s="413"/>
      <c r="N24" s="413"/>
      <c r="O24" s="413"/>
      <c r="P24" s="414"/>
      <c r="Q24" s="412">
        <v>8073</v>
      </c>
      <c r="R24" s="413"/>
      <c r="S24" s="413"/>
      <c r="T24" s="413"/>
      <c r="U24" s="413"/>
      <c r="V24" s="414"/>
      <c r="W24" s="502"/>
      <c r="X24" s="439"/>
      <c r="Y24" s="440"/>
      <c r="Z24" s="415" t="s">
        <v>168</v>
      </c>
      <c r="AA24" s="416"/>
      <c r="AB24" s="416"/>
      <c r="AC24" s="416"/>
      <c r="AD24" s="416"/>
      <c r="AE24" s="416"/>
      <c r="AF24" s="416"/>
      <c r="AG24" s="417"/>
      <c r="AH24" s="412">
        <v>508</v>
      </c>
      <c r="AI24" s="413"/>
      <c r="AJ24" s="413"/>
      <c r="AK24" s="413"/>
      <c r="AL24" s="414"/>
      <c r="AM24" s="412">
        <v>1575308</v>
      </c>
      <c r="AN24" s="413"/>
      <c r="AO24" s="413"/>
      <c r="AP24" s="413"/>
      <c r="AQ24" s="413"/>
      <c r="AR24" s="414"/>
      <c r="AS24" s="412">
        <v>3101</v>
      </c>
      <c r="AT24" s="413"/>
      <c r="AU24" s="413"/>
      <c r="AV24" s="413"/>
      <c r="AW24" s="413"/>
      <c r="AX24" s="472"/>
      <c r="AY24" s="432" t="s">
        <v>169</v>
      </c>
      <c r="AZ24" s="433"/>
      <c r="BA24" s="433"/>
      <c r="BB24" s="433"/>
      <c r="BC24" s="433"/>
      <c r="BD24" s="433"/>
      <c r="BE24" s="433"/>
      <c r="BF24" s="433"/>
      <c r="BG24" s="433"/>
      <c r="BH24" s="433"/>
      <c r="BI24" s="433"/>
      <c r="BJ24" s="433"/>
      <c r="BK24" s="433"/>
      <c r="BL24" s="433"/>
      <c r="BM24" s="434"/>
      <c r="BN24" s="459">
        <v>13498478</v>
      </c>
      <c r="BO24" s="460"/>
      <c r="BP24" s="460"/>
      <c r="BQ24" s="460"/>
      <c r="BR24" s="460"/>
      <c r="BS24" s="460"/>
      <c r="BT24" s="460"/>
      <c r="BU24" s="461"/>
      <c r="BV24" s="459">
        <v>14641613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170</v>
      </c>
      <c r="F25" s="416"/>
      <c r="G25" s="416"/>
      <c r="H25" s="416"/>
      <c r="I25" s="416"/>
      <c r="J25" s="416"/>
      <c r="K25" s="417"/>
      <c r="L25" s="412">
        <v>1</v>
      </c>
      <c r="M25" s="413"/>
      <c r="N25" s="413"/>
      <c r="O25" s="413"/>
      <c r="P25" s="414"/>
      <c r="Q25" s="412">
        <v>6993</v>
      </c>
      <c r="R25" s="413"/>
      <c r="S25" s="413"/>
      <c r="T25" s="413"/>
      <c r="U25" s="413"/>
      <c r="V25" s="414"/>
      <c r="W25" s="502"/>
      <c r="X25" s="439"/>
      <c r="Y25" s="440"/>
      <c r="Z25" s="415" t="s">
        <v>171</v>
      </c>
      <c r="AA25" s="416"/>
      <c r="AB25" s="416"/>
      <c r="AC25" s="416"/>
      <c r="AD25" s="416"/>
      <c r="AE25" s="416"/>
      <c r="AF25" s="416"/>
      <c r="AG25" s="417"/>
      <c r="AH25" s="412">
        <v>108</v>
      </c>
      <c r="AI25" s="413"/>
      <c r="AJ25" s="413"/>
      <c r="AK25" s="413"/>
      <c r="AL25" s="414"/>
      <c r="AM25" s="412">
        <v>312336</v>
      </c>
      <c r="AN25" s="413"/>
      <c r="AO25" s="413"/>
      <c r="AP25" s="413"/>
      <c r="AQ25" s="413"/>
      <c r="AR25" s="414"/>
      <c r="AS25" s="412">
        <v>2892</v>
      </c>
      <c r="AT25" s="413"/>
      <c r="AU25" s="413"/>
      <c r="AV25" s="413"/>
      <c r="AW25" s="413"/>
      <c r="AX25" s="472"/>
      <c r="AY25" s="485" t="s">
        <v>172</v>
      </c>
      <c r="AZ25" s="486"/>
      <c r="BA25" s="486"/>
      <c r="BB25" s="486"/>
      <c r="BC25" s="486"/>
      <c r="BD25" s="486"/>
      <c r="BE25" s="486"/>
      <c r="BF25" s="486"/>
      <c r="BG25" s="486"/>
      <c r="BH25" s="486"/>
      <c r="BI25" s="486"/>
      <c r="BJ25" s="486"/>
      <c r="BK25" s="486"/>
      <c r="BL25" s="486"/>
      <c r="BM25" s="487"/>
      <c r="BN25" s="488">
        <v>9027646</v>
      </c>
      <c r="BO25" s="489"/>
      <c r="BP25" s="489"/>
      <c r="BQ25" s="489"/>
      <c r="BR25" s="489"/>
      <c r="BS25" s="489"/>
      <c r="BT25" s="489"/>
      <c r="BU25" s="490"/>
      <c r="BV25" s="488">
        <v>10620756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173</v>
      </c>
      <c r="F26" s="416"/>
      <c r="G26" s="416"/>
      <c r="H26" s="416"/>
      <c r="I26" s="416"/>
      <c r="J26" s="416"/>
      <c r="K26" s="417"/>
      <c r="L26" s="412">
        <v>1</v>
      </c>
      <c r="M26" s="413"/>
      <c r="N26" s="413"/>
      <c r="O26" s="413"/>
      <c r="P26" s="414"/>
      <c r="Q26" s="412">
        <v>6570</v>
      </c>
      <c r="R26" s="413"/>
      <c r="S26" s="413"/>
      <c r="T26" s="413"/>
      <c r="U26" s="413"/>
      <c r="V26" s="414"/>
      <c r="W26" s="502"/>
      <c r="X26" s="439"/>
      <c r="Y26" s="440"/>
      <c r="Z26" s="415" t="s">
        <v>174</v>
      </c>
      <c r="AA26" s="470"/>
      <c r="AB26" s="470"/>
      <c r="AC26" s="470"/>
      <c r="AD26" s="470"/>
      <c r="AE26" s="470"/>
      <c r="AF26" s="470"/>
      <c r="AG26" s="471"/>
      <c r="AH26" s="412">
        <v>9</v>
      </c>
      <c r="AI26" s="413"/>
      <c r="AJ26" s="413"/>
      <c r="AK26" s="413"/>
      <c r="AL26" s="414"/>
      <c r="AM26" s="412">
        <v>27288</v>
      </c>
      <c r="AN26" s="413"/>
      <c r="AO26" s="413"/>
      <c r="AP26" s="413"/>
      <c r="AQ26" s="413"/>
      <c r="AR26" s="414"/>
      <c r="AS26" s="412">
        <v>3032</v>
      </c>
      <c r="AT26" s="413"/>
      <c r="AU26" s="413"/>
      <c r="AV26" s="413"/>
      <c r="AW26" s="413"/>
      <c r="AX26" s="472"/>
      <c r="AY26" s="499" t="s">
        <v>175</v>
      </c>
      <c r="AZ26" s="419"/>
      <c r="BA26" s="419"/>
      <c r="BB26" s="419"/>
      <c r="BC26" s="419"/>
      <c r="BD26" s="419"/>
      <c r="BE26" s="419"/>
      <c r="BF26" s="419"/>
      <c r="BG26" s="419"/>
      <c r="BH26" s="419"/>
      <c r="BI26" s="419"/>
      <c r="BJ26" s="419"/>
      <c r="BK26" s="419"/>
      <c r="BL26" s="419"/>
      <c r="BM26" s="500"/>
      <c r="BN26" s="459">
        <v>20000</v>
      </c>
      <c r="BO26" s="460"/>
      <c r="BP26" s="460"/>
      <c r="BQ26" s="460"/>
      <c r="BR26" s="460"/>
      <c r="BS26" s="460"/>
      <c r="BT26" s="460"/>
      <c r="BU26" s="461"/>
      <c r="BV26" s="459">
        <v>20000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176</v>
      </c>
      <c r="F27" s="416"/>
      <c r="G27" s="416"/>
      <c r="H27" s="416"/>
      <c r="I27" s="416"/>
      <c r="J27" s="416"/>
      <c r="K27" s="417"/>
      <c r="L27" s="412">
        <v>1</v>
      </c>
      <c r="M27" s="413"/>
      <c r="N27" s="413"/>
      <c r="O27" s="413"/>
      <c r="P27" s="414"/>
      <c r="Q27" s="412">
        <v>5230</v>
      </c>
      <c r="R27" s="413"/>
      <c r="S27" s="413"/>
      <c r="T27" s="413"/>
      <c r="U27" s="413"/>
      <c r="V27" s="414"/>
      <c r="W27" s="502"/>
      <c r="X27" s="439"/>
      <c r="Y27" s="440"/>
      <c r="Z27" s="415" t="s">
        <v>177</v>
      </c>
      <c r="AA27" s="416"/>
      <c r="AB27" s="416"/>
      <c r="AC27" s="416"/>
      <c r="AD27" s="416"/>
      <c r="AE27" s="416"/>
      <c r="AF27" s="416"/>
      <c r="AG27" s="417"/>
      <c r="AH27" s="412">
        <v>2</v>
      </c>
      <c r="AI27" s="413"/>
      <c r="AJ27" s="413"/>
      <c r="AK27" s="413"/>
      <c r="AL27" s="414"/>
      <c r="AM27" s="412" t="s">
        <v>178</v>
      </c>
      <c r="AN27" s="413"/>
      <c r="AO27" s="413"/>
      <c r="AP27" s="413"/>
      <c r="AQ27" s="413"/>
      <c r="AR27" s="414"/>
      <c r="AS27" s="412" t="s">
        <v>179</v>
      </c>
      <c r="AT27" s="413"/>
      <c r="AU27" s="413"/>
      <c r="AV27" s="413"/>
      <c r="AW27" s="413"/>
      <c r="AX27" s="472"/>
      <c r="AY27" s="496" t="s">
        <v>180</v>
      </c>
      <c r="AZ27" s="497"/>
      <c r="BA27" s="497"/>
      <c r="BB27" s="497"/>
      <c r="BC27" s="497"/>
      <c r="BD27" s="497"/>
      <c r="BE27" s="497"/>
      <c r="BF27" s="497"/>
      <c r="BG27" s="497"/>
      <c r="BH27" s="497"/>
      <c r="BI27" s="497"/>
      <c r="BJ27" s="497"/>
      <c r="BK27" s="497"/>
      <c r="BL27" s="497"/>
      <c r="BM27" s="498"/>
      <c r="BN27" s="493" t="s">
        <v>127</v>
      </c>
      <c r="BO27" s="494"/>
      <c r="BP27" s="494"/>
      <c r="BQ27" s="494"/>
      <c r="BR27" s="494"/>
      <c r="BS27" s="494"/>
      <c r="BT27" s="494"/>
      <c r="BU27" s="495"/>
      <c r="BV27" s="493" t="s">
        <v>181</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182</v>
      </c>
      <c r="F28" s="416"/>
      <c r="G28" s="416"/>
      <c r="H28" s="416"/>
      <c r="I28" s="416"/>
      <c r="J28" s="416"/>
      <c r="K28" s="417"/>
      <c r="L28" s="412">
        <v>1</v>
      </c>
      <c r="M28" s="413"/>
      <c r="N28" s="413"/>
      <c r="O28" s="413"/>
      <c r="P28" s="414"/>
      <c r="Q28" s="412">
        <v>4770</v>
      </c>
      <c r="R28" s="413"/>
      <c r="S28" s="413"/>
      <c r="T28" s="413"/>
      <c r="U28" s="413"/>
      <c r="V28" s="414"/>
      <c r="W28" s="502"/>
      <c r="X28" s="439"/>
      <c r="Y28" s="440"/>
      <c r="Z28" s="415" t="s">
        <v>183</v>
      </c>
      <c r="AA28" s="416"/>
      <c r="AB28" s="416"/>
      <c r="AC28" s="416"/>
      <c r="AD28" s="416"/>
      <c r="AE28" s="416"/>
      <c r="AF28" s="416"/>
      <c r="AG28" s="417"/>
      <c r="AH28" s="412" t="s">
        <v>181</v>
      </c>
      <c r="AI28" s="413"/>
      <c r="AJ28" s="413"/>
      <c r="AK28" s="413"/>
      <c r="AL28" s="414"/>
      <c r="AM28" s="412" t="s">
        <v>181</v>
      </c>
      <c r="AN28" s="413"/>
      <c r="AO28" s="413"/>
      <c r="AP28" s="413"/>
      <c r="AQ28" s="413"/>
      <c r="AR28" s="414"/>
      <c r="AS28" s="412" t="s">
        <v>181</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2987320</v>
      </c>
      <c r="BO28" s="489"/>
      <c r="BP28" s="489"/>
      <c r="BQ28" s="489"/>
      <c r="BR28" s="489"/>
      <c r="BS28" s="489"/>
      <c r="BT28" s="489"/>
      <c r="BU28" s="490"/>
      <c r="BV28" s="488">
        <v>2813348</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185</v>
      </c>
      <c r="F29" s="416"/>
      <c r="G29" s="416"/>
      <c r="H29" s="416"/>
      <c r="I29" s="416"/>
      <c r="J29" s="416"/>
      <c r="K29" s="417"/>
      <c r="L29" s="412">
        <v>20</v>
      </c>
      <c r="M29" s="413"/>
      <c r="N29" s="413"/>
      <c r="O29" s="413"/>
      <c r="P29" s="414"/>
      <c r="Q29" s="412">
        <v>4450</v>
      </c>
      <c r="R29" s="413"/>
      <c r="S29" s="413"/>
      <c r="T29" s="413"/>
      <c r="U29" s="413"/>
      <c r="V29" s="414"/>
      <c r="W29" s="503"/>
      <c r="X29" s="504"/>
      <c r="Y29" s="505"/>
      <c r="Z29" s="415" t="s">
        <v>186</v>
      </c>
      <c r="AA29" s="416"/>
      <c r="AB29" s="416"/>
      <c r="AC29" s="416"/>
      <c r="AD29" s="416"/>
      <c r="AE29" s="416"/>
      <c r="AF29" s="416"/>
      <c r="AG29" s="417"/>
      <c r="AH29" s="412">
        <v>510</v>
      </c>
      <c r="AI29" s="413"/>
      <c r="AJ29" s="413"/>
      <c r="AK29" s="413"/>
      <c r="AL29" s="414"/>
      <c r="AM29" s="412">
        <v>1584510</v>
      </c>
      <c r="AN29" s="413"/>
      <c r="AO29" s="413"/>
      <c r="AP29" s="413"/>
      <c r="AQ29" s="413"/>
      <c r="AR29" s="414"/>
      <c r="AS29" s="412">
        <v>3107</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t="s">
        <v>127</v>
      </c>
      <c r="BO29" s="460"/>
      <c r="BP29" s="460"/>
      <c r="BQ29" s="460"/>
      <c r="BR29" s="460"/>
      <c r="BS29" s="460"/>
      <c r="BT29" s="460"/>
      <c r="BU29" s="461"/>
      <c r="BV29" s="459" t="s">
        <v>181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99.9</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2695490</v>
      </c>
      <c r="BO30" s="494"/>
      <c r="BP30" s="494"/>
      <c r="BQ30" s="494"/>
      <c r="BR30" s="494"/>
      <c r="BS30" s="494"/>
      <c r="BT30" s="494"/>
      <c r="BU30" s="495"/>
      <c r="BV30" s="493">
        <v>2731749</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197</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198</v>
      </c>
      <c r="BF33" s="410"/>
      <c r="BG33" s="410" t="s">
        <v>199</v>
      </c>
      <c r="BH33" s="410"/>
      <c r="BI33" s="410"/>
      <c r="BJ33" s="410"/>
      <c r="BK33" s="410"/>
      <c r="BL33" s="410"/>
      <c r="BM33" s="410"/>
      <c r="BN33" s="410"/>
      <c r="BO33" s="410"/>
      <c r="BP33" s="410"/>
      <c r="BQ33" s="410"/>
      <c r="BR33" s="410"/>
      <c r="BS33" s="410"/>
      <c r="BT33" s="410"/>
      <c r="BU33" s="410"/>
      <c r="BV33" s="204"/>
      <c r="BW33" s="411" t="s">
        <v>198</v>
      </c>
      <c r="BX33" s="411"/>
      <c r="BY33" s="410" t="s">
        <v>200</v>
      </c>
      <c r="BZ33" s="410"/>
      <c r="CA33" s="410"/>
      <c r="CB33" s="410"/>
      <c r="CC33" s="410"/>
      <c r="CD33" s="410"/>
      <c r="CE33" s="410"/>
      <c r="CF33" s="410"/>
      <c r="CG33" s="410"/>
      <c r="CH33" s="410"/>
      <c r="CI33" s="410"/>
      <c r="CJ33" s="410"/>
      <c r="CK33" s="410"/>
      <c r="CL33" s="410"/>
      <c r="CM33" s="410"/>
      <c r="CN33" s="203"/>
      <c r="CO33" s="411" t="s">
        <v>195</v>
      </c>
      <c r="CP33" s="411"/>
      <c r="CQ33" s="410" t="s">
        <v>201</v>
      </c>
      <c r="CR33" s="410"/>
      <c r="CS33" s="410"/>
      <c r="CT33" s="410"/>
      <c r="CU33" s="410"/>
      <c r="CV33" s="410"/>
      <c r="CW33" s="410"/>
      <c r="CX33" s="410"/>
      <c r="CY33" s="410"/>
      <c r="CZ33" s="410"/>
      <c r="DA33" s="410"/>
      <c r="DB33" s="410"/>
      <c r="DC33" s="410"/>
      <c r="DD33" s="410"/>
      <c r="DE33" s="410"/>
      <c r="DF33" s="203"/>
      <c r="DG33" s="409" t="s">
        <v>202</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病院事業会計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東京たま広域資源循環組合</v>
      </c>
      <c r="BZ34" s="408"/>
      <c r="CA34" s="408"/>
      <c r="CB34" s="408"/>
      <c r="CC34" s="408"/>
      <c r="CD34" s="408"/>
      <c r="CE34" s="408"/>
      <c r="CF34" s="408"/>
      <c r="CG34" s="408"/>
      <c r="CH34" s="408"/>
      <c r="CI34" s="408"/>
      <c r="CJ34" s="408"/>
      <c r="CK34" s="408"/>
      <c r="CL34" s="408"/>
      <c r="CM34" s="408"/>
      <c r="CN34" s="178"/>
      <c r="CO34" s="407">
        <f>IF(CQ34="","",MAX(C34:D43,U34:V43,AM34:AN43,BE34:BF43,BW34:BX43)+1)</f>
        <v>18</v>
      </c>
      <c r="CP34" s="407"/>
      <c r="CQ34" s="408" t="str">
        <f>IF('各会計、関係団体の財政状況及び健全化判断比率'!BS7="","",'各会計、関係団体の財政状況及び健全化判断比率'!BS7)</f>
        <v>いなぎグリーンウェルネス財団</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f>IF(E35="","",C34+1)</f>
        <v>2</v>
      </c>
      <c r="D35" s="407"/>
      <c r="E35" s="408" t="str">
        <f>IF('各会計、関係団体の財政状況及び健全化判断比率'!B8="","",'各会計、関係団体の財政状況及び健全化判断比率'!B8)</f>
        <v>土地区画整理事業特別会計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南多摩斎場組合</v>
      </c>
      <c r="BZ35" s="408"/>
      <c r="CA35" s="408"/>
      <c r="CB35" s="408"/>
      <c r="CC35" s="408"/>
      <c r="CD35" s="408"/>
      <c r="CE35" s="408"/>
      <c r="CF35" s="408"/>
      <c r="CG35" s="408"/>
      <c r="CH35" s="408"/>
      <c r="CI35" s="408"/>
      <c r="CJ35" s="408"/>
      <c r="CK35" s="408"/>
      <c r="CL35" s="408"/>
      <c r="CM35" s="408"/>
      <c r="CN35" s="178"/>
      <c r="CO35" s="407">
        <f t="shared" ref="CO35:CO43" si="3">IF(CQ35="","",CO34+1)</f>
        <v>19</v>
      </c>
      <c r="CP35" s="407"/>
      <c r="CQ35" s="408" t="str">
        <f>IF('各会計、関係団体の財政状況及び健全化判断比率'!BS8="","",'各会計、関係団体の財政状況及び健全化判断比率'!BS8)</f>
        <v>稲城市土地開発公社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〇</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多摩川衛生組合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東京都市町村議会議員公務災害補償等組合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東京都三市収益事業組合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東京市町村総合事務組合（一般会計）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東京市町村総合事務組合（交通災害共済事業特別会計）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東京都市町村職員退職手当組合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東京都後期高齢者医療広域連合（一般会計）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17</v>
      </c>
      <c r="BX43" s="407"/>
      <c r="BY43" s="408" t="str">
        <f>IF('各会計、関係団体の財政状況及び健全化判断比率'!B77="","",'各会計、関係団体の財政状況及び健全化判断比率'!B77)</f>
        <v>東京都後期高齢者医療広域連合（後期高齢者医療特別会計）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404" t="s">
        <v>204</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205</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206</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207</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208</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209</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210</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0" t="s">
        <v>599</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21" t="s">
        <v>562</v>
      </c>
      <c r="D34" s="1221"/>
      <c r="E34" s="1222"/>
      <c r="F34" s="32">
        <v>4.21</v>
      </c>
      <c r="G34" s="33">
        <v>4.55</v>
      </c>
      <c r="H34" s="33">
        <v>5.54</v>
      </c>
      <c r="I34" s="33">
        <v>5.16</v>
      </c>
      <c r="J34" s="34">
        <v>11.38</v>
      </c>
      <c r="K34" s="22"/>
      <c r="L34" s="22"/>
      <c r="M34" s="22"/>
      <c r="N34" s="22"/>
      <c r="O34" s="22"/>
      <c r="P34" s="22"/>
    </row>
    <row r="35" spans="1:16" ht="39" customHeight="1" x14ac:dyDescent="0.2">
      <c r="A35" s="22"/>
      <c r="B35" s="35"/>
      <c r="C35" s="1215" t="s">
        <v>563</v>
      </c>
      <c r="D35" s="1216"/>
      <c r="E35" s="1217"/>
      <c r="F35" s="36">
        <v>7.17</v>
      </c>
      <c r="G35" s="37">
        <v>6.75</v>
      </c>
      <c r="H35" s="37">
        <v>5.63</v>
      </c>
      <c r="I35" s="37">
        <v>8.15</v>
      </c>
      <c r="J35" s="38">
        <v>10.87</v>
      </c>
      <c r="K35" s="22"/>
      <c r="L35" s="22"/>
      <c r="M35" s="22"/>
      <c r="N35" s="22"/>
      <c r="O35" s="22"/>
      <c r="P35" s="22"/>
    </row>
    <row r="36" spans="1:16" ht="39" customHeight="1" x14ac:dyDescent="0.2">
      <c r="A36" s="22"/>
      <c r="B36" s="35"/>
      <c r="C36" s="1215" t="s">
        <v>564</v>
      </c>
      <c r="D36" s="1216"/>
      <c r="E36" s="1217"/>
      <c r="F36" s="36" t="s">
        <v>515</v>
      </c>
      <c r="G36" s="37" t="s">
        <v>515</v>
      </c>
      <c r="H36" s="37">
        <v>0.17</v>
      </c>
      <c r="I36" s="37">
        <v>0.71</v>
      </c>
      <c r="J36" s="38">
        <v>1.1499999999999999</v>
      </c>
      <c r="K36" s="22"/>
      <c r="L36" s="22"/>
      <c r="M36" s="22"/>
      <c r="N36" s="22"/>
      <c r="O36" s="22"/>
      <c r="P36" s="22"/>
    </row>
    <row r="37" spans="1:16" ht="39" customHeight="1" x14ac:dyDescent="0.2">
      <c r="A37" s="22"/>
      <c r="B37" s="35"/>
      <c r="C37" s="1215" t="s">
        <v>565</v>
      </c>
      <c r="D37" s="1216"/>
      <c r="E37" s="1217"/>
      <c r="F37" s="36">
        <v>0.93</v>
      </c>
      <c r="G37" s="37">
        <v>0.77</v>
      </c>
      <c r="H37" s="37">
        <v>1.07</v>
      </c>
      <c r="I37" s="37">
        <v>1.19</v>
      </c>
      <c r="J37" s="38">
        <v>0.68</v>
      </c>
      <c r="K37" s="22"/>
      <c r="L37" s="22"/>
      <c r="M37" s="22"/>
      <c r="N37" s="22"/>
      <c r="O37" s="22"/>
      <c r="P37" s="22"/>
    </row>
    <row r="38" spans="1:16" ht="39" customHeight="1" x14ac:dyDescent="0.2">
      <c r="A38" s="22"/>
      <c r="B38" s="35"/>
      <c r="C38" s="1215" t="s">
        <v>566</v>
      </c>
      <c r="D38" s="1216"/>
      <c r="E38" s="1217"/>
      <c r="F38" s="36">
        <v>0</v>
      </c>
      <c r="G38" s="37">
        <v>0</v>
      </c>
      <c r="H38" s="37">
        <v>0</v>
      </c>
      <c r="I38" s="37">
        <v>0</v>
      </c>
      <c r="J38" s="38">
        <v>0</v>
      </c>
      <c r="K38" s="22"/>
      <c r="L38" s="22"/>
      <c r="M38" s="22"/>
      <c r="N38" s="22"/>
      <c r="O38" s="22"/>
      <c r="P38" s="22"/>
    </row>
    <row r="39" spans="1:16" ht="39" customHeight="1" x14ac:dyDescent="0.2">
      <c r="A39" s="22"/>
      <c r="B39" s="35"/>
      <c r="C39" s="1215" t="s">
        <v>567</v>
      </c>
      <c r="D39" s="1216"/>
      <c r="E39" s="1217"/>
      <c r="F39" s="36">
        <v>0</v>
      </c>
      <c r="G39" s="37">
        <v>0</v>
      </c>
      <c r="H39" s="37">
        <v>0</v>
      </c>
      <c r="I39" s="37">
        <v>0</v>
      </c>
      <c r="J39" s="38">
        <v>0</v>
      </c>
      <c r="K39" s="22"/>
      <c r="L39" s="22"/>
      <c r="M39" s="22"/>
      <c r="N39" s="22"/>
      <c r="O39" s="22"/>
      <c r="P39" s="22"/>
    </row>
    <row r="40" spans="1:16" ht="39" customHeight="1" x14ac:dyDescent="0.2">
      <c r="A40" s="22"/>
      <c r="B40" s="35"/>
      <c r="C40" s="1215" t="s">
        <v>568</v>
      </c>
      <c r="D40" s="1216"/>
      <c r="E40" s="1217"/>
      <c r="F40" s="36">
        <v>0</v>
      </c>
      <c r="G40" s="37">
        <v>0</v>
      </c>
      <c r="H40" s="37">
        <v>0</v>
      </c>
      <c r="I40" s="37">
        <v>0</v>
      </c>
      <c r="J40" s="38">
        <v>0</v>
      </c>
      <c r="K40" s="22"/>
      <c r="L40" s="22"/>
      <c r="M40" s="22"/>
      <c r="N40" s="22"/>
      <c r="O40" s="22"/>
      <c r="P40" s="22"/>
    </row>
    <row r="41" spans="1:16" ht="39" customHeight="1" x14ac:dyDescent="0.2">
      <c r="A41" s="22"/>
      <c r="B41" s="35"/>
      <c r="C41" s="1215"/>
      <c r="D41" s="1216"/>
      <c r="E41" s="1217"/>
      <c r="F41" s="36"/>
      <c r="G41" s="37"/>
      <c r="H41" s="37"/>
      <c r="I41" s="37"/>
      <c r="J41" s="38"/>
      <c r="K41" s="22"/>
      <c r="L41" s="22"/>
      <c r="M41" s="22"/>
      <c r="N41" s="22"/>
      <c r="O41" s="22"/>
      <c r="P41" s="22"/>
    </row>
    <row r="42" spans="1:16" ht="39" customHeight="1" x14ac:dyDescent="0.2">
      <c r="A42" s="22"/>
      <c r="B42" s="39"/>
      <c r="C42" s="1215" t="s">
        <v>569</v>
      </c>
      <c r="D42" s="1216"/>
      <c r="E42" s="1217"/>
      <c r="F42" s="36" t="s">
        <v>515</v>
      </c>
      <c r="G42" s="37" t="s">
        <v>515</v>
      </c>
      <c r="H42" s="37" t="s">
        <v>515</v>
      </c>
      <c r="I42" s="37" t="s">
        <v>515</v>
      </c>
      <c r="J42" s="38" t="s">
        <v>515</v>
      </c>
      <c r="K42" s="22"/>
      <c r="L42" s="22"/>
      <c r="M42" s="22"/>
      <c r="N42" s="22"/>
      <c r="O42" s="22"/>
      <c r="P42" s="22"/>
    </row>
    <row r="43" spans="1:16" ht="39" customHeight="1" thickBot="1" x14ac:dyDescent="0.25">
      <c r="A43" s="22"/>
      <c r="B43" s="40"/>
      <c r="C43" s="1218" t="s">
        <v>570</v>
      </c>
      <c r="D43" s="1219"/>
      <c r="E43" s="1220"/>
      <c r="F43" s="41">
        <v>0.01</v>
      </c>
      <c r="G43" s="42">
        <v>0.63</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JIYZLgITopreThweuDAnXA5u9JT8ZhfGYRdVkdUdJg0FwtwcodPe/mGGg2EETe9li+Llojf2t6aXGbv7UNltw==" saltValue="zt7dT6nGeut4268itbKW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41" t="s">
        <v>11</v>
      </c>
      <c r="C45" s="1242"/>
      <c r="D45" s="58"/>
      <c r="E45" s="1247" t="s">
        <v>12</v>
      </c>
      <c r="F45" s="1247"/>
      <c r="G45" s="1247"/>
      <c r="H45" s="1247"/>
      <c r="I45" s="1247"/>
      <c r="J45" s="1248"/>
      <c r="K45" s="59">
        <v>2085</v>
      </c>
      <c r="L45" s="60">
        <v>1999</v>
      </c>
      <c r="M45" s="60">
        <v>1942</v>
      </c>
      <c r="N45" s="60">
        <v>2048</v>
      </c>
      <c r="O45" s="61">
        <v>2061</v>
      </c>
      <c r="P45" s="48"/>
      <c r="Q45" s="48"/>
      <c r="R45" s="48"/>
      <c r="S45" s="48"/>
      <c r="T45" s="48"/>
      <c r="U45" s="48"/>
    </row>
    <row r="46" spans="1:21" ht="30.75" customHeight="1" x14ac:dyDescent="0.2">
      <c r="A46" s="48"/>
      <c r="B46" s="1243"/>
      <c r="C46" s="1244"/>
      <c r="D46" s="62"/>
      <c r="E46" s="1225" t="s">
        <v>13</v>
      </c>
      <c r="F46" s="1225"/>
      <c r="G46" s="1225"/>
      <c r="H46" s="1225"/>
      <c r="I46" s="1225"/>
      <c r="J46" s="1226"/>
      <c r="K46" s="63" t="s">
        <v>515</v>
      </c>
      <c r="L46" s="64" t="s">
        <v>515</v>
      </c>
      <c r="M46" s="64" t="s">
        <v>515</v>
      </c>
      <c r="N46" s="64" t="s">
        <v>515</v>
      </c>
      <c r="O46" s="65" t="s">
        <v>515</v>
      </c>
      <c r="P46" s="48"/>
      <c r="Q46" s="48"/>
      <c r="R46" s="48"/>
      <c r="S46" s="48"/>
      <c r="T46" s="48"/>
      <c r="U46" s="48"/>
    </row>
    <row r="47" spans="1:21" ht="30.75" customHeight="1" x14ac:dyDescent="0.2">
      <c r="A47" s="48"/>
      <c r="B47" s="1243"/>
      <c r="C47" s="1244"/>
      <c r="D47" s="62"/>
      <c r="E47" s="1225" t="s">
        <v>14</v>
      </c>
      <c r="F47" s="1225"/>
      <c r="G47" s="1225"/>
      <c r="H47" s="1225"/>
      <c r="I47" s="1225"/>
      <c r="J47" s="1226"/>
      <c r="K47" s="63" t="s">
        <v>515</v>
      </c>
      <c r="L47" s="64" t="s">
        <v>515</v>
      </c>
      <c r="M47" s="64" t="s">
        <v>515</v>
      </c>
      <c r="N47" s="64" t="s">
        <v>515</v>
      </c>
      <c r="O47" s="65" t="s">
        <v>515</v>
      </c>
      <c r="P47" s="48"/>
      <c r="Q47" s="48"/>
      <c r="R47" s="48"/>
      <c r="S47" s="48"/>
      <c r="T47" s="48"/>
      <c r="U47" s="48"/>
    </row>
    <row r="48" spans="1:21" ht="30.75" customHeight="1" x14ac:dyDescent="0.2">
      <c r="A48" s="48"/>
      <c r="B48" s="1243"/>
      <c r="C48" s="1244"/>
      <c r="D48" s="62"/>
      <c r="E48" s="1225" t="s">
        <v>15</v>
      </c>
      <c r="F48" s="1225"/>
      <c r="G48" s="1225"/>
      <c r="H48" s="1225"/>
      <c r="I48" s="1225"/>
      <c r="J48" s="1226"/>
      <c r="K48" s="63">
        <v>390</v>
      </c>
      <c r="L48" s="64">
        <v>303</v>
      </c>
      <c r="M48" s="64">
        <v>363</v>
      </c>
      <c r="N48" s="64">
        <v>319</v>
      </c>
      <c r="O48" s="65">
        <v>176</v>
      </c>
      <c r="P48" s="48"/>
      <c r="Q48" s="48"/>
      <c r="R48" s="48"/>
      <c r="S48" s="48"/>
      <c r="T48" s="48"/>
      <c r="U48" s="48"/>
    </row>
    <row r="49" spans="1:21" ht="30.75" customHeight="1" x14ac:dyDescent="0.2">
      <c r="A49" s="48"/>
      <c r="B49" s="1243"/>
      <c r="C49" s="1244"/>
      <c r="D49" s="62"/>
      <c r="E49" s="1225" t="s">
        <v>16</v>
      </c>
      <c r="F49" s="1225"/>
      <c r="G49" s="1225"/>
      <c r="H49" s="1225"/>
      <c r="I49" s="1225"/>
      <c r="J49" s="1226"/>
      <c r="K49" s="63">
        <v>17</v>
      </c>
      <c r="L49" s="64">
        <v>21</v>
      </c>
      <c r="M49" s="64">
        <v>29</v>
      </c>
      <c r="N49" s="64">
        <v>13</v>
      </c>
      <c r="O49" s="65">
        <v>8</v>
      </c>
      <c r="P49" s="48"/>
      <c r="Q49" s="48"/>
      <c r="R49" s="48"/>
      <c r="S49" s="48"/>
      <c r="T49" s="48"/>
      <c r="U49" s="48"/>
    </row>
    <row r="50" spans="1:21" ht="30.75" customHeight="1" x14ac:dyDescent="0.2">
      <c r="A50" s="48"/>
      <c r="B50" s="1243"/>
      <c r="C50" s="1244"/>
      <c r="D50" s="62"/>
      <c r="E50" s="1225" t="s">
        <v>17</v>
      </c>
      <c r="F50" s="1225"/>
      <c r="G50" s="1225"/>
      <c r="H50" s="1225"/>
      <c r="I50" s="1225"/>
      <c r="J50" s="1226"/>
      <c r="K50" s="63">
        <v>353</v>
      </c>
      <c r="L50" s="64">
        <v>548</v>
      </c>
      <c r="M50" s="64">
        <v>421</v>
      </c>
      <c r="N50" s="64">
        <v>416</v>
      </c>
      <c r="O50" s="65">
        <v>416</v>
      </c>
      <c r="P50" s="48"/>
      <c r="Q50" s="48"/>
      <c r="R50" s="48"/>
      <c r="S50" s="48"/>
      <c r="T50" s="48"/>
      <c r="U50" s="48"/>
    </row>
    <row r="51" spans="1:21" ht="30.75" customHeight="1" x14ac:dyDescent="0.2">
      <c r="A51" s="48"/>
      <c r="B51" s="1245"/>
      <c r="C51" s="1246"/>
      <c r="D51" s="66"/>
      <c r="E51" s="1225" t="s">
        <v>18</v>
      </c>
      <c r="F51" s="1225"/>
      <c r="G51" s="1225"/>
      <c r="H51" s="1225"/>
      <c r="I51" s="1225"/>
      <c r="J51" s="1226"/>
      <c r="K51" s="63" t="s">
        <v>515</v>
      </c>
      <c r="L51" s="64" t="s">
        <v>515</v>
      </c>
      <c r="M51" s="64" t="s">
        <v>515</v>
      </c>
      <c r="N51" s="64" t="s">
        <v>515</v>
      </c>
      <c r="O51" s="65" t="s">
        <v>515</v>
      </c>
      <c r="P51" s="48"/>
      <c r="Q51" s="48"/>
      <c r="R51" s="48"/>
      <c r="S51" s="48"/>
      <c r="T51" s="48"/>
      <c r="U51" s="48"/>
    </row>
    <row r="52" spans="1:21" ht="30.75" customHeight="1" x14ac:dyDescent="0.2">
      <c r="A52" s="48"/>
      <c r="B52" s="1223" t="s">
        <v>19</v>
      </c>
      <c r="C52" s="1224"/>
      <c r="D52" s="66"/>
      <c r="E52" s="1225" t="s">
        <v>20</v>
      </c>
      <c r="F52" s="1225"/>
      <c r="G52" s="1225"/>
      <c r="H52" s="1225"/>
      <c r="I52" s="1225"/>
      <c r="J52" s="1226"/>
      <c r="K52" s="63">
        <v>2370</v>
      </c>
      <c r="L52" s="64">
        <v>2394</v>
      </c>
      <c r="M52" s="64">
        <v>2344</v>
      </c>
      <c r="N52" s="64">
        <v>2236</v>
      </c>
      <c r="O52" s="65">
        <v>2065</v>
      </c>
      <c r="P52" s="48"/>
      <c r="Q52" s="48"/>
      <c r="R52" s="48"/>
      <c r="S52" s="48"/>
      <c r="T52" s="48"/>
      <c r="U52" s="48"/>
    </row>
    <row r="53" spans="1:21" ht="30.75" customHeight="1" thickBot="1" x14ac:dyDescent="0.25">
      <c r="A53" s="48"/>
      <c r="B53" s="1227" t="s">
        <v>21</v>
      </c>
      <c r="C53" s="1228"/>
      <c r="D53" s="67"/>
      <c r="E53" s="1229" t="s">
        <v>22</v>
      </c>
      <c r="F53" s="1229"/>
      <c r="G53" s="1229"/>
      <c r="H53" s="1229"/>
      <c r="I53" s="1229"/>
      <c r="J53" s="1230"/>
      <c r="K53" s="68">
        <v>475</v>
      </c>
      <c r="L53" s="69">
        <v>477</v>
      </c>
      <c r="M53" s="69">
        <v>411</v>
      </c>
      <c r="N53" s="69">
        <v>560</v>
      </c>
      <c r="O53" s="70">
        <v>596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31" t="s">
        <v>25</v>
      </c>
      <c r="C57" s="1232"/>
      <c r="D57" s="1235" t="s">
        <v>26</v>
      </c>
      <c r="E57" s="1236"/>
      <c r="F57" s="1236"/>
      <c r="G57" s="1236"/>
      <c r="H57" s="1236"/>
      <c r="I57" s="1236"/>
      <c r="J57" s="1237"/>
      <c r="K57" s="83"/>
      <c r="L57" s="84"/>
      <c r="M57" s="84"/>
      <c r="N57" s="84"/>
      <c r="O57" s="85"/>
    </row>
    <row r="58" spans="1:21" ht="31.5" customHeight="1" thickBot="1" x14ac:dyDescent="0.25">
      <c r="B58" s="1233"/>
      <c r="C58" s="1234"/>
      <c r="D58" s="1238" t="s">
        <v>27</v>
      </c>
      <c r="E58" s="1239"/>
      <c r="F58" s="1239"/>
      <c r="G58" s="1239"/>
      <c r="H58" s="1239"/>
      <c r="I58" s="1239"/>
      <c r="J58" s="124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wzww0rzxRojQwpwVNggFxSmspO48z3ssHSEigRZOpxEn2cfWl5ZXV5kE/fLu5ODinaiC25MPeyrZs/1/ssLrQ==" saltValue="jaF6JU360p4t2W58+g+G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61" t="s">
        <v>30</v>
      </c>
      <c r="C41" s="1262"/>
      <c r="D41" s="102"/>
      <c r="E41" s="1263" t="s">
        <v>31</v>
      </c>
      <c r="F41" s="1263"/>
      <c r="G41" s="1263"/>
      <c r="H41" s="1264"/>
      <c r="I41" s="351">
        <v>23084</v>
      </c>
      <c r="J41" s="352">
        <v>24123</v>
      </c>
      <c r="K41" s="352">
        <v>24026</v>
      </c>
      <c r="L41" s="352">
        <v>24455</v>
      </c>
      <c r="M41" s="353">
        <v>22532</v>
      </c>
    </row>
    <row r="42" spans="2:13" ht="27.75" customHeight="1" x14ac:dyDescent="0.2">
      <c r="B42" s="1251"/>
      <c r="C42" s="1252"/>
      <c r="D42" s="103"/>
      <c r="E42" s="1255" t="s">
        <v>32</v>
      </c>
      <c r="F42" s="1255"/>
      <c r="G42" s="1255"/>
      <c r="H42" s="1256"/>
      <c r="I42" s="354">
        <v>6770</v>
      </c>
      <c r="J42" s="355">
        <v>6122</v>
      </c>
      <c r="K42" s="355">
        <v>5354</v>
      </c>
      <c r="L42" s="355">
        <v>4570</v>
      </c>
      <c r="M42" s="356">
        <v>3656</v>
      </c>
    </row>
    <row r="43" spans="2:13" ht="27.75" customHeight="1" x14ac:dyDescent="0.2">
      <c r="B43" s="1251"/>
      <c r="C43" s="1252"/>
      <c r="D43" s="103"/>
      <c r="E43" s="1255" t="s">
        <v>33</v>
      </c>
      <c r="F43" s="1255"/>
      <c r="G43" s="1255"/>
      <c r="H43" s="1256"/>
      <c r="I43" s="354">
        <v>3016</v>
      </c>
      <c r="J43" s="355">
        <v>2660</v>
      </c>
      <c r="K43" s="355">
        <v>2462</v>
      </c>
      <c r="L43" s="355">
        <v>2253</v>
      </c>
      <c r="M43" s="356">
        <v>1866</v>
      </c>
    </row>
    <row r="44" spans="2:13" ht="27.75" customHeight="1" x14ac:dyDescent="0.2">
      <c r="B44" s="1251"/>
      <c r="C44" s="1252"/>
      <c r="D44" s="103"/>
      <c r="E44" s="1255" t="s">
        <v>34</v>
      </c>
      <c r="F44" s="1255"/>
      <c r="G44" s="1255"/>
      <c r="H44" s="1256"/>
      <c r="I44" s="354">
        <v>254</v>
      </c>
      <c r="J44" s="355">
        <v>227</v>
      </c>
      <c r="K44" s="355">
        <v>199</v>
      </c>
      <c r="L44" s="355">
        <v>175</v>
      </c>
      <c r="M44" s="356">
        <v>160</v>
      </c>
    </row>
    <row r="45" spans="2:13" ht="27.75" customHeight="1" x14ac:dyDescent="0.2">
      <c r="B45" s="1251"/>
      <c r="C45" s="1252"/>
      <c r="D45" s="103"/>
      <c r="E45" s="1255" t="s">
        <v>35</v>
      </c>
      <c r="F45" s="1255"/>
      <c r="G45" s="1255"/>
      <c r="H45" s="1256"/>
      <c r="I45" s="354">
        <v>2229</v>
      </c>
      <c r="J45" s="355">
        <v>2305</v>
      </c>
      <c r="K45" s="355">
        <v>2316</v>
      </c>
      <c r="L45" s="355">
        <v>2316</v>
      </c>
      <c r="M45" s="356">
        <v>2324</v>
      </c>
    </row>
    <row r="46" spans="2:13" ht="27.75" customHeight="1" x14ac:dyDescent="0.2">
      <c r="B46" s="1251"/>
      <c r="C46" s="1252"/>
      <c r="D46" s="104"/>
      <c r="E46" s="1255" t="s">
        <v>36</v>
      </c>
      <c r="F46" s="1255"/>
      <c r="G46" s="1255"/>
      <c r="H46" s="1256"/>
      <c r="I46" s="354" t="s">
        <v>515</v>
      </c>
      <c r="J46" s="355" t="s">
        <v>515</v>
      </c>
      <c r="K46" s="355" t="s">
        <v>515</v>
      </c>
      <c r="L46" s="355" t="s">
        <v>515</v>
      </c>
      <c r="M46" s="356" t="s">
        <v>515</v>
      </c>
    </row>
    <row r="47" spans="2:13" ht="27.75" customHeight="1" x14ac:dyDescent="0.2">
      <c r="B47" s="1251"/>
      <c r="C47" s="1252"/>
      <c r="D47" s="105"/>
      <c r="E47" s="1265" t="s">
        <v>37</v>
      </c>
      <c r="F47" s="1266"/>
      <c r="G47" s="1266"/>
      <c r="H47" s="1267"/>
      <c r="I47" s="354" t="s">
        <v>515</v>
      </c>
      <c r="J47" s="355" t="s">
        <v>515</v>
      </c>
      <c r="K47" s="355" t="s">
        <v>515</v>
      </c>
      <c r="L47" s="355" t="s">
        <v>515</v>
      </c>
      <c r="M47" s="356" t="s">
        <v>515</v>
      </c>
    </row>
    <row r="48" spans="2:13" ht="27.75" customHeight="1" x14ac:dyDescent="0.2">
      <c r="B48" s="1251"/>
      <c r="C48" s="1252"/>
      <c r="D48" s="103"/>
      <c r="E48" s="1255" t="s">
        <v>38</v>
      </c>
      <c r="F48" s="1255"/>
      <c r="G48" s="1255"/>
      <c r="H48" s="1256"/>
      <c r="I48" s="354" t="s">
        <v>515</v>
      </c>
      <c r="J48" s="355" t="s">
        <v>515</v>
      </c>
      <c r="K48" s="355" t="s">
        <v>515</v>
      </c>
      <c r="L48" s="355" t="s">
        <v>515</v>
      </c>
      <c r="M48" s="356" t="s">
        <v>515</v>
      </c>
    </row>
    <row r="49" spans="2:13" ht="27.75" customHeight="1" x14ac:dyDescent="0.2">
      <c r="B49" s="1253"/>
      <c r="C49" s="1254"/>
      <c r="D49" s="103"/>
      <c r="E49" s="1255" t="s">
        <v>39</v>
      </c>
      <c r="F49" s="1255"/>
      <c r="G49" s="1255"/>
      <c r="H49" s="1256"/>
      <c r="I49" s="354" t="s">
        <v>515</v>
      </c>
      <c r="J49" s="355" t="s">
        <v>515</v>
      </c>
      <c r="K49" s="355" t="s">
        <v>515</v>
      </c>
      <c r="L49" s="355" t="s">
        <v>515</v>
      </c>
      <c r="M49" s="356" t="s">
        <v>515</v>
      </c>
    </row>
    <row r="50" spans="2:13" ht="27.75" customHeight="1" x14ac:dyDescent="0.2">
      <c r="B50" s="1249" t="s">
        <v>40</v>
      </c>
      <c r="C50" s="1250"/>
      <c r="D50" s="106"/>
      <c r="E50" s="1255" t="s">
        <v>41</v>
      </c>
      <c r="F50" s="1255"/>
      <c r="G50" s="1255"/>
      <c r="H50" s="1256"/>
      <c r="I50" s="354">
        <v>6002</v>
      </c>
      <c r="J50" s="355">
        <v>6266</v>
      </c>
      <c r="K50" s="355">
        <v>6563</v>
      </c>
      <c r="L50" s="355">
        <v>6666</v>
      </c>
      <c r="M50" s="356">
        <v>7025</v>
      </c>
    </row>
    <row r="51" spans="2:13" ht="27.75" customHeight="1" x14ac:dyDescent="0.2">
      <c r="B51" s="1251"/>
      <c r="C51" s="1252"/>
      <c r="D51" s="103"/>
      <c r="E51" s="1255" t="s">
        <v>42</v>
      </c>
      <c r="F51" s="1255"/>
      <c r="G51" s="1255"/>
      <c r="H51" s="1256"/>
      <c r="I51" s="354">
        <v>5370</v>
      </c>
      <c r="J51" s="355">
        <v>5267</v>
      </c>
      <c r="K51" s="355">
        <v>5123</v>
      </c>
      <c r="L51" s="355">
        <v>4712</v>
      </c>
      <c r="M51" s="356">
        <v>3974</v>
      </c>
    </row>
    <row r="52" spans="2:13" ht="27.75" customHeight="1" x14ac:dyDescent="0.2">
      <c r="B52" s="1253"/>
      <c r="C52" s="1254"/>
      <c r="D52" s="103"/>
      <c r="E52" s="1255" t="s">
        <v>43</v>
      </c>
      <c r="F52" s="1255"/>
      <c r="G52" s="1255"/>
      <c r="H52" s="1256"/>
      <c r="I52" s="354">
        <v>19303</v>
      </c>
      <c r="J52" s="355">
        <v>18627</v>
      </c>
      <c r="K52" s="355">
        <v>17496</v>
      </c>
      <c r="L52" s="355">
        <v>16700</v>
      </c>
      <c r="M52" s="356">
        <v>16115</v>
      </c>
    </row>
    <row r="53" spans="2:13" ht="27.75" customHeight="1" thickBot="1" x14ac:dyDescent="0.25">
      <c r="B53" s="1257" t="s">
        <v>44</v>
      </c>
      <c r="C53" s="1258"/>
      <c r="D53" s="107"/>
      <c r="E53" s="1259" t="s">
        <v>45</v>
      </c>
      <c r="F53" s="1259"/>
      <c r="G53" s="1259"/>
      <c r="H53" s="1260"/>
      <c r="I53" s="357">
        <v>4677</v>
      </c>
      <c r="J53" s="358">
        <v>5279</v>
      </c>
      <c r="K53" s="358">
        <v>5175</v>
      </c>
      <c r="L53" s="358">
        <v>5692</v>
      </c>
      <c r="M53" s="359">
        <v>3422</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lZi6SEkksOavA6it55oVIgqmxj1c+Mn1ksitVYGGR1MS9vug5uWL6DO9IEzjd/XCL/cksJYTl2GF7VHe53xe7Q==" saltValue="zq82CZ0G234sDjWI7HYp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558</v>
      </c>
      <c r="G54" s="116" t="s">
        <v>559</v>
      </c>
      <c r="H54" s="117" t="s">
        <v>560</v>
      </c>
    </row>
    <row r="55" spans="2:8" ht="52.5" customHeight="1" x14ac:dyDescent="0.2">
      <c r="B55" s="118"/>
      <c r="C55" s="1276" t="s">
        <v>48</v>
      </c>
      <c r="D55" s="1276"/>
      <c r="E55" s="1277"/>
      <c r="F55" s="119">
        <v>2815</v>
      </c>
      <c r="G55" s="119">
        <v>2813</v>
      </c>
      <c r="H55" s="120">
        <v>2987</v>
      </c>
    </row>
    <row r="56" spans="2:8" ht="52.5" customHeight="1" x14ac:dyDescent="0.2">
      <c r="B56" s="121"/>
      <c r="C56" s="1278" t="s">
        <v>49</v>
      </c>
      <c r="D56" s="1278"/>
      <c r="E56" s="1279"/>
      <c r="F56" s="122" t="s">
        <v>515</v>
      </c>
      <c r="G56" s="122" t="s">
        <v>515</v>
      </c>
      <c r="H56" s="123" t="s">
        <v>515</v>
      </c>
    </row>
    <row r="57" spans="2:8" ht="53.25" customHeight="1" x14ac:dyDescent="0.2">
      <c r="B57" s="121"/>
      <c r="C57" s="1280" t="s">
        <v>50</v>
      </c>
      <c r="D57" s="1280"/>
      <c r="E57" s="1281"/>
      <c r="F57" s="124">
        <v>2644</v>
      </c>
      <c r="G57" s="124">
        <v>2732</v>
      </c>
      <c r="H57" s="125">
        <v>2695</v>
      </c>
    </row>
    <row r="58" spans="2:8" ht="45.75" customHeight="1" x14ac:dyDescent="0.2">
      <c r="B58" s="126"/>
      <c r="C58" s="1268" t="s">
        <v>594</v>
      </c>
      <c r="D58" s="1269"/>
      <c r="E58" s="1270"/>
      <c r="F58" s="127">
        <v>1473</v>
      </c>
      <c r="G58" s="127">
        <v>1437</v>
      </c>
      <c r="H58" s="128">
        <v>1447</v>
      </c>
    </row>
    <row r="59" spans="2:8" ht="45.75" customHeight="1" x14ac:dyDescent="0.2">
      <c r="B59" s="126"/>
      <c r="C59" s="1268" t="s">
        <v>595</v>
      </c>
      <c r="D59" s="1269"/>
      <c r="E59" s="1270"/>
      <c r="F59" s="127">
        <v>1000</v>
      </c>
      <c r="G59" s="127">
        <v>1001</v>
      </c>
      <c r="H59" s="128">
        <v>1001</v>
      </c>
    </row>
    <row r="60" spans="2:8" ht="45.75" customHeight="1" x14ac:dyDescent="0.2">
      <c r="B60" s="126"/>
      <c r="C60" s="1268" t="s">
        <v>596</v>
      </c>
      <c r="D60" s="1269"/>
      <c r="E60" s="1270"/>
      <c r="F60" s="127">
        <v>115</v>
      </c>
      <c r="G60" s="127">
        <v>115</v>
      </c>
      <c r="H60" s="128">
        <v>115</v>
      </c>
    </row>
    <row r="61" spans="2:8" ht="45.75" customHeight="1" x14ac:dyDescent="0.2">
      <c r="B61" s="126"/>
      <c r="C61" s="1268" t="s">
        <v>597</v>
      </c>
      <c r="D61" s="1269"/>
      <c r="E61" s="1270"/>
      <c r="F61" s="127">
        <v>15</v>
      </c>
      <c r="G61" s="127">
        <v>15</v>
      </c>
      <c r="H61" s="128">
        <v>95</v>
      </c>
    </row>
    <row r="62" spans="2:8" ht="45.75" customHeight="1" thickBot="1" x14ac:dyDescent="0.25">
      <c r="B62" s="129"/>
      <c r="C62" s="1271" t="s">
        <v>598</v>
      </c>
      <c r="D62" s="1272"/>
      <c r="E62" s="1273"/>
      <c r="F62" s="130">
        <v>37</v>
      </c>
      <c r="G62" s="130">
        <v>37</v>
      </c>
      <c r="H62" s="131">
        <v>37</v>
      </c>
    </row>
    <row r="63" spans="2:8" ht="52.5" customHeight="1" thickBot="1" x14ac:dyDescent="0.25">
      <c r="B63" s="132"/>
      <c r="C63" s="1274" t="s">
        <v>51</v>
      </c>
      <c r="D63" s="1274"/>
      <c r="E63" s="1275"/>
      <c r="F63" s="133">
        <v>5459</v>
      </c>
      <c r="G63" s="133">
        <v>5545</v>
      </c>
      <c r="H63" s="134">
        <v>5683</v>
      </c>
    </row>
    <row r="64" spans="2:8" ht="13.2" x14ac:dyDescent="0.2"/>
  </sheetData>
  <sheetProtection algorithmName="SHA-512" hashValue="4ioxk574xZ1kjY26k3+hr04J8PyScIspCtDsX9fNPj1p1z5qKSIvdLkODm5v2FAL+Bn+da1D7FaNbv2msOvtbA==" saltValue="Q3VP9hLlVanmYV7vwedt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602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94" t="s">
        <v>603</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ht="13.2" x14ac:dyDescent="0.2">
      <c r="B44" s="376"/>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ht="13.2" x14ac:dyDescent="0.2">
      <c r="B45" s="376"/>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ht="13.2" x14ac:dyDescent="0.2">
      <c r="B46" s="376"/>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ht="13.2" x14ac:dyDescent="0.2">
      <c r="B47" s="376"/>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604</v>
      </c>
    </row>
    <row r="50" spans="1:109" ht="13.2" x14ac:dyDescent="0.2">
      <c r="B50" s="376"/>
      <c r="G50" s="1288"/>
      <c r="H50" s="1288"/>
      <c r="I50" s="1288"/>
      <c r="J50" s="1288"/>
      <c r="K50" s="386"/>
      <c r="L50" s="386"/>
      <c r="M50" s="387"/>
      <c r="N50" s="387"/>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87" t="s">
        <v>556</v>
      </c>
      <c r="BQ50" s="1287"/>
      <c r="BR50" s="1287"/>
      <c r="BS50" s="1287"/>
      <c r="BT50" s="1287"/>
      <c r="BU50" s="1287"/>
      <c r="BV50" s="1287"/>
      <c r="BW50" s="1287"/>
      <c r="BX50" s="1287" t="s">
        <v>557</v>
      </c>
      <c r="BY50" s="1287"/>
      <c r="BZ50" s="1287"/>
      <c r="CA50" s="1287"/>
      <c r="CB50" s="1287"/>
      <c r="CC50" s="1287"/>
      <c r="CD50" s="1287"/>
      <c r="CE50" s="1287"/>
      <c r="CF50" s="1287" t="s">
        <v>558</v>
      </c>
      <c r="CG50" s="1287"/>
      <c r="CH50" s="1287"/>
      <c r="CI50" s="1287"/>
      <c r="CJ50" s="1287"/>
      <c r="CK50" s="1287"/>
      <c r="CL50" s="1287"/>
      <c r="CM50" s="1287"/>
      <c r="CN50" s="1287" t="s">
        <v>559</v>
      </c>
      <c r="CO50" s="1287"/>
      <c r="CP50" s="1287"/>
      <c r="CQ50" s="1287"/>
      <c r="CR50" s="1287"/>
      <c r="CS50" s="1287"/>
      <c r="CT50" s="1287"/>
      <c r="CU50" s="1287"/>
      <c r="CV50" s="1287" t="s">
        <v>560</v>
      </c>
      <c r="CW50" s="1287"/>
      <c r="CX50" s="1287"/>
      <c r="CY50" s="1287"/>
      <c r="CZ50" s="1287"/>
      <c r="DA50" s="1287"/>
      <c r="DB50" s="1287"/>
      <c r="DC50" s="1287"/>
    </row>
    <row r="51" spans="1:109" ht="13.5" customHeight="1" x14ac:dyDescent="0.2">
      <c r="B51" s="376"/>
      <c r="G51" s="1290"/>
      <c r="H51" s="1290"/>
      <c r="I51" s="1303"/>
      <c r="J51" s="1303"/>
      <c r="K51" s="1289"/>
      <c r="L51" s="1289"/>
      <c r="M51" s="1289"/>
      <c r="N51" s="1289"/>
      <c r="AM51" s="385"/>
      <c r="AN51" s="1285" t="s">
        <v>605</v>
      </c>
      <c r="AO51" s="1285"/>
      <c r="AP51" s="1285"/>
      <c r="AQ51" s="1285"/>
      <c r="AR51" s="1285"/>
      <c r="AS51" s="1285"/>
      <c r="AT51" s="1285"/>
      <c r="AU51" s="1285"/>
      <c r="AV51" s="1285"/>
      <c r="AW51" s="1285"/>
      <c r="AX51" s="1285"/>
      <c r="AY51" s="1285"/>
      <c r="AZ51" s="1285"/>
      <c r="BA51" s="1285"/>
      <c r="BB51" s="1285" t="s">
        <v>606</v>
      </c>
      <c r="BC51" s="1285"/>
      <c r="BD51" s="1285"/>
      <c r="BE51" s="1285"/>
      <c r="BF51" s="1285"/>
      <c r="BG51" s="1285"/>
      <c r="BH51" s="1285"/>
      <c r="BI51" s="1285"/>
      <c r="BJ51" s="1285"/>
      <c r="BK51" s="1285"/>
      <c r="BL51" s="1285"/>
      <c r="BM51" s="1285"/>
      <c r="BN51" s="1285"/>
      <c r="BO51" s="1285"/>
      <c r="BP51" s="1282">
        <v>30.1</v>
      </c>
      <c r="BQ51" s="1282"/>
      <c r="BR51" s="1282"/>
      <c r="BS51" s="1282"/>
      <c r="BT51" s="1282"/>
      <c r="BU51" s="1282"/>
      <c r="BV51" s="1282"/>
      <c r="BW51" s="1282"/>
      <c r="BX51" s="1282">
        <v>33.700000000000003</v>
      </c>
      <c r="BY51" s="1282"/>
      <c r="BZ51" s="1282"/>
      <c r="CA51" s="1282"/>
      <c r="CB51" s="1282"/>
      <c r="CC51" s="1282"/>
      <c r="CD51" s="1282"/>
      <c r="CE51" s="1282"/>
      <c r="CF51" s="1282">
        <v>32.799999999999997</v>
      </c>
      <c r="CG51" s="1282"/>
      <c r="CH51" s="1282"/>
      <c r="CI51" s="1282"/>
      <c r="CJ51" s="1282"/>
      <c r="CK51" s="1282"/>
      <c r="CL51" s="1282"/>
      <c r="CM51" s="1282"/>
      <c r="CN51" s="1282">
        <v>34.6</v>
      </c>
      <c r="CO51" s="1282"/>
      <c r="CP51" s="1282"/>
      <c r="CQ51" s="1282"/>
      <c r="CR51" s="1282"/>
      <c r="CS51" s="1282"/>
      <c r="CT51" s="1282"/>
      <c r="CU51" s="1282"/>
      <c r="CV51" s="1282">
        <v>19.5</v>
      </c>
      <c r="CW51" s="1282"/>
      <c r="CX51" s="1282"/>
      <c r="CY51" s="1282"/>
      <c r="CZ51" s="1282"/>
      <c r="DA51" s="1282"/>
      <c r="DB51" s="1282"/>
      <c r="DC51" s="1282"/>
    </row>
    <row r="52" spans="1:109" ht="13.2" x14ac:dyDescent="0.2">
      <c r="B52" s="376"/>
      <c r="G52" s="1290"/>
      <c r="H52" s="1290"/>
      <c r="I52" s="1303"/>
      <c r="J52" s="1303"/>
      <c r="K52" s="1289"/>
      <c r="L52" s="1289"/>
      <c r="M52" s="1289"/>
      <c r="N52" s="1289"/>
      <c r="AM52" s="385"/>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2" x14ac:dyDescent="0.2">
      <c r="A53" s="384"/>
      <c r="B53" s="376"/>
      <c r="G53" s="1290"/>
      <c r="H53" s="1290"/>
      <c r="I53" s="1288"/>
      <c r="J53" s="1288"/>
      <c r="K53" s="1289"/>
      <c r="L53" s="1289"/>
      <c r="M53" s="1289"/>
      <c r="N53" s="1289"/>
      <c r="AM53" s="385"/>
      <c r="AN53" s="1285"/>
      <c r="AO53" s="1285"/>
      <c r="AP53" s="1285"/>
      <c r="AQ53" s="1285"/>
      <c r="AR53" s="1285"/>
      <c r="AS53" s="1285"/>
      <c r="AT53" s="1285"/>
      <c r="AU53" s="1285"/>
      <c r="AV53" s="1285"/>
      <c r="AW53" s="1285"/>
      <c r="AX53" s="1285"/>
      <c r="AY53" s="1285"/>
      <c r="AZ53" s="1285"/>
      <c r="BA53" s="1285"/>
      <c r="BB53" s="1285" t="s">
        <v>607</v>
      </c>
      <c r="BC53" s="1285"/>
      <c r="BD53" s="1285"/>
      <c r="BE53" s="1285"/>
      <c r="BF53" s="1285"/>
      <c r="BG53" s="1285"/>
      <c r="BH53" s="1285"/>
      <c r="BI53" s="1285"/>
      <c r="BJ53" s="1285"/>
      <c r="BK53" s="1285"/>
      <c r="BL53" s="1285"/>
      <c r="BM53" s="1285"/>
      <c r="BN53" s="1285"/>
      <c r="BO53" s="1285"/>
      <c r="BP53" s="1282">
        <v>61.8</v>
      </c>
      <c r="BQ53" s="1282"/>
      <c r="BR53" s="1282"/>
      <c r="BS53" s="1282"/>
      <c r="BT53" s="1282"/>
      <c r="BU53" s="1282"/>
      <c r="BV53" s="1282"/>
      <c r="BW53" s="1282"/>
      <c r="BX53" s="1282">
        <v>63.5</v>
      </c>
      <c r="BY53" s="1282"/>
      <c r="BZ53" s="1282"/>
      <c r="CA53" s="1282"/>
      <c r="CB53" s="1282"/>
      <c r="CC53" s="1282"/>
      <c r="CD53" s="1282"/>
      <c r="CE53" s="1282"/>
      <c r="CF53" s="1282">
        <v>65.3</v>
      </c>
      <c r="CG53" s="1282"/>
      <c r="CH53" s="1282"/>
      <c r="CI53" s="1282"/>
      <c r="CJ53" s="1282"/>
      <c r="CK53" s="1282"/>
      <c r="CL53" s="1282"/>
      <c r="CM53" s="1282"/>
      <c r="CN53" s="1282">
        <v>65.2</v>
      </c>
      <c r="CO53" s="1282"/>
      <c r="CP53" s="1282"/>
      <c r="CQ53" s="1282"/>
      <c r="CR53" s="1282"/>
      <c r="CS53" s="1282"/>
      <c r="CT53" s="1282"/>
      <c r="CU53" s="1282"/>
      <c r="CV53" s="1282">
        <v>67.3</v>
      </c>
      <c r="CW53" s="1282"/>
      <c r="CX53" s="1282"/>
      <c r="CY53" s="1282"/>
      <c r="CZ53" s="1282"/>
      <c r="DA53" s="1282"/>
      <c r="DB53" s="1282"/>
      <c r="DC53" s="1282"/>
    </row>
    <row r="54" spans="1:109" ht="13.2" x14ac:dyDescent="0.2">
      <c r="A54" s="384"/>
      <c r="B54" s="376"/>
      <c r="G54" s="1290"/>
      <c r="H54" s="1290"/>
      <c r="I54" s="1288"/>
      <c r="J54" s="1288"/>
      <c r="K54" s="1289"/>
      <c r="L54" s="1289"/>
      <c r="M54" s="1289"/>
      <c r="N54" s="1289"/>
      <c r="AM54" s="385"/>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2" x14ac:dyDescent="0.2">
      <c r="A55" s="384"/>
      <c r="B55" s="376"/>
      <c r="G55" s="1288"/>
      <c r="H55" s="1288"/>
      <c r="I55" s="1288"/>
      <c r="J55" s="1288"/>
      <c r="K55" s="1289"/>
      <c r="L55" s="1289"/>
      <c r="M55" s="1289"/>
      <c r="N55" s="1289"/>
      <c r="AN55" s="1287" t="s">
        <v>608</v>
      </c>
      <c r="AO55" s="1287"/>
      <c r="AP55" s="1287"/>
      <c r="AQ55" s="1287"/>
      <c r="AR55" s="1287"/>
      <c r="AS55" s="1287"/>
      <c r="AT55" s="1287"/>
      <c r="AU55" s="1287"/>
      <c r="AV55" s="1287"/>
      <c r="AW55" s="1287"/>
      <c r="AX55" s="1287"/>
      <c r="AY55" s="1287"/>
      <c r="AZ55" s="1287"/>
      <c r="BA55" s="1287"/>
      <c r="BB55" s="1285" t="s">
        <v>606</v>
      </c>
      <c r="BC55" s="1285"/>
      <c r="BD55" s="1285"/>
      <c r="BE55" s="1285"/>
      <c r="BF55" s="1285"/>
      <c r="BG55" s="1285"/>
      <c r="BH55" s="1285"/>
      <c r="BI55" s="1285"/>
      <c r="BJ55" s="1285"/>
      <c r="BK55" s="1285"/>
      <c r="BL55" s="1285"/>
      <c r="BM55" s="1285"/>
      <c r="BN55" s="1285"/>
      <c r="BO55" s="1285"/>
      <c r="BP55" s="1282">
        <v>31.9</v>
      </c>
      <c r="BQ55" s="1282"/>
      <c r="BR55" s="1282"/>
      <c r="BS55" s="1282"/>
      <c r="BT55" s="1282"/>
      <c r="BU55" s="1282"/>
      <c r="BV55" s="1282"/>
      <c r="BW55" s="1282"/>
      <c r="BX55" s="1282">
        <v>24.2</v>
      </c>
      <c r="BY55" s="1282"/>
      <c r="BZ55" s="1282"/>
      <c r="CA55" s="1282"/>
      <c r="CB55" s="1282"/>
      <c r="CC55" s="1282"/>
      <c r="CD55" s="1282"/>
      <c r="CE55" s="1282"/>
      <c r="CF55" s="1282">
        <v>22.1</v>
      </c>
      <c r="CG55" s="1282"/>
      <c r="CH55" s="1282"/>
      <c r="CI55" s="1282"/>
      <c r="CJ55" s="1282"/>
      <c r="CK55" s="1282"/>
      <c r="CL55" s="1282"/>
      <c r="CM55" s="1282"/>
      <c r="CN55" s="1282">
        <v>20.399999999999999</v>
      </c>
      <c r="CO55" s="1282"/>
      <c r="CP55" s="1282"/>
      <c r="CQ55" s="1282"/>
      <c r="CR55" s="1282"/>
      <c r="CS55" s="1282"/>
      <c r="CT55" s="1282"/>
      <c r="CU55" s="1282"/>
      <c r="CV55" s="1282">
        <v>11.2</v>
      </c>
      <c r="CW55" s="1282"/>
      <c r="CX55" s="1282"/>
      <c r="CY55" s="1282"/>
      <c r="CZ55" s="1282"/>
      <c r="DA55" s="1282"/>
      <c r="DB55" s="1282"/>
      <c r="DC55" s="1282"/>
    </row>
    <row r="56" spans="1:109" ht="13.2" x14ac:dyDescent="0.2">
      <c r="A56" s="384"/>
      <c r="B56" s="376"/>
      <c r="G56" s="1288"/>
      <c r="H56" s="1288"/>
      <c r="I56" s="1288"/>
      <c r="J56" s="1288"/>
      <c r="K56" s="1289"/>
      <c r="L56" s="1289"/>
      <c r="M56" s="1289"/>
      <c r="N56" s="1289"/>
      <c r="AN56" s="1287"/>
      <c r="AO56" s="1287"/>
      <c r="AP56" s="1287"/>
      <c r="AQ56" s="1287"/>
      <c r="AR56" s="1287"/>
      <c r="AS56" s="1287"/>
      <c r="AT56" s="1287"/>
      <c r="AU56" s="1287"/>
      <c r="AV56" s="1287"/>
      <c r="AW56" s="1287"/>
      <c r="AX56" s="1287"/>
      <c r="AY56" s="1287"/>
      <c r="AZ56" s="1287"/>
      <c r="BA56" s="1287"/>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ht="13.2" x14ac:dyDescent="0.2">
      <c r="B57" s="388"/>
      <c r="G57" s="1288"/>
      <c r="H57" s="1288"/>
      <c r="I57" s="1283"/>
      <c r="J57" s="1283"/>
      <c r="K57" s="1289"/>
      <c r="L57" s="1289"/>
      <c r="M57" s="1289"/>
      <c r="N57" s="1289"/>
      <c r="AM57" s="370"/>
      <c r="AN57" s="1287"/>
      <c r="AO57" s="1287"/>
      <c r="AP57" s="1287"/>
      <c r="AQ57" s="1287"/>
      <c r="AR57" s="1287"/>
      <c r="AS57" s="1287"/>
      <c r="AT57" s="1287"/>
      <c r="AU57" s="1287"/>
      <c r="AV57" s="1287"/>
      <c r="AW57" s="1287"/>
      <c r="AX57" s="1287"/>
      <c r="AY57" s="1287"/>
      <c r="AZ57" s="1287"/>
      <c r="BA57" s="1287"/>
      <c r="BB57" s="1285" t="s">
        <v>607</v>
      </c>
      <c r="BC57" s="1285"/>
      <c r="BD57" s="1285"/>
      <c r="BE57" s="1285"/>
      <c r="BF57" s="1285"/>
      <c r="BG57" s="1285"/>
      <c r="BH57" s="1285"/>
      <c r="BI57" s="1285"/>
      <c r="BJ57" s="1285"/>
      <c r="BK57" s="1285"/>
      <c r="BL57" s="1285"/>
      <c r="BM57" s="1285"/>
      <c r="BN57" s="1285"/>
      <c r="BO57" s="1285"/>
      <c r="BP57" s="1282">
        <v>59.4</v>
      </c>
      <c r="BQ57" s="1282"/>
      <c r="BR57" s="1282"/>
      <c r="BS57" s="1282"/>
      <c r="BT57" s="1282"/>
      <c r="BU57" s="1282"/>
      <c r="BV57" s="1282"/>
      <c r="BW57" s="1282"/>
      <c r="BX57" s="1282">
        <v>60.1</v>
      </c>
      <c r="BY57" s="1282"/>
      <c r="BZ57" s="1282"/>
      <c r="CA57" s="1282"/>
      <c r="CB57" s="1282"/>
      <c r="CC57" s="1282"/>
      <c r="CD57" s="1282"/>
      <c r="CE57" s="1282"/>
      <c r="CF57" s="1282">
        <v>61.5</v>
      </c>
      <c r="CG57" s="1282"/>
      <c r="CH57" s="1282"/>
      <c r="CI57" s="1282"/>
      <c r="CJ57" s="1282"/>
      <c r="CK57" s="1282"/>
      <c r="CL57" s="1282"/>
      <c r="CM57" s="1282"/>
      <c r="CN57" s="1282">
        <v>63.1</v>
      </c>
      <c r="CO57" s="1282"/>
      <c r="CP57" s="1282"/>
      <c r="CQ57" s="1282"/>
      <c r="CR57" s="1282"/>
      <c r="CS57" s="1282"/>
      <c r="CT57" s="1282"/>
      <c r="CU57" s="1282"/>
      <c r="CV57" s="1282">
        <v>63.2</v>
      </c>
      <c r="CW57" s="1282"/>
      <c r="CX57" s="1282"/>
      <c r="CY57" s="1282"/>
      <c r="CZ57" s="1282"/>
      <c r="DA57" s="1282"/>
      <c r="DB57" s="1282"/>
      <c r="DC57" s="1282"/>
      <c r="DD57" s="389"/>
      <c r="DE57" s="388"/>
    </row>
    <row r="58" spans="1:109" s="384" customFormat="1" ht="13.2" x14ac:dyDescent="0.2">
      <c r="A58" s="370"/>
      <c r="B58" s="388"/>
      <c r="G58" s="1288"/>
      <c r="H58" s="1288"/>
      <c r="I58" s="1283"/>
      <c r="J58" s="1283"/>
      <c r="K58" s="1289"/>
      <c r="L58" s="1289"/>
      <c r="M58" s="1289"/>
      <c r="N58" s="1289"/>
      <c r="AM58" s="370"/>
      <c r="AN58" s="1287"/>
      <c r="AO58" s="1287"/>
      <c r="AP58" s="1287"/>
      <c r="AQ58" s="1287"/>
      <c r="AR58" s="1287"/>
      <c r="AS58" s="1287"/>
      <c r="AT58" s="1287"/>
      <c r="AU58" s="1287"/>
      <c r="AV58" s="1287"/>
      <c r="AW58" s="1287"/>
      <c r="AX58" s="1287"/>
      <c r="AY58" s="1287"/>
      <c r="AZ58" s="1287"/>
      <c r="BA58" s="1287"/>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609</v>
      </c>
    </row>
    <row r="64" spans="1:109" ht="13.2" x14ac:dyDescent="0.2">
      <c r="B64" s="376"/>
      <c r="G64" s="383"/>
      <c r="I64" s="396"/>
      <c r="J64" s="396"/>
      <c r="K64" s="396"/>
      <c r="L64" s="396"/>
      <c r="M64" s="396"/>
      <c r="N64" s="397"/>
      <c r="AM64" s="383"/>
      <c r="AN64" s="383" t="s">
        <v>602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94" t="s">
        <v>610</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ht="13.2" x14ac:dyDescent="0.2">
      <c r="B66" s="376"/>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ht="13.2" x14ac:dyDescent="0.2">
      <c r="B67" s="376"/>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ht="13.2" x14ac:dyDescent="0.2">
      <c r="B68" s="376"/>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ht="13.2" x14ac:dyDescent="0.2">
      <c r="B69" s="376"/>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604</v>
      </c>
    </row>
    <row r="72" spans="2:107" ht="13.2" x14ac:dyDescent="0.2">
      <c r="B72" s="376"/>
      <c r="G72" s="1288"/>
      <c r="H72" s="1288"/>
      <c r="I72" s="1288"/>
      <c r="J72" s="1288"/>
      <c r="K72" s="386"/>
      <c r="L72" s="386"/>
      <c r="M72" s="387"/>
      <c r="N72" s="387"/>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87" t="s">
        <v>556</v>
      </c>
      <c r="BQ72" s="1287"/>
      <c r="BR72" s="1287"/>
      <c r="BS72" s="1287"/>
      <c r="BT72" s="1287"/>
      <c r="BU72" s="1287"/>
      <c r="BV72" s="1287"/>
      <c r="BW72" s="1287"/>
      <c r="BX72" s="1287" t="s">
        <v>557</v>
      </c>
      <c r="BY72" s="1287"/>
      <c r="BZ72" s="1287"/>
      <c r="CA72" s="1287"/>
      <c r="CB72" s="1287"/>
      <c r="CC72" s="1287"/>
      <c r="CD72" s="1287"/>
      <c r="CE72" s="1287"/>
      <c r="CF72" s="1287" t="s">
        <v>558</v>
      </c>
      <c r="CG72" s="1287"/>
      <c r="CH72" s="1287"/>
      <c r="CI72" s="1287"/>
      <c r="CJ72" s="1287"/>
      <c r="CK72" s="1287"/>
      <c r="CL72" s="1287"/>
      <c r="CM72" s="1287"/>
      <c r="CN72" s="1287" t="s">
        <v>559</v>
      </c>
      <c r="CO72" s="1287"/>
      <c r="CP72" s="1287"/>
      <c r="CQ72" s="1287"/>
      <c r="CR72" s="1287"/>
      <c r="CS72" s="1287"/>
      <c r="CT72" s="1287"/>
      <c r="CU72" s="1287"/>
      <c r="CV72" s="1287" t="s">
        <v>560</v>
      </c>
      <c r="CW72" s="1287"/>
      <c r="CX72" s="1287"/>
      <c r="CY72" s="1287"/>
      <c r="CZ72" s="1287"/>
      <c r="DA72" s="1287"/>
      <c r="DB72" s="1287"/>
      <c r="DC72" s="1287"/>
    </row>
    <row r="73" spans="2:107" ht="13.2" x14ac:dyDescent="0.2">
      <c r="B73" s="376"/>
      <c r="G73" s="1290"/>
      <c r="H73" s="1290"/>
      <c r="I73" s="1290"/>
      <c r="J73" s="1290"/>
      <c r="K73" s="1286"/>
      <c r="L73" s="1286"/>
      <c r="M73" s="1286"/>
      <c r="N73" s="1286"/>
      <c r="AM73" s="385"/>
      <c r="AN73" s="1285" t="s">
        <v>605</v>
      </c>
      <c r="AO73" s="1285"/>
      <c r="AP73" s="1285"/>
      <c r="AQ73" s="1285"/>
      <c r="AR73" s="1285"/>
      <c r="AS73" s="1285"/>
      <c r="AT73" s="1285"/>
      <c r="AU73" s="1285"/>
      <c r="AV73" s="1285"/>
      <c r="AW73" s="1285"/>
      <c r="AX73" s="1285"/>
      <c r="AY73" s="1285"/>
      <c r="AZ73" s="1285"/>
      <c r="BA73" s="1285"/>
      <c r="BB73" s="1285" t="s">
        <v>606</v>
      </c>
      <c r="BC73" s="1285"/>
      <c r="BD73" s="1285"/>
      <c r="BE73" s="1285"/>
      <c r="BF73" s="1285"/>
      <c r="BG73" s="1285"/>
      <c r="BH73" s="1285"/>
      <c r="BI73" s="1285"/>
      <c r="BJ73" s="1285"/>
      <c r="BK73" s="1285"/>
      <c r="BL73" s="1285"/>
      <c r="BM73" s="1285"/>
      <c r="BN73" s="1285"/>
      <c r="BO73" s="1285"/>
      <c r="BP73" s="1282">
        <v>30.1</v>
      </c>
      <c r="BQ73" s="1282"/>
      <c r="BR73" s="1282"/>
      <c r="BS73" s="1282"/>
      <c r="BT73" s="1282"/>
      <c r="BU73" s="1282"/>
      <c r="BV73" s="1282"/>
      <c r="BW73" s="1282"/>
      <c r="BX73" s="1282">
        <v>33.700000000000003</v>
      </c>
      <c r="BY73" s="1282"/>
      <c r="BZ73" s="1282"/>
      <c r="CA73" s="1282"/>
      <c r="CB73" s="1282"/>
      <c r="CC73" s="1282"/>
      <c r="CD73" s="1282"/>
      <c r="CE73" s="1282"/>
      <c r="CF73" s="1282">
        <v>32.799999999999997</v>
      </c>
      <c r="CG73" s="1282"/>
      <c r="CH73" s="1282"/>
      <c r="CI73" s="1282"/>
      <c r="CJ73" s="1282"/>
      <c r="CK73" s="1282"/>
      <c r="CL73" s="1282"/>
      <c r="CM73" s="1282"/>
      <c r="CN73" s="1282">
        <v>34.6</v>
      </c>
      <c r="CO73" s="1282"/>
      <c r="CP73" s="1282"/>
      <c r="CQ73" s="1282"/>
      <c r="CR73" s="1282"/>
      <c r="CS73" s="1282"/>
      <c r="CT73" s="1282"/>
      <c r="CU73" s="1282"/>
      <c r="CV73" s="1282">
        <v>19.5</v>
      </c>
      <c r="CW73" s="1282"/>
      <c r="CX73" s="1282"/>
      <c r="CY73" s="1282"/>
      <c r="CZ73" s="1282"/>
      <c r="DA73" s="1282"/>
      <c r="DB73" s="1282"/>
      <c r="DC73" s="1282"/>
    </row>
    <row r="74" spans="2:107" ht="13.2" x14ac:dyDescent="0.2">
      <c r="B74" s="376"/>
      <c r="G74" s="1290"/>
      <c r="H74" s="1290"/>
      <c r="I74" s="1290"/>
      <c r="J74" s="1290"/>
      <c r="K74" s="1286"/>
      <c r="L74" s="1286"/>
      <c r="M74" s="1286"/>
      <c r="N74" s="1286"/>
      <c r="AM74" s="385"/>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2" x14ac:dyDescent="0.2">
      <c r="B75" s="376"/>
      <c r="G75" s="1290"/>
      <c r="H75" s="1290"/>
      <c r="I75" s="1288"/>
      <c r="J75" s="1288"/>
      <c r="K75" s="1289"/>
      <c r="L75" s="1289"/>
      <c r="M75" s="1289"/>
      <c r="N75" s="1289"/>
      <c r="AM75" s="385"/>
      <c r="AN75" s="1285"/>
      <c r="AO75" s="1285"/>
      <c r="AP75" s="1285"/>
      <c r="AQ75" s="1285"/>
      <c r="AR75" s="1285"/>
      <c r="AS75" s="1285"/>
      <c r="AT75" s="1285"/>
      <c r="AU75" s="1285"/>
      <c r="AV75" s="1285"/>
      <c r="AW75" s="1285"/>
      <c r="AX75" s="1285"/>
      <c r="AY75" s="1285"/>
      <c r="AZ75" s="1285"/>
      <c r="BA75" s="1285"/>
      <c r="BB75" s="1285" t="s">
        <v>611</v>
      </c>
      <c r="BC75" s="1285"/>
      <c r="BD75" s="1285"/>
      <c r="BE75" s="1285"/>
      <c r="BF75" s="1285"/>
      <c r="BG75" s="1285"/>
      <c r="BH75" s="1285"/>
      <c r="BI75" s="1285"/>
      <c r="BJ75" s="1285"/>
      <c r="BK75" s="1285"/>
      <c r="BL75" s="1285"/>
      <c r="BM75" s="1285"/>
      <c r="BN75" s="1285"/>
      <c r="BO75" s="1285"/>
      <c r="BP75" s="1282">
        <v>2.1</v>
      </c>
      <c r="BQ75" s="1282"/>
      <c r="BR75" s="1282"/>
      <c r="BS75" s="1282"/>
      <c r="BT75" s="1282"/>
      <c r="BU75" s="1282"/>
      <c r="BV75" s="1282"/>
      <c r="BW75" s="1282"/>
      <c r="BX75" s="1282">
        <v>2.7</v>
      </c>
      <c r="BY75" s="1282"/>
      <c r="BZ75" s="1282"/>
      <c r="CA75" s="1282"/>
      <c r="CB75" s="1282"/>
      <c r="CC75" s="1282"/>
      <c r="CD75" s="1282"/>
      <c r="CE75" s="1282"/>
      <c r="CF75" s="1282">
        <v>2.9</v>
      </c>
      <c r="CG75" s="1282"/>
      <c r="CH75" s="1282"/>
      <c r="CI75" s="1282"/>
      <c r="CJ75" s="1282"/>
      <c r="CK75" s="1282"/>
      <c r="CL75" s="1282"/>
      <c r="CM75" s="1282"/>
      <c r="CN75" s="1282">
        <v>3</v>
      </c>
      <c r="CO75" s="1282"/>
      <c r="CP75" s="1282"/>
      <c r="CQ75" s="1282"/>
      <c r="CR75" s="1282"/>
      <c r="CS75" s="1282"/>
      <c r="CT75" s="1282"/>
      <c r="CU75" s="1282"/>
      <c r="CV75" s="1282">
        <v>3.1</v>
      </c>
      <c r="CW75" s="1282"/>
      <c r="CX75" s="1282"/>
      <c r="CY75" s="1282"/>
      <c r="CZ75" s="1282"/>
      <c r="DA75" s="1282"/>
      <c r="DB75" s="1282"/>
      <c r="DC75" s="1282"/>
    </row>
    <row r="76" spans="2:107" ht="13.2" x14ac:dyDescent="0.2">
      <c r="B76" s="376"/>
      <c r="G76" s="1290"/>
      <c r="H76" s="1290"/>
      <c r="I76" s="1288"/>
      <c r="J76" s="1288"/>
      <c r="K76" s="1289"/>
      <c r="L76" s="1289"/>
      <c r="M76" s="1289"/>
      <c r="N76" s="1289"/>
      <c r="AM76" s="385"/>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2" x14ac:dyDescent="0.2">
      <c r="B77" s="376"/>
      <c r="G77" s="1288"/>
      <c r="H77" s="1288"/>
      <c r="I77" s="1288"/>
      <c r="J77" s="1288"/>
      <c r="K77" s="1286"/>
      <c r="L77" s="1286"/>
      <c r="M77" s="1286"/>
      <c r="N77" s="1286"/>
      <c r="AN77" s="1287" t="s">
        <v>608</v>
      </c>
      <c r="AO77" s="1287"/>
      <c r="AP77" s="1287"/>
      <c r="AQ77" s="1287"/>
      <c r="AR77" s="1287"/>
      <c r="AS77" s="1287"/>
      <c r="AT77" s="1287"/>
      <c r="AU77" s="1287"/>
      <c r="AV77" s="1287"/>
      <c r="AW77" s="1287"/>
      <c r="AX77" s="1287"/>
      <c r="AY77" s="1287"/>
      <c r="AZ77" s="1287"/>
      <c r="BA77" s="1287"/>
      <c r="BB77" s="1285" t="s">
        <v>606</v>
      </c>
      <c r="BC77" s="1285"/>
      <c r="BD77" s="1285"/>
      <c r="BE77" s="1285"/>
      <c r="BF77" s="1285"/>
      <c r="BG77" s="1285"/>
      <c r="BH77" s="1285"/>
      <c r="BI77" s="1285"/>
      <c r="BJ77" s="1285"/>
      <c r="BK77" s="1285"/>
      <c r="BL77" s="1285"/>
      <c r="BM77" s="1285"/>
      <c r="BN77" s="1285"/>
      <c r="BO77" s="1285"/>
      <c r="BP77" s="1282">
        <v>31.9</v>
      </c>
      <c r="BQ77" s="1282"/>
      <c r="BR77" s="1282"/>
      <c r="BS77" s="1282"/>
      <c r="BT77" s="1282"/>
      <c r="BU77" s="1282"/>
      <c r="BV77" s="1282"/>
      <c r="BW77" s="1282"/>
      <c r="BX77" s="1282">
        <v>24.2</v>
      </c>
      <c r="BY77" s="1282"/>
      <c r="BZ77" s="1282"/>
      <c r="CA77" s="1282"/>
      <c r="CB77" s="1282"/>
      <c r="CC77" s="1282"/>
      <c r="CD77" s="1282"/>
      <c r="CE77" s="1282"/>
      <c r="CF77" s="1282">
        <v>22.1</v>
      </c>
      <c r="CG77" s="1282"/>
      <c r="CH77" s="1282"/>
      <c r="CI77" s="1282"/>
      <c r="CJ77" s="1282"/>
      <c r="CK77" s="1282"/>
      <c r="CL77" s="1282"/>
      <c r="CM77" s="1282"/>
      <c r="CN77" s="1282">
        <v>20.399999999999999</v>
      </c>
      <c r="CO77" s="1282"/>
      <c r="CP77" s="1282"/>
      <c r="CQ77" s="1282"/>
      <c r="CR77" s="1282"/>
      <c r="CS77" s="1282"/>
      <c r="CT77" s="1282"/>
      <c r="CU77" s="1282"/>
      <c r="CV77" s="1282">
        <v>11.2</v>
      </c>
      <c r="CW77" s="1282"/>
      <c r="CX77" s="1282"/>
      <c r="CY77" s="1282"/>
      <c r="CZ77" s="1282"/>
      <c r="DA77" s="1282"/>
      <c r="DB77" s="1282"/>
      <c r="DC77" s="1282"/>
    </row>
    <row r="78" spans="2:107" ht="13.2" x14ac:dyDescent="0.2">
      <c r="B78" s="376"/>
      <c r="G78" s="1288"/>
      <c r="H78" s="1288"/>
      <c r="I78" s="1288"/>
      <c r="J78" s="1288"/>
      <c r="K78" s="1286"/>
      <c r="L78" s="1286"/>
      <c r="M78" s="1286"/>
      <c r="N78" s="1286"/>
      <c r="AN78" s="1287"/>
      <c r="AO78" s="1287"/>
      <c r="AP78" s="1287"/>
      <c r="AQ78" s="1287"/>
      <c r="AR78" s="1287"/>
      <c r="AS78" s="1287"/>
      <c r="AT78" s="1287"/>
      <c r="AU78" s="1287"/>
      <c r="AV78" s="1287"/>
      <c r="AW78" s="1287"/>
      <c r="AX78" s="1287"/>
      <c r="AY78" s="1287"/>
      <c r="AZ78" s="1287"/>
      <c r="BA78" s="1287"/>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2" x14ac:dyDescent="0.2">
      <c r="B79" s="376"/>
      <c r="G79" s="1288"/>
      <c r="H79" s="1288"/>
      <c r="I79" s="1283"/>
      <c r="J79" s="1283"/>
      <c r="K79" s="1284"/>
      <c r="L79" s="1284"/>
      <c r="M79" s="1284"/>
      <c r="N79" s="1284"/>
      <c r="AN79" s="1287"/>
      <c r="AO79" s="1287"/>
      <c r="AP79" s="1287"/>
      <c r="AQ79" s="1287"/>
      <c r="AR79" s="1287"/>
      <c r="AS79" s="1287"/>
      <c r="AT79" s="1287"/>
      <c r="AU79" s="1287"/>
      <c r="AV79" s="1287"/>
      <c r="AW79" s="1287"/>
      <c r="AX79" s="1287"/>
      <c r="AY79" s="1287"/>
      <c r="AZ79" s="1287"/>
      <c r="BA79" s="1287"/>
      <c r="BB79" s="1285" t="s">
        <v>611</v>
      </c>
      <c r="BC79" s="1285"/>
      <c r="BD79" s="1285"/>
      <c r="BE79" s="1285"/>
      <c r="BF79" s="1285"/>
      <c r="BG79" s="1285"/>
      <c r="BH79" s="1285"/>
      <c r="BI79" s="1285"/>
      <c r="BJ79" s="1285"/>
      <c r="BK79" s="1285"/>
      <c r="BL79" s="1285"/>
      <c r="BM79" s="1285"/>
      <c r="BN79" s="1285"/>
      <c r="BO79" s="1285"/>
      <c r="BP79" s="1282">
        <v>6.6</v>
      </c>
      <c r="BQ79" s="1282"/>
      <c r="BR79" s="1282"/>
      <c r="BS79" s="1282"/>
      <c r="BT79" s="1282"/>
      <c r="BU79" s="1282"/>
      <c r="BV79" s="1282"/>
      <c r="BW79" s="1282"/>
      <c r="BX79" s="1282">
        <v>6.4</v>
      </c>
      <c r="BY79" s="1282"/>
      <c r="BZ79" s="1282"/>
      <c r="CA79" s="1282"/>
      <c r="CB79" s="1282"/>
      <c r="CC79" s="1282"/>
      <c r="CD79" s="1282"/>
      <c r="CE79" s="1282"/>
      <c r="CF79" s="1282">
        <v>6.3</v>
      </c>
      <c r="CG79" s="1282"/>
      <c r="CH79" s="1282"/>
      <c r="CI79" s="1282"/>
      <c r="CJ79" s="1282"/>
      <c r="CK79" s="1282"/>
      <c r="CL79" s="1282"/>
      <c r="CM79" s="1282"/>
      <c r="CN79" s="1282">
        <v>6.2</v>
      </c>
      <c r="CO79" s="1282"/>
      <c r="CP79" s="1282"/>
      <c r="CQ79" s="1282"/>
      <c r="CR79" s="1282"/>
      <c r="CS79" s="1282"/>
      <c r="CT79" s="1282"/>
      <c r="CU79" s="1282"/>
      <c r="CV79" s="1282">
        <v>5.7</v>
      </c>
      <c r="CW79" s="1282"/>
      <c r="CX79" s="1282"/>
      <c r="CY79" s="1282"/>
      <c r="CZ79" s="1282"/>
      <c r="DA79" s="1282"/>
      <c r="DB79" s="1282"/>
      <c r="DC79" s="1282"/>
    </row>
    <row r="80" spans="2:107" ht="13.2" x14ac:dyDescent="0.2">
      <c r="B80" s="376"/>
      <c r="G80" s="1288"/>
      <c r="H80" s="1288"/>
      <c r="I80" s="1283"/>
      <c r="J80" s="1283"/>
      <c r="K80" s="1284"/>
      <c r="L80" s="1284"/>
      <c r="M80" s="1284"/>
      <c r="N80" s="1284"/>
      <c r="AN80" s="1287"/>
      <c r="AO80" s="1287"/>
      <c r="AP80" s="1287"/>
      <c r="AQ80" s="1287"/>
      <c r="AR80" s="1287"/>
      <c r="AS80" s="1287"/>
      <c r="AT80" s="1287"/>
      <c r="AU80" s="1287"/>
      <c r="AV80" s="1287"/>
      <c r="AW80" s="1287"/>
      <c r="AX80" s="1287"/>
      <c r="AY80" s="1287"/>
      <c r="AZ80" s="1287"/>
      <c r="BA80" s="1287"/>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CHO47bFTpkH2dbBWO9ty092/IcJ4bV5tF41Wl0XnhCs/aH0EXyZCXw5fATWIiG9u3i33G7djoAJ61kDzsVYbYQ==" saltValue="1xS/l4HwBSkZQnQ2fQl4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IJG9kudSB+l9sLf8CAEf5QowPwYVy2RWYzvm8NxAkz01R0EQgZsB50IROgXNE0o6DvNDbwdba1N+0g8X2Ntgtw==" saltValue="4bPpJXql8jVWrKqmSvhx3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BIjhMjrJbWp/tKP5VrY0vBv1smMwNNw3q1SnR9On57NAjQEpIZ9Ms5wnvyrpFPvhL9MtLxOCH5sTr6n4YodyuQ==" saltValue="4eR0sBHlNt+rACmcQfO1Q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553</v>
      </c>
      <c r="G2" s="148"/>
      <c r="H2" s="149"/>
    </row>
    <row r="3" spans="1:8" x14ac:dyDescent="0.2">
      <c r="A3" s="145" t="s">
        <v>546</v>
      </c>
      <c r="B3" s="150"/>
      <c r="C3" s="151"/>
      <c r="D3" s="152">
        <v>52733</v>
      </c>
      <c r="E3" s="153"/>
      <c r="F3" s="154">
        <v>47820</v>
      </c>
      <c r="G3" s="155"/>
      <c r="H3" s="156"/>
    </row>
    <row r="4" spans="1:8" x14ac:dyDescent="0.2">
      <c r="A4" s="157"/>
      <c r="B4" s="158"/>
      <c r="C4" s="159"/>
      <c r="D4" s="160">
        <v>44595</v>
      </c>
      <c r="E4" s="161"/>
      <c r="F4" s="162">
        <v>25855</v>
      </c>
      <c r="G4" s="163"/>
      <c r="H4" s="164"/>
    </row>
    <row r="5" spans="1:8" x14ac:dyDescent="0.2">
      <c r="A5" s="145" t="s">
        <v>548</v>
      </c>
      <c r="B5" s="150"/>
      <c r="C5" s="151"/>
      <c r="D5" s="152">
        <v>70353</v>
      </c>
      <c r="E5" s="153"/>
      <c r="F5" s="154">
        <v>41934</v>
      </c>
      <c r="G5" s="155"/>
      <c r="H5" s="156"/>
    </row>
    <row r="6" spans="1:8" x14ac:dyDescent="0.2">
      <c r="A6" s="157"/>
      <c r="B6" s="158"/>
      <c r="C6" s="159"/>
      <c r="D6" s="160">
        <v>59244</v>
      </c>
      <c r="E6" s="161"/>
      <c r="F6" s="162">
        <v>23352</v>
      </c>
      <c r="G6" s="163"/>
      <c r="H6" s="164"/>
    </row>
    <row r="7" spans="1:8" x14ac:dyDescent="0.2">
      <c r="A7" s="145" t="s">
        <v>549</v>
      </c>
      <c r="B7" s="150"/>
      <c r="C7" s="151"/>
      <c r="D7" s="152">
        <v>46945</v>
      </c>
      <c r="E7" s="153"/>
      <c r="F7" s="154">
        <v>45588</v>
      </c>
      <c r="G7" s="155"/>
      <c r="H7" s="156"/>
    </row>
    <row r="8" spans="1:8" x14ac:dyDescent="0.2">
      <c r="A8" s="157"/>
      <c r="B8" s="158"/>
      <c r="C8" s="159"/>
      <c r="D8" s="160">
        <v>40310</v>
      </c>
      <c r="E8" s="161"/>
      <c r="F8" s="162">
        <v>24150</v>
      </c>
      <c r="G8" s="163"/>
      <c r="H8" s="164"/>
    </row>
    <row r="9" spans="1:8" x14ac:dyDescent="0.2">
      <c r="A9" s="145" t="s">
        <v>550</v>
      </c>
      <c r="B9" s="150"/>
      <c r="C9" s="151"/>
      <c r="D9" s="152">
        <v>66674</v>
      </c>
      <c r="E9" s="153"/>
      <c r="F9" s="154">
        <v>45483</v>
      </c>
      <c r="G9" s="155"/>
      <c r="H9" s="156"/>
    </row>
    <row r="10" spans="1:8" x14ac:dyDescent="0.2">
      <c r="A10" s="157"/>
      <c r="B10" s="158"/>
      <c r="C10" s="159"/>
      <c r="D10" s="160">
        <v>59904</v>
      </c>
      <c r="E10" s="161"/>
      <c r="F10" s="162">
        <v>24241</v>
      </c>
      <c r="G10" s="163"/>
      <c r="H10" s="164"/>
    </row>
    <row r="11" spans="1:8" x14ac:dyDescent="0.2">
      <c r="A11" s="145" t="s">
        <v>551</v>
      </c>
      <c r="B11" s="150"/>
      <c r="C11" s="151"/>
      <c r="D11" s="152">
        <v>37412</v>
      </c>
      <c r="E11" s="153"/>
      <c r="F11" s="154">
        <v>45945</v>
      </c>
      <c r="G11" s="155"/>
      <c r="H11" s="156"/>
    </row>
    <row r="12" spans="1:8" x14ac:dyDescent="0.2">
      <c r="A12" s="157"/>
      <c r="B12" s="158"/>
      <c r="C12" s="165"/>
      <c r="D12" s="160">
        <v>33943</v>
      </c>
      <c r="E12" s="161"/>
      <c r="F12" s="162">
        <v>25180</v>
      </c>
      <c r="G12" s="163"/>
      <c r="H12" s="164"/>
    </row>
    <row r="13" spans="1:8" x14ac:dyDescent="0.2">
      <c r="A13" s="145"/>
      <c r="B13" s="150"/>
      <c r="C13" s="166"/>
      <c r="D13" s="167">
        <v>54823</v>
      </c>
      <c r="E13" s="168"/>
      <c r="F13" s="169">
        <v>45354</v>
      </c>
      <c r="G13" s="170"/>
      <c r="H13" s="156"/>
    </row>
    <row r="14" spans="1:8" x14ac:dyDescent="0.2">
      <c r="A14" s="157"/>
      <c r="B14" s="158"/>
      <c r="C14" s="159"/>
      <c r="D14" s="160">
        <v>47599</v>
      </c>
      <c r="E14" s="161"/>
      <c r="F14" s="162">
        <v>24556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4.22</v>
      </c>
      <c r="C19" s="171">
        <f>ROUND(VALUE(SUBSTITUTE(実質収支比率等に係る経年分析!G$48,"▲","-")),2)</f>
        <v>4.5599999999999996</v>
      </c>
      <c r="D19" s="171">
        <f>ROUND(VALUE(SUBSTITUTE(実質収支比率等に係る経年分析!H$48,"▲","-")),2)</f>
        <v>5.54</v>
      </c>
      <c r="E19" s="171">
        <f>ROUND(VALUE(SUBSTITUTE(実質収支比率等に係る経年分析!I$48,"▲","-")),2)</f>
        <v>5.16</v>
      </c>
      <c r="F19" s="171">
        <f>ROUND(VALUE(SUBSTITUTE(実質収支比率等に係る経年分析!J$48,"▲","-")),2)</f>
        <v>11.39</v>
      </c>
    </row>
    <row r="20" spans="1:11" x14ac:dyDescent="0.2">
      <c r="A20" s="171" t="s">
        <v>55</v>
      </c>
      <c r="B20" s="171">
        <f>ROUND(VALUE(SUBSTITUTE(実質収支比率等に係る経年分析!F$47,"▲","-")),2)</f>
        <v>15.11</v>
      </c>
      <c r="C20" s="171">
        <f>ROUND(VALUE(SUBSTITUTE(実質収支比率等に係る経年分析!G$47,"▲","-")),2)</f>
        <v>15.62</v>
      </c>
      <c r="D20" s="171">
        <f>ROUND(VALUE(SUBSTITUTE(実質収支比率等に係る経年分析!H$47,"▲","-")),2)</f>
        <v>16.02</v>
      </c>
      <c r="E20" s="171">
        <f>ROUND(VALUE(SUBSTITUTE(実質収支比率等に係る経年分析!I$47,"▲","-")),2)</f>
        <v>15.47</v>
      </c>
      <c r="F20" s="171">
        <f>ROUND(VALUE(SUBSTITUTE(実質収支比率等に係る経年分析!J$47,"▲","-")),2)</f>
        <v>15.56</v>
      </c>
    </row>
    <row r="21" spans="1:11" x14ac:dyDescent="0.2">
      <c r="A21" s="171" t="s">
        <v>56</v>
      </c>
      <c r="B21" s="171">
        <f>IF(ISNUMBER(VALUE(SUBSTITUTE(実質収支比率等に係る経年分析!F$49,"▲","-"))),ROUND(VALUE(SUBSTITUTE(実質収支比率等に係る経年分析!F$49,"▲","-")),2),NA())</f>
        <v>0.85</v>
      </c>
      <c r="C21" s="171">
        <f>IF(ISNUMBER(VALUE(SUBSTITUTE(実質収支比率等に係る経年分析!G$49,"▲","-"))),ROUND(VALUE(SUBSTITUTE(実質収支比率等に係る経年分析!G$49,"▲","-")),2),NA())</f>
        <v>0.95</v>
      </c>
      <c r="D21" s="171">
        <f>IF(ISNUMBER(VALUE(SUBSTITUTE(実質収支比率等に係る経年分析!H$49,"▲","-"))),ROUND(VALUE(SUBSTITUTE(実質収支比率等に係る経年分析!H$49,"▲","-")),2),NA())</f>
        <v>1.43</v>
      </c>
      <c r="E21" s="171">
        <f>IF(ISNUMBER(VALUE(SUBSTITUTE(実質収支比率等に係る経年分析!I$49,"▲","-"))),ROUND(VALUE(SUBSTITUTE(実質収支比率等に係る経年分析!I$49,"▲","-")),2),NA())</f>
        <v>-0.2</v>
      </c>
      <c r="F21" s="171">
        <f>IF(ISNUMBER(VALUE(SUBSTITUTE(実質収支比率等に係る経年分析!J$49,"▲","-"))),ROUND(VALUE(SUBSTITUTE(実質収支比率等に係る経年分析!J$49,"▲","-")),2),NA())</f>
        <v>7.4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0.63</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0.68</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1.1499999999999999</v>
      </c>
    </row>
    <row r="35" spans="1:16" x14ac:dyDescent="0.2">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10.87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11.38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2370</v>
      </c>
      <c r="E42" s="173"/>
      <c r="F42" s="173"/>
      <c r="G42" s="173">
        <f>'実質公債費比率（分子）の構造'!L$52</f>
        <v>2394</v>
      </c>
      <c r="H42" s="173"/>
      <c r="I42" s="173"/>
      <c r="J42" s="173">
        <f>'実質公債費比率（分子）の構造'!M$52</f>
        <v>2344</v>
      </c>
      <c r="K42" s="173"/>
      <c r="L42" s="173"/>
      <c r="M42" s="173">
        <f>'実質公債費比率（分子）の構造'!N$52</f>
        <v>2236</v>
      </c>
      <c r="N42" s="173"/>
      <c r="O42" s="173"/>
      <c r="P42" s="173">
        <f>'実質公債費比率（分子）の構造'!O$52</f>
        <v>2065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353</v>
      </c>
      <c r="C44" s="173"/>
      <c r="D44" s="173"/>
      <c r="E44" s="173">
        <f>'実質公債費比率（分子）の構造'!L$50</f>
        <v>548</v>
      </c>
      <c r="F44" s="173"/>
      <c r="G44" s="173"/>
      <c r="H44" s="173">
        <f>'実質公債費比率（分子）の構造'!M$50</f>
        <v>421</v>
      </c>
      <c r="I44" s="173"/>
      <c r="J44" s="173"/>
      <c r="K44" s="173">
        <f>'実質公債費比率（分子）の構造'!N$50</f>
        <v>416</v>
      </c>
      <c r="L44" s="173"/>
      <c r="M44" s="173"/>
      <c r="N44" s="173">
        <f>'実質公債費比率（分子）の構造'!O$50</f>
        <v>416</v>
      </c>
      <c r="O44" s="173"/>
      <c r="P44" s="173"/>
    </row>
    <row r="45" spans="1:16" x14ac:dyDescent="0.2">
      <c r="A45" s="173" t="s">
        <v>66</v>
      </c>
      <c r="B45" s="173">
        <f>'実質公債費比率（分子）の構造'!K$49</f>
        <v>17</v>
      </c>
      <c r="C45" s="173"/>
      <c r="D45" s="173"/>
      <c r="E45" s="173">
        <f>'実質公債費比率（分子）の構造'!L$49</f>
        <v>21</v>
      </c>
      <c r="F45" s="173"/>
      <c r="G45" s="173"/>
      <c r="H45" s="173">
        <f>'実質公債費比率（分子）の構造'!M$49</f>
        <v>29</v>
      </c>
      <c r="I45" s="173"/>
      <c r="J45" s="173"/>
      <c r="K45" s="173">
        <f>'実質公債費比率（分子）の構造'!N$49</f>
        <v>13</v>
      </c>
      <c r="L45" s="173"/>
      <c r="M45" s="173"/>
      <c r="N45" s="173">
        <f>'実質公債費比率（分子）の構造'!O$49</f>
        <v>8</v>
      </c>
      <c r="O45" s="173"/>
      <c r="P45" s="173"/>
    </row>
    <row r="46" spans="1:16" x14ac:dyDescent="0.2">
      <c r="A46" s="173" t="s">
        <v>67</v>
      </c>
      <c r="B46" s="173">
        <f>'実質公債費比率（分子）の構造'!K$48</f>
        <v>390</v>
      </c>
      <c r="C46" s="173"/>
      <c r="D46" s="173"/>
      <c r="E46" s="173">
        <f>'実質公債費比率（分子）の構造'!L$48</f>
        <v>303</v>
      </c>
      <c r="F46" s="173"/>
      <c r="G46" s="173"/>
      <c r="H46" s="173">
        <f>'実質公債費比率（分子）の構造'!M$48</f>
        <v>363</v>
      </c>
      <c r="I46" s="173"/>
      <c r="J46" s="173"/>
      <c r="K46" s="173">
        <f>'実質公債費比率（分子）の構造'!N$48</f>
        <v>319</v>
      </c>
      <c r="L46" s="173"/>
      <c r="M46" s="173"/>
      <c r="N46" s="173">
        <f>'実質公債費比率（分子）の構造'!O$48</f>
        <v>176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2085</v>
      </c>
      <c r="C49" s="173"/>
      <c r="D49" s="173"/>
      <c r="E49" s="173">
        <f>'実質公債費比率（分子）の構造'!L$45</f>
        <v>1999</v>
      </c>
      <c r="F49" s="173"/>
      <c r="G49" s="173"/>
      <c r="H49" s="173">
        <f>'実質公債費比率（分子）の構造'!M$45</f>
        <v>1942</v>
      </c>
      <c r="I49" s="173"/>
      <c r="J49" s="173"/>
      <c r="K49" s="173">
        <f>'実質公債費比率（分子）の構造'!N$45</f>
        <v>2048</v>
      </c>
      <c r="L49" s="173"/>
      <c r="M49" s="173"/>
      <c r="N49" s="173">
        <f>'実質公債費比率（分子）の構造'!O$45</f>
        <v>2061</v>
      </c>
      <c r="O49" s="173"/>
      <c r="P49" s="173"/>
    </row>
    <row r="50" spans="1:16" x14ac:dyDescent="0.2">
      <c r="A50" s="173" t="s">
        <v>71</v>
      </c>
      <c r="B50" s="173" t="e">
        <f>NA()</f>
        <v>#N/A</v>
      </c>
      <c r="C50" s="173">
        <f>IF(ISNUMBER('実質公債費比率（分子）の構造'!K$53),'実質公債費比率（分子）の構造'!K$53,NA())</f>
        <v>475</v>
      </c>
      <c r="D50" s="173" t="e">
        <f>NA()</f>
        <v>#N/A</v>
      </c>
      <c r="E50" s="173" t="e">
        <f>NA()</f>
        <v>#N/A</v>
      </c>
      <c r="F50" s="173">
        <f>IF(ISNUMBER('実質公債費比率（分子）の構造'!L$53),'実質公債費比率（分子）の構造'!L$53,NA())</f>
        <v>477</v>
      </c>
      <c r="G50" s="173" t="e">
        <f>NA()</f>
        <v>#N/A</v>
      </c>
      <c r="H50" s="173" t="e">
        <f>NA()</f>
        <v>#N/A</v>
      </c>
      <c r="I50" s="173">
        <f>IF(ISNUMBER('実質公債費比率（分子）の構造'!M$53),'実質公債費比率（分子）の構造'!M$53,NA())</f>
        <v>411</v>
      </c>
      <c r="J50" s="173" t="e">
        <f>NA()</f>
        <v>#N/A</v>
      </c>
      <c r="K50" s="173" t="e">
        <f>NA()</f>
        <v>#N/A</v>
      </c>
      <c r="L50" s="173">
        <f>IF(ISNUMBER('実質公債費比率（分子）の構造'!N$53),'実質公債費比率（分子）の構造'!N$53,NA())</f>
        <v>560</v>
      </c>
      <c r="M50" s="173" t="e">
        <f>NA()</f>
        <v>#N/A</v>
      </c>
      <c r="N50" s="173" t="e">
        <f>NA()</f>
        <v>#N/A</v>
      </c>
      <c r="O50" s="173">
        <f>IF(ISNUMBER('実質公債費比率（分子）の構造'!O$53),'実質公債費比率（分子）の構造'!O$53,NA())</f>
        <v>596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19303</v>
      </c>
      <c r="E56" s="172"/>
      <c r="F56" s="172"/>
      <c r="G56" s="172">
        <f>'将来負担比率（分子）の構造'!J$52</f>
        <v>18627</v>
      </c>
      <c r="H56" s="172"/>
      <c r="I56" s="172"/>
      <c r="J56" s="172">
        <f>'将来負担比率（分子）の構造'!K$52</f>
        <v>17496</v>
      </c>
      <c r="K56" s="172"/>
      <c r="L56" s="172"/>
      <c r="M56" s="172">
        <f>'将来負担比率（分子）の構造'!L$52</f>
        <v>16700</v>
      </c>
      <c r="N56" s="172"/>
      <c r="O56" s="172"/>
      <c r="P56" s="172">
        <f>'将来負担比率（分子）の構造'!M$52</f>
        <v>16115</v>
      </c>
    </row>
    <row r="57" spans="1:16" x14ac:dyDescent="0.2">
      <c r="A57" s="172" t="s">
        <v>42</v>
      </c>
      <c r="B57" s="172"/>
      <c r="C57" s="172"/>
      <c r="D57" s="172">
        <f>'将来負担比率（分子）の構造'!I$51</f>
        <v>5370</v>
      </c>
      <c r="E57" s="172"/>
      <c r="F57" s="172"/>
      <c r="G57" s="172">
        <f>'将来負担比率（分子）の構造'!J$51</f>
        <v>5267</v>
      </c>
      <c r="H57" s="172"/>
      <c r="I57" s="172"/>
      <c r="J57" s="172">
        <f>'将来負担比率（分子）の構造'!K$51</f>
        <v>5123</v>
      </c>
      <c r="K57" s="172"/>
      <c r="L57" s="172"/>
      <c r="M57" s="172">
        <f>'将来負担比率（分子）の構造'!L$51</f>
        <v>4712</v>
      </c>
      <c r="N57" s="172"/>
      <c r="O57" s="172"/>
      <c r="P57" s="172">
        <f>'将来負担比率（分子）の構造'!M$51</f>
        <v>3974</v>
      </c>
    </row>
    <row r="58" spans="1:16" x14ac:dyDescent="0.2">
      <c r="A58" s="172" t="s">
        <v>41</v>
      </c>
      <c r="B58" s="172"/>
      <c r="C58" s="172"/>
      <c r="D58" s="172">
        <f>'将来負担比率（分子）の構造'!I$50</f>
        <v>6002</v>
      </c>
      <c r="E58" s="172"/>
      <c r="F58" s="172"/>
      <c r="G58" s="172">
        <f>'将来負担比率（分子）の構造'!J$50</f>
        <v>6266</v>
      </c>
      <c r="H58" s="172"/>
      <c r="I58" s="172"/>
      <c r="J58" s="172">
        <f>'将来負担比率（分子）の構造'!K$50</f>
        <v>6563</v>
      </c>
      <c r="K58" s="172"/>
      <c r="L58" s="172"/>
      <c r="M58" s="172">
        <f>'将来負担比率（分子）の構造'!L$50</f>
        <v>6666</v>
      </c>
      <c r="N58" s="172"/>
      <c r="O58" s="172"/>
      <c r="P58" s="172">
        <f>'将来負担比率（分子）の構造'!M$50</f>
        <v>7025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2229</v>
      </c>
      <c r="C62" s="172"/>
      <c r="D62" s="172"/>
      <c r="E62" s="172">
        <f>'将来負担比率（分子）の構造'!J$45</f>
        <v>2305</v>
      </c>
      <c r="F62" s="172"/>
      <c r="G62" s="172"/>
      <c r="H62" s="172">
        <f>'将来負担比率（分子）の構造'!K$45</f>
        <v>2316</v>
      </c>
      <c r="I62" s="172"/>
      <c r="J62" s="172"/>
      <c r="K62" s="172">
        <f>'将来負担比率（分子）の構造'!L$45</f>
        <v>2316</v>
      </c>
      <c r="L62" s="172"/>
      <c r="M62" s="172"/>
      <c r="N62" s="172">
        <f>'将来負担比率（分子）の構造'!M$45</f>
        <v>2324</v>
      </c>
      <c r="O62" s="172"/>
      <c r="P62" s="172"/>
    </row>
    <row r="63" spans="1:16" x14ac:dyDescent="0.2">
      <c r="A63" s="172" t="s">
        <v>34</v>
      </c>
      <c r="B63" s="172">
        <f>'将来負担比率（分子）の構造'!I$44</f>
        <v>254</v>
      </c>
      <c r="C63" s="172"/>
      <c r="D63" s="172"/>
      <c r="E63" s="172">
        <f>'将来負担比率（分子）の構造'!J$44</f>
        <v>227</v>
      </c>
      <c r="F63" s="172"/>
      <c r="G63" s="172"/>
      <c r="H63" s="172">
        <f>'将来負担比率（分子）の構造'!K$44</f>
        <v>199</v>
      </c>
      <c r="I63" s="172"/>
      <c r="J63" s="172"/>
      <c r="K63" s="172">
        <f>'将来負担比率（分子）の構造'!L$44</f>
        <v>175</v>
      </c>
      <c r="L63" s="172"/>
      <c r="M63" s="172"/>
      <c r="N63" s="172">
        <f>'将来負担比率（分子）の構造'!M$44</f>
        <v>160</v>
      </c>
      <c r="O63" s="172"/>
      <c r="P63" s="172"/>
    </row>
    <row r="64" spans="1:16" x14ac:dyDescent="0.2">
      <c r="A64" s="172" t="s">
        <v>33</v>
      </c>
      <c r="B64" s="172">
        <f>'将来負担比率（分子）の構造'!I$43</f>
        <v>3016</v>
      </c>
      <c r="C64" s="172"/>
      <c r="D64" s="172"/>
      <c r="E64" s="172">
        <f>'将来負担比率（分子）の構造'!J$43</f>
        <v>2660</v>
      </c>
      <c r="F64" s="172"/>
      <c r="G64" s="172"/>
      <c r="H64" s="172">
        <f>'将来負担比率（分子）の構造'!K$43</f>
        <v>2462</v>
      </c>
      <c r="I64" s="172"/>
      <c r="J64" s="172"/>
      <c r="K64" s="172">
        <f>'将来負担比率（分子）の構造'!L$43</f>
        <v>2253</v>
      </c>
      <c r="L64" s="172"/>
      <c r="M64" s="172"/>
      <c r="N64" s="172">
        <f>'将来負担比率（分子）の構造'!M$43</f>
        <v>1866</v>
      </c>
      <c r="O64" s="172"/>
      <c r="P64" s="172"/>
    </row>
    <row r="65" spans="1:16" x14ac:dyDescent="0.2">
      <c r="A65" s="172" t="s">
        <v>32</v>
      </c>
      <c r="B65" s="172">
        <f>'将来負担比率（分子）の構造'!I$42</f>
        <v>6770</v>
      </c>
      <c r="C65" s="172"/>
      <c r="D65" s="172"/>
      <c r="E65" s="172">
        <f>'将来負担比率（分子）の構造'!J$42</f>
        <v>6122</v>
      </c>
      <c r="F65" s="172"/>
      <c r="G65" s="172"/>
      <c r="H65" s="172">
        <f>'将来負担比率（分子）の構造'!K$42</f>
        <v>5354</v>
      </c>
      <c r="I65" s="172"/>
      <c r="J65" s="172"/>
      <c r="K65" s="172">
        <f>'将来負担比率（分子）の構造'!L$42</f>
        <v>4570</v>
      </c>
      <c r="L65" s="172"/>
      <c r="M65" s="172"/>
      <c r="N65" s="172">
        <f>'将来負担比率（分子）の構造'!M$42</f>
        <v>3656</v>
      </c>
      <c r="O65" s="172"/>
      <c r="P65" s="172"/>
    </row>
    <row r="66" spans="1:16" x14ac:dyDescent="0.2">
      <c r="A66" s="172" t="s">
        <v>31</v>
      </c>
      <c r="B66" s="172">
        <f>'将来負担比率（分子）の構造'!I$41</f>
        <v>23084</v>
      </c>
      <c r="C66" s="172"/>
      <c r="D66" s="172"/>
      <c r="E66" s="172">
        <f>'将来負担比率（分子）の構造'!J$41</f>
        <v>24123</v>
      </c>
      <c r="F66" s="172"/>
      <c r="G66" s="172"/>
      <c r="H66" s="172">
        <f>'将来負担比率（分子）の構造'!K$41</f>
        <v>24026</v>
      </c>
      <c r="I66" s="172"/>
      <c r="J66" s="172"/>
      <c r="K66" s="172">
        <f>'将来負担比率（分子）の構造'!L$41</f>
        <v>24455</v>
      </c>
      <c r="L66" s="172"/>
      <c r="M66" s="172"/>
      <c r="N66" s="172">
        <f>'将来負担比率（分子）の構造'!M$41</f>
        <v>22532</v>
      </c>
      <c r="O66" s="172"/>
      <c r="P66" s="172"/>
    </row>
    <row r="67" spans="1:16" x14ac:dyDescent="0.2">
      <c r="A67" s="172" t="s">
        <v>75</v>
      </c>
      <c r="B67" s="172" t="e">
        <f>NA()</f>
        <v>#N/A</v>
      </c>
      <c r="C67" s="172">
        <f>IF(ISNUMBER('将来負担比率（分子）の構造'!I$53), IF('将来負担比率（分子）の構造'!I$53 &lt; 0, 0, '将来負担比率（分子）の構造'!I$53), NA())</f>
        <v>4677</v>
      </c>
      <c r="D67" s="172" t="e">
        <f>NA()</f>
        <v>#N/A</v>
      </c>
      <c r="E67" s="172" t="e">
        <f>NA()</f>
        <v>#N/A</v>
      </c>
      <c r="F67" s="172">
        <f>IF(ISNUMBER('将来負担比率（分子）の構造'!J$53), IF('将来負担比率（分子）の構造'!J$53 &lt; 0, 0, '将来負担比率（分子）の構造'!J$53), NA())</f>
        <v>5279</v>
      </c>
      <c r="G67" s="172" t="e">
        <f>NA()</f>
        <v>#N/A</v>
      </c>
      <c r="H67" s="172" t="e">
        <f>NA()</f>
        <v>#N/A</v>
      </c>
      <c r="I67" s="172">
        <f>IF(ISNUMBER('将来負担比率（分子）の構造'!K$53), IF('将来負担比率（分子）の構造'!K$53 &lt; 0, 0, '将来負担比率（分子）の構造'!K$53), NA())</f>
        <v>5175</v>
      </c>
      <c r="J67" s="172" t="e">
        <f>NA()</f>
        <v>#N/A</v>
      </c>
      <c r="K67" s="172" t="e">
        <f>NA()</f>
        <v>#N/A</v>
      </c>
      <c r="L67" s="172">
        <f>IF(ISNUMBER('将来負担比率（分子）の構造'!L$53), IF('将来負担比率（分子）の構造'!L$53 &lt; 0, 0, '将来負担比率（分子）の構造'!L$53), NA())</f>
        <v>5692</v>
      </c>
      <c r="M67" s="172" t="e">
        <f>NA()</f>
        <v>#N/A</v>
      </c>
      <c r="N67" s="172" t="e">
        <f>NA()</f>
        <v>#N/A</v>
      </c>
      <c r="O67" s="172">
        <f>IF(ISNUMBER('将来負担比率（分子）の構造'!M$53), IF('将来負担比率（分子）の構造'!M$53 &lt; 0, 0, '将来負担比率（分子）の構造'!M$53), NA())</f>
        <v>3422</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2815</v>
      </c>
      <c r="C72" s="176">
        <f>基金残高に係る経年分析!G55</f>
        <v>2813</v>
      </c>
      <c r="D72" s="176">
        <f>基金残高に係る経年分析!H55</f>
        <v>2987</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2644</v>
      </c>
      <c r="C74" s="176">
        <f>基金残高に係る経年分析!G57</f>
        <v>2732</v>
      </c>
      <c r="D74" s="176">
        <f>基金残高に係る経年分析!H57</f>
        <v>2695</v>
      </c>
    </row>
  </sheetData>
  <sheetProtection algorithmName="SHA-512" hashValue="fuJfrkJN85mx+/XuJ0jzaJfy+3Qqt+7QhMXOVPv7Md8tfk8gXXBmSo67SpQ2KgWVYV8mXJ6dnL64sy/nLoT9Ug==" saltValue="n7KMAu978Ygx4yn0R44G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2">
      <c r="B5" s="652" t="s">
        <v>224</v>
      </c>
      <c r="C5" s="653"/>
      <c r="D5" s="653"/>
      <c r="E5" s="653"/>
      <c r="F5" s="653"/>
      <c r="G5" s="653"/>
      <c r="H5" s="653"/>
      <c r="I5" s="653"/>
      <c r="J5" s="653"/>
      <c r="K5" s="653"/>
      <c r="L5" s="653"/>
      <c r="M5" s="653"/>
      <c r="N5" s="653"/>
      <c r="O5" s="653"/>
      <c r="P5" s="653"/>
      <c r="Q5" s="654"/>
      <c r="R5" s="655">
        <v>15962657</v>
      </c>
      <c r="S5" s="656"/>
      <c r="T5" s="656"/>
      <c r="U5" s="656"/>
      <c r="V5" s="656"/>
      <c r="W5" s="656"/>
      <c r="X5" s="656"/>
      <c r="Y5" s="657"/>
      <c r="Z5" s="658">
        <v>40.299999999999997</v>
      </c>
      <c r="AA5" s="658"/>
      <c r="AB5" s="658"/>
      <c r="AC5" s="658"/>
      <c r="AD5" s="659">
        <v>14666640</v>
      </c>
      <c r="AE5" s="659"/>
      <c r="AF5" s="659"/>
      <c r="AG5" s="659"/>
      <c r="AH5" s="659"/>
      <c r="AI5" s="659"/>
      <c r="AJ5" s="659"/>
      <c r="AK5" s="659"/>
      <c r="AL5" s="660">
        <v>76.7</v>
      </c>
      <c r="AM5" s="661"/>
      <c r="AN5" s="661"/>
      <c r="AO5" s="662"/>
      <c r="AP5" s="652" t="s">
        <v>225</v>
      </c>
      <c r="AQ5" s="653"/>
      <c r="AR5" s="653"/>
      <c r="AS5" s="653"/>
      <c r="AT5" s="653"/>
      <c r="AU5" s="653"/>
      <c r="AV5" s="653"/>
      <c r="AW5" s="653"/>
      <c r="AX5" s="653"/>
      <c r="AY5" s="653"/>
      <c r="AZ5" s="653"/>
      <c r="BA5" s="653"/>
      <c r="BB5" s="653"/>
      <c r="BC5" s="653"/>
      <c r="BD5" s="653"/>
      <c r="BE5" s="653"/>
      <c r="BF5" s="654"/>
      <c r="BG5" s="666">
        <v>14666640</v>
      </c>
      <c r="BH5" s="667"/>
      <c r="BI5" s="667"/>
      <c r="BJ5" s="667"/>
      <c r="BK5" s="667"/>
      <c r="BL5" s="667"/>
      <c r="BM5" s="667"/>
      <c r="BN5" s="668"/>
      <c r="BO5" s="669">
        <v>91.9</v>
      </c>
      <c r="BP5" s="669"/>
      <c r="BQ5" s="669"/>
      <c r="BR5" s="669"/>
      <c r="BS5" s="670">
        <v>51921</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x14ac:dyDescent="0.2">
      <c r="B6" s="663" t="s">
        <v>229</v>
      </c>
      <c r="C6" s="664"/>
      <c r="D6" s="664"/>
      <c r="E6" s="664"/>
      <c r="F6" s="664"/>
      <c r="G6" s="664"/>
      <c r="H6" s="664"/>
      <c r="I6" s="664"/>
      <c r="J6" s="664"/>
      <c r="K6" s="664"/>
      <c r="L6" s="664"/>
      <c r="M6" s="664"/>
      <c r="N6" s="664"/>
      <c r="O6" s="664"/>
      <c r="P6" s="664"/>
      <c r="Q6" s="665"/>
      <c r="R6" s="666">
        <v>151279</v>
      </c>
      <c r="S6" s="667"/>
      <c r="T6" s="667"/>
      <c r="U6" s="667"/>
      <c r="V6" s="667"/>
      <c r="W6" s="667"/>
      <c r="X6" s="667"/>
      <c r="Y6" s="668"/>
      <c r="Z6" s="669">
        <v>0.4</v>
      </c>
      <c r="AA6" s="669"/>
      <c r="AB6" s="669"/>
      <c r="AC6" s="669"/>
      <c r="AD6" s="670">
        <v>151279</v>
      </c>
      <c r="AE6" s="670"/>
      <c r="AF6" s="670"/>
      <c r="AG6" s="670"/>
      <c r="AH6" s="670"/>
      <c r="AI6" s="670"/>
      <c r="AJ6" s="670"/>
      <c r="AK6" s="670"/>
      <c r="AL6" s="671">
        <v>0.8</v>
      </c>
      <c r="AM6" s="672"/>
      <c r="AN6" s="672"/>
      <c r="AO6" s="673"/>
      <c r="AP6" s="663" t="s">
        <v>230</v>
      </c>
      <c r="AQ6" s="664"/>
      <c r="AR6" s="664"/>
      <c r="AS6" s="664"/>
      <c r="AT6" s="664"/>
      <c r="AU6" s="664"/>
      <c r="AV6" s="664"/>
      <c r="AW6" s="664"/>
      <c r="AX6" s="664"/>
      <c r="AY6" s="664"/>
      <c r="AZ6" s="664"/>
      <c r="BA6" s="664"/>
      <c r="BB6" s="664"/>
      <c r="BC6" s="664"/>
      <c r="BD6" s="664"/>
      <c r="BE6" s="664"/>
      <c r="BF6" s="665"/>
      <c r="BG6" s="666">
        <v>14666640</v>
      </c>
      <c r="BH6" s="667"/>
      <c r="BI6" s="667"/>
      <c r="BJ6" s="667"/>
      <c r="BK6" s="667"/>
      <c r="BL6" s="667"/>
      <c r="BM6" s="667"/>
      <c r="BN6" s="668"/>
      <c r="BO6" s="669">
        <v>91.9</v>
      </c>
      <c r="BP6" s="669"/>
      <c r="BQ6" s="669"/>
      <c r="BR6" s="669"/>
      <c r="BS6" s="670">
        <v>51921</v>
      </c>
      <c r="BT6" s="670"/>
      <c r="BU6" s="670"/>
      <c r="BV6" s="670"/>
      <c r="BW6" s="670"/>
      <c r="BX6" s="670"/>
      <c r="BY6" s="670"/>
      <c r="BZ6" s="670"/>
      <c r="CA6" s="670"/>
      <c r="CB6" s="674"/>
      <c r="CD6" s="677" t="s">
        <v>231</v>
      </c>
      <c r="CE6" s="678"/>
      <c r="CF6" s="678"/>
      <c r="CG6" s="678"/>
      <c r="CH6" s="678"/>
      <c r="CI6" s="678"/>
      <c r="CJ6" s="678"/>
      <c r="CK6" s="678"/>
      <c r="CL6" s="678"/>
      <c r="CM6" s="678"/>
      <c r="CN6" s="678"/>
      <c r="CO6" s="678"/>
      <c r="CP6" s="678"/>
      <c r="CQ6" s="679"/>
      <c r="CR6" s="666">
        <v>326099</v>
      </c>
      <c r="CS6" s="667"/>
      <c r="CT6" s="667"/>
      <c r="CU6" s="667"/>
      <c r="CV6" s="667"/>
      <c r="CW6" s="667"/>
      <c r="CX6" s="667"/>
      <c r="CY6" s="668"/>
      <c r="CZ6" s="660">
        <v>0.9</v>
      </c>
      <c r="DA6" s="661"/>
      <c r="DB6" s="661"/>
      <c r="DC6" s="680"/>
      <c r="DD6" s="675" t="s">
        <v>127</v>
      </c>
      <c r="DE6" s="667"/>
      <c r="DF6" s="667"/>
      <c r="DG6" s="667"/>
      <c r="DH6" s="667"/>
      <c r="DI6" s="667"/>
      <c r="DJ6" s="667"/>
      <c r="DK6" s="667"/>
      <c r="DL6" s="667"/>
      <c r="DM6" s="667"/>
      <c r="DN6" s="667"/>
      <c r="DO6" s="667"/>
      <c r="DP6" s="668"/>
      <c r="DQ6" s="675">
        <v>325087</v>
      </c>
      <c r="DR6" s="667"/>
      <c r="DS6" s="667"/>
      <c r="DT6" s="667"/>
      <c r="DU6" s="667"/>
      <c r="DV6" s="667"/>
      <c r="DW6" s="667"/>
      <c r="DX6" s="667"/>
      <c r="DY6" s="667"/>
      <c r="DZ6" s="667"/>
      <c r="EA6" s="667"/>
      <c r="EB6" s="667"/>
      <c r="EC6" s="676"/>
    </row>
    <row r="7" spans="2:143" ht="11.25" customHeight="1" x14ac:dyDescent="0.2">
      <c r="B7" s="663" t="s">
        <v>232</v>
      </c>
      <c r="C7" s="664"/>
      <c r="D7" s="664"/>
      <c r="E7" s="664"/>
      <c r="F7" s="664"/>
      <c r="G7" s="664"/>
      <c r="H7" s="664"/>
      <c r="I7" s="664"/>
      <c r="J7" s="664"/>
      <c r="K7" s="664"/>
      <c r="L7" s="664"/>
      <c r="M7" s="664"/>
      <c r="N7" s="664"/>
      <c r="O7" s="664"/>
      <c r="P7" s="664"/>
      <c r="Q7" s="665"/>
      <c r="R7" s="666">
        <v>20337</v>
      </c>
      <c r="S7" s="667"/>
      <c r="T7" s="667"/>
      <c r="U7" s="667"/>
      <c r="V7" s="667"/>
      <c r="W7" s="667"/>
      <c r="X7" s="667"/>
      <c r="Y7" s="668"/>
      <c r="Z7" s="669">
        <v>0.1</v>
      </c>
      <c r="AA7" s="669"/>
      <c r="AB7" s="669"/>
      <c r="AC7" s="669"/>
      <c r="AD7" s="670">
        <v>20337</v>
      </c>
      <c r="AE7" s="670"/>
      <c r="AF7" s="670"/>
      <c r="AG7" s="670"/>
      <c r="AH7" s="670"/>
      <c r="AI7" s="670"/>
      <c r="AJ7" s="670"/>
      <c r="AK7" s="670"/>
      <c r="AL7" s="671">
        <v>0.1</v>
      </c>
      <c r="AM7" s="672"/>
      <c r="AN7" s="672"/>
      <c r="AO7" s="673"/>
      <c r="AP7" s="663" t="s">
        <v>233</v>
      </c>
      <c r="AQ7" s="664"/>
      <c r="AR7" s="664"/>
      <c r="AS7" s="664"/>
      <c r="AT7" s="664"/>
      <c r="AU7" s="664"/>
      <c r="AV7" s="664"/>
      <c r="AW7" s="664"/>
      <c r="AX7" s="664"/>
      <c r="AY7" s="664"/>
      <c r="AZ7" s="664"/>
      <c r="BA7" s="664"/>
      <c r="BB7" s="664"/>
      <c r="BC7" s="664"/>
      <c r="BD7" s="664"/>
      <c r="BE7" s="664"/>
      <c r="BF7" s="665"/>
      <c r="BG7" s="666">
        <v>7828189</v>
      </c>
      <c r="BH7" s="667"/>
      <c r="BI7" s="667"/>
      <c r="BJ7" s="667"/>
      <c r="BK7" s="667"/>
      <c r="BL7" s="667"/>
      <c r="BM7" s="667"/>
      <c r="BN7" s="668"/>
      <c r="BO7" s="669">
        <v>49</v>
      </c>
      <c r="BP7" s="669"/>
      <c r="BQ7" s="669"/>
      <c r="BR7" s="669"/>
      <c r="BS7" s="670">
        <v>51921</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3138388</v>
      </c>
      <c r="CS7" s="667"/>
      <c r="CT7" s="667"/>
      <c r="CU7" s="667"/>
      <c r="CV7" s="667"/>
      <c r="CW7" s="667"/>
      <c r="CX7" s="667"/>
      <c r="CY7" s="668"/>
      <c r="CZ7" s="669">
        <v>8.4</v>
      </c>
      <c r="DA7" s="669"/>
      <c r="DB7" s="669"/>
      <c r="DC7" s="669"/>
      <c r="DD7" s="675">
        <v>13248</v>
      </c>
      <c r="DE7" s="667"/>
      <c r="DF7" s="667"/>
      <c r="DG7" s="667"/>
      <c r="DH7" s="667"/>
      <c r="DI7" s="667"/>
      <c r="DJ7" s="667"/>
      <c r="DK7" s="667"/>
      <c r="DL7" s="667"/>
      <c r="DM7" s="667"/>
      <c r="DN7" s="667"/>
      <c r="DO7" s="667"/>
      <c r="DP7" s="668"/>
      <c r="DQ7" s="675">
        <v>2668686</v>
      </c>
      <c r="DR7" s="667"/>
      <c r="DS7" s="667"/>
      <c r="DT7" s="667"/>
      <c r="DU7" s="667"/>
      <c r="DV7" s="667"/>
      <c r="DW7" s="667"/>
      <c r="DX7" s="667"/>
      <c r="DY7" s="667"/>
      <c r="DZ7" s="667"/>
      <c r="EA7" s="667"/>
      <c r="EB7" s="667"/>
      <c r="EC7" s="676"/>
    </row>
    <row r="8" spans="2:143" ht="11.25" customHeight="1" x14ac:dyDescent="0.2">
      <c r="B8" s="663" t="s">
        <v>235</v>
      </c>
      <c r="C8" s="664"/>
      <c r="D8" s="664"/>
      <c r="E8" s="664"/>
      <c r="F8" s="664"/>
      <c r="G8" s="664"/>
      <c r="H8" s="664"/>
      <c r="I8" s="664"/>
      <c r="J8" s="664"/>
      <c r="K8" s="664"/>
      <c r="L8" s="664"/>
      <c r="M8" s="664"/>
      <c r="N8" s="664"/>
      <c r="O8" s="664"/>
      <c r="P8" s="664"/>
      <c r="Q8" s="665"/>
      <c r="R8" s="666">
        <v>146014</v>
      </c>
      <c r="S8" s="667"/>
      <c r="T8" s="667"/>
      <c r="U8" s="667"/>
      <c r="V8" s="667"/>
      <c r="W8" s="667"/>
      <c r="X8" s="667"/>
      <c r="Y8" s="668"/>
      <c r="Z8" s="669">
        <v>0.4</v>
      </c>
      <c r="AA8" s="669"/>
      <c r="AB8" s="669"/>
      <c r="AC8" s="669"/>
      <c r="AD8" s="670">
        <v>146014</v>
      </c>
      <c r="AE8" s="670"/>
      <c r="AF8" s="670"/>
      <c r="AG8" s="670"/>
      <c r="AH8" s="670"/>
      <c r="AI8" s="670"/>
      <c r="AJ8" s="670"/>
      <c r="AK8" s="670"/>
      <c r="AL8" s="671">
        <v>0.8</v>
      </c>
      <c r="AM8" s="672"/>
      <c r="AN8" s="672"/>
      <c r="AO8" s="673"/>
      <c r="AP8" s="663" t="s">
        <v>236</v>
      </c>
      <c r="AQ8" s="664"/>
      <c r="AR8" s="664"/>
      <c r="AS8" s="664"/>
      <c r="AT8" s="664"/>
      <c r="AU8" s="664"/>
      <c r="AV8" s="664"/>
      <c r="AW8" s="664"/>
      <c r="AX8" s="664"/>
      <c r="AY8" s="664"/>
      <c r="AZ8" s="664"/>
      <c r="BA8" s="664"/>
      <c r="BB8" s="664"/>
      <c r="BC8" s="664"/>
      <c r="BD8" s="664"/>
      <c r="BE8" s="664"/>
      <c r="BF8" s="665"/>
      <c r="BG8" s="666">
        <v>166520</v>
      </c>
      <c r="BH8" s="667"/>
      <c r="BI8" s="667"/>
      <c r="BJ8" s="667"/>
      <c r="BK8" s="667"/>
      <c r="BL8" s="667"/>
      <c r="BM8" s="667"/>
      <c r="BN8" s="668"/>
      <c r="BO8" s="669">
        <v>1</v>
      </c>
      <c r="BP8" s="669"/>
      <c r="BQ8" s="669"/>
      <c r="BR8" s="669"/>
      <c r="BS8" s="670" t="s">
        <v>127</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17395994</v>
      </c>
      <c r="CS8" s="667"/>
      <c r="CT8" s="667"/>
      <c r="CU8" s="667"/>
      <c r="CV8" s="667"/>
      <c r="CW8" s="667"/>
      <c r="CX8" s="667"/>
      <c r="CY8" s="668"/>
      <c r="CZ8" s="669">
        <v>46.7</v>
      </c>
      <c r="DA8" s="669"/>
      <c r="DB8" s="669"/>
      <c r="DC8" s="669"/>
      <c r="DD8" s="675">
        <v>118289</v>
      </c>
      <c r="DE8" s="667"/>
      <c r="DF8" s="667"/>
      <c r="DG8" s="667"/>
      <c r="DH8" s="667"/>
      <c r="DI8" s="667"/>
      <c r="DJ8" s="667"/>
      <c r="DK8" s="667"/>
      <c r="DL8" s="667"/>
      <c r="DM8" s="667"/>
      <c r="DN8" s="667"/>
      <c r="DO8" s="667"/>
      <c r="DP8" s="668"/>
      <c r="DQ8" s="675">
        <v>6741906</v>
      </c>
      <c r="DR8" s="667"/>
      <c r="DS8" s="667"/>
      <c r="DT8" s="667"/>
      <c r="DU8" s="667"/>
      <c r="DV8" s="667"/>
      <c r="DW8" s="667"/>
      <c r="DX8" s="667"/>
      <c r="DY8" s="667"/>
      <c r="DZ8" s="667"/>
      <c r="EA8" s="667"/>
      <c r="EB8" s="667"/>
      <c r="EC8" s="676"/>
    </row>
    <row r="9" spans="2:143" ht="11.25" customHeight="1" x14ac:dyDescent="0.2">
      <c r="B9" s="663" t="s">
        <v>238</v>
      </c>
      <c r="C9" s="664"/>
      <c r="D9" s="664"/>
      <c r="E9" s="664"/>
      <c r="F9" s="664"/>
      <c r="G9" s="664"/>
      <c r="H9" s="664"/>
      <c r="I9" s="664"/>
      <c r="J9" s="664"/>
      <c r="K9" s="664"/>
      <c r="L9" s="664"/>
      <c r="M9" s="664"/>
      <c r="N9" s="664"/>
      <c r="O9" s="664"/>
      <c r="P9" s="664"/>
      <c r="Q9" s="665"/>
      <c r="R9" s="666">
        <v>178424</v>
      </c>
      <c r="S9" s="667"/>
      <c r="T9" s="667"/>
      <c r="U9" s="667"/>
      <c r="V9" s="667"/>
      <c r="W9" s="667"/>
      <c r="X9" s="667"/>
      <c r="Y9" s="668"/>
      <c r="Z9" s="669">
        <v>0.5</v>
      </c>
      <c r="AA9" s="669"/>
      <c r="AB9" s="669"/>
      <c r="AC9" s="669"/>
      <c r="AD9" s="670">
        <v>178424</v>
      </c>
      <c r="AE9" s="670"/>
      <c r="AF9" s="670"/>
      <c r="AG9" s="670"/>
      <c r="AH9" s="670"/>
      <c r="AI9" s="670"/>
      <c r="AJ9" s="670"/>
      <c r="AK9" s="670"/>
      <c r="AL9" s="671">
        <v>0.9</v>
      </c>
      <c r="AM9" s="672"/>
      <c r="AN9" s="672"/>
      <c r="AO9" s="673"/>
      <c r="AP9" s="663" t="s">
        <v>239</v>
      </c>
      <c r="AQ9" s="664"/>
      <c r="AR9" s="664"/>
      <c r="AS9" s="664"/>
      <c r="AT9" s="664"/>
      <c r="AU9" s="664"/>
      <c r="AV9" s="664"/>
      <c r="AW9" s="664"/>
      <c r="AX9" s="664"/>
      <c r="AY9" s="664"/>
      <c r="AZ9" s="664"/>
      <c r="BA9" s="664"/>
      <c r="BB9" s="664"/>
      <c r="BC9" s="664"/>
      <c r="BD9" s="664"/>
      <c r="BE9" s="664"/>
      <c r="BF9" s="665"/>
      <c r="BG9" s="666">
        <v>7112964</v>
      </c>
      <c r="BH9" s="667"/>
      <c r="BI9" s="667"/>
      <c r="BJ9" s="667"/>
      <c r="BK9" s="667"/>
      <c r="BL9" s="667"/>
      <c r="BM9" s="667"/>
      <c r="BN9" s="668"/>
      <c r="BO9" s="669">
        <v>44.6</v>
      </c>
      <c r="BP9" s="669"/>
      <c r="BQ9" s="669"/>
      <c r="BR9" s="669"/>
      <c r="BS9" s="670" t="s">
        <v>127</v>
      </c>
      <c r="BT9" s="670"/>
      <c r="BU9" s="670"/>
      <c r="BV9" s="670"/>
      <c r="BW9" s="670"/>
      <c r="BX9" s="670"/>
      <c r="BY9" s="670"/>
      <c r="BZ9" s="670"/>
      <c r="CA9" s="670"/>
      <c r="CB9" s="674"/>
      <c r="CD9" s="681" t="s">
        <v>240</v>
      </c>
      <c r="CE9" s="682"/>
      <c r="CF9" s="682"/>
      <c r="CG9" s="682"/>
      <c r="CH9" s="682"/>
      <c r="CI9" s="682"/>
      <c r="CJ9" s="682"/>
      <c r="CK9" s="682"/>
      <c r="CL9" s="682"/>
      <c r="CM9" s="682"/>
      <c r="CN9" s="682"/>
      <c r="CO9" s="682"/>
      <c r="CP9" s="682"/>
      <c r="CQ9" s="683"/>
      <c r="CR9" s="666">
        <v>3727626</v>
      </c>
      <c r="CS9" s="667"/>
      <c r="CT9" s="667"/>
      <c r="CU9" s="667"/>
      <c r="CV9" s="667"/>
      <c r="CW9" s="667"/>
      <c r="CX9" s="667"/>
      <c r="CY9" s="668"/>
      <c r="CZ9" s="669">
        <v>10</v>
      </c>
      <c r="DA9" s="669"/>
      <c r="DB9" s="669"/>
      <c r="DC9" s="669"/>
      <c r="DD9" s="675" t="s">
        <v>127</v>
      </c>
      <c r="DE9" s="667"/>
      <c r="DF9" s="667"/>
      <c r="DG9" s="667"/>
      <c r="DH9" s="667"/>
      <c r="DI9" s="667"/>
      <c r="DJ9" s="667"/>
      <c r="DK9" s="667"/>
      <c r="DL9" s="667"/>
      <c r="DM9" s="667"/>
      <c r="DN9" s="667"/>
      <c r="DO9" s="667"/>
      <c r="DP9" s="668"/>
      <c r="DQ9" s="675">
        <v>1403695</v>
      </c>
      <c r="DR9" s="667"/>
      <c r="DS9" s="667"/>
      <c r="DT9" s="667"/>
      <c r="DU9" s="667"/>
      <c r="DV9" s="667"/>
      <c r="DW9" s="667"/>
      <c r="DX9" s="667"/>
      <c r="DY9" s="667"/>
      <c r="DZ9" s="667"/>
      <c r="EA9" s="667"/>
      <c r="EB9" s="667"/>
      <c r="EC9" s="676"/>
    </row>
    <row r="10" spans="2:143" ht="11.25" customHeight="1" x14ac:dyDescent="0.2">
      <c r="B10" s="663" t="s">
        <v>241</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242</v>
      </c>
      <c r="AQ10" s="664"/>
      <c r="AR10" s="664"/>
      <c r="AS10" s="664"/>
      <c r="AT10" s="664"/>
      <c r="AU10" s="664"/>
      <c r="AV10" s="664"/>
      <c r="AW10" s="664"/>
      <c r="AX10" s="664"/>
      <c r="AY10" s="664"/>
      <c r="AZ10" s="664"/>
      <c r="BA10" s="664"/>
      <c r="BB10" s="664"/>
      <c r="BC10" s="664"/>
      <c r="BD10" s="664"/>
      <c r="BE10" s="664"/>
      <c r="BF10" s="665"/>
      <c r="BG10" s="666">
        <v>213387</v>
      </c>
      <c r="BH10" s="667"/>
      <c r="BI10" s="667"/>
      <c r="BJ10" s="667"/>
      <c r="BK10" s="667"/>
      <c r="BL10" s="667"/>
      <c r="BM10" s="667"/>
      <c r="BN10" s="668"/>
      <c r="BO10" s="669">
        <v>1.3</v>
      </c>
      <c r="BP10" s="669"/>
      <c r="BQ10" s="669"/>
      <c r="BR10" s="669"/>
      <c r="BS10" s="670" t="s">
        <v>127</v>
      </c>
      <c r="BT10" s="670"/>
      <c r="BU10" s="670"/>
      <c r="BV10" s="670"/>
      <c r="BW10" s="670"/>
      <c r="BX10" s="670"/>
      <c r="BY10" s="670"/>
      <c r="BZ10" s="670"/>
      <c r="CA10" s="670"/>
      <c r="CB10" s="674"/>
      <c r="CD10" s="681" t="s">
        <v>243</v>
      </c>
      <c r="CE10" s="682"/>
      <c r="CF10" s="682"/>
      <c r="CG10" s="682"/>
      <c r="CH10" s="682"/>
      <c r="CI10" s="682"/>
      <c r="CJ10" s="682"/>
      <c r="CK10" s="682"/>
      <c r="CL10" s="682"/>
      <c r="CM10" s="682"/>
      <c r="CN10" s="682"/>
      <c r="CO10" s="682"/>
      <c r="CP10" s="682"/>
      <c r="CQ10" s="683"/>
      <c r="CR10" s="666">
        <v>91952</v>
      </c>
      <c r="CS10" s="667"/>
      <c r="CT10" s="667"/>
      <c r="CU10" s="667"/>
      <c r="CV10" s="667"/>
      <c r="CW10" s="667"/>
      <c r="CX10" s="667"/>
      <c r="CY10" s="668"/>
      <c r="CZ10" s="669">
        <v>0.2</v>
      </c>
      <c r="DA10" s="669"/>
      <c r="DB10" s="669"/>
      <c r="DC10" s="669"/>
      <c r="DD10" s="675" t="s">
        <v>127</v>
      </c>
      <c r="DE10" s="667"/>
      <c r="DF10" s="667"/>
      <c r="DG10" s="667"/>
      <c r="DH10" s="667"/>
      <c r="DI10" s="667"/>
      <c r="DJ10" s="667"/>
      <c r="DK10" s="667"/>
      <c r="DL10" s="667"/>
      <c r="DM10" s="667"/>
      <c r="DN10" s="667"/>
      <c r="DO10" s="667"/>
      <c r="DP10" s="668"/>
      <c r="DQ10" s="675">
        <v>66842</v>
      </c>
      <c r="DR10" s="667"/>
      <c r="DS10" s="667"/>
      <c r="DT10" s="667"/>
      <c r="DU10" s="667"/>
      <c r="DV10" s="667"/>
      <c r="DW10" s="667"/>
      <c r="DX10" s="667"/>
      <c r="DY10" s="667"/>
      <c r="DZ10" s="667"/>
      <c r="EA10" s="667"/>
      <c r="EB10" s="667"/>
      <c r="EC10" s="676"/>
    </row>
    <row r="11" spans="2:143" ht="11.25" customHeight="1" x14ac:dyDescent="0.2">
      <c r="B11" s="663" t="s">
        <v>244</v>
      </c>
      <c r="C11" s="664"/>
      <c r="D11" s="664"/>
      <c r="E11" s="664"/>
      <c r="F11" s="664"/>
      <c r="G11" s="664"/>
      <c r="H11" s="664"/>
      <c r="I11" s="664"/>
      <c r="J11" s="664"/>
      <c r="K11" s="664"/>
      <c r="L11" s="664"/>
      <c r="M11" s="664"/>
      <c r="N11" s="664"/>
      <c r="O11" s="664"/>
      <c r="P11" s="664"/>
      <c r="Q11" s="665"/>
      <c r="R11" s="666">
        <v>1981827</v>
      </c>
      <c r="S11" s="667"/>
      <c r="T11" s="667"/>
      <c r="U11" s="667"/>
      <c r="V11" s="667"/>
      <c r="W11" s="667"/>
      <c r="X11" s="667"/>
      <c r="Y11" s="668"/>
      <c r="Z11" s="671">
        <v>5</v>
      </c>
      <c r="AA11" s="672"/>
      <c r="AB11" s="672"/>
      <c r="AC11" s="684"/>
      <c r="AD11" s="675">
        <v>1981827</v>
      </c>
      <c r="AE11" s="667"/>
      <c r="AF11" s="667"/>
      <c r="AG11" s="667"/>
      <c r="AH11" s="667"/>
      <c r="AI11" s="667"/>
      <c r="AJ11" s="667"/>
      <c r="AK11" s="668"/>
      <c r="AL11" s="671">
        <v>10.4</v>
      </c>
      <c r="AM11" s="672"/>
      <c r="AN11" s="672"/>
      <c r="AO11" s="673"/>
      <c r="AP11" s="663" t="s">
        <v>245</v>
      </c>
      <c r="AQ11" s="664"/>
      <c r="AR11" s="664"/>
      <c r="AS11" s="664"/>
      <c r="AT11" s="664"/>
      <c r="AU11" s="664"/>
      <c r="AV11" s="664"/>
      <c r="AW11" s="664"/>
      <c r="AX11" s="664"/>
      <c r="AY11" s="664"/>
      <c r="AZ11" s="664"/>
      <c r="BA11" s="664"/>
      <c r="BB11" s="664"/>
      <c r="BC11" s="664"/>
      <c r="BD11" s="664"/>
      <c r="BE11" s="664"/>
      <c r="BF11" s="665"/>
      <c r="BG11" s="666">
        <v>335318</v>
      </c>
      <c r="BH11" s="667"/>
      <c r="BI11" s="667"/>
      <c r="BJ11" s="667"/>
      <c r="BK11" s="667"/>
      <c r="BL11" s="667"/>
      <c r="BM11" s="667"/>
      <c r="BN11" s="668"/>
      <c r="BO11" s="669">
        <v>2.1</v>
      </c>
      <c r="BP11" s="669"/>
      <c r="BQ11" s="669"/>
      <c r="BR11" s="669"/>
      <c r="BS11" s="670">
        <v>51921</v>
      </c>
      <c r="BT11" s="670"/>
      <c r="BU11" s="670"/>
      <c r="BV11" s="670"/>
      <c r="BW11" s="670"/>
      <c r="BX11" s="670"/>
      <c r="BY11" s="670"/>
      <c r="BZ11" s="670"/>
      <c r="CA11" s="670"/>
      <c r="CB11" s="674"/>
      <c r="CD11" s="681" t="s">
        <v>246</v>
      </c>
      <c r="CE11" s="682"/>
      <c r="CF11" s="682"/>
      <c r="CG11" s="682"/>
      <c r="CH11" s="682"/>
      <c r="CI11" s="682"/>
      <c r="CJ11" s="682"/>
      <c r="CK11" s="682"/>
      <c r="CL11" s="682"/>
      <c r="CM11" s="682"/>
      <c r="CN11" s="682"/>
      <c r="CO11" s="682"/>
      <c r="CP11" s="682"/>
      <c r="CQ11" s="683"/>
      <c r="CR11" s="666">
        <v>59392</v>
      </c>
      <c r="CS11" s="667"/>
      <c r="CT11" s="667"/>
      <c r="CU11" s="667"/>
      <c r="CV11" s="667"/>
      <c r="CW11" s="667"/>
      <c r="CX11" s="667"/>
      <c r="CY11" s="668"/>
      <c r="CZ11" s="669">
        <v>0.2</v>
      </c>
      <c r="DA11" s="669"/>
      <c r="DB11" s="669"/>
      <c r="DC11" s="669"/>
      <c r="DD11" s="675" t="s">
        <v>127</v>
      </c>
      <c r="DE11" s="667"/>
      <c r="DF11" s="667"/>
      <c r="DG11" s="667"/>
      <c r="DH11" s="667"/>
      <c r="DI11" s="667"/>
      <c r="DJ11" s="667"/>
      <c r="DK11" s="667"/>
      <c r="DL11" s="667"/>
      <c r="DM11" s="667"/>
      <c r="DN11" s="667"/>
      <c r="DO11" s="667"/>
      <c r="DP11" s="668"/>
      <c r="DQ11" s="675">
        <v>54462</v>
      </c>
      <c r="DR11" s="667"/>
      <c r="DS11" s="667"/>
      <c r="DT11" s="667"/>
      <c r="DU11" s="667"/>
      <c r="DV11" s="667"/>
      <c r="DW11" s="667"/>
      <c r="DX11" s="667"/>
      <c r="DY11" s="667"/>
      <c r="DZ11" s="667"/>
      <c r="EA11" s="667"/>
      <c r="EB11" s="667"/>
      <c r="EC11" s="676"/>
    </row>
    <row r="12" spans="2:143" ht="11.25" customHeight="1" x14ac:dyDescent="0.2">
      <c r="B12" s="663" t="s">
        <v>247</v>
      </c>
      <c r="C12" s="664"/>
      <c r="D12" s="664"/>
      <c r="E12" s="664"/>
      <c r="F12" s="664"/>
      <c r="G12" s="664"/>
      <c r="H12" s="664"/>
      <c r="I12" s="664"/>
      <c r="J12" s="664"/>
      <c r="K12" s="664"/>
      <c r="L12" s="664"/>
      <c r="M12" s="664"/>
      <c r="N12" s="664"/>
      <c r="O12" s="664"/>
      <c r="P12" s="664"/>
      <c r="Q12" s="665"/>
      <c r="R12" s="666">
        <v>76057</v>
      </c>
      <c r="S12" s="667"/>
      <c r="T12" s="667"/>
      <c r="U12" s="667"/>
      <c r="V12" s="667"/>
      <c r="W12" s="667"/>
      <c r="X12" s="667"/>
      <c r="Y12" s="668"/>
      <c r="Z12" s="669">
        <v>0.2</v>
      </c>
      <c r="AA12" s="669"/>
      <c r="AB12" s="669"/>
      <c r="AC12" s="669"/>
      <c r="AD12" s="670">
        <v>76057</v>
      </c>
      <c r="AE12" s="670"/>
      <c r="AF12" s="670"/>
      <c r="AG12" s="670"/>
      <c r="AH12" s="670"/>
      <c r="AI12" s="670"/>
      <c r="AJ12" s="670"/>
      <c r="AK12" s="670"/>
      <c r="AL12" s="671">
        <v>0.4</v>
      </c>
      <c r="AM12" s="672"/>
      <c r="AN12" s="672"/>
      <c r="AO12" s="673"/>
      <c r="AP12" s="663" t="s">
        <v>248</v>
      </c>
      <c r="AQ12" s="664"/>
      <c r="AR12" s="664"/>
      <c r="AS12" s="664"/>
      <c r="AT12" s="664"/>
      <c r="AU12" s="664"/>
      <c r="AV12" s="664"/>
      <c r="AW12" s="664"/>
      <c r="AX12" s="664"/>
      <c r="AY12" s="664"/>
      <c r="AZ12" s="664"/>
      <c r="BA12" s="664"/>
      <c r="BB12" s="664"/>
      <c r="BC12" s="664"/>
      <c r="BD12" s="664"/>
      <c r="BE12" s="664"/>
      <c r="BF12" s="665"/>
      <c r="BG12" s="666">
        <v>6293923</v>
      </c>
      <c r="BH12" s="667"/>
      <c r="BI12" s="667"/>
      <c r="BJ12" s="667"/>
      <c r="BK12" s="667"/>
      <c r="BL12" s="667"/>
      <c r="BM12" s="667"/>
      <c r="BN12" s="668"/>
      <c r="BO12" s="669">
        <v>39.4</v>
      </c>
      <c r="BP12" s="669"/>
      <c r="BQ12" s="669"/>
      <c r="BR12" s="669"/>
      <c r="BS12" s="670" t="s">
        <v>127</v>
      </c>
      <c r="BT12" s="670"/>
      <c r="BU12" s="670"/>
      <c r="BV12" s="670"/>
      <c r="BW12" s="670"/>
      <c r="BX12" s="670"/>
      <c r="BY12" s="670"/>
      <c r="BZ12" s="670"/>
      <c r="CA12" s="670"/>
      <c r="CB12" s="674"/>
      <c r="CD12" s="681" t="s">
        <v>249</v>
      </c>
      <c r="CE12" s="682"/>
      <c r="CF12" s="682"/>
      <c r="CG12" s="682"/>
      <c r="CH12" s="682"/>
      <c r="CI12" s="682"/>
      <c r="CJ12" s="682"/>
      <c r="CK12" s="682"/>
      <c r="CL12" s="682"/>
      <c r="CM12" s="682"/>
      <c r="CN12" s="682"/>
      <c r="CO12" s="682"/>
      <c r="CP12" s="682"/>
      <c r="CQ12" s="683"/>
      <c r="CR12" s="666">
        <v>514031</v>
      </c>
      <c r="CS12" s="667"/>
      <c r="CT12" s="667"/>
      <c r="CU12" s="667"/>
      <c r="CV12" s="667"/>
      <c r="CW12" s="667"/>
      <c r="CX12" s="667"/>
      <c r="CY12" s="668"/>
      <c r="CZ12" s="669">
        <v>1.4</v>
      </c>
      <c r="DA12" s="669"/>
      <c r="DB12" s="669"/>
      <c r="DC12" s="669"/>
      <c r="DD12" s="675">
        <v>4675</v>
      </c>
      <c r="DE12" s="667"/>
      <c r="DF12" s="667"/>
      <c r="DG12" s="667"/>
      <c r="DH12" s="667"/>
      <c r="DI12" s="667"/>
      <c r="DJ12" s="667"/>
      <c r="DK12" s="667"/>
      <c r="DL12" s="667"/>
      <c r="DM12" s="667"/>
      <c r="DN12" s="667"/>
      <c r="DO12" s="667"/>
      <c r="DP12" s="668"/>
      <c r="DQ12" s="675">
        <v>318735</v>
      </c>
      <c r="DR12" s="667"/>
      <c r="DS12" s="667"/>
      <c r="DT12" s="667"/>
      <c r="DU12" s="667"/>
      <c r="DV12" s="667"/>
      <c r="DW12" s="667"/>
      <c r="DX12" s="667"/>
      <c r="DY12" s="667"/>
      <c r="DZ12" s="667"/>
      <c r="EA12" s="667"/>
      <c r="EB12" s="667"/>
      <c r="EC12" s="676"/>
    </row>
    <row r="13" spans="2:143" ht="11.25" customHeight="1" x14ac:dyDescent="0.2">
      <c r="B13" s="663" t="s">
        <v>250</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251</v>
      </c>
      <c r="AQ13" s="664"/>
      <c r="AR13" s="664"/>
      <c r="AS13" s="664"/>
      <c r="AT13" s="664"/>
      <c r="AU13" s="664"/>
      <c r="AV13" s="664"/>
      <c r="AW13" s="664"/>
      <c r="AX13" s="664"/>
      <c r="AY13" s="664"/>
      <c r="AZ13" s="664"/>
      <c r="BA13" s="664"/>
      <c r="BB13" s="664"/>
      <c r="BC13" s="664"/>
      <c r="BD13" s="664"/>
      <c r="BE13" s="664"/>
      <c r="BF13" s="665"/>
      <c r="BG13" s="666">
        <v>6216797</v>
      </c>
      <c r="BH13" s="667"/>
      <c r="BI13" s="667"/>
      <c r="BJ13" s="667"/>
      <c r="BK13" s="667"/>
      <c r="BL13" s="667"/>
      <c r="BM13" s="667"/>
      <c r="BN13" s="668"/>
      <c r="BO13" s="669">
        <v>38.9</v>
      </c>
      <c r="BP13" s="669"/>
      <c r="BQ13" s="669"/>
      <c r="BR13" s="669"/>
      <c r="BS13" s="670" t="s">
        <v>127</v>
      </c>
      <c r="BT13" s="670"/>
      <c r="BU13" s="670"/>
      <c r="BV13" s="670"/>
      <c r="BW13" s="670"/>
      <c r="BX13" s="670"/>
      <c r="BY13" s="670"/>
      <c r="BZ13" s="670"/>
      <c r="CA13" s="670"/>
      <c r="CB13" s="674"/>
      <c r="CD13" s="681" t="s">
        <v>252</v>
      </c>
      <c r="CE13" s="682"/>
      <c r="CF13" s="682"/>
      <c r="CG13" s="682"/>
      <c r="CH13" s="682"/>
      <c r="CI13" s="682"/>
      <c r="CJ13" s="682"/>
      <c r="CK13" s="682"/>
      <c r="CL13" s="682"/>
      <c r="CM13" s="682"/>
      <c r="CN13" s="682"/>
      <c r="CO13" s="682"/>
      <c r="CP13" s="682"/>
      <c r="CQ13" s="683"/>
      <c r="CR13" s="666">
        <v>3320500</v>
      </c>
      <c r="CS13" s="667"/>
      <c r="CT13" s="667"/>
      <c r="CU13" s="667"/>
      <c r="CV13" s="667"/>
      <c r="CW13" s="667"/>
      <c r="CX13" s="667"/>
      <c r="CY13" s="668"/>
      <c r="CZ13" s="669">
        <v>8.9</v>
      </c>
      <c r="DA13" s="669"/>
      <c r="DB13" s="669"/>
      <c r="DC13" s="669"/>
      <c r="DD13" s="675">
        <v>2000892</v>
      </c>
      <c r="DE13" s="667"/>
      <c r="DF13" s="667"/>
      <c r="DG13" s="667"/>
      <c r="DH13" s="667"/>
      <c r="DI13" s="667"/>
      <c r="DJ13" s="667"/>
      <c r="DK13" s="667"/>
      <c r="DL13" s="667"/>
      <c r="DM13" s="667"/>
      <c r="DN13" s="667"/>
      <c r="DO13" s="667"/>
      <c r="DP13" s="668"/>
      <c r="DQ13" s="675">
        <v>2403552</v>
      </c>
      <c r="DR13" s="667"/>
      <c r="DS13" s="667"/>
      <c r="DT13" s="667"/>
      <c r="DU13" s="667"/>
      <c r="DV13" s="667"/>
      <c r="DW13" s="667"/>
      <c r="DX13" s="667"/>
      <c r="DY13" s="667"/>
      <c r="DZ13" s="667"/>
      <c r="EA13" s="667"/>
      <c r="EB13" s="667"/>
      <c r="EC13" s="676"/>
    </row>
    <row r="14" spans="2:143" ht="11.25" customHeight="1" x14ac:dyDescent="0.2">
      <c r="B14" s="663" t="s">
        <v>253</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254</v>
      </c>
      <c r="AQ14" s="664"/>
      <c r="AR14" s="664"/>
      <c r="AS14" s="664"/>
      <c r="AT14" s="664"/>
      <c r="AU14" s="664"/>
      <c r="AV14" s="664"/>
      <c r="AW14" s="664"/>
      <c r="AX14" s="664"/>
      <c r="AY14" s="664"/>
      <c r="AZ14" s="664"/>
      <c r="BA14" s="664"/>
      <c r="BB14" s="664"/>
      <c r="BC14" s="664"/>
      <c r="BD14" s="664"/>
      <c r="BE14" s="664"/>
      <c r="BF14" s="665"/>
      <c r="BG14" s="666">
        <v>81571</v>
      </c>
      <c r="BH14" s="667"/>
      <c r="BI14" s="667"/>
      <c r="BJ14" s="667"/>
      <c r="BK14" s="667"/>
      <c r="BL14" s="667"/>
      <c r="BM14" s="667"/>
      <c r="BN14" s="668"/>
      <c r="BO14" s="669">
        <v>0.5</v>
      </c>
      <c r="BP14" s="669"/>
      <c r="BQ14" s="669"/>
      <c r="BR14" s="669"/>
      <c r="BS14" s="670" t="s">
        <v>127</v>
      </c>
      <c r="BT14" s="670"/>
      <c r="BU14" s="670"/>
      <c r="BV14" s="670"/>
      <c r="BW14" s="670"/>
      <c r="BX14" s="670"/>
      <c r="BY14" s="670"/>
      <c r="BZ14" s="670"/>
      <c r="CA14" s="670"/>
      <c r="CB14" s="674"/>
      <c r="CD14" s="681" t="s">
        <v>255</v>
      </c>
      <c r="CE14" s="682"/>
      <c r="CF14" s="682"/>
      <c r="CG14" s="682"/>
      <c r="CH14" s="682"/>
      <c r="CI14" s="682"/>
      <c r="CJ14" s="682"/>
      <c r="CK14" s="682"/>
      <c r="CL14" s="682"/>
      <c r="CM14" s="682"/>
      <c r="CN14" s="682"/>
      <c r="CO14" s="682"/>
      <c r="CP14" s="682"/>
      <c r="CQ14" s="683"/>
      <c r="CR14" s="666">
        <v>1187144</v>
      </c>
      <c r="CS14" s="667"/>
      <c r="CT14" s="667"/>
      <c r="CU14" s="667"/>
      <c r="CV14" s="667"/>
      <c r="CW14" s="667"/>
      <c r="CX14" s="667"/>
      <c r="CY14" s="668"/>
      <c r="CZ14" s="669">
        <v>3.2</v>
      </c>
      <c r="DA14" s="669"/>
      <c r="DB14" s="669"/>
      <c r="DC14" s="669"/>
      <c r="DD14" s="675">
        <v>43860</v>
      </c>
      <c r="DE14" s="667"/>
      <c r="DF14" s="667"/>
      <c r="DG14" s="667"/>
      <c r="DH14" s="667"/>
      <c r="DI14" s="667"/>
      <c r="DJ14" s="667"/>
      <c r="DK14" s="667"/>
      <c r="DL14" s="667"/>
      <c r="DM14" s="667"/>
      <c r="DN14" s="667"/>
      <c r="DO14" s="667"/>
      <c r="DP14" s="668"/>
      <c r="DQ14" s="675">
        <v>1028706</v>
      </c>
      <c r="DR14" s="667"/>
      <c r="DS14" s="667"/>
      <c r="DT14" s="667"/>
      <c r="DU14" s="667"/>
      <c r="DV14" s="667"/>
      <c r="DW14" s="667"/>
      <c r="DX14" s="667"/>
      <c r="DY14" s="667"/>
      <c r="DZ14" s="667"/>
      <c r="EA14" s="667"/>
      <c r="EB14" s="667"/>
      <c r="EC14" s="676"/>
    </row>
    <row r="15" spans="2:143" ht="11.25" customHeight="1" x14ac:dyDescent="0.2">
      <c r="B15" s="663" t="s">
        <v>256</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257</v>
      </c>
      <c r="AQ15" s="664"/>
      <c r="AR15" s="664"/>
      <c r="AS15" s="664"/>
      <c r="AT15" s="664"/>
      <c r="AU15" s="664"/>
      <c r="AV15" s="664"/>
      <c r="AW15" s="664"/>
      <c r="AX15" s="664"/>
      <c r="AY15" s="664"/>
      <c r="AZ15" s="664"/>
      <c r="BA15" s="664"/>
      <c r="BB15" s="664"/>
      <c r="BC15" s="664"/>
      <c r="BD15" s="664"/>
      <c r="BE15" s="664"/>
      <c r="BF15" s="665"/>
      <c r="BG15" s="666">
        <v>462957</v>
      </c>
      <c r="BH15" s="667"/>
      <c r="BI15" s="667"/>
      <c r="BJ15" s="667"/>
      <c r="BK15" s="667"/>
      <c r="BL15" s="667"/>
      <c r="BM15" s="667"/>
      <c r="BN15" s="668"/>
      <c r="BO15" s="669">
        <v>2.9</v>
      </c>
      <c r="BP15" s="669"/>
      <c r="BQ15" s="669"/>
      <c r="BR15" s="669"/>
      <c r="BS15" s="670" t="s">
        <v>127</v>
      </c>
      <c r="BT15" s="670"/>
      <c r="BU15" s="670"/>
      <c r="BV15" s="670"/>
      <c r="BW15" s="670"/>
      <c r="BX15" s="670"/>
      <c r="BY15" s="670"/>
      <c r="BZ15" s="670"/>
      <c r="CA15" s="670"/>
      <c r="CB15" s="674"/>
      <c r="CD15" s="681" t="s">
        <v>258</v>
      </c>
      <c r="CE15" s="682"/>
      <c r="CF15" s="682"/>
      <c r="CG15" s="682"/>
      <c r="CH15" s="682"/>
      <c r="CI15" s="682"/>
      <c r="CJ15" s="682"/>
      <c r="CK15" s="682"/>
      <c r="CL15" s="682"/>
      <c r="CM15" s="682"/>
      <c r="CN15" s="682"/>
      <c r="CO15" s="682"/>
      <c r="CP15" s="682"/>
      <c r="CQ15" s="683"/>
      <c r="CR15" s="666">
        <v>5413125</v>
      </c>
      <c r="CS15" s="667"/>
      <c r="CT15" s="667"/>
      <c r="CU15" s="667"/>
      <c r="CV15" s="667"/>
      <c r="CW15" s="667"/>
      <c r="CX15" s="667"/>
      <c r="CY15" s="668"/>
      <c r="CZ15" s="669">
        <v>14.5</v>
      </c>
      <c r="DA15" s="669"/>
      <c r="DB15" s="669"/>
      <c r="DC15" s="669"/>
      <c r="DD15" s="675">
        <v>1298627</v>
      </c>
      <c r="DE15" s="667"/>
      <c r="DF15" s="667"/>
      <c r="DG15" s="667"/>
      <c r="DH15" s="667"/>
      <c r="DI15" s="667"/>
      <c r="DJ15" s="667"/>
      <c r="DK15" s="667"/>
      <c r="DL15" s="667"/>
      <c r="DM15" s="667"/>
      <c r="DN15" s="667"/>
      <c r="DO15" s="667"/>
      <c r="DP15" s="668"/>
      <c r="DQ15" s="675">
        <v>3772689</v>
      </c>
      <c r="DR15" s="667"/>
      <c r="DS15" s="667"/>
      <c r="DT15" s="667"/>
      <c r="DU15" s="667"/>
      <c r="DV15" s="667"/>
      <c r="DW15" s="667"/>
      <c r="DX15" s="667"/>
      <c r="DY15" s="667"/>
      <c r="DZ15" s="667"/>
      <c r="EA15" s="667"/>
      <c r="EB15" s="667"/>
      <c r="EC15" s="676"/>
    </row>
    <row r="16" spans="2:143" ht="11.25" customHeight="1" x14ac:dyDescent="0.2">
      <c r="B16" s="663" t="s">
        <v>259</v>
      </c>
      <c r="C16" s="664"/>
      <c r="D16" s="664"/>
      <c r="E16" s="664"/>
      <c r="F16" s="664"/>
      <c r="G16" s="664"/>
      <c r="H16" s="664"/>
      <c r="I16" s="664"/>
      <c r="J16" s="664"/>
      <c r="K16" s="664"/>
      <c r="L16" s="664"/>
      <c r="M16" s="664"/>
      <c r="N16" s="664"/>
      <c r="O16" s="664"/>
      <c r="P16" s="664"/>
      <c r="Q16" s="665"/>
      <c r="R16" s="666">
        <v>33778</v>
      </c>
      <c r="S16" s="667"/>
      <c r="T16" s="667"/>
      <c r="U16" s="667"/>
      <c r="V16" s="667"/>
      <c r="W16" s="667"/>
      <c r="X16" s="667"/>
      <c r="Y16" s="668"/>
      <c r="Z16" s="669">
        <v>0.1</v>
      </c>
      <c r="AA16" s="669"/>
      <c r="AB16" s="669"/>
      <c r="AC16" s="669"/>
      <c r="AD16" s="670">
        <v>33778</v>
      </c>
      <c r="AE16" s="670"/>
      <c r="AF16" s="670"/>
      <c r="AG16" s="670"/>
      <c r="AH16" s="670"/>
      <c r="AI16" s="670"/>
      <c r="AJ16" s="670"/>
      <c r="AK16" s="670"/>
      <c r="AL16" s="671">
        <v>0.2</v>
      </c>
      <c r="AM16" s="672"/>
      <c r="AN16" s="672"/>
      <c r="AO16" s="673"/>
      <c r="AP16" s="663" t="s">
        <v>260</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261</v>
      </c>
      <c r="CE16" s="682"/>
      <c r="CF16" s="682"/>
      <c r="CG16" s="682"/>
      <c r="CH16" s="682"/>
      <c r="CI16" s="682"/>
      <c r="CJ16" s="682"/>
      <c r="CK16" s="682"/>
      <c r="CL16" s="682"/>
      <c r="CM16" s="682"/>
      <c r="CN16" s="682"/>
      <c r="CO16" s="682"/>
      <c r="CP16" s="682"/>
      <c r="CQ16" s="683"/>
      <c r="CR16" s="666">
        <v>3387</v>
      </c>
      <c r="CS16" s="667"/>
      <c r="CT16" s="667"/>
      <c r="CU16" s="667"/>
      <c r="CV16" s="667"/>
      <c r="CW16" s="667"/>
      <c r="CX16" s="667"/>
      <c r="CY16" s="668"/>
      <c r="CZ16" s="669">
        <v>0</v>
      </c>
      <c r="DA16" s="669"/>
      <c r="DB16" s="669"/>
      <c r="DC16" s="669"/>
      <c r="DD16" s="675" t="s">
        <v>127</v>
      </c>
      <c r="DE16" s="667"/>
      <c r="DF16" s="667"/>
      <c r="DG16" s="667"/>
      <c r="DH16" s="667"/>
      <c r="DI16" s="667"/>
      <c r="DJ16" s="667"/>
      <c r="DK16" s="667"/>
      <c r="DL16" s="667"/>
      <c r="DM16" s="667"/>
      <c r="DN16" s="667"/>
      <c r="DO16" s="667"/>
      <c r="DP16" s="668"/>
      <c r="DQ16" s="675">
        <v>3387</v>
      </c>
      <c r="DR16" s="667"/>
      <c r="DS16" s="667"/>
      <c r="DT16" s="667"/>
      <c r="DU16" s="667"/>
      <c r="DV16" s="667"/>
      <c r="DW16" s="667"/>
      <c r="DX16" s="667"/>
      <c r="DY16" s="667"/>
      <c r="DZ16" s="667"/>
      <c r="EA16" s="667"/>
      <c r="EB16" s="667"/>
      <c r="EC16" s="676"/>
    </row>
    <row r="17" spans="2:133" ht="11.25" customHeight="1" x14ac:dyDescent="0.2">
      <c r="B17" s="663" t="s">
        <v>262</v>
      </c>
      <c r="C17" s="664"/>
      <c r="D17" s="664"/>
      <c r="E17" s="664"/>
      <c r="F17" s="664"/>
      <c r="G17" s="664"/>
      <c r="H17" s="664"/>
      <c r="I17" s="664"/>
      <c r="J17" s="664"/>
      <c r="K17" s="664"/>
      <c r="L17" s="664"/>
      <c r="M17" s="664"/>
      <c r="N17" s="664"/>
      <c r="O17" s="664"/>
      <c r="P17" s="664"/>
      <c r="Q17" s="665"/>
      <c r="R17" s="666">
        <v>113108</v>
      </c>
      <c r="S17" s="667"/>
      <c r="T17" s="667"/>
      <c r="U17" s="667"/>
      <c r="V17" s="667"/>
      <c r="W17" s="667"/>
      <c r="X17" s="667"/>
      <c r="Y17" s="668"/>
      <c r="Z17" s="669">
        <v>0.3</v>
      </c>
      <c r="AA17" s="669"/>
      <c r="AB17" s="669"/>
      <c r="AC17" s="669"/>
      <c r="AD17" s="670">
        <v>113108</v>
      </c>
      <c r="AE17" s="670"/>
      <c r="AF17" s="670"/>
      <c r="AG17" s="670"/>
      <c r="AH17" s="670"/>
      <c r="AI17" s="670"/>
      <c r="AJ17" s="670"/>
      <c r="AK17" s="670"/>
      <c r="AL17" s="671">
        <v>0.6</v>
      </c>
      <c r="AM17" s="672"/>
      <c r="AN17" s="672"/>
      <c r="AO17" s="673"/>
      <c r="AP17" s="663" t="s">
        <v>263</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264</v>
      </c>
      <c r="CE17" s="682"/>
      <c r="CF17" s="682"/>
      <c r="CG17" s="682"/>
      <c r="CH17" s="682"/>
      <c r="CI17" s="682"/>
      <c r="CJ17" s="682"/>
      <c r="CK17" s="682"/>
      <c r="CL17" s="682"/>
      <c r="CM17" s="682"/>
      <c r="CN17" s="682"/>
      <c r="CO17" s="682"/>
      <c r="CP17" s="682"/>
      <c r="CQ17" s="683"/>
      <c r="CR17" s="666">
        <v>2060727</v>
      </c>
      <c r="CS17" s="667"/>
      <c r="CT17" s="667"/>
      <c r="CU17" s="667"/>
      <c r="CV17" s="667"/>
      <c r="CW17" s="667"/>
      <c r="CX17" s="667"/>
      <c r="CY17" s="668"/>
      <c r="CZ17" s="669">
        <v>5.5</v>
      </c>
      <c r="DA17" s="669"/>
      <c r="DB17" s="669"/>
      <c r="DC17" s="669"/>
      <c r="DD17" s="675" t="s">
        <v>127</v>
      </c>
      <c r="DE17" s="667"/>
      <c r="DF17" s="667"/>
      <c r="DG17" s="667"/>
      <c r="DH17" s="667"/>
      <c r="DI17" s="667"/>
      <c r="DJ17" s="667"/>
      <c r="DK17" s="667"/>
      <c r="DL17" s="667"/>
      <c r="DM17" s="667"/>
      <c r="DN17" s="667"/>
      <c r="DO17" s="667"/>
      <c r="DP17" s="668"/>
      <c r="DQ17" s="675">
        <v>2010111</v>
      </c>
      <c r="DR17" s="667"/>
      <c r="DS17" s="667"/>
      <c r="DT17" s="667"/>
      <c r="DU17" s="667"/>
      <c r="DV17" s="667"/>
      <c r="DW17" s="667"/>
      <c r="DX17" s="667"/>
      <c r="DY17" s="667"/>
      <c r="DZ17" s="667"/>
      <c r="EA17" s="667"/>
      <c r="EB17" s="667"/>
      <c r="EC17" s="676"/>
    </row>
    <row r="18" spans="2:133" ht="11.25" customHeight="1" x14ac:dyDescent="0.2">
      <c r="B18" s="663" t="s">
        <v>265</v>
      </c>
      <c r="C18" s="664"/>
      <c r="D18" s="664"/>
      <c r="E18" s="664"/>
      <c r="F18" s="664"/>
      <c r="G18" s="664"/>
      <c r="H18" s="664"/>
      <c r="I18" s="664"/>
      <c r="J18" s="664"/>
      <c r="K18" s="664"/>
      <c r="L18" s="664"/>
      <c r="M18" s="664"/>
      <c r="N18" s="664"/>
      <c r="O18" s="664"/>
      <c r="P18" s="664"/>
      <c r="Q18" s="665"/>
      <c r="R18" s="666">
        <v>156535</v>
      </c>
      <c r="S18" s="667"/>
      <c r="T18" s="667"/>
      <c r="U18" s="667"/>
      <c r="V18" s="667"/>
      <c r="W18" s="667"/>
      <c r="X18" s="667"/>
      <c r="Y18" s="668"/>
      <c r="Z18" s="669">
        <v>0.4</v>
      </c>
      <c r="AA18" s="669"/>
      <c r="AB18" s="669"/>
      <c r="AC18" s="669"/>
      <c r="AD18" s="670">
        <v>152275</v>
      </c>
      <c r="AE18" s="670"/>
      <c r="AF18" s="670"/>
      <c r="AG18" s="670"/>
      <c r="AH18" s="670"/>
      <c r="AI18" s="670"/>
      <c r="AJ18" s="670"/>
      <c r="AK18" s="670"/>
      <c r="AL18" s="671">
        <v>0.80000001192092896</v>
      </c>
      <c r="AM18" s="672"/>
      <c r="AN18" s="672"/>
      <c r="AO18" s="673"/>
      <c r="AP18" s="663" t="s">
        <v>266</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267</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2">
      <c r="B19" s="663" t="s">
        <v>268</v>
      </c>
      <c r="C19" s="664"/>
      <c r="D19" s="664"/>
      <c r="E19" s="664"/>
      <c r="F19" s="664"/>
      <c r="G19" s="664"/>
      <c r="H19" s="664"/>
      <c r="I19" s="664"/>
      <c r="J19" s="664"/>
      <c r="K19" s="664"/>
      <c r="L19" s="664"/>
      <c r="M19" s="664"/>
      <c r="N19" s="664"/>
      <c r="O19" s="664"/>
      <c r="P19" s="664"/>
      <c r="Q19" s="665"/>
      <c r="R19" s="666">
        <v>99369</v>
      </c>
      <c r="S19" s="667"/>
      <c r="T19" s="667"/>
      <c r="U19" s="667"/>
      <c r="V19" s="667"/>
      <c r="W19" s="667"/>
      <c r="X19" s="667"/>
      <c r="Y19" s="668"/>
      <c r="Z19" s="669">
        <v>0.3</v>
      </c>
      <c r="AA19" s="669"/>
      <c r="AB19" s="669"/>
      <c r="AC19" s="669"/>
      <c r="AD19" s="670">
        <v>99369</v>
      </c>
      <c r="AE19" s="670"/>
      <c r="AF19" s="670"/>
      <c r="AG19" s="670"/>
      <c r="AH19" s="670"/>
      <c r="AI19" s="670"/>
      <c r="AJ19" s="670"/>
      <c r="AK19" s="670"/>
      <c r="AL19" s="671">
        <v>0.5</v>
      </c>
      <c r="AM19" s="672"/>
      <c r="AN19" s="672"/>
      <c r="AO19" s="673"/>
      <c r="AP19" s="663" t="s">
        <v>269</v>
      </c>
      <c r="AQ19" s="664"/>
      <c r="AR19" s="664"/>
      <c r="AS19" s="664"/>
      <c r="AT19" s="664"/>
      <c r="AU19" s="664"/>
      <c r="AV19" s="664"/>
      <c r="AW19" s="664"/>
      <c r="AX19" s="664"/>
      <c r="AY19" s="664"/>
      <c r="AZ19" s="664"/>
      <c r="BA19" s="664"/>
      <c r="BB19" s="664"/>
      <c r="BC19" s="664"/>
      <c r="BD19" s="664"/>
      <c r="BE19" s="664"/>
      <c r="BF19" s="665"/>
      <c r="BG19" s="666">
        <v>1296017</v>
      </c>
      <c r="BH19" s="667"/>
      <c r="BI19" s="667"/>
      <c r="BJ19" s="667"/>
      <c r="BK19" s="667"/>
      <c r="BL19" s="667"/>
      <c r="BM19" s="667"/>
      <c r="BN19" s="668"/>
      <c r="BO19" s="669">
        <v>8.1</v>
      </c>
      <c r="BP19" s="669"/>
      <c r="BQ19" s="669"/>
      <c r="BR19" s="669"/>
      <c r="BS19" s="670" t="s">
        <v>127</v>
      </c>
      <c r="BT19" s="670"/>
      <c r="BU19" s="670"/>
      <c r="BV19" s="670"/>
      <c r="BW19" s="670"/>
      <c r="BX19" s="670"/>
      <c r="BY19" s="670"/>
      <c r="BZ19" s="670"/>
      <c r="CA19" s="670"/>
      <c r="CB19" s="674"/>
      <c r="CD19" s="681" t="s">
        <v>270</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2">
      <c r="B20" s="663" t="s">
        <v>271</v>
      </c>
      <c r="C20" s="664"/>
      <c r="D20" s="664"/>
      <c r="E20" s="664"/>
      <c r="F20" s="664"/>
      <c r="G20" s="664"/>
      <c r="H20" s="664"/>
      <c r="I20" s="664"/>
      <c r="J20" s="664"/>
      <c r="K20" s="664"/>
      <c r="L20" s="664"/>
      <c r="M20" s="664"/>
      <c r="N20" s="664"/>
      <c r="O20" s="664"/>
      <c r="P20" s="664"/>
      <c r="Q20" s="665"/>
      <c r="R20" s="666">
        <v>9535</v>
      </c>
      <c r="S20" s="667"/>
      <c r="T20" s="667"/>
      <c r="U20" s="667"/>
      <c r="V20" s="667"/>
      <c r="W20" s="667"/>
      <c r="X20" s="667"/>
      <c r="Y20" s="668"/>
      <c r="Z20" s="669">
        <v>0</v>
      </c>
      <c r="AA20" s="669"/>
      <c r="AB20" s="669"/>
      <c r="AC20" s="669"/>
      <c r="AD20" s="670">
        <v>9535</v>
      </c>
      <c r="AE20" s="670"/>
      <c r="AF20" s="670"/>
      <c r="AG20" s="670"/>
      <c r="AH20" s="670"/>
      <c r="AI20" s="670"/>
      <c r="AJ20" s="670"/>
      <c r="AK20" s="670"/>
      <c r="AL20" s="671">
        <v>0</v>
      </c>
      <c r="AM20" s="672"/>
      <c r="AN20" s="672"/>
      <c r="AO20" s="673"/>
      <c r="AP20" s="663" t="s">
        <v>272</v>
      </c>
      <c r="AQ20" s="664"/>
      <c r="AR20" s="664"/>
      <c r="AS20" s="664"/>
      <c r="AT20" s="664"/>
      <c r="AU20" s="664"/>
      <c r="AV20" s="664"/>
      <c r="AW20" s="664"/>
      <c r="AX20" s="664"/>
      <c r="AY20" s="664"/>
      <c r="AZ20" s="664"/>
      <c r="BA20" s="664"/>
      <c r="BB20" s="664"/>
      <c r="BC20" s="664"/>
      <c r="BD20" s="664"/>
      <c r="BE20" s="664"/>
      <c r="BF20" s="665"/>
      <c r="BG20" s="666">
        <v>1296017</v>
      </c>
      <c r="BH20" s="667"/>
      <c r="BI20" s="667"/>
      <c r="BJ20" s="667"/>
      <c r="BK20" s="667"/>
      <c r="BL20" s="667"/>
      <c r="BM20" s="667"/>
      <c r="BN20" s="668"/>
      <c r="BO20" s="669">
        <v>8.1</v>
      </c>
      <c r="BP20" s="669"/>
      <c r="BQ20" s="669"/>
      <c r="BR20" s="669"/>
      <c r="BS20" s="670" t="s">
        <v>127</v>
      </c>
      <c r="BT20" s="670"/>
      <c r="BU20" s="670"/>
      <c r="BV20" s="670"/>
      <c r="BW20" s="670"/>
      <c r="BX20" s="670"/>
      <c r="BY20" s="670"/>
      <c r="BZ20" s="670"/>
      <c r="CA20" s="670"/>
      <c r="CB20" s="674"/>
      <c r="CD20" s="681" t="s">
        <v>273</v>
      </c>
      <c r="CE20" s="682"/>
      <c r="CF20" s="682"/>
      <c r="CG20" s="682"/>
      <c r="CH20" s="682"/>
      <c r="CI20" s="682"/>
      <c r="CJ20" s="682"/>
      <c r="CK20" s="682"/>
      <c r="CL20" s="682"/>
      <c r="CM20" s="682"/>
      <c r="CN20" s="682"/>
      <c r="CO20" s="682"/>
      <c r="CP20" s="682"/>
      <c r="CQ20" s="683"/>
      <c r="CR20" s="666">
        <v>37238365</v>
      </c>
      <c r="CS20" s="667"/>
      <c r="CT20" s="667"/>
      <c r="CU20" s="667"/>
      <c r="CV20" s="667"/>
      <c r="CW20" s="667"/>
      <c r="CX20" s="667"/>
      <c r="CY20" s="668"/>
      <c r="CZ20" s="669">
        <v>100</v>
      </c>
      <c r="DA20" s="669"/>
      <c r="DB20" s="669"/>
      <c r="DC20" s="669"/>
      <c r="DD20" s="675">
        <v>3479591</v>
      </c>
      <c r="DE20" s="667"/>
      <c r="DF20" s="667"/>
      <c r="DG20" s="667"/>
      <c r="DH20" s="667"/>
      <c r="DI20" s="667"/>
      <c r="DJ20" s="667"/>
      <c r="DK20" s="667"/>
      <c r="DL20" s="667"/>
      <c r="DM20" s="667"/>
      <c r="DN20" s="667"/>
      <c r="DO20" s="667"/>
      <c r="DP20" s="668"/>
      <c r="DQ20" s="675">
        <v>20797858</v>
      </c>
      <c r="DR20" s="667"/>
      <c r="DS20" s="667"/>
      <c r="DT20" s="667"/>
      <c r="DU20" s="667"/>
      <c r="DV20" s="667"/>
      <c r="DW20" s="667"/>
      <c r="DX20" s="667"/>
      <c r="DY20" s="667"/>
      <c r="DZ20" s="667"/>
      <c r="EA20" s="667"/>
      <c r="EB20" s="667"/>
      <c r="EC20" s="676"/>
    </row>
    <row r="21" spans="2:133" ht="11.25" customHeight="1" x14ac:dyDescent="0.2">
      <c r="B21" s="663" t="s">
        <v>274</v>
      </c>
      <c r="C21" s="664"/>
      <c r="D21" s="664"/>
      <c r="E21" s="664"/>
      <c r="F21" s="664"/>
      <c r="G21" s="664"/>
      <c r="H21" s="664"/>
      <c r="I21" s="664"/>
      <c r="J21" s="664"/>
      <c r="K21" s="664"/>
      <c r="L21" s="664"/>
      <c r="M21" s="664"/>
      <c r="N21" s="664"/>
      <c r="O21" s="664"/>
      <c r="P21" s="664"/>
      <c r="Q21" s="665"/>
      <c r="R21" s="666">
        <v>1890</v>
      </c>
      <c r="S21" s="667"/>
      <c r="T21" s="667"/>
      <c r="U21" s="667"/>
      <c r="V21" s="667"/>
      <c r="W21" s="667"/>
      <c r="X21" s="667"/>
      <c r="Y21" s="668"/>
      <c r="Z21" s="669">
        <v>0</v>
      </c>
      <c r="AA21" s="669"/>
      <c r="AB21" s="669"/>
      <c r="AC21" s="669"/>
      <c r="AD21" s="670">
        <v>1890</v>
      </c>
      <c r="AE21" s="670"/>
      <c r="AF21" s="670"/>
      <c r="AG21" s="670"/>
      <c r="AH21" s="670"/>
      <c r="AI21" s="670"/>
      <c r="AJ21" s="670"/>
      <c r="AK21" s="670"/>
      <c r="AL21" s="671">
        <v>0</v>
      </c>
      <c r="AM21" s="672"/>
      <c r="AN21" s="672"/>
      <c r="AO21" s="673"/>
      <c r="AP21" s="685" t="s">
        <v>275</v>
      </c>
      <c r="AQ21" s="686"/>
      <c r="AR21" s="686"/>
      <c r="AS21" s="686"/>
      <c r="AT21" s="686"/>
      <c r="AU21" s="686"/>
      <c r="AV21" s="686"/>
      <c r="AW21" s="686"/>
      <c r="AX21" s="686"/>
      <c r="AY21" s="686"/>
      <c r="AZ21" s="686"/>
      <c r="BA21" s="686"/>
      <c r="BB21" s="686"/>
      <c r="BC21" s="686"/>
      <c r="BD21" s="686"/>
      <c r="BE21" s="686"/>
      <c r="BF21" s="687"/>
      <c r="BG21" s="666" t="s">
        <v>127</v>
      </c>
      <c r="BH21" s="667"/>
      <c r="BI21" s="667"/>
      <c r="BJ21" s="667"/>
      <c r="BK21" s="667"/>
      <c r="BL21" s="667"/>
      <c r="BM21" s="667"/>
      <c r="BN21" s="668"/>
      <c r="BO21" s="669" t="s">
        <v>127</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276</v>
      </c>
      <c r="C22" s="705"/>
      <c r="D22" s="705"/>
      <c r="E22" s="705"/>
      <c r="F22" s="705"/>
      <c r="G22" s="705"/>
      <c r="H22" s="705"/>
      <c r="I22" s="705"/>
      <c r="J22" s="705"/>
      <c r="K22" s="705"/>
      <c r="L22" s="705"/>
      <c r="M22" s="705"/>
      <c r="N22" s="705"/>
      <c r="O22" s="705"/>
      <c r="P22" s="705"/>
      <c r="Q22" s="706"/>
      <c r="R22" s="666">
        <v>45741</v>
      </c>
      <c r="S22" s="667"/>
      <c r="T22" s="667"/>
      <c r="U22" s="667"/>
      <c r="V22" s="667"/>
      <c r="W22" s="667"/>
      <c r="X22" s="667"/>
      <c r="Y22" s="668"/>
      <c r="Z22" s="669">
        <v>0.1</v>
      </c>
      <c r="AA22" s="669"/>
      <c r="AB22" s="669"/>
      <c r="AC22" s="669"/>
      <c r="AD22" s="670">
        <v>41481</v>
      </c>
      <c r="AE22" s="670"/>
      <c r="AF22" s="670"/>
      <c r="AG22" s="670"/>
      <c r="AH22" s="670"/>
      <c r="AI22" s="670"/>
      <c r="AJ22" s="670"/>
      <c r="AK22" s="670"/>
      <c r="AL22" s="671">
        <v>0.20000000298023224</v>
      </c>
      <c r="AM22" s="672"/>
      <c r="AN22" s="672"/>
      <c r="AO22" s="673"/>
      <c r="AP22" s="685" t="s">
        <v>277</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279</v>
      </c>
      <c r="C23" s="664"/>
      <c r="D23" s="664"/>
      <c r="E23" s="664"/>
      <c r="F23" s="664"/>
      <c r="G23" s="664"/>
      <c r="H23" s="664"/>
      <c r="I23" s="664"/>
      <c r="J23" s="664"/>
      <c r="K23" s="664"/>
      <c r="L23" s="664"/>
      <c r="M23" s="664"/>
      <c r="N23" s="664"/>
      <c r="O23" s="664"/>
      <c r="P23" s="664"/>
      <c r="Q23" s="665"/>
      <c r="R23" s="666">
        <v>1485507</v>
      </c>
      <c r="S23" s="667"/>
      <c r="T23" s="667"/>
      <c r="U23" s="667"/>
      <c r="V23" s="667"/>
      <c r="W23" s="667"/>
      <c r="X23" s="667"/>
      <c r="Y23" s="668"/>
      <c r="Z23" s="669">
        <v>3.8</v>
      </c>
      <c r="AA23" s="669"/>
      <c r="AB23" s="669"/>
      <c r="AC23" s="669"/>
      <c r="AD23" s="670">
        <v>1266190</v>
      </c>
      <c r="AE23" s="670"/>
      <c r="AF23" s="670"/>
      <c r="AG23" s="670"/>
      <c r="AH23" s="670"/>
      <c r="AI23" s="670"/>
      <c r="AJ23" s="670"/>
      <c r="AK23" s="670"/>
      <c r="AL23" s="671">
        <v>6.6</v>
      </c>
      <c r="AM23" s="672"/>
      <c r="AN23" s="672"/>
      <c r="AO23" s="673"/>
      <c r="AP23" s="685" t="s">
        <v>280</v>
      </c>
      <c r="AQ23" s="686"/>
      <c r="AR23" s="686"/>
      <c r="AS23" s="686"/>
      <c r="AT23" s="686"/>
      <c r="AU23" s="686"/>
      <c r="AV23" s="686"/>
      <c r="AW23" s="686"/>
      <c r="AX23" s="686"/>
      <c r="AY23" s="686"/>
      <c r="AZ23" s="686"/>
      <c r="BA23" s="686"/>
      <c r="BB23" s="686"/>
      <c r="BC23" s="686"/>
      <c r="BD23" s="686"/>
      <c r="BE23" s="686"/>
      <c r="BF23" s="687"/>
      <c r="BG23" s="666">
        <v>1296017</v>
      </c>
      <c r="BH23" s="667"/>
      <c r="BI23" s="667"/>
      <c r="BJ23" s="667"/>
      <c r="BK23" s="667"/>
      <c r="BL23" s="667"/>
      <c r="BM23" s="667"/>
      <c r="BN23" s="668"/>
      <c r="BO23" s="669">
        <v>8.1</v>
      </c>
      <c r="BP23" s="669"/>
      <c r="BQ23" s="669"/>
      <c r="BR23" s="669"/>
      <c r="BS23" s="670" t="s">
        <v>127</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697" t="s">
        <v>284</v>
      </c>
      <c r="DM23" s="698"/>
      <c r="DN23" s="698"/>
      <c r="DO23" s="698"/>
      <c r="DP23" s="698"/>
      <c r="DQ23" s="698"/>
      <c r="DR23" s="698"/>
      <c r="DS23" s="698"/>
      <c r="DT23" s="698"/>
      <c r="DU23" s="698"/>
      <c r="DV23" s="699"/>
      <c r="DW23" s="648" t="s">
        <v>285</v>
      </c>
      <c r="DX23" s="649"/>
      <c r="DY23" s="649"/>
      <c r="DZ23" s="649"/>
      <c r="EA23" s="649"/>
      <c r="EB23" s="649"/>
      <c r="EC23" s="650"/>
    </row>
    <row r="24" spans="2:133" ht="11.25" customHeight="1" x14ac:dyDescent="0.2">
      <c r="B24" s="663" t="s">
        <v>286</v>
      </c>
      <c r="C24" s="664"/>
      <c r="D24" s="664"/>
      <c r="E24" s="664"/>
      <c r="F24" s="664"/>
      <c r="G24" s="664"/>
      <c r="H24" s="664"/>
      <c r="I24" s="664"/>
      <c r="J24" s="664"/>
      <c r="K24" s="664"/>
      <c r="L24" s="664"/>
      <c r="M24" s="664"/>
      <c r="N24" s="664"/>
      <c r="O24" s="664"/>
      <c r="P24" s="664"/>
      <c r="Q24" s="665"/>
      <c r="R24" s="666">
        <v>1266190</v>
      </c>
      <c r="S24" s="667"/>
      <c r="T24" s="667"/>
      <c r="U24" s="667"/>
      <c r="V24" s="667"/>
      <c r="W24" s="667"/>
      <c r="X24" s="667"/>
      <c r="Y24" s="668"/>
      <c r="Z24" s="669">
        <v>3.2</v>
      </c>
      <c r="AA24" s="669"/>
      <c r="AB24" s="669"/>
      <c r="AC24" s="669"/>
      <c r="AD24" s="670">
        <v>1266190</v>
      </c>
      <c r="AE24" s="670"/>
      <c r="AF24" s="670"/>
      <c r="AG24" s="670"/>
      <c r="AH24" s="670"/>
      <c r="AI24" s="670"/>
      <c r="AJ24" s="670"/>
      <c r="AK24" s="670"/>
      <c r="AL24" s="671">
        <v>6.6</v>
      </c>
      <c r="AM24" s="672"/>
      <c r="AN24" s="672"/>
      <c r="AO24" s="673"/>
      <c r="AP24" s="685" t="s">
        <v>287</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288</v>
      </c>
      <c r="CE24" s="678"/>
      <c r="CF24" s="678"/>
      <c r="CG24" s="678"/>
      <c r="CH24" s="678"/>
      <c r="CI24" s="678"/>
      <c r="CJ24" s="678"/>
      <c r="CK24" s="678"/>
      <c r="CL24" s="678"/>
      <c r="CM24" s="678"/>
      <c r="CN24" s="678"/>
      <c r="CO24" s="678"/>
      <c r="CP24" s="678"/>
      <c r="CQ24" s="679"/>
      <c r="CR24" s="655">
        <v>20468462</v>
      </c>
      <c r="CS24" s="656"/>
      <c r="CT24" s="656"/>
      <c r="CU24" s="656"/>
      <c r="CV24" s="656"/>
      <c r="CW24" s="656"/>
      <c r="CX24" s="656"/>
      <c r="CY24" s="657"/>
      <c r="CZ24" s="660">
        <v>55</v>
      </c>
      <c r="DA24" s="661"/>
      <c r="DB24" s="661"/>
      <c r="DC24" s="680"/>
      <c r="DD24" s="707">
        <v>10297208</v>
      </c>
      <c r="DE24" s="656"/>
      <c r="DF24" s="656"/>
      <c r="DG24" s="656"/>
      <c r="DH24" s="656"/>
      <c r="DI24" s="656"/>
      <c r="DJ24" s="656"/>
      <c r="DK24" s="657"/>
      <c r="DL24" s="707">
        <v>10183385</v>
      </c>
      <c r="DM24" s="656"/>
      <c r="DN24" s="656"/>
      <c r="DO24" s="656"/>
      <c r="DP24" s="656"/>
      <c r="DQ24" s="656"/>
      <c r="DR24" s="656"/>
      <c r="DS24" s="656"/>
      <c r="DT24" s="656"/>
      <c r="DU24" s="656"/>
      <c r="DV24" s="657"/>
      <c r="DW24" s="660">
        <v>53.2</v>
      </c>
      <c r="DX24" s="661"/>
      <c r="DY24" s="661"/>
      <c r="DZ24" s="661"/>
      <c r="EA24" s="661"/>
      <c r="EB24" s="661"/>
      <c r="EC24" s="662"/>
    </row>
    <row r="25" spans="2:133" ht="11.25" customHeight="1" x14ac:dyDescent="0.2">
      <c r="B25" s="663" t="s">
        <v>289</v>
      </c>
      <c r="C25" s="664"/>
      <c r="D25" s="664"/>
      <c r="E25" s="664"/>
      <c r="F25" s="664"/>
      <c r="G25" s="664"/>
      <c r="H25" s="664"/>
      <c r="I25" s="664"/>
      <c r="J25" s="664"/>
      <c r="K25" s="664"/>
      <c r="L25" s="664"/>
      <c r="M25" s="664"/>
      <c r="N25" s="664"/>
      <c r="O25" s="664"/>
      <c r="P25" s="664"/>
      <c r="Q25" s="665"/>
      <c r="R25" s="666">
        <v>219317</v>
      </c>
      <c r="S25" s="667"/>
      <c r="T25" s="667"/>
      <c r="U25" s="667"/>
      <c r="V25" s="667"/>
      <c r="W25" s="667"/>
      <c r="X25" s="667"/>
      <c r="Y25" s="668"/>
      <c r="Z25" s="669">
        <v>0.6</v>
      </c>
      <c r="AA25" s="669"/>
      <c r="AB25" s="669"/>
      <c r="AC25" s="669"/>
      <c r="AD25" s="670" t="s">
        <v>127</v>
      </c>
      <c r="AE25" s="670"/>
      <c r="AF25" s="670"/>
      <c r="AG25" s="670"/>
      <c r="AH25" s="670"/>
      <c r="AI25" s="670"/>
      <c r="AJ25" s="670"/>
      <c r="AK25" s="670"/>
      <c r="AL25" s="671" t="s">
        <v>127</v>
      </c>
      <c r="AM25" s="672"/>
      <c r="AN25" s="672"/>
      <c r="AO25" s="673"/>
      <c r="AP25" s="685" t="s">
        <v>290</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291</v>
      </c>
      <c r="CE25" s="682"/>
      <c r="CF25" s="682"/>
      <c r="CG25" s="682"/>
      <c r="CH25" s="682"/>
      <c r="CI25" s="682"/>
      <c r="CJ25" s="682"/>
      <c r="CK25" s="682"/>
      <c r="CL25" s="682"/>
      <c r="CM25" s="682"/>
      <c r="CN25" s="682"/>
      <c r="CO25" s="682"/>
      <c r="CP25" s="682"/>
      <c r="CQ25" s="683"/>
      <c r="CR25" s="666">
        <v>5507024</v>
      </c>
      <c r="CS25" s="700"/>
      <c r="CT25" s="700"/>
      <c r="CU25" s="700"/>
      <c r="CV25" s="700"/>
      <c r="CW25" s="700"/>
      <c r="CX25" s="700"/>
      <c r="CY25" s="701"/>
      <c r="CZ25" s="671">
        <v>14.8</v>
      </c>
      <c r="DA25" s="702"/>
      <c r="DB25" s="702"/>
      <c r="DC25" s="708"/>
      <c r="DD25" s="675">
        <v>5062567</v>
      </c>
      <c r="DE25" s="700"/>
      <c r="DF25" s="700"/>
      <c r="DG25" s="700"/>
      <c r="DH25" s="700"/>
      <c r="DI25" s="700"/>
      <c r="DJ25" s="700"/>
      <c r="DK25" s="701"/>
      <c r="DL25" s="675">
        <v>4948794</v>
      </c>
      <c r="DM25" s="700"/>
      <c r="DN25" s="700"/>
      <c r="DO25" s="700"/>
      <c r="DP25" s="700"/>
      <c r="DQ25" s="700"/>
      <c r="DR25" s="700"/>
      <c r="DS25" s="700"/>
      <c r="DT25" s="700"/>
      <c r="DU25" s="700"/>
      <c r="DV25" s="701"/>
      <c r="DW25" s="671">
        <v>25.9</v>
      </c>
      <c r="DX25" s="702"/>
      <c r="DY25" s="702"/>
      <c r="DZ25" s="702"/>
      <c r="EA25" s="702"/>
      <c r="EB25" s="702"/>
      <c r="EC25" s="703"/>
    </row>
    <row r="26" spans="2:133" ht="11.25" customHeight="1" x14ac:dyDescent="0.2">
      <c r="B26" s="663" t="s">
        <v>292</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127</v>
      </c>
      <c r="AA26" s="669"/>
      <c r="AB26" s="669"/>
      <c r="AC26" s="669"/>
      <c r="AD26" s="670" t="s">
        <v>127</v>
      </c>
      <c r="AE26" s="670"/>
      <c r="AF26" s="670"/>
      <c r="AG26" s="670"/>
      <c r="AH26" s="670"/>
      <c r="AI26" s="670"/>
      <c r="AJ26" s="670"/>
      <c r="AK26" s="670"/>
      <c r="AL26" s="671" t="s">
        <v>127</v>
      </c>
      <c r="AM26" s="672"/>
      <c r="AN26" s="672"/>
      <c r="AO26" s="673"/>
      <c r="AP26" s="685" t="s">
        <v>293</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294</v>
      </c>
      <c r="CE26" s="682"/>
      <c r="CF26" s="682"/>
      <c r="CG26" s="682"/>
      <c r="CH26" s="682"/>
      <c r="CI26" s="682"/>
      <c r="CJ26" s="682"/>
      <c r="CK26" s="682"/>
      <c r="CL26" s="682"/>
      <c r="CM26" s="682"/>
      <c r="CN26" s="682"/>
      <c r="CO26" s="682"/>
      <c r="CP26" s="682"/>
      <c r="CQ26" s="683"/>
      <c r="CR26" s="666">
        <v>3268532</v>
      </c>
      <c r="CS26" s="667"/>
      <c r="CT26" s="667"/>
      <c r="CU26" s="667"/>
      <c r="CV26" s="667"/>
      <c r="CW26" s="667"/>
      <c r="CX26" s="667"/>
      <c r="CY26" s="668"/>
      <c r="CZ26" s="671">
        <v>8.8000000000000007</v>
      </c>
      <c r="DA26" s="702"/>
      <c r="DB26" s="702"/>
      <c r="DC26" s="708"/>
      <c r="DD26" s="675">
        <v>3013198</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2"/>
      <c r="DY26" s="702"/>
      <c r="DZ26" s="702"/>
      <c r="EA26" s="702"/>
      <c r="EB26" s="702"/>
      <c r="EC26" s="703"/>
    </row>
    <row r="27" spans="2:133" ht="11.25" customHeight="1" x14ac:dyDescent="0.2">
      <c r="B27" s="663" t="s">
        <v>295</v>
      </c>
      <c r="C27" s="664"/>
      <c r="D27" s="664"/>
      <c r="E27" s="664"/>
      <c r="F27" s="664"/>
      <c r="G27" s="664"/>
      <c r="H27" s="664"/>
      <c r="I27" s="664"/>
      <c r="J27" s="664"/>
      <c r="K27" s="664"/>
      <c r="L27" s="664"/>
      <c r="M27" s="664"/>
      <c r="N27" s="664"/>
      <c r="O27" s="664"/>
      <c r="P27" s="664"/>
      <c r="Q27" s="665"/>
      <c r="R27" s="666">
        <v>20305523</v>
      </c>
      <c r="S27" s="667"/>
      <c r="T27" s="667"/>
      <c r="U27" s="667"/>
      <c r="V27" s="667"/>
      <c r="W27" s="667"/>
      <c r="X27" s="667"/>
      <c r="Y27" s="668"/>
      <c r="Z27" s="669">
        <v>51.3</v>
      </c>
      <c r="AA27" s="669"/>
      <c r="AB27" s="669"/>
      <c r="AC27" s="669"/>
      <c r="AD27" s="670">
        <v>18785929</v>
      </c>
      <c r="AE27" s="670"/>
      <c r="AF27" s="670"/>
      <c r="AG27" s="670"/>
      <c r="AH27" s="670"/>
      <c r="AI27" s="670"/>
      <c r="AJ27" s="670"/>
      <c r="AK27" s="670"/>
      <c r="AL27" s="671">
        <v>98.199996948242188</v>
      </c>
      <c r="AM27" s="672"/>
      <c r="AN27" s="672"/>
      <c r="AO27" s="673"/>
      <c r="AP27" s="663" t="s">
        <v>296</v>
      </c>
      <c r="AQ27" s="664"/>
      <c r="AR27" s="664"/>
      <c r="AS27" s="664"/>
      <c r="AT27" s="664"/>
      <c r="AU27" s="664"/>
      <c r="AV27" s="664"/>
      <c r="AW27" s="664"/>
      <c r="AX27" s="664"/>
      <c r="AY27" s="664"/>
      <c r="AZ27" s="664"/>
      <c r="BA27" s="664"/>
      <c r="BB27" s="664"/>
      <c r="BC27" s="664"/>
      <c r="BD27" s="664"/>
      <c r="BE27" s="664"/>
      <c r="BF27" s="665"/>
      <c r="BG27" s="666">
        <v>15962657</v>
      </c>
      <c r="BH27" s="667"/>
      <c r="BI27" s="667"/>
      <c r="BJ27" s="667"/>
      <c r="BK27" s="667"/>
      <c r="BL27" s="667"/>
      <c r="BM27" s="667"/>
      <c r="BN27" s="668"/>
      <c r="BO27" s="669">
        <v>100</v>
      </c>
      <c r="BP27" s="669"/>
      <c r="BQ27" s="669"/>
      <c r="BR27" s="669"/>
      <c r="BS27" s="670">
        <v>51921</v>
      </c>
      <c r="BT27" s="670"/>
      <c r="BU27" s="670"/>
      <c r="BV27" s="670"/>
      <c r="BW27" s="670"/>
      <c r="BX27" s="670"/>
      <c r="BY27" s="670"/>
      <c r="BZ27" s="670"/>
      <c r="CA27" s="670"/>
      <c r="CB27" s="674"/>
      <c r="CD27" s="681" t="s">
        <v>297</v>
      </c>
      <c r="CE27" s="682"/>
      <c r="CF27" s="682"/>
      <c r="CG27" s="682"/>
      <c r="CH27" s="682"/>
      <c r="CI27" s="682"/>
      <c r="CJ27" s="682"/>
      <c r="CK27" s="682"/>
      <c r="CL27" s="682"/>
      <c r="CM27" s="682"/>
      <c r="CN27" s="682"/>
      <c r="CO27" s="682"/>
      <c r="CP27" s="682"/>
      <c r="CQ27" s="683"/>
      <c r="CR27" s="666">
        <v>12900711</v>
      </c>
      <c r="CS27" s="700"/>
      <c r="CT27" s="700"/>
      <c r="CU27" s="700"/>
      <c r="CV27" s="700"/>
      <c r="CW27" s="700"/>
      <c r="CX27" s="700"/>
      <c r="CY27" s="701"/>
      <c r="CZ27" s="671">
        <v>34.6</v>
      </c>
      <c r="DA27" s="702"/>
      <c r="DB27" s="702"/>
      <c r="DC27" s="708"/>
      <c r="DD27" s="675">
        <v>3224530</v>
      </c>
      <c r="DE27" s="700"/>
      <c r="DF27" s="700"/>
      <c r="DG27" s="700"/>
      <c r="DH27" s="700"/>
      <c r="DI27" s="700"/>
      <c r="DJ27" s="700"/>
      <c r="DK27" s="701"/>
      <c r="DL27" s="675">
        <v>3224480</v>
      </c>
      <c r="DM27" s="700"/>
      <c r="DN27" s="700"/>
      <c r="DO27" s="700"/>
      <c r="DP27" s="700"/>
      <c r="DQ27" s="700"/>
      <c r="DR27" s="700"/>
      <c r="DS27" s="700"/>
      <c r="DT27" s="700"/>
      <c r="DU27" s="700"/>
      <c r="DV27" s="701"/>
      <c r="DW27" s="671">
        <v>16.899999999999999</v>
      </c>
      <c r="DX27" s="702"/>
      <c r="DY27" s="702"/>
      <c r="DZ27" s="702"/>
      <c r="EA27" s="702"/>
      <c r="EB27" s="702"/>
      <c r="EC27" s="703"/>
    </row>
    <row r="28" spans="2:133" ht="11.25" customHeight="1" x14ac:dyDescent="0.2">
      <c r="B28" s="663" t="s">
        <v>298</v>
      </c>
      <c r="C28" s="664"/>
      <c r="D28" s="664"/>
      <c r="E28" s="664"/>
      <c r="F28" s="664"/>
      <c r="G28" s="664"/>
      <c r="H28" s="664"/>
      <c r="I28" s="664"/>
      <c r="J28" s="664"/>
      <c r="K28" s="664"/>
      <c r="L28" s="664"/>
      <c r="M28" s="664"/>
      <c r="N28" s="664"/>
      <c r="O28" s="664"/>
      <c r="P28" s="664"/>
      <c r="Q28" s="665"/>
      <c r="R28" s="666">
        <v>10025</v>
      </c>
      <c r="S28" s="667"/>
      <c r="T28" s="667"/>
      <c r="U28" s="667"/>
      <c r="V28" s="667"/>
      <c r="W28" s="667"/>
      <c r="X28" s="667"/>
      <c r="Y28" s="668"/>
      <c r="Z28" s="669">
        <v>0</v>
      </c>
      <c r="AA28" s="669"/>
      <c r="AB28" s="669"/>
      <c r="AC28" s="669"/>
      <c r="AD28" s="670">
        <v>10025</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299</v>
      </c>
      <c r="CE28" s="682"/>
      <c r="CF28" s="682"/>
      <c r="CG28" s="682"/>
      <c r="CH28" s="682"/>
      <c r="CI28" s="682"/>
      <c r="CJ28" s="682"/>
      <c r="CK28" s="682"/>
      <c r="CL28" s="682"/>
      <c r="CM28" s="682"/>
      <c r="CN28" s="682"/>
      <c r="CO28" s="682"/>
      <c r="CP28" s="682"/>
      <c r="CQ28" s="683"/>
      <c r="CR28" s="666">
        <v>2060727</v>
      </c>
      <c r="CS28" s="667"/>
      <c r="CT28" s="667"/>
      <c r="CU28" s="667"/>
      <c r="CV28" s="667"/>
      <c r="CW28" s="667"/>
      <c r="CX28" s="667"/>
      <c r="CY28" s="668"/>
      <c r="CZ28" s="671">
        <v>5.5</v>
      </c>
      <c r="DA28" s="702"/>
      <c r="DB28" s="702"/>
      <c r="DC28" s="708"/>
      <c r="DD28" s="675">
        <v>2010111</v>
      </c>
      <c r="DE28" s="667"/>
      <c r="DF28" s="667"/>
      <c r="DG28" s="667"/>
      <c r="DH28" s="667"/>
      <c r="DI28" s="667"/>
      <c r="DJ28" s="667"/>
      <c r="DK28" s="668"/>
      <c r="DL28" s="675">
        <v>2010111</v>
      </c>
      <c r="DM28" s="667"/>
      <c r="DN28" s="667"/>
      <c r="DO28" s="667"/>
      <c r="DP28" s="667"/>
      <c r="DQ28" s="667"/>
      <c r="DR28" s="667"/>
      <c r="DS28" s="667"/>
      <c r="DT28" s="667"/>
      <c r="DU28" s="667"/>
      <c r="DV28" s="668"/>
      <c r="DW28" s="671">
        <v>10.5</v>
      </c>
      <c r="DX28" s="702"/>
      <c r="DY28" s="702"/>
      <c r="DZ28" s="702"/>
      <c r="EA28" s="702"/>
      <c r="EB28" s="702"/>
      <c r="EC28" s="703"/>
    </row>
    <row r="29" spans="2:133" ht="11.25" customHeight="1" x14ac:dyDescent="0.2">
      <c r="B29" s="663" t="s">
        <v>300</v>
      </c>
      <c r="C29" s="664"/>
      <c r="D29" s="664"/>
      <c r="E29" s="664"/>
      <c r="F29" s="664"/>
      <c r="G29" s="664"/>
      <c r="H29" s="664"/>
      <c r="I29" s="664"/>
      <c r="J29" s="664"/>
      <c r="K29" s="664"/>
      <c r="L29" s="664"/>
      <c r="M29" s="664"/>
      <c r="N29" s="664"/>
      <c r="O29" s="664"/>
      <c r="P29" s="664"/>
      <c r="Q29" s="665"/>
      <c r="R29" s="666">
        <v>229889</v>
      </c>
      <c r="S29" s="667"/>
      <c r="T29" s="667"/>
      <c r="U29" s="667"/>
      <c r="V29" s="667"/>
      <c r="W29" s="667"/>
      <c r="X29" s="667"/>
      <c r="Y29" s="668"/>
      <c r="Z29" s="669">
        <v>0.6</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301</v>
      </c>
      <c r="CE29" s="716"/>
      <c r="CF29" s="681" t="s">
        <v>70</v>
      </c>
      <c r="CG29" s="682"/>
      <c r="CH29" s="682"/>
      <c r="CI29" s="682"/>
      <c r="CJ29" s="682"/>
      <c r="CK29" s="682"/>
      <c r="CL29" s="682"/>
      <c r="CM29" s="682"/>
      <c r="CN29" s="682"/>
      <c r="CO29" s="682"/>
      <c r="CP29" s="682"/>
      <c r="CQ29" s="683"/>
      <c r="CR29" s="666">
        <v>2060723</v>
      </c>
      <c r="CS29" s="700"/>
      <c r="CT29" s="700"/>
      <c r="CU29" s="700"/>
      <c r="CV29" s="700"/>
      <c r="CW29" s="700"/>
      <c r="CX29" s="700"/>
      <c r="CY29" s="701"/>
      <c r="CZ29" s="671">
        <v>5.5</v>
      </c>
      <c r="DA29" s="702"/>
      <c r="DB29" s="702"/>
      <c r="DC29" s="708"/>
      <c r="DD29" s="675">
        <v>2010107</v>
      </c>
      <c r="DE29" s="700"/>
      <c r="DF29" s="700"/>
      <c r="DG29" s="700"/>
      <c r="DH29" s="700"/>
      <c r="DI29" s="700"/>
      <c r="DJ29" s="700"/>
      <c r="DK29" s="701"/>
      <c r="DL29" s="675">
        <v>2010107</v>
      </c>
      <c r="DM29" s="700"/>
      <c r="DN29" s="700"/>
      <c r="DO29" s="700"/>
      <c r="DP29" s="700"/>
      <c r="DQ29" s="700"/>
      <c r="DR29" s="700"/>
      <c r="DS29" s="700"/>
      <c r="DT29" s="700"/>
      <c r="DU29" s="700"/>
      <c r="DV29" s="701"/>
      <c r="DW29" s="671">
        <v>10.5</v>
      </c>
      <c r="DX29" s="702"/>
      <c r="DY29" s="702"/>
      <c r="DZ29" s="702"/>
      <c r="EA29" s="702"/>
      <c r="EB29" s="702"/>
      <c r="EC29" s="703"/>
    </row>
    <row r="30" spans="2:133" ht="11.25" customHeight="1" x14ac:dyDescent="0.2">
      <c r="B30" s="663" t="s">
        <v>302</v>
      </c>
      <c r="C30" s="664"/>
      <c r="D30" s="664"/>
      <c r="E30" s="664"/>
      <c r="F30" s="664"/>
      <c r="G30" s="664"/>
      <c r="H30" s="664"/>
      <c r="I30" s="664"/>
      <c r="J30" s="664"/>
      <c r="K30" s="664"/>
      <c r="L30" s="664"/>
      <c r="M30" s="664"/>
      <c r="N30" s="664"/>
      <c r="O30" s="664"/>
      <c r="P30" s="664"/>
      <c r="Q30" s="665"/>
      <c r="R30" s="666">
        <v>280186</v>
      </c>
      <c r="S30" s="667"/>
      <c r="T30" s="667"/>
      <c r="U30" s="667"/>
      <c r="V30" s="667"/>
      <c r="W30" s="667"/>
      <c r="X30" s="667"/>
      <c r="Y30" s="668"/>
      <c r="Z30" s="669">
        <v>0.7</v>
      </c>
      <c r="AA30" s="669"/>
      <c r="AB30" s="669"/>
      <c r="AC30" s="669"/>
      <c r="AD30" s="670">
        <v>84036</v>
      </c>
      <c r="AE30" s="670"/>
      <c r="AF30" s="670"/>
      <c r="AG30" s="670"/>
      <c r="AH30" s="670"/>
      <c r="AI30" s="670"/>
      <c r="AJ30" s="670"/>
      <c r="AK30" s="670"/>
      <c r="AL30" s="671">
        <v>0.4</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303</v>
      </c>
      <c r="BH30" s="713"/>
      <c r="BI30" s="713"/>
      <c r="BJ30" s="713"/>
      <c r="BK30" s="713"/>
      <c r="BL30" s="713"/>
      <c r="BM30" s="713"/>
      <c r="BN30" s="713"/>
      <c r="BO30" s="713"/>
      <c r="BP30" s="713"/>
      <c r="BQ30" s="714"/>
      <c r="BR30" s="645" t="s">
        <v>304</v>
      </c>
      <c r="BS30" s="713"/>
      <c r="BT30" s="713"/>
      <c r="BU30" s="713"/>
      <c r="BV30" s="713"/>
      <c r="BW30" s="713"/>
      <c r="BX30" s="713"/>
      <c r="BY30" s="713"/>
      <c r="BZ30" s="713"/>
      <c r="CA30" s="713"/>
      <c r="CB30" s="714"/>
      <c r="CD30" s="717"/>
      <c r="CE30" s="718"/>
      <c r="CF30" s="681" t="s">
        <v>305</v>
      </c>
      <c r="CG30" s="682"/>
      <c r="CH30" s="682"/>
      <c r="CI30" s="682"/>
      <c r="CJ30" s="682"/>
      <c r="CK30" s="682"/>
      <c r="CL30" s="682"/>
      <c r="CM30" s="682"/>
      <c r="CN30" s="682"/>
      <c r="CO30" s="682"/>
      <c r="CP30" s="682"/>
      <c r="CQ30" s="683"/>
      <c r="CR30" s="666">
        <v>1960748</v>
      </c>
      <c r="CS30" s="667"/>
      <c r="CT30" s="667"/>
      <c r="CU30" s="667"/>
      <c r="CV30" s="667"/>
      <c r="CW30" s="667"/>
      <c r="CX30" s="667"/>
      <c r="CY30" s="668"/>
      <c r="CZ30" s="671">
        <v>5.3</v>
      </c>
      <c r="DA30" s="702"/>
      <c r="DB30" s="702"/>
      <c r="DC30" s="708"/>
      <c r="DD30" s="675">
        <v>1913177</v>
      </c>
      <c r="DE30" s="667"/>
      <c r="DF30" s="667"/>
      <c r="DG30" s="667"/>
      <c r="DH30" s="667"/>
      <c r="DI30" s="667"/>
      <c r="DJ30" s="667"/>
      <c r="DK30" s="668"/>
      <c r="DL30" s="675">
        <v>1913177</v>
      </c>
      <c r="DM30" s="667"/>
      <c r="DN30" s="667"/>
      <c r="DO30" s="667"/>
      <c r="DP30" s="667"/>
      <c r="DQ30" s="667"/>
      <c r="DR30" s="667"/>
      <c r="DS30" s="667"/>
      <c r="DT30" s="667"/>
      <c r="DU30" s="667"/>
      <c r="DV30" s="668"/>
      <c r="DW30" s="671">
        <v>10</v>
      </c>
      <c r="DX30" s="702"/>
      <c r="DY30" s="702"/>
      <c r="DZ30" s="702"/>
      <c r="EA30" s="702"/>
      <c r="EB30" s="702"/>
      <c r="EC30" s="703"/>
    </row>
    <row r="31" spans="2:133" ht="11.25" customHeight="1" x14ac:dyDescent="0.2">
      <c r="B31" s="663" t="s">
        <v>306</v>
      </c>
      <c r="C31" s="664"/>
      <c r="D31" s="664"/>
      <c r="E31" s="664"/>
      <c r="F31" s="664"/>
      <c r="G31" s="664"/>
      <c r="H31" s="664"/>
      <c r="I31" s="664"/>
      <c r="J31" s="664"/>
      <c r="K31" s="664"/>
      <c r="L31" s="664"/>
      <c r="M31" s="664"/>
      <c r="N31" s="664"/>
      <c r="O31" s="664"/>
      <c r="P31" s="664"/>
      <c r="Q31" s="665"/>
      <c r="R31" s="666">
        <v>405256</v>
      </c>
      <c r="S31" s="667"/>
      <c r="T31" s="667"/>
      <c r="U31" s="667"/>
      <c r="V31" s="667"/>
      <c r="W31" s="667"/>
      <c r="X31" s="667"/>
      <c r="Y31" s="668"/>
      <c r="Z31" s="669">
        <v>1</v>
      </c>
      <c r="AA31" s="669"/>
      <c r="AB31" s="669"/>
      <c r="AC31" s="669"/>
      <c r="AD31" s="670" t="s">
        <v>127</v>
      </c>
      <c r="AE31" s="670"/>
      <c r="AF31" s="670"/>
      <c r="AG31" s="670"/>
      <c r="AH31" s="670"/>
      <c r="AI31" s="670"/>
      <c r="AJ31" s="670"/>
      <c r="AK31" s="670"/>
      <c r="AL31" s="671" t="s">
        <v>127</v>
      </c>
      <c r="AM31" s="672"/>
      <c r="AN31" s="672"/>
      <c r="AO31" s="673"/>
      <c r="AP31" s="726" t="s">
        <v>307</v>
      </c>
      <c r="AQ31" s="727"/>
      <c r="AR31" s="727"/>
      <c r="AS31" s="727"/>
      <c r="AT31" s="732" t="s">
        <v>308</v>
      </c>
      <c r="AU31" s="361"/>
      <c r="AV31" s="361"/>
      <c r="AW31" s="361"/>
      <c r="AX31" s="652" t="s">
        <v>186</v>
      </c>
      <c r="AY31" s="653"/>
      <c r="AZ31" s="653"/>
      <c r="BA31" s="653"/>
      <c r="BB31" s="653"/>
      <c r="BC31" s="653"/>
      <c r="BD31" s="653"/>
      <c r="BE31" s="653"/>
      <c r="BF31" s="654"/>
      <c r="BG31" s="725">
        <v>99.8</v>
      </c>
      <c r="BH31" s="721"/>
      <c r="BI31" s="721"/>
      <c r="BJ31" s="721"/>
      <c r="BK31" s="721"/>
      <c r="BL31" s="721"/>
      <c r="BM31" s="661">
        <v>99.3</v>
      </c>
      <c r="BN31" s="721"/>
      <c r="BO31" s="721"/>
      <c r="BP31" s="721"/>
      <c r="BQ31" s="722"/>
      <c r="BR31" s="725">
        <v>99.4</v>
      </c>
      <c r="BS31" s="721"/>
      <c r="BT31" s="721"/>
      <c r="BU31" s="721"/>
      <c r="BV31" s="721"/>
      <c r="BW31" s="721"/>
      <c r="BX31" s="661">
        <v>98.8</v>
      </c>
      <c r="BY31" s="721"/>
      <c r="BZ31" s="721"/>
      <c r="CA31" s="721"/>
      <c r="CB31" s="722"/>
      <c r="CD31" s="717"/>
      <c r="CE31" s="718"/>
      <c r="CF31" s="681" t="s">
        <v>309</v>
      </c>
      <c r="CG31" s="682"/>
      <c r="CH31" s="682"/>
      <c r="CI31" s="682"/>
      <c r="CJ31" s="682"/>
      <c r="CK31" s="682"/>
      <c r="CL31" s="682"/>
      <c r="CM31" s="682"/>
      <c r="CN31" s="682"/>
      <c r="CO31" s="682"/>
      <c r="CP31" s="682"/>
      <c r="CQ31" s="683"/>
      <c r="CR31" s="666">
        <v>99975</v>
      </c>
      <c r="CS31" s="700"/>
      <c r="CT31" s="700"/>
      <c r="CU31" s="700"/>
      <c r="CV31" s="700"/>
      <c r="CW31" s="700"/>
      <c r="CX31" s="700"/>
      <c r="CY31" s="701"/>
      <c r="CZ31" s="671">
        <v>0.3</v>
      </c>
      <c r="DA31" s="702"/>
      <c r="DB31" s="702"/>
      <c r="DC31" s="708"/>
      <c r="DD31" s="675">
        <v>96930</v>
      </c>
      <c r="DE31" s="700"/>
      <c r="DF31" s="700"/>
      <c r="DG31" s="700"/>
      <c r="DH31" s="700"/>
      <c r="DI31" s="700"/>
      <c r="DJ31" s="700"/>
      <c r="DK31" s="701"/>
      <c r="DL31" s="675">
        <v>96930</v>
      </c>
      <c r="DM31" s="700"/>
      <c r="DN31" s="700"/>
      <c r="DO31" s="700"/>
      <c r="DP31" s="700"/>
      <c r="DQ31" s="700"/>
      <c r="DR31" s="700"/>
      <c r="DS31" s="700"/>
      <c r="DT31" s="700"/>
      <c r="DU31" s="700"/>
      <c r="DV31" s="701"/>
      <c r="DW31" s="671">
        <v>0.5</v>
      </c>
      <c r="DX31" s="702"/>
      <c r="DY31" s="702"/>
      <c r="DZ31" s="702"/>
      <c r="EA31" s="702"/>
      <c r="EB31" s="702"/>
      <c r="EC31" s="703"/>
    </row>
    <row r="32" spans="2:133" ht="11.25" customHeight="1" x14ac:dyDescent="0.2">
      <c r="B32" s="663" t="s">
        <v>310</v>
      </c>
      <c r="C32" s="664"/>
      <c r="D32" s="664"/>
      <c r="E32" s="664"/>
      <c r="F32" s="664"/>
      <c r="G32" s="664"/>
      <c r="H32" s="664"/>
      <c r="I32" s="664"/>
      <c r="J32" s="664"/>
      <c r="K32" s="664"/>
      <c r="L32" s="664"/>
      <c r="M32" s="664"/>
      <c r="N32" s="664"/>
      <c r="O32" s="664"/>
      <c r="P32" s="664"/>
      <c r="Q32" s="665"/>
      <c r="R32" s="666">
        <v>9302426</v>
      </c>
      <c r="S32" s="667"/>
      <c r="T32" s="667"/>
      <c r="U32" s="667"/>
      <c r="V32" s="667"/>
      <c r="W32" s="667"/>
      <c r="X32" s="667"/>
      <c r="Y32" s="668"/>
      <c r="Z32" s="669">
        <v>23.5</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2" t="s">
        <v>311</v>
      </c>
      <c r="AV32" s="362"/>
      <c r="AW32" s="362"/>
      <c r="AX32" s="663" t="s">
        <v>312</v>
      </c>
      <c r="AY32" s="664"/>
      <c r="AZ32" s="664"/>
      <c r="BA32" s="664"/>
      <c r="BB32" s="664"/>
      <c r="BC32" s="664"/>
      <c r="BD32" s="664"/>
      <c r="BE32" s="664"/>
      <c r="BF32" s="665"/>
      <c r="BG32" s="735">
        <v>99.7</v>
      </c>
      <c r="BH32" s="700"/>
      <c r="BI32" s="700"/>
      <c r="BJ32" s="700"/>
      <c r="BK32" s="700"/>
      <c r="BL32" s="700"/>
      <c r="BM32" s="672">
        <v>99.1</v>
      </c>
      <c r="BN32" s="723"/>
      <c r="BO32" s="723"/>
      <c r="BP32" s="723"/>
      <c r="BQ32" s="724"/>
      <c r="BR32" s="735">
        <v>99</v>
      </c>
      <c r="BS32" s="700"/>
      <c r="BT32" s="700"/>
      <c r="BU32" s="700"/>
      <c r="BV32" s="700"/>
      <c r="BW32" s="700"/>
      <c r="BX32" s="672">
        <v>98.3</v>
      </c>
      <c r="BY32" s="723"/>
      <c r="BZ32" s="723"/>
      <c r="CA32" s="723"/>
      <c r="CB32" s="724"/>
      <c r="CD32" s="719"/>
      <c r="CE32" s="720"/>
      <c r="CF32" s="681" t="s">
        <v>313</v>
      </c>
      <c r="CG32" s="682"/>
      <c r="CH32" s="682"/>
      <c r="CI32" s="682"/>
      <c r="CJ32" s="682"/>
      <c r="CK32" s="682"/>
      <c r="CL32" s="682"/>
      <c r="CM32" s="682"/>
      <c r="CN32" s="682"/>
      <c r="CO32" s="682"/>
      <c r="CP32" s="682"/>
      <c r="CQ32" s="683"/>
      <c r="CR32" s="666">
        <v>4</v>
      </c>
      <c r="CS32" s="667"/>
      <c r="CT32" s="667"/>
      <c r="CU32" s="667"/>
      <c r="CV32" s="667"/>
      <c r="CW32" s="667"/>
      <c r="CX32" s="667"/>
      <c r="CY32" s="668"/>
      <c r="CZ32" s="671">
        <v>0</v>
      </c>
      <c r="DA32" s="702"/>
      <c r="DB32" s="702"/>
      <c r="DC32" s="708"/>
      <c r="DD32" s="675">
        <v>4</v>
      </c>
      <c r="DE32" s="667"/>
      <c r="DF32" s="667"/>
      <c r="DG32" s="667"/>
      <c r="DH32" s="667"/>
      <c r="DI32" s="667"/>
      <c r="DJ32" s="667"/>
      <c r="DK32" s="668"/>
      <c r="DL32" s="675">
        <v>4</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2">
      <c r="B33" s="704" t="s">
        <v>314</v>
      </c>
      <c r="C33" s="705"/>
      <c r="D33" s="705"/>
      <c r="E33" s="705"/>
      <c r="F33" s="705"/>
      <c r="G33" s="705"/>
      <c r="H33" s="705"/>
      <c r="I33" s="705"/>
      <c r="J33" s="705"/>
      <c r="K33" s="705"/>
      <c r="L33" s="705"/>
      <c r="M33" s="705"/>
      <c r="N33" s="705"/>
      <c r="O33" s="705"/>
      <c r="P33" s="705"/>
      <c r="Q33" s="706"/>
      <c r="R33" s="666">
        <v>233726</v>
      </c>
      <c r="S33" s="667"/>
      <c r="T33" s="667"/>
      <c r="U33" s="667"/>
      <c r="V33" s="667"/>
      <c r="W33" s="667"/>
      <c r="X33" s="667"/>
      <c r="Y33" s="668"/>
      <c r="Z33" s="669">
        <v>0.6</v>
      </c>
      <c r="AA33" s="669"/>
      <c r="AB33" s="669"/>
      <c r="AC33" s="669"/>
      <c r="AD33" s="670">
        <v>233726</v>
      </c>
      <c r="AE33" s="670"/>
      <c r="AF33" s="670"/>
      <c r="AG33" s="670"/>
      <c r="AH33" s="670"/>
      <c r="AI33" s="670"/>
      <c r="AJ33" s="670"/>
      <c r="AK33" s="670"/>
      <c r="AL33" s="671">
        <v>1.2</v>
      </c>
      <c r="AM33" s="672"/>
      <c r="AN33" s="672"/>
      <c r="AO33" s="673"/>
      <c r="AP33" s="730"/>
      <c r="AQ33" s="731"/>
      <c r="AR33" s="731"/>
      <c r="AS33" s="731"/>
      <c r="AT33" s="734"/>
      <c r="AU33" s="363"/>
      <c r="AV33" s="363"/>
      <c r="AW33" s="363"/>
      <c r="AX33" s="710" t="s">
        <v>315</v>
      </c>
      <c r="AY33" s="711"/>
      <c r="AZ33" s="711"/>
      <c r="BA33" s="711"/>
      <c r="BB33" s="711"/>
      <c r="BC33" s="711"/>
      <c r="BD33" s="711"/>
      <c r="BE33" s="711"/>
      <c r="BF33" s="712"/>
      <c r="BG33" s="736">
        <v>99.9</v>
      </c>
      <c r="BH33" s="737"/>
      <c r="BI33" s="737"/>
      <c r="BJ33" s="737"/>
      <c r="BK33" s="737"/>
      <c r="BL33" s="737"/>
      <c r="BM33" s="738">
        <v>99.5</v>
      </c>
      <c r="BN33" s="737"/>
      <c r="BO33" s="737"/>
      <c r="BP33" s="737"/>
      <c r="BQ33" s="739"/>
      <c r="BR33" s="736">
        <v>99.7</v>
      </c>
      <c r="BS33" s="737"/>
      <c r="BT33" s="737"/>
      <c r="BU33" s="737"/>
      <c r="BV33" s="737"/>
      <c r="BW33" s="737"/>
      <c r="BX33" s="738">
        <v>99.3</v>
      </c>
      <c r="BY33" s="737"/>
      <c r="BZ33" s="737"/>
      <c r="CA33" s="737"/>
      <c r="CB33" s="739"/>
      <c r="CD33" s="681" t="s">
        <v>316</v>
      </c>
      <c r="CE33" s="682"/>
      <c r="CF33" s="682"/>
      <c r="CG33" s="682"/>
      <c r="CH33" s="682"/>
      <c r="CI33" s="682"/>
      <c r="CJ33" s="682"/>
      <c r="CK33" s="682"/>
      <c r="CL33" s="682"/>
      <c r="CM33" s="682"/>
      <c r="CN33" s="682"/>
      <c r="CO33" s="682"/>
      <c r="CP33" s="682"/>
      <c r="CQ33" s="683"/>
      <c r="CR33" s="666">
        <v>13286925</v>
      </c>
      <c r="CS33" s="700"/>
      <c r="CT33" s="700"/>
      <c r="CU33" s="700"/>
      <c r="CV33" s="700"/>
      <c r="CW33" s="700"/>
      <c r="CX33" s="700"/>
      <c r="CY33" s="701"/>
      <c r="CZ33" s="671">
        <v>35.700000000000003</v>
      </c>
      <c r="DA33" s="702"/>
      <c r="DB33" s="702"/>
      <c r="DC33" s="708"/>
      <c r="DD33" s="675">
        <v>8504477</v>
      </c>
      <c r="DE33" s="700"/>
      <c r="DF33" s="700"/>
      <c r="DG33" s="700"/>
      <c r="DH33" s="700"/>
      <c r="DI33" s="700"/>
      <c r="DJ33" s="700"/>
      <c r="DK33" s="701"/>
      <c r="DL33" s="675">
        <v>6677594</v>
      </c>
      <c r="DM33" s="700"/>
      <c r="DN33" s="700"/>
      <c r="DO33" s="700"/>
      <c r="DP33" s="700"/>
      <c r="DQ33" s="700"/>
      <c r="DR33" s="700"/>
      <c r="DS33" s="700"/>
      <c r="DT33" s="700"/>
      <c r="DU33" s="700"/>
      <c r="DV33" s="701"/>
      <c r="DW33" s="671">
        <v>34.9</v>
      </c>
      <c r="DX33" s="702"/>
      <c r="DY33" s="702"/>
      <c r="DZ33" s="702"/>
      <c r="EA33" s="702"/>
      <c r="EB33" s="702"/>
      <c r="EC33" s="703"/>
    </row>
    <row r="34" spans="2:133" ht="11.25" customHeight="1" x14ac:dyDescent="0.2">
      <c r="B34" s="663" t="s">
        <v>317</v>
      </c>
      <c r="C34" s="664"/>
      <c r="D34" s="664"/>
      <c r="E34" s="664"/>
      <c r="F34" s="664"/>
      <c r="G34" s="664"/>
      <c r="H34" s="664"/>
      <c r="I34" s="664"/>
      <c r="J34" s="664"/>
      <c r="K34" s="664"/>
      <c r="L34" s="664"/>
      <c r="M34" s="664"/>
      <c r="N34" s="664"/>
      <c r="O34" s="664"/>
      <c r="P34" s="664"/>
      <c r="Q34" s="665"/>
      <c r="R34" s="666">
        <v>6419198</v>
      </c>
      <c r="S34" s="667"/>
      <c r="T34" s="667"/>
      <c r="U34" s="667"/>
      <c r="V34" s="667"/>
      <c r="W34" s="667"/>
      <c r="X34" s="667"/>
      <c r="Y34" s="668"/>
      <c r="Z34" s="669">
        <v>16.2</v>
      </c>
      <c r="AA34" s="669"/>
      <c r="AB34" s="669"/>
      <c r="AC34" s="669"/>
      <c r="AD34" s="670" t="s">
        <v>127</v>
      </c>
      <c r="AE34" s="670"/>
      <c r="AF34" s="670"/>
      <c r="AG34" s="670"/>
      <c r="AH34" s="670"/>
      <c r="AI34" s="670"/>
      <c r="AJ34" s="670"/>
      <c r="AK34" s="670"/>
      <c r="AL34" s="671" t="s">
        <v>127</v>
      </c>
      <c r="AM34" s="672"/>
      <c r="AN34" s="672"/>
      <c r="AO34" s="673"/>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318</v>
      </c>
      <c r="CE34" s="682"/>
      <c r="CF34" s="682"/>
      <c r="CG34" s="682"/>
      <c r="CH34" s="682"/>
      <c r="CI34" s="682"/>
      <c r="CJ34" s="682"/>
      <c r="CK34" s="682"/>
      <c r="CL34" s="682"/>
      <c r="CM34" s="682"/>
      <c r="CN34" s="682"/>
      <c r="CO34" s="682"/>
      <c r="CP34" s="682"/>
      <c r="CQ34" s="683"/>
      <c r="CR34" s="666">
        <v>6942980</v>
      </c>
      <c r="CS34" s="667"/>
      <c r="CT34" s="667"/>
      <c r="CU34" s="667"/>
      <c r="CV34" s="667"/>
      <c r="CW34" s="667"/>
      <c r="CX34" s="667"/>
      <c r="CY34" s="668"/>
      <c r="CZ34" s="671">
        <v>18.600000000000001</v>
      </c>
      <c r="DA34" s="702"/>
      <c r="DB34" s="702"/>
      <c r="DC34" s="708"/>
      <c r="DD34" s="675">
        <v>4162902</v>
      </c>
      <c r="DE34" s="667"/>
      <c r="DF34" s="667"/>
      <c r="DG34" s="667"/>
      <c r="DH34" s="667"/>
      <c r="DI34" s="667"/>
      <c r="DJ34" s="667"/>
      <c r="DK34" s="668"/>
      <c r="DL34" s="675">
        <v>3682149</v>
      </c>
      <c r="DM34" s="667"/>
      <c r="DN34" s="667"/>
      <c r="DO34" s="667"/>
      <c r="DP34" s="667"/>
      <c r="DQ34" s="667"/>
      <c r="DR34" s="667"/>
      <c r="DS34" s="667"/>
      <c r="DT34" s="667"/>
      <c r="DU34" s="667"/>
      <c r="DV34" s="668"/>
      <c r="DW34" s="671">
        <v>19.3</v>
      </c>
      <c r="DX34" s="702"/>
      <c r="DY34" s="702"/>
      <c r="DZ34" s="702"/>
      <c r="EA34" s="702"/>
      <c r="EB34" s="702"/>
      <c r="EC34" s="703"/>
    </row>
    <row r="35" spans="2:133" ht="11.25" customHeight="1" x14ac:dyDescent="0.2">
      <c r="B35" s="663" t="s">
        <v>319</v>
      </c>
      <c r="C35" s="664"/>
      <c r="D35" s="664"/>
      <c r="E35" s="664"/>
      <c r="F35" s="664"/>
      <c r="G35" s="664"/>
      <c r="H35" s="664"/>
      <c r="I35" s="664"/>
      <c r="J35" s="664"/>
      <c r="K35" s="664"/>
      <c r="L35" s="664"/>
      <c r="M35" s="664"/>
      <c r="N35" s="664"/>
      <c r="O35" s="664"/>
      <c r="P35" s="664"/>
      <c r="Q35" s="665"/>
      <c r="R35" s="666">
        <v>112441</v>
      </c>
      <c r="S35" s="667"/>
      <c r="T35" s="667"/>
      <c r="U35" s="667"/>
      <c r="V35" s="667"/>
      <c r="W35" s="667"/>
      <c r="X35" s="667"/>
      <c r="Y35" s="668"/>
      <c r="Z35" s="669">
        <v>0.3</v>
      </c>
      <c r="AA35" s="669"/>
      <c r="AB35" s="669"/>
      <c r="AC35" s="669"/>
      <c r="AD35" s="670">
        <v>7568</v>
      </c>
      <c r="AE35" s="670"/>
      <c r="AF35" s="670"/>
      <c r="AG35" s="670"/>
      <c r="AH35" s="670"/>
      <c r="AI35" s="670"/>
      <c r="AJ35" s="670"/>
      <c r="AK35" s="670"/>
      <c r="AL35" s="671">
        <v>0</v>
      </c>
      <c r="AM35" s="672"/>
      <c r="AN35" s="672"/>
      <c r="AO35" s="673"/>
      <c r="AP35" s="218"/>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322</v>
      </c>
      <c r="CE35" s="682"/>
      <c r="CF35" s="682"/>
      <c r="CG35" s="682"/>
      <c r="CH35" s="682"/>
      <c r="CI35" s="682"/>
      <c r="CJ35" s="682"/>
      <c r="CK35" s="682"/>
      <c r="CL35" s="682"/>
      <c r="CM35" s="682"/>
      <c r="CN35" s="682"/>
      <c r="CO35" s="682"/>
      <c r="CP35" s="682"/>
      <c r="CQ35" s="683"/>
      <c r="CR35" s="666">
        <v>128931</v>
      </c>
      <c r="CS35" s="700"/>
      <c r="CT35" s="700"/>
      <c r="CU35" s="700"/>
      <c r="CV35" s="700"/>
      <c r="CW35" s="700"/>
      <c r="CX35" s="700"/>
      <c r="CY35" s="701"/>
      <c r="CZ35" s="671">
        <v>0.3</v>
      </c>
      <c r="DA35" s="702"/>
      <c r="DB35" s="702"/>
      <c r="DC35" s="708"/>
      <c r="DD35" s="675">
        <v>103830</v>
      </c>
      <c r="DE35" s="700"/>
      <c r="DF35" s="700"/>
      <c r="DG35" s="700"/>
      <c r="DH35" s="700"/>
      <c r="DI35" s="700"/>
      <c r="DJ35" s="700"/>
      <c r="DK35" s="701"/>
      <c r="DL35" s="675">
        <v>103830</v>
      </c>
      <c r="DM35" s="700"/>
      <c r="DN35" s="700"/>
      <c r="DO35" s="700"/>
      <c r="DP35" s="700"/>
      <c r="DQ35" s="700"/>
      <c r="DR35" s="700"/>
      <c r="DS35" s="700"/>
      <c r="DT35" s="700"/>
      <c r="DU35" s="700"/>
      <c r="DV35" s="701"/>
      <c r="DW35" s="671">
        <v>0.5</v>
      </c>
      <c r="DX35" s="702"/>
      <c r="DY35" s="702"/>
      <c r="DZ35" s="702"/>
      <c r="EA35" s="702"/>
      <c r="EB35" s="702"/>
      <c r="EC35" s="703"/>
    </row>
    <row r="36" spans="2:133" ht="11.25" customHeight="1" x14ac:dyDescent="0.2">
      <c r="B36" s="663" t="s">
        <v>323</v>
      </c>
      <c r="C36" s="664"/>
      <c r="D36" s="664"/>
      <c r="E36" s="664"/>
      <c r="F36" s="664"/>
      <c r="G36" s="664"/>
      <c r="H36" s="664"/>
      <c r="I36" s="664"/>
      <c r="J36" s="664"/>
      <c r="K36" s="664"/>
      <c r="L36" s="664"/>
      <c r="M36" s="664"/>
      <c r="N36" s="664"/>
      <c r="O36" s="664"/>
      <c r="P36" s="664"/>
      <c r="Q36" s="665"/>
      <c r="R36" s="666">
        <v>10135</v>
      </c>
      <c r="S36" s="667"/>
      <c r="T36" s="667"/>
      <c r="U36" s="667"/>
      <c r="V36" s="667"/>
      <c r="W36" s="667"/>
      <c r="X36" s="667"/>
      <c r="Y36" s="668"/>
      <c r="Z36" s="669">
        <v>0</v>
      </c>
      <c r="AA36" s="669"/>
      <c r="AB36" s="669"/>
      <c r="AC36" s="669"/>
      <c r="AD36" s="670" t="s">
        <v>127</v>
      </c>
      <c r="AE36" s="670"/>
      <c r="AF36" s="670"/>
      <c r="AG36" s="670"/>
      <c r="AH36" s="670"/>
      <c r="AI36" s="670"/>
      <c r="AJ36" s="670"/>
      <c r="AK36" s="670"/>
      <c r="AL36" s="671" t="s">
        <v>127</v>
      </c>
      <c r="AM36" s="672"/>
      <c r="AN36" s="672"/>
      <c r="AO36" s="673"/>
      <c r="AP36" s="218"/>
      <c r="AQ36" s="740" t="s">
        <v>324</v>
      </c>
      <c r="AR36" s="741"/>
      <c r="AS36" s="741"/>
      <c r="AT36" s="741"/>
      <c r="AU36" s="741"/>
      <c r="AV36" s="741"/>
      <c r="AW36" s="741"/>
      <c r="AX36" s="741"/>
      <c r="AY36" s="742"/>
      <c r="AZ36" s="655">
        <v>3260444</v>
      </c>
      <c r="BA36" s="656"/>
      <c r="BB36" s="656"/>
      <c r="BC36" s="656"/>
      <c r="BD36" s="656"/>
      <c r="BE36" s="656"/>
      <c r="BF36" s="743"/>
      <c r="BG36" s="677" t="s">
        <v>325</v>
      </c>
      <c r="BH36" s="678"/>
      <c r="BI36" s="678"/>
      <c r="BJ36" s="678"/>
      <c r="BK36" s="678"/>
      <c r="BL36" s="678"/>
      <c r="BM36" s="678"/>
      <c r="BN36" s="678"/>
      <c r="BO36" s="678"/>
      <c r="BP36" s="678"/>
      <c r="BQ36" s="678"/>
      <c r="BR36" s="678"/>
      <c r="BS36" s="678"/>
      <c r="BT36" s="678"/>
      <c r="BU36" s="679"/>
      <c r="BV36" s="655" t="s">
        <v>127</v>
      </c>
      <c r="BW36" s="656"/>
      <c r="BX36" s="656"/>
      <c r="BY36" s="656"/>
      <c r="BZ36" s="656"/>
      <c r="CA36" s="656"/>
      <c r="CB36" s="743"/>
      <c r="CD36" s="681" t="s">
        <v>326</v>
      </c>
      <c r="CE36" s="682"/>
      <c r="CF36" s="682"/>
      <c r="CG36" s="682"/>
      <c r="CH36" s="682"/>
      <c r="CI36" s="682"/>
      <c r="CJ36" s="682"/>
      <c r="CK36" s="682"/>
      <c r="CL36" s="682"/>
      <c r="CM36" s="682"/>
      <c r="CN36" s="682"/>
      <c r="CO36" s="682"/>
      <c r="CP36" s="682"/>
      <c r="CQ36" s="683"/>
      <c r="CR36" s="666">
        <v>3539387</v>
      </c>
      <c r="CS36" s="667"/>
      <c r="CT36" s="667"/>
      <c r="CU36" s="667"/>
      <c r="CV36" s="667"/>
      <c r="CW36" s="667"/>
      <c r="CX36" s="667"/>
      <c r="CY36" s="668"/>
      <c r="CZ36" s="671">
        <v>9.5</v>
      </c>
      <c r="DA36" s="702"/>
      <c r="DB36" s="702"/>
      <c r="DC36" s="708"/>
      <c r="DD36" s="675">
        <v>1928800</v>
      </c>
      <c r="DE36" s="667"/>
      <c r="DF36" s="667"/>
      <c r="DG36" s="667"/>
      <c r="DH36" s="667"/>
      <c r="DI36" s="667"/>
      <c r="DJ36" s="667"/>
      <c r="DK36" s="668"/>
      <c r="DL36" s="675">
        <v>1303283</v>
      </c>
      <c r="DM36" s="667"/>
      <c r="DN36" s="667"/>
      <c r="DO36" s="667"/>
      <c r="DP36" s="667"/>
      <c r="DQ36" s="667"/>
      <c r="DR36" s="667"/>
      <c r="DS36" s="667"/>
      <c r="DT36" s="667"/>
      <c r="DU36" s="667"/>
      <c r="DV36" s="668"/>
      <c r="DW36" s="671">
        <v>6.8</v>
      </c>
      <c r="DX36" s="702"/>
      <c r="DY36" s="702"/>
      <c r="DZ36" s="702"/>
      <c r="EA36" s="702"/>
      <c r="EB36" s="702"/>
      <c r="EC36" s="703"/>
    </row>
    <row r="37" spans="2:133" ht="11.25" customHeight="1" x14ac:dyDescent="0.2">
      <c r="B37" s="663" t="s">
        <v>327</v>
      </c>
      <c r="C37" s="664"/>
      <c r="D37" s="664"/>
      <c r="E37" s="664"/>
      <c r="F37" s="664"/>
      <c r="G37" s="664"/>
      <c r="H37" s="664"/>
      <c r="I37" s="664"/>
      <c r="J37" s="664"/>
      <c r="K37" s="664"/>
      <c r="L37" s="664"/>
      <c r="M37" s="664"/>
      <c r="N37" s="664"/>
      <c r="O37" s="664"/>
      <c r="P37" s="664"/>
      <c r="Q37" s="665"/>
      <c r="R37" s="666">
        <v>137466</v>
      </c>
      <c r="S37" s="667"/>
      <c r="T37" s="667"/>
      <c r="U37" s="667"/>
      <c r="V37" s="667"/>
      <c r="W37" s="667"/>
      <c r="X37" s="667"/>
      <c r="Y37" s="668"/>
      <c r="Z37" s="669">
        <v>0.3</v>
      </c>
      <c r="AA37" s="669"/>
      <c r="AB37" s="669"/>
      <c r="AC37" s="669"/>
      <c r="AD37" s="670" t="s">
        <v>127</v>
      </c>
      <c r="AE37" s="670"/>
      <c r="AF37" s="670"/>
      <c r="AG37" s="670"/>
      <c r="AH37" s="670"/>
      <c r="AI37" s="670"/>
      <c r="AJ37" s="670"/>
      <c r="AK37" s="670"/>
      <c r="AL37" s="671" t="s">
        <v>127</v>
      </c>
      <c r="AM37" s="672"/>
      <c r="AN37" s="672"/>
      <c r="AO37" s="673"/>
      <c r="AQ37" s="744" t="s">
        <v>328</v>
      </c>
      <c r="AR37" s="745"/>
      <c r="AS37" s="745"/>
      <c r="AT37" s="745"/>
      <c r="AU37" s="745"/>
      <c r="AV37" s="745"/>
      <c r="AW37" s="745"/>
      <c r="AX37" s="745"/>
      <c r="AY37" s="746"/>
      <c r="AZ37" s="666">
        <v>702685</v>
      </c>
      <c r="BA37" s="667"/>
      <c r="BB37" s="667"/>
      <c r="BC37" s="667"/>
      <c r="BD37" s="700"/>
      <c r="BE37" s="700"/>
      <c r="BF37" s="724"/>
      <c r="BG37" s="681" t="s">
        <v>329</v>
      </c>
      <c r="BH37" s="682"/>
      <c r="BI37" s="682"/>
      <c r="BJ37" s="682"/>
      <c r="BK37" s="682"/>
      <c r="BL37" s="682"/>
      <c r="BM37" s="682"/>
      <c r="BN37" s="682"/>
      <c r="BO37" s="682"/>
      <c r="BP37" s="682"/>
      <c r="BQ37" s="682"/>
      <c r="BR37" s="682"/>
      <c r="BS37" s="682"/>
      <c r="BT37" s="682"/>
      <c r="BU37" s="683"/>
      <c r="BV37" s="666">
        <v>-399149</v>
      </c>
      <c r="BW37" s="667"/>
      <c r="BX37" s="667"/>
      <c r="BY37" s="667"/>
      <c r="BZ37" s="667"/>
      <c r="CA37" s="667"/>
      <c r="CB37" s="676"/>
      <c r="CD37" s="681" t="s">
        <v>330</v>
      </c>
      <c r="CE37" s="682"/>
      <c r="CF37" s="682"/>
      <c r="CG37" s="682"/>
      <c r="CH37" s="682"/>
      <c r="CI37" s="682"/>
      <c r="CJ37" s="682"/>
      <c r="CK37" s="682"/>
      <c r="CL37" s="682"/>
      <c r="CM37" s="682"/>
      <c r="CN37" s="682"/>
      <c r="CO37" s="682"/>
      <c r="CP37" s="682"/>
      <c r="CQ37" s="683"/>
      <c r="CR37" s="666">
        <v>685195</v>
      </c>
      <c r="CS37" s="700"/>
      <c r="CT37" s="700"/>
      <c r="CU37" s="700"/>
      <c r="CV37" s="700"/>
      <c r="CW37" s="700"/>
      <c r="CX37" s="700"/>
      <c r="CY37" s="701"/>
      <c r="CZ37" s="671">
        <v>1.8</v>
      </c>
      <c r="DA37" s="702"/>
      <c r="DB37" s="702"/>
      <c r="DC37" s="708"/>
      <c r="DD37" s="675">
        <v>370073</v>
      </c>
      <c r="DE37" s="700"/>
      <c r="DF37" s="700"/>
      <c r="DG37" s="700"/>
      <c r="DH37" s="700"/>
      <c r="DI37" s="700"/>
      <c r="DJ37" s="700"/>
      <c r="DK37" s="701"/>
      <c r="DL37" s="675">
        <v>337591</v>
      </c>
      <c r="DM37" s="700"/>
      <c r="DN37" s="700"/>
      <c r="DO37" s="700"/>
      <c r="DP37" s="700"/>
      <c r="DQ37" s="700"/>
      <c r="DR37" s="700"/>
      <c r="DS37" s="700"/>
      <c r="DT37" s="700"/>
      <c r="DU37" s="700"/>
      <c r="DV37" s="701"/>
      <c r="DW37" s="671">
        <v>1.8</v>
      </c>
      <c r="DX37" s="702"/>
      <c r="DY37" s="702"/>
      <c r="DZ37" s="702"/>
      <c r="EA37" s="702"/>
      <c r="EB37" s="702"/>
      <c r="EC37" s="703"/>
    </row>
    <row r="38" spans="2:133" ht="11.25" customHeight="1" x14ac:dyDescent="0.2">
      <c r="B38" s="663" t="s">
        <v>331</v>
      </c>
      <c r="C38" s="664"/>
      <c r="D38" s="664"/>
      <c r="E38" s="664"/>
      <c r="F38" s="664"/>
      <c r="G38" s="664"/>
      <c r="H38" s="664"/>
      <c r="I38" s="664"/>
      <c r="J38" s="664"/>
      <c r="K38" s="664"/>
      <c r="L38" s="664"/>
      <c r="M38" s="664"/>
      <c r="N38" s="664"/>
      <c r="O38" s="664"/>
      <c r="P38" s="664"/>
      <c r="Q38" s="665"/>
      <c r="R38" s="666">
        <v>1495092</v>
      </c>
      <c r="S38" s="667"/>
      <c r="T38" s="667"/>
      <c r="U38" s="667"/>
      <c r="V38" s="667"/>
      <c r="W38" s="667"/>
      <c r="X38" s="667"/>
      <c r="Y38" s="668"/>
      <c r="Z38" s="669">
        <v>3.8</v>
      </c>
      <c r="AA38" s="669"/>
      <c r="AB38" s="669"/>
      <c r="AC38" s="669"/>
      <c r="AD38" s="670" t="s">
        <v>127</v>
      </c>
      <c r="AE38" s="670"/>
      <c r="AF38" s="670"/>
      <c r="AG38" s="670"/>
      <c r="AH38" s="670"/>
      <c r="AI38" s="670"/>
      <c r="AJ38" s="670"/>
      <c r="AK38" s="670"/>
      <c r="AL38" s="671" t="s">
        <v>127</v>
      </c>
      <c r="AM38" s="672"/>
      <c r="AN38" s="672"/>
      <c r="AO38" s="673"/>
      <c r="AQ38" s="744" t="s">
        <v>332</v>
      </c>
      <c r="AR38" s="745"/>
      <c r="AS38" s="745"/>
      <c r="AT38" s="745"/>
      <c r="AU38" s="745"/>
      <c r="AV38" s="745"/>
      <c r="AW38" s="745"/>
      <c r="AX38" s="745"/>
      <c r="AY38" s="746"/>
      <c r="AZ38" s="666">
        <v>150000</v>
      </c>
      <c r="BA38" s="667"/>
      <c r="BB38" s="667"/>
      <c r="BC38" s="667"/>
      <c r="BD38" s="700"/>
      <c r="BE38" s="700"/>
      <c r="BF38" s="724"/>
      <c r="BG38" s="681" t="s">
        <v>333</v>
      </c>
      <c r="BH38" s="682"/>
      <c r="BI38" s="682"/>
      <c r="BJ38" s="682"/>
      <c r="BK38" s="682"/>
      <c r="BL38" s="682"/>
      <c r="BM38" s="682"/>
      <c r="BN38" s="682"/>
      <c r="BO38" s="682"/>
      <c r="BP38" s="682"/>
      <c r="BQ38" s="682"/>
      <c r="BR38" s="682"/>
      <c r="BS38" s="682"/>
      <c r="BT38" s="682"/>
      <c r="BU38" s="683"/>
      <c r="BV38" s="666">
        <v>10993</v>
      </c>
      <c r="BW38" s="667"/>
      <c r="BX38" s="667"/>
      <c r="BY38" s="667"/>
      <c r="BZ38" s="667"/>
      <c r="CA38" s="667"/>
      <c r="CB38" s="676"/>
      <c r="CD38" s="681" t="s">
        <v>334</v>
      </c>
      <c r="CE38" s="682"/>
      <c r="CF38" s="682"/>
      <c r="CG38" s="682"/>
      <c r="CH38" s="682"/>
      <c r="CI38" s="682"/>
      <c r="CJ38" s="682"/>
      <c r="CK38" s="682"/>
      <c r="CL38" s="682"/>
      <c r="CM38" s="682"/>
      <c r="CN38" s="682"/>
      <c r="CO38" s="682"/>
      <c r="CP38" s="682"/>
      <c r="CQ38" s="683"/>
      <c r="CR38" s="666">
        <v>2407759</v>
      </c>
      <c r="CS38" s="667"/>
      <c r="CT38" s="667"/>
      <c r="CU38" s="667"/>
      <c r="CV38" s="667"/>
      <c r="CW38" s="667"/>
      <c r="CX38" s="667"/>
      <c r="CY38" s="668"/>
      <c r="CZ38" s="671">
        <v>6.5</v>
      </c>
      <c r="DA38" s="702"/>
      <c r="DB38" s="702"/>
      <c r="DC38" s="708"/>
      <c r="DD38" s="675">
        <v>2043475</v>
      </c>
      <c r="DE38" s="667"/>
      <c r="DF38" s="667"/>
      <c r="DG38" s="667"/>
      <c r="DH38" s="667"/>
      <c r="DI38" s="667"/>
      <c r="DJ38" s="667"/>
      <c r="DK38" s="668"/>
      <c r="DL38" s="675">
        <v>1588332</v>
      </c>
      <c r="DM38" s="667"/>
      <c r="DN38" s="667"/>
      <c r="DO38" s="667"/>
      <c r="DP38" s="667"/>
      <c r="DQ38" s="667"/>
      <c r="DR38" s="667"/>
      <c r="DS38" s="667"/>
      <c r="DT38" s="667"/>
      <c r="DU38" s="667"/>
      <c r="DV38" s="668"/>
      <c r="DW38" s="671">
        <v>8.3000000000000007</v>
      </c>
      <c r="DX38" s="702"/>
      <c r="DY38" s="702"/>
      <c r="DZ38" s="702"/>
      <c r="EA38" s="702"/>
      <c r="EB38" s="702"/>
      <c r="EC38" s="703"/>
    </row>
    <row r="39" spans="2:133" ht="11.25" customHeight="1" x14ac:dyDescent="0.2">
      <c r="B39" s="663" t="s">
        <v>335</v>
      </c>
      <c r="C39" s="664"/>
      <c r="D39" s="664"/>
      <c r="E39" s="664"/>
      <c r="F39" s="664"/>
      <c r="G39" s="664"/>
      <c r="H39" s="664"/>
      <c r="I39" s="664"/>
      <c r="J39" s="664"/>
      <c r="K39" s="664"/>
      <c r="L39" s="664"/>
      <c r="M39" s="664"/>
      <c r="N39" s="664"/>
      <c r="O39" s="664"/>
      <c r="P39" s="664"/>
      <c r="Q39" s="665"/>
      <c r="R39" s="666">
        <v>628208</v>
      </c>
      <c r="S39" s="667"/>
      <c r="T39" s="667"/>
      <c r="U39" s="667"/>
      <c r="V39" s="667"/>
      <c r="W39" s="667"/>
      <c r="X39" s="667"/>
      <c r="Y39" s="668"/>
      <c r="Z39" s="669">
        <v>1.6</v>
      </c>
      <c r="AA39" s="669"/>
      <c r="AB39" s="669"/>
      <c r="AC39" s="669"/>
      <c r="AD39" s="670">
        <v>5670</v>
      </c>
      <c r="AE39" s="670"/>
      <c r="AF39" s="670"/>
      <c r="AG39" s="670"/>
      <c r="AH39" s="670"/>
      <c r="AI39" s="670"/>
      <c r="AJ39" s="670"/>
      <c r="AK39" s="670"/>
      <c r="AL39" s="671">
        <v>0</v>
      </c>
      <c r="AM39" s="672"/>
      <c r="AN39" s="672"/>
      <c r="AO39" s="673"/>
      <c r="AQ39" s="744" t="s">
        <v>336</v>
      </c>
      <c r="AR39" s="745"/>
      <c r="AS39" s="745"/>
      <c r="AT39" s="745"/>
      <c r="AU39" s="745"/>
      <c r="AV39" s="745"/>
      <c r="AW39" s="745"/>
      <c r="AX39" s="745"/>
      <c r="AY39" s="746"/>
      <c r="AZ39" s="666" t="s">
        <v>127</v>
      </c>
      <c r="BA39" s="667"/>
      <c r="BB39" s="667"/>
      <c r="BC39" s="667"/>
      <c r="BD39" s="700"/>
      <c r="BE39" s="700"/>
      <c r="BF39" s="724"/>
      <c r="BG39" s="681" t="s">
        <v>337</v>
      </c>
      <c r="BH39" s="682"/>
      <c r="BI39" s="682"/>
      <c r="BJ39" s="682"/>
      <c r="BK39" s="682"/>
      <c r="BL39" s="682"/>
      <c r="BM39" s="682"/>
      <c r="BN39" s="682"/>
      <c r="BO39" s="682"/>
      <c r="BP39" s="682"/>
      <c r="BQ39" s="682"/>
      <c r="BR39" s="682"/>
      <c r="BS39" s="682"/>
      <c r="BT39" s="682"/>
      <c r="BU39" s="683"/>
      <c r="BV39" s="666">
        <v>16599</v>
      </c>
      <c r="BW39" s="667"/>
      <c r="BX39" s="667"/>
      <c r="BY39" s="667"/>
      <c r="BZ39" s="667"/>
      <c r="CA39" s="667"/>
      <c r="CB39" s="676"/>
      <c r="CD39" s="681" t="s">
        <v>338</v>
      </c>
      <c r="CE39" s="682"/>
      <c r="CF39" s="682"/>
      <c r="CG39" s="682"/>
      <c r="CH39" s="682"/>
      <c r="CI39" s="682"/>
      <c r="CJ39" s="682"/>
      <c r="CK39" s="682"/>
      <c r="CL39" s="682"/>
      <c r="CM39" s="682"/>
      <c r="CN39" s="682"/>
      <c r="CO39" s="682"/>
      <c r="CP39" s="682"/>
      <c r="CQ39" s="683"/>
      <c r="CR39" s="666">
        <v>267868</v>
      </c>
      <c r="CS39" s="700"/>
      <c r="CT39" s="700"/>
      <c r="CU39" s="700"/>
      <c r="CV39" s="700"/>
      <c r="CW39" s="700"/>
      <c r="CX39" s="700"/>
      <c r="CY39" s="701"/>
      <c r="CZ39" s="671">
        <v>0.7</v>
      </c>
      <c r="DA39" s="702"/>
      <c r="DB39" s="702"/>
      <c r="DC39" s="708"/>
      <c r="DD39" s="675">
        <v>265470</v>
      </c>
      <c r="DE39" s="700"/>
      <c r="DF39" s="700"/>
      <c r="DG39" s="700"/>
      <c r="DH39" s="700"/>
      <c r="DI39" s="700"/>
      <c r="DJ39" s="700"/>
      <c r="DK39" s="701"/>
      <c r="DL39" s="675" t="s">
        <v>127</v>
      </c>
      <c r="DM39" s="700"/>
      <c r="DN39" s="700"/>
      <c r="DO39" s="700"/>
      <c r="DP39" s="700"/>
      <c r="DQ39" s="700"/>
      <c r="DR39" s="700"/>
      <c r="DS39" s="700"/>
      <c r="DT39" s="700"/>
      <c r="DU39" s="700"/>
      <c r="DV39" s="701"/>
      <c r="DW39" s="671" t="s">
        <v>127</v>
      </c>
      <c r="DX39" s="702"/>
      <c r="DY39" s="702"/>
      <c r="DZ39" s="702"/>
      <c r="EA39" s="702"/>
      <c r="EB39" s="702"/>
      <c r="EC39" s="703"/>
    </row>
    <row r="40" spans="2:133" ht="11.25" customHeight="1" x14ac:dyDescent="0.2">
      <c r="B40" s="663" t="s">
        <v>339</v>
      </c>
      <c r="C40" s="664"/>
      <c r="D40" s="664"/>
      <c r="E40" s="664"/>
      <c r="F40" s="664"/>
      <c r="G40" s="664"/>
      <c r="H40" s="664"/>
      <c r="I40" s="664"/>
      <c r="J40" s="664"/>
      <c r="K40" s="664"/>
      <c r="L40" s="664"/>
      <c r="M40" s="664"/>
      <c r="N40" s="664"/>
      <c r="O40" s="664"/>
      <c r="P40" s="664"/>
      <c r="Q40" s="665"/>
      <c r="R40" s="666">
        <v>37600</v>
      </c>
      <c r="S40" s="667"/>
      <c r="T40" s="667"/>
      <c r="U40" s="667"/>
      <c r="V40" s="667"/>
      <c r="W40" s="667"/>
      <c r="X40" s="667"/>
      <c r="Y40" s="668"/>
      <c r="Z40" s="669">
        <v>0.1</v>
      </c>
      <c r="AA40" s="669"/>
      <c r="AB40" s="669"/>
      <c r="AC40" s="669"/>
      <c r="AD40" s="670" t="s">
        <v>127</v>
      </c>
      <c r="AE40" s="670"/>
      <c r="AF40" s="670"/>
      <c r="AG40" s="670"/>
      <c r="AH40" s="670"/>
      <c r="AI40" s="670"/>
      <c r="AJ40" s="670"/>
      <c r="AK40" s="670"/>
      <c r="AL40" s="671" t="s">
        <v>127</v>
      </c>
      <c r="AM40" s="672"/>
      <c r="AN40" s="672"/>
      <c r="AO40" s="673"/>
      <c r="AQ40" s="744" t="s">
        <v>340</v>
      </c>
      <c r="AR40" s="745"/>
      <c r="AS40" s="745"/>
      <c r="AT40" s="745"/>
      <c r="AU40" s="745"/>
      <c r="AV40" s="745"/>
      <c r="AW40" s="745"/>
      <c r="AX40" s="745"/>
      <c r="AY40" s="746"/>
      <c r="AZ40" s="666" t="s">
        <v>127</v>
      </c>
      <c r="BA40" s="667"/>
      <c r="BB40" s="667"/>
      <c r="BC40" s="667"/>
      <c r="BD40" s="700"/>
      <c r="BE40" s="700"/>
      <c r="BF40" s="724"/>
      <c r="BG40" s="747" t="s">
        <v>341</v>
      </c>
      <c r="BH40" s="748"/>
      <c r="BI40" s="748"/>
      <c r="BJ40" s="748"/>
      <c r="BK40" s="748"/>
      <c r="BL40" s="364"/>
      <c r="BM40" s="682" t="s">
        <v>342</v>
      </c>
      <c r="BN40" s="682"/>
      <c r="BO40" s="682"/>
      <c r="BP40" s="682"/>
      <c r="BQ40" s="682"/>
      <c r="BR40" s="682"/>
      <c r="BS40" s="682"/>
      <c r="BT40" s="682"/>
      <c r="BU40" s="683"/>
      <c r="BV40" s="666">
        <v>97</v>
      </c>
      <c r="BW40" s="667"/>
      <c r="BX40" s="667"/>
      <c r="BY40" s="667"/>
      <c r="BZ40" s="667"/>
      <c r="CA40" s="667"/>
      <c r="CB40" s="676"/>
      <c r="CD40" s="681" t="s">
        <v>343</v>
      </c>
      <c r="CE40" s="682"/>
      <c r="CF40" s="682"/>
      <c r="CG40" s="682"/>
      <c r="CH40" s="682"/>
      <c r="CI40" s="682"/>
      <c r="CJ40" s="682"/>
      <c r="CK40" s="682"/>
      <c r="CL40" s="682"/>
      <c r="CM40" s="682"/>
      <c r="CN40" s="682"/>
      <c r="CO40" s="682"/>
      <c r="CP40" s="682"/>
      <c r="CQ40" s="683"/>
      <c r="CR40" s="666" t="s">
        <v>127</v>
      </c>
      <c r="CS40" s="667"/>
      <c r="CT40" s="667"/>
      <c r="CU40" s="667"/>
      <c r="CV40" s="667"/>
      <c r="CW40" s="667"/>
      <c r="CX40" s="667"/>
      <c r="CY40" s="668"/>
      <c r="CZ40" s="671" t="s">
        <v>127</v>
      </c>
      <c r="DA40" s="702"/>
      <c r="DB40" s="702"/>
      <c r="DC40" s="708"/>
      <c r="DD40" s="675" t="s">
        <v>127</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2"/>
      <c r="DY40" s="702"/>
      <c r="DZ40" s="702"/>
      <c r="EA40" s="702"/>
      <c r="EB40" s="702"/>
      <c r="EC40" s="703"/>
    </row>
    <row r="41" spans="2:133" ht="11.25" customHeight="1" x14ac:dyDescent="0.2">
      <c r="B41" s="663" t="s">
        <v>344</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345</v>
      </c>
      <c r="AR41" s="745"/>
      <c r="AS41" s="745"/>
      <c r="AT41" s="745"/>
      <c r="AU41" s="745"/>
      <c r="AV41" s="745"/>
      <c r="AW41" s="745"/>
      <c r="AX41" s="745"/>
      <c r="AY41" s="746"/>
      <c r="AZ41" s="666">
        <v>802828</v>
      </c>
      <c r="BA41" s="667"/>
      <c r="BB41" s="667"/>
      <c r="BC41" s="667"/>
      <c r="BD41" s="700"/>
      <c r="BE41" s="700"/>
      <c r="BF41" s="724"/>
      <c r="BG41" s="747"/>
      <c r="BH41" s="748"/>
      <c r="BI41" s="748"/>
      <c r="BJ41" s="748"/>
      <c r="BK41" s="748"/>
      <c r="BL41" s="364"/>
      <c r="BM41" s="682" t="s">
        <v>346</v>
      </c>
      <c r="BN41" s="682"/>
      <c r="BO41" s="682"/>
      <c r="BP41" s="682"/>
      <c r="BQ41" s="682"/>
      <c r="BR41" s="682"/>
      <c r="BS41" s="682"/>
      <c r="BT41" s="682"/>
      <c r="BU41" s="683"/>
      <c r="BV41" s="666">
        <v>1</v>
      </c>
      <c r="BW41" s="667"/>
      <c r="BX41" s="667"/>
      <c r="BY41" s="667"/>
      <c r="BZ41" s="667"/>
      <c r="CA41" s="667"/>
      <c r="CB41" s="676"/>
      <c r="CD41" s="681" t="s">
        <v>347</v>
      </c>
      <c r="CE41" s="682"/>
      <c r="CF41" s="682"/>
      <c r="CG41" s="682"/>
      <c r="CH41" s="682"/>
      <c r="CI41" s="682"/>
      <c r="CJ41" s="682"/>
      <c r="CK41" s="682"/>
      <c r="CL41" s="682"/>
      <c r="CM41" s="682"/>
      <c r="CN41" s="682"/>
      <c r="CO41" s="682"/>
      <c r="CP41" s="682"/>
      <c r="CQ41" s="683"/>
      <c r="CR41" s="666" t="s">
        <v>127</v>
      </c>
      <c r="CS41" s="700"/>
      <c r="CT41" s="700"/>
      <c r="CU41" s="700"/>
      <c r="CV41" s="700"/>
      <c r="CW41" s="700"/>
      <c r="CX41" s="700"/>
      <c r="CY41" s="701"/>
      <c r="CZ41" s="671" t="s">
        <v>127</v>
      </c>
      <c r="DA41" s="702"/>
      <c r="DB41" s="702"/>
      <c r="DC41" s="708"/>
      <c r="DD41" s="675" t="s">
        <v>127</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348</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349</v>
      </c>
      <c r="AR42" s="755"/>
      <c r="AS42" s="755"/>
      <c r="AT42" s="755"/>
      <c r="AU42" s="755"/>
      <c r="AV42" s="755"/>
      <c r="AW42" s="755"/>
      <c r="AX42" s="755"/>
      <c r="AY42" s="756"/>
      <c r="AZ42" s="760">
        <v>1604931</v>
      </c>
      <c r="BA42" s="761"/>
      <c r="BB42" s="761"/>
      <c r="BC42" s="761"/>
      <c r="BD42" s="737"/>
      <c r="BE42" s="737"/>
      <c r="BF42" s="739"/>
      <c r="BG42" s="749"/>
      <c r="BH42" s="750"/>
      <c r="BI42" s="750"/>
      <c r="BJ42" s="750"/>
      <c r="BK42" s="750"/>
      <c r="BL42" s="365"/>
      <c r="BM42" s="692" t="s">
        <v>350</v>
      </c>
      <c r="BN42" s="692"/>
      <c r="BO42" s="692"/>
      <c r="BP42" s="692"/>
      <c r="BQ42" s="692"/>
      <c r="BR42" s="692"/>
      <c r="BS42" s="692"/>
      <c r="BT42" s="692"/>
      <c r="BU42" s="693"/>
      <c r="BV42" s="760">
        <v>299</v>
      </c>
      <c r="BW42" s="761"/>
      <c r="BX42" s="761"/>
      <c r="BY42" s="761"/>
      <c r="BZ42" s="761"/>
      <c r="CA42" s="761"/>
      <c r="CB42" s="773"/>
      <c r="CD42" s="663" t="s">
        <v>351</v>
      </c>
      <c r="CE42" s="664"/>
      <c r="CF42" s="664"/>
      <c r="CG42" s="664"/>
      <c r="CH42" s="664"/>
      <c r="CI42" s="664"/>
      <c r="CJ42" s="664"/>
      <c r="CK42" s="664"/>
      <c r="CL42" s="664"/>
      <c r="CM42" s="664"/>
      <c r="CN42" s="664"/>
      <c r="CO42" s="664"/>
      <c r="CP42" s="664"/>
      <c r="CQ42" s="665"/>
      <c r="CR42" s="666">
        <v>3482978</v>
      </c>
      <c r="CS42" s="700"/>
      <c r="CT42" s="700"/>
      <c r="CU42" s="700"/>
      <c r="CV42" s="700"/>
      <c r="CW42" s="700"/>
      <c r="CX42" s="700"/>
      <c r="CY42" s="701"/>
      <c r="CZ42" s="671">
        <v>9.4</v>
      </c>
      <c r="DA42" s="702"/>
      <c r="DB42" s="702"/>
      <c r="DC42" s="708"/>
      <c r="DD42" s="675">
        <v>1996173</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352</v>
      </c>
      <c r="C43" s="664"/>
      <c r="D43" s="664"/>
      <c r="E43" s="664"/>
      <c r="F43" s="664"/>
      <c r="G43" s="664"/>
      <c r="H43" s="664"/>
      <c r="I43" s="664"/>
      <c r="J43" s="664"/>
      <c r="K43" s="664"/>
      <c r="L43" s="664"/>
      <c r="M43" s="664"/>
      <c r="N43" s="664"/>
      <c r="O43" s="664"/>
      <c r="P43" s="664"/>
      <c r="Q43" s="665"/>
      <c r="R43" s="666" t="s">
        <v>127</v>
      </c>
      <c r="S43" s="667"/>
      <c r="T43" s="667"/>
      <c r="U43" s="667"/>
      <c r="V43" s="667"/>
      <c r="W43" s="667"/>
      <c r="X43" s="667"/>
      <c r="Y43" s="668"/>
      <c r="Z43" s="669" t="s">
        <v>127</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353</v>
      </c>
      <c r="CE43" s="664"/>
      <c r="CF43" s="664"/>
      <c r="CG43" s="664"/>
      <c r="CH43" s="664"/>
      <c r="CI43" s="664"/>
      <c r="CJ43" s="664"/>
      <c r="CK43" s="664"/>
      <c r="CL43" s="664"/>
      <c r="CM43" s="664"/>
      <c r="CN43" s="664"/>
      <c r="CO43" s="664"/>
      <c r="CP43" s="664"/>
      <c r="CQ43" s="665"/>
      <c r="CR43" s="666">
        <v>127612</v>
      </c>
      <c r="CS43" s="700"/>
      <c r="CT43" s="700"/>
      <c r="CU43" s="700"/>
      <c r="CV43" s="700"/>
      <c r="CW43" s="700"/>
      <c r="CX43" s="700"/>
      <c r="CY43" s="701"/>
      <c r="CZ43" s="671">
        <v>0.3</v>
      </c>
      <c r="DA43" s="702"/>
      <c r="DB43" s="702"/>
      <c r="DC43" s="708"/>
      <c r="DD43" s="675">
        <v>117763</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354</v>
      </c>
      <c r="C44" s="711"/>
      <c r="D44" s="711"/>
      <c r="E44" s="711"/>
      <c r="F44" s="711"/>
      <c r="G44" s="711"/>
      <c r="H44" s="711"/>
      <c r="I44" s="711"/>
      <c r="J44" s="711"/>
      <c r="K44" s="711"/>
      <c r="L44" s="711"/>
      <c r="M44" s="711"/>
      <c r="N44" s="711"/>
      <c r="O44" s="711"/>
      <c r="P44" s="711"/>
      <c r="Q44" s="712"/>
      <c r="R44" s="760">
        <v>39607171</v>
      </c>
      <c r="S44" s="761"/>
      <c r="T44" s="761"/>
      <c r="U44" s="761"/>
      <c r="V44" s="761"/>
      <c r="W44" s="761"/>
      <c r="X44" s="761"/>
      <c r="Y44" s="762"/>
      <c r="Z44" s="763">
        <v>100</v>
      </c>
      <c r="AA44" s="763"/>
      <c r="AB44" s="763"/>
      <c r="AC44" s="763"/>
      <c r="AD44" s="764">
        <v>19126954</v>
      </c>
      <c r="AE44" s="764"/>
      <c r="AF44" s="764"/>
      <c r="AG44" s="764"/>
      <c r="AH44" s="764"/>
      <c r="AI44" s="764"/>
      <c r="AJ44" s="764"/>
      <c r="AK44" s="764"/>
      <c r="AL44" s="765">
        <v>100</v>
      </c>
      <c r="AM44" s="738"/>
      <c r="AN44" s="738"/>
      <c r="AO44" s="766"/>
      <c r="CD44" s="767" t="s">
        <v>301</v>
      </c>
      <c r="CE44" s="768"/>
      <c r="CF44" s="663" t="s">
        <v>355</v>
      </c>
      <c r="CG44" s="664"/>
      <c r="CH44" s="664"/>
      <c r="CI44" s="664"/>
      <c r="CJ44" s="664"/>
      <c r="CK44" s="664"/>
      <c r="CL44" s="664"/>
      <c r="CM44" s="664"/>
      <c r="CN44" s="664"/>
      <c r="CO44" s="664"/>
      <c r="CP44" s="664"/>
      <c r="CQ44" s="665"/>
      <c r="CR44" s="666">
        <v>3479591</v>
      </c>
      <c r="CS44" s="667"/>
      <c r="CT44" s="667"/>
      <c r="CU44" s="667"/>
      <c r="CV44" s="667"/>
      <c r="CW44" s="667"/>
      <c r="CX44" s="667"/>
      <c r="CY44" s="668"/>
      <c r="CZ44" s="671">
        <v>9.3000000000000007</v>
      </c>
      <c r="DA44" s="672"/>
      <c r="DB44" s="672"/>
      <c r="DC44" s="684"/>
      <c r="DD44" s="675">
        <v>1992786</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356</v>
      </c>
      <c r="CG45" s="664"/>
      <c r="CH45" s="664"/>
      <c r="CI45" s="664"/>
      <c r="CJ45" s="664"/>
      <c r="CK45" s="664"/>
      <c r="CL45" s="664"/>
      <c r="CM45" s="664"/>
      <c r="CN45" s="664"/>
      <c r="CO45" s="664"/>
      <c r="CP45" s="664"/>
      <c r="CQ45" s="665"/>
      <c r="CR45" s="666">
        <v>322700</v>
      </c>
      <c r="CS45" s="700"/>
      <c r="CT45" s="700"/>
      <c r="CU45" s="700"/>
      <c r="CV45" s="700"/>
      <c r="CW45" s="700"/>
      <c r="CX45" s="700"/>
      <c r="CY45" s="701"/>
      <c r="CZ45" s="671">
        <v>0.9</v>
      </c>
      <c r="DA45" s="702"/>
      <c r="DB45" s="702"/>
      <c r="DC45" s="708"/>
      <c r="DD45" s="675">
        <v>75225</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358</v>
      </c>
      <c r="CG46" s="664"/>
      <c r="CH46" s="664"/>
      <c r="CI46" s="664"/>
      <c r="CJ46" s="664"/>
      <c r="CK46" s="664"/>
      <c r="CL46" s="664"/>
      <c r="CM46" s="664"/>
      <c r="CN46" s="664"/>
      <c r="CO46" s="664"/>
      <c r="CP46" s="664"/>
      <c r="CQ46" s="665"/>
      <c r="CR46" s="666">
        <v>3156891</v>
      </c>
      <c r="CS46" s="667"/>
      <c r="CT46" s="667"/>
      <c r="CU46" s="667"/>
      <c r="CV46" s="667"/>
      <c r="CW46" s="667"/>
      <c r="CX46" s="667"/>
      <c r="CY46" s="668"/>
      <c r="CZ46" s="671">
        <v>8.5</v>
      </c>
      <c r="DA46" s="672"/>
      <c r="DB46" s="672"/>
      <c r="DC46" s="684"/>
      <c r="DD46" s="675">
        <v>1917561</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359</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360</v>
      </c>
      <c r="CG47" s="664"/>
      <c r="CH47" s="664"/>
      <c r="CI47" s="664"/>
      <c r="CJ47" s="664"/>
      <c r="CK47" s="664"/>
      <c r="CL47" s="664"/>
      <c r="CM47" s="664"/>
      <c r="CN47" s="664"/>
      <c r="CO47" s="664"/>
      <c r="CP47" s="664"/>
      <c r="CQ47" s="665"/>
      <c r="CR47" s="666">
        <v>3387</v>
      </c>
      <c r="CS47" s="700"/>
      <c r="CT47" s="700"/>
      <c r="CU47" s="700"/>
      <c r="CV47" s="700"/>
      <c r="CW47" s="700"/>
      <c r="CX47" s="700"/>
      <c r="CY47" s="701"/>
      <c r="CZ47" s="671">
        <v>0</v>
      </c>
      <c r="DA47" s="702"/>
      <c r="DB47" s="702"/>
      <c r="DC47" s="708"/>
      <c r="DD47" s="675">
        <v>3387</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0.8" x14ac:dyDescent="0.2">
      <c r="B48" s="784" t="s">
        <v>361</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362</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363</v>
      </c>
      <c r="CE49" s="711"/>
      <c r="CF49" s="711"/>
      <c r="CG49" s="711"/>
      <c r="CH49" s="711"/>
      <c r="CI49" s="711"/>
      <c r="CJ49" s="711"/>
      <c r="CK49" s="711"/>
      <c r="CL49" s="711"/>
      <c r="CM49" s="711"/>
      <c r="CN49" s="711"/>
      <c r="CO49" s="711"/>
      <c r="CP49" s="711"/>
      <c r="CQ49" s="712"/>
      <c r="CR49" s="760">
        <v>37238365</v>
      </c>
      <c r="CS49" s="737"/>
      <c r="CT49" s="737"/>
      <c r="CU49" s="737"/>
      <c r="CV49" s="737"/>
      <c r="CW49" s="737"/>
      <c r="CX49" s="737"/>
      <c r="CY49" s="774"/>
      <c r="CZ49" s="765">
        <v>100</v>
      </c>
      <c r="DA49" s="775"/>
      <c r="DB49" s="775"/>
      <c r="DC49" s="776"/>
      <c r="DD49" s="777">
        <v>20797858</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LGQZsXr97jFNSsjNU5bG4Do/TzSkU1hmts1/44AyfLLewFH0QmjEvcQ79/cQnyWrSIv6g1WGmxrWmvSzk+EAQ==" saltValue="aQMjv3tuX/09eLWiQU389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8" t="s">
        <v>364</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365</v>
      </c>
      <c r="DK2" s="1160"/>
      <c r="DL2" s="1160"/>
      <c r="DM2" s="1160"/>
      <c r="DN2" s="1160"/>
      <c r="DO2" s="1161"/>
      <c r="DP2" s="224"/>
      <c r="DQ2" s="1159" t="s">
        <v>366</v>
      </c>
      <c r="DR2" s="1160"/>
      <c r="DS2" s="1160"/>
      <c r="DT2" s="1160"/>
      <c r="DU2" s="1160"/>
      <c r="DV2" s="1160"/>
      <c r="DW2" s="1160"/>
      <c r="DX2" s="1160"/>
      <c r="DY2" s="1160"/>
      <c r="DZ2" s="116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62"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28"/>
      <c r="BA5" s="228"/>
      <c r="BB5" s="228"/>
      <c r="BC5" s="228"/>
      <c r="BD5" s="228"/>
      <c r="BE5" s="229"/>
      <c r="BF5" s="229"/>
      <c r="BG5" s="229"/>
      <c r="BH5" s="229"/>
      <c r="BI5" s="229"/>
      <c r="BJ5" s="229"/>
      <c r="BK5" s="229"/>
      <c r="BL5" s="229"/>
      <c r="BM5" s="229"/>
      <c r="BN5" s="229"/>
      <c r="BO5" s="229"/>
      <c r="BP5" s="229"/>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52" t="s">
        <v>383</v>
      </c>
      <c r="DH5" s="1153"/>
      <c r="DI5" s="1153"/>
      <c r="DJ5" s="1153"/>
      <c r="DK5" s="1154"/>
      <c r="DL5" s="1152" t="s">
        <v>384</v>
      </c>
      <c r="DM5" s="1153"/>
      <c r="DN5" s="1153"/>
      <c r="DO5" s="1153"/>
      <c r="DP5" s="1154"/>
      <c r="DQ5" s="1066" t="s">
        <v>385</v>
      </c>
      <c r="DR5" s="1067"/>
      <c r="DS5" s="1067"/>
      <c r="DT5" s="1067"/>
      <c r="DU5" s="1068"/>
      <c r="DV5" s="1066" t="s">
        <v>376</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3"/>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5"/>
      <c r="DH6" s="1156"/>
      <c r="DI6" s="1156"/>
      <c r="DJ6" s="1156"/>
      <c r="DK6" s="1157"/>
      <c r="DL6" s="1155"/>
      <c r="DM6" s="1156"/>
      <c r="DN6" s="1156"/>
      <c r="DO6" s="1156"/>
      <c r="DP6" s="1157"/>
      <c r="DQ6" s="1069"/>
      <c r="DR6" s="1070"/>
      <c r="DS6" s="1070"/>
      <c r="DT6" s="1070"/>
      <c r="DU6" s="1071"/>
      <c r="DV6" s="1069"/>
      <c r="DW6" s="1070"/>
      <c r="DX6" s="1070"/>
      <c r="DY6" s="1070"/>
      <c r="DZ6" s="1081"/>
      <c r="EA6" s="230"/>
    </row>
    <row r="7" spans="1:131" s="231" customFormat="1" ht="26.25" customHeight="1" thickTop="1" x14ac:dyDescent="0.2">
      <c r="A7" s="232">
        <v>1</v>
      </c>
      <c r="B7" s="1112" t="s">
        <v>386</v>
      </c>
      <c r="C7" s="1113"/>
      <c r="D7" s="1113"/>
      <c r="E7" s="1113"/>
      <c r="F7" s="1113"/>
      <c r="G7" s="1113"/>
      <c r="H7" s="1113"/>
      <c r="I7" s="1113"/>
      <c r="J7" s="1113"/>
      <c r="K7" s="1113"/>
      <c r="L7" s="1113"/>
      <c r="M7" s="1113"/>
      <c r="N7" s="1113"/>
      <c r="O7" s="1113"/>
      <c r="P7" s="1114"/>
      <c r="Q7" s="1170">
        <v>39253</v>
      </c>
      <c r="R7" s="1171"/>
      <c r="S7" s="1171"/>
      <c r="T7" s="1171"/>
      <c r="U7" s="1171"/>
      <c r="V7" s="1171">
        <v>37043</v>
      </c>
      <c r="W7" s="1171"/>
      <c r="X7" s="1171"/>
      <c r="Y7" s="1171"/>
      <c r="Z7" s="1171"/>
      <c r="AA7" s="1171">
        <v>2210</v>
      </c>
      <c r="AB7" s="1171"/>
      <c r="AC7" s="1171"/>
      <c r="AD7" s="1171"/>
      <c r="AE7" s="1172"/>
      <c r="AF7" s="1173">
        <v>2186</v>
      </c>
      <c r="AG7" s="1174"/>
      <c r="AH7" s="1174"/>
      <c r="AI7" s="1174"/>
      <c r="AJ7" s="1175"/>
      <c r="AK7" s="1176" t="s">
        <v>593</v>
      </c>
      <c r="AL7" s="1177"/>
      <c r="AM7" s="1177"/>
      <c r="AN7" s="1177"/>
      <c r="AO7" s="1177"/>
      <c r="AP7" s="1177">
        <v>22532</v>
      </c>
      <c r="AQ7" s="1177"/>
      <c r="AR7" s="1177"/>
      <c r="AS7" s="1177"/>
      <c r="AT7" s="1177"/>
      <c r="AU7" s="1178"/>
      <c r="AV7" s="1178"/>
      <c r="AW7" s="1178"/>
      <c r="AX7" s="1178"/>
      <c r="AY7" s="1179"/>
      <c r="AZ7" s="228"/>
      <c r="BA7" s="228"/>
      <c r="BB7" s="228"/>
      <c r="BC7" s="228"/>
      <c r="BD7" s="228"/>
      <c r="BE7" s="229"/>
      <c r="BF7" s="229"/>
      <c r="BG7" s="229"/>
      <c r="BH7" s="229"/>
      <c r="BI7" s="229"/>
      <c r="BJ7" s="229"/>
      <c r="BK7" s="229"/>
      <c r="BL7" s="229"/>
      <c r="BM7" s="229"/>
      <c r="BN7" s="229"/>
      <c r="BO7" s="229"/>
      <c r="BP7" s="229"/>
      <c r="BQ7" s="232">
        <v>1</v>
      </c>
      <c r="BR7" s="233"/>
      <c r="BS7" s="1180" t="s">
        <v>590</v>
      </c>
      <c r="BT7" s="1181"/>
      <c r="BU7" s="1181"/>
      <c r="BV7" s="1181"/>
      <c r="BW7" s="1181"/>
      <c r="BX7" s="1181"/>
      <c r="BY7" s="1181"/>
      <c r="BZ7" s="1181"/>
      <c r="CA7" s="1181"/>
      <c r="CB7" s="1181"/>
      <c r="CC7" s="1181"/>
      <c r="CD7" s="1181"/>
      <c r="CE7" s="1181"/>
      <c r="CF7" s="1181"/>
      <c r="CG7" s="1182"/>
      <c r="CH7" s="1164">
        <v>-5</v>
      </c>
      <c r="CI7" s="1165"/>
      <c r="CJ7" s="1165"/>
      <c r="CK7" s="1165"/>
      <c r="CL7" s="1166"/>
      <c r="CM7" s="1164">
        <v>321</v>
      </c>
      <c r="CN7" s="1165"/>
      <c r="CO7" s="1165"/>
      <c r="CP7" s="1165"/>
      <c r="CQ7" s="1166"/>
      <c r="CR7" s="1164">
        <v>300</v>
      </c>
      <c r="CS7" s="1165"/>
      <c r="CT7" s="1165"/>
      <c r="CU7" s="1165"/>
      <c r="CV7" s="1166"/>
      <c r="CW7" s="1164" t="s">
        <v>515</v>
      </c>
      <c r="CX7" s="1165"/>
      <c r="CY7" s="1165"/>
      <c r="CZ7" s="1165"/>
      <c r="DA7" s="1166"/>
      <c r="DB7" s="1164" t="s">
        <v>515</v>
      </c>
      <c r="DC7" s="1165"/>
      <c r="DD7" s="1165"/>
      <c r="DE7" s="1165"/>
      <c r="DF7" s="1166"/>
      <c r="DG7" s="1164" t="s">
        <v>515</v>
      </c>
      <c r="DH7" s="1165"/>
      <c r="DI7" s="1165"/>
      <c r="DJ7" s="1165"/>
      <c r="DK7" s="1166"/>
      <c r="DL7" s="1164" t="s">
        <v>515</v>
      </c>
      <c r="DM7" s="1165"/>
      <c r="DN7" s="1165"/>
      <c r="DO7" s="1165"/>
      <c r="DP7" s="1166"/>
      <c r="DQ7" s="1164" t="s">
        <v>515</v>
      </c>
      <c r="DR7" s="1165"/>
      <c r="DS7" s="1165"/>
      <c r="DT7" s="1165"/>
      <c r="DU7" s="1166"/>
      <c r="DV7" s="1167"/>
      <c r="DW7" s="1168"/>
      <c r="DX7" s="1168"/>
      <c r="DY7" s="1168"/>
      <c r="DZ7" s="1169"/>
      <c r="EA7" s="230"/>
    </row>
    <row r="8" spans="1:131" s="231" customFormat="1" ht="26.25" customHeight="1" x14ac:dyDescent="0.2">
      <c r="A8" s="234">
        <v>2</v>
      </c>
      <c r="B8" s="1095" t="s">
        <v>387</v>
      </c>
      <c r="C8" s="1096"/>
      <c r="D8" s="1096"/>
      <c r="E8" s="1096"/>
      <c r="F8" s="1096"/>
      <c r="G8" s="1096"/>
      <c r="H8" s="1096"/>
      <c r="I8" s="1096"/>
      <c r="J8" s="1096"/>
      <c r="K8" s="1096"/>
      <c r="L8" s="1096"/>
      <c r="M8" s="1096"/>
      <c r="N8" s="1096"/>
      <c r="O8" s="1096"/>
      <c r="P8" s="1097"/>
      <c r="Q8" s="1103">
        <v>1445</v>
      </c>
      <c r="R8" s="1104"/>
      <c r="S8" s="1104"/>
      <c r="T8" s="1104"/>
      <c r="U8" s="1104"/>
      <c r="V8" s="1104">
        <v>1286</v>
      </c>
      <c r="W8" s="1104"/>
      <c r="X8" s="1104"/>
      <c r="Y8" s="1104"/>
      <c r="Z8" s="1104"/>
      <c r="AA8" s="1104">
        <v>159</v>
      </c>
      <c r="AB8" s="1104"/>
      <c r="AC8" s="1104"/>
      <c r="AD8" s="1104"/>
      <c r="AE8" s="1105"/>
      <c r="AF8" s="1100">
        <v>1</v>
      </c>
      <c r="AG8" s="1101"/>
      <c r="AH8" s="1101"/>
      <c r="AI8" s="1101"/>
      <c r="AJ8" s="1102"/>
      <c r="AK8" s="1145">
        <v>1091</v>
      </c>
      <c r="AL8" s="1146"/>
      <c r="AM8" s="1146"/>
      <c r="AN8" s="1146"/>
      <c r="AO8" s="1146"/>
      <c r="AP8" s="1146" t="s">
        <v>593</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t="s">
        <v>591</v>
      </c>
      <c r="BS8" s="1057" t="s">
        <v>592</v>
      </c>
      <c r="BT8" s="1058"/>
      <c r="BU8" s="1058"/>
      <c r="BV8" s="1058"/>
      <c r="BW8" s="1058"/>
      <c r="BX8" s="1058"/>
      <c r="BY8" s="1058"/>
      <c r="BZ8" s="1058"/>
      <c r="CA8" s="1058"/>
      <c r="CB8" s="1058"/>
      <c r="CC8" s="1058"/>
      <c r="CD8" s="1058"/>
      <c r="CE8" s="1058"/>
      <c r="CF8" s="1058"/>
      <c r="CG8" s="1079"/>
      <c r="CH8" s="1054">
        <v>-115</v>
      </c>
      <c r="CI8" s="1055"/>
      <c r="CJ8" s="1055"/>
      <c r="CK8" s="1055"/>
      <c r="CL8" s="1056"/>
      <c r="CM8" s="1054">
        <v>231</v>
      </c>
      <c r="CN8" s="1055"/>
      <c r="CO8" s="1055"/>
      <c r="CP8" s="1055"/>
      <c r="CQ8" s="1056"/>
      <c r="CR8" s="1054">
        <v>5</v>
      </c>
      <c r="CS8" s="1055"/>
      <c r="CT8" s="1055"/>
      <c r="CU8" s="1055"/>
      <c r="CV8" s="1056"/>
      <c r="CW8" s="1054" t="s">
        <v>593</v>
      </c>
      <c r="CX8" s="1055"/>
      <c r="CY8" s="1055"/>
      <c r="CZ8" s="1055"/>
      <c r="DA8" s="1056"/>
      <c r="DB8" s="1054" t="s">
        <v>515</v>
      </c>
      <c r="DC8" s="1055"/>
      <c r="DD8" s="1055"/>
      <c r="DE8" s="1055"/>
      <c r="DF8" s="1056"/>
      <c r="DG8" s="1054" t="s">
        <v>515</v>
      </c>
      <c r="DH8" s="1055"/>
      <c r="DI8" s="1055"/>
      <c r="DJ8" s="1055"/>
      <c r="DK8" s="1056"/>
      <c r="DL8" s="1054" t="s">
        <v>515</v>
      </c>
      <c r="DM8" s="1055"/>
      <c r="DN8" s="1055"/>
      <c r="DO8" s="1055"/>
      <c r="DP8" s="1056"/>
      <c r="DQ8" s="1054" t="s">
        <v>515</v>
      </c>
      <c r="DR8" s="1055"/>
      <c r="DS8" s="1055"/>
      <c r="DT8" s="1055"/>
      <c r="DU8" s="1056"/>
      <c r="DV8" s="1149"/>
      <c r="DW8" s="1150"/>
      <c r="DX8" s="1150"/>
      <c r="DY8" s="1150"/>
      <c r="DZ8" s="1151"/>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388</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389</v>
      </c>
      <c r="B23" s="1002" t="s">
        <v>390</v>
      </c>
      <c r="C23" s="1003"/>
      <c r="D23" s="1003"/>
      <c r="E23" s="1003"/>
      <c r="F23" s="1003"/>
      <c r="G23" s="1003"/>
      <c r="H23" s="1003"/>
      <c r="I23" s="1003"/>
      <c r="J23" s="1003"/>
      <c r="K23" s="1003"/>
      <c r="L23" s="1003"/>
      <c r="M23" s="1003"/>
      <c r="N23" s="1003"/>
      <c r="O23" s="1003"/>
      <c r="P23" s="1013"/>
      <c r="Q23" s="1132">
        <v>39607</v>
      </c>
      <c r="R23" s="1126"/>
      <c r="S23" s="1126"/>
      <c r="T23" s="1126"/>
      <c r="U23" s="1126"/>
      <c r="V23" s="1126">
        <v>37238</v>
      </c>
      <c r="W23" s="1126"/>
      <c r="X23" s="1126"/>
      <c r="Y23" s="1126"/>
      <c r="Z23" s="1126"/>
      <c r="AA23" s="1126">
        <v>2369</v>
      </c>
      <c r="AB23" s="1126"/>
      <c r="AC23" s="1126"/>
      <c r="AD23" s="1126"/>
      <c r="AE23" s="1133"/>
      <c r="AF23" s="1134">
        <v>2186</v>
      </c>
      <c r="AG23" s="1126"/>
      <c r="AH23" s="1126"/>
      <c r="AI23" s="1126"/>
      <c r="AJ23" s="1135"/>
      <c r="AK23" s="1136"/>
      <c r="AL23" s="1137"/>
      <c r="AM23" s="1137"/>
      <c r="AN23" s="1137"/>
      <c r="AO23" s="1137"/>
      <c r="AP23" s="1126">
        <v>22532</v>
      </c>
      <c r="AQ23" s="1126"/>
      <c r="AR23" s="1126"/>
      <c r="AS23" s="1126"/>
      <c r="AT23" s="1126"/>
      <c r="AU23" s="1127"/>
      <c r="AV23" s="1127"/>
      <c r="AW23" s="1127"/>
      <c r="AX23" s="1127"/>
      <c r="AY23" s="1128"/>
      <c r="AZ23" s="1129" t="s">
        <v>127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369</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376</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401</v>
      </c>
      <c r="C28" s="1113"/>
      <c r="D28" s="1113"/>
      <c r="E28" s="1113"/>
      <c r="F28" s="1113"/>
      <c r="G28" s="1113"/>
      <c r="H28" s="1113"/>
      <c r="I28" s="1113"/>
      <c r="J28" s="1113"/>
      <c r="K28" s="1113"/>
      <c r="L28" s="1113"/>
      <c r="M28" s="1113"/>
      <c r="N28" s="1113"/>
      <c r="O28" s="1113"/>
      <c r="P28" s="1114"/>
      <c r="Q28" s="1115">
        <v>7604</v>
      </c>
      <c r="R28" s="1116"/>
      <c r="S28" s="1116"/>
      <c r="T28" s="1116"/>
      <c r="U28" s="1116"/>
      <c r="V28" s="1116">
        <v>7604</v>
      </c>
      <c r="W28" s="1116"/>
      <c r="X28" s="1116"/>
      <c r="Y28" s="1116"/>
      <c r="Z28" s="1116"/>
      <c r="AA28" s="1116" t="s">
        <v>600</v>
      </c>
      <c r="AB28" s="1116"/>
      <c r="AC28" s="1116"/>
      <c r="AD28" s="1116"/>
      <c r="AE28" s="1117"/>
      <c r="AF28" s="1118" t="s">
        <v>127</v>
      </c>
      <c r="AG28" s="1116"/>
      <c r="AH28" s="1116"/>
      <c r="AI28" s="1116"/>
      <c r="AJ28" s="1119"/>
      <c r="AK28" s="1107">
        <v>803</v>
      </c>
      <c r="AL28" s="1108"/>
      <c r="AM28" s="1108"/>
      <c r="AN28" s="1108"/>
      <c r="AO28" s="1108"/>
      <c r="AP28" s="1108" t="s">
        <v>593</v>
      </c>
      <c r="AQ28" s="1108"/>
      <c r="AR28" s="1108"/>
      <c r="AS28" s="1108"/>
      <c r="AT28" s="1108"/>
      <c r="AU28" s="1108" t="s">
        <v>593</v>
      </c>
      <c r="AV28" s="1108"/>
      <c r="AW28" s="1108"/>
      <c r="AX28" s="1108"/>
      <c r="AY28" s="1108"/>
      <c r="AZ28" s="1109" t="s">
        <v>593</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402</v>
      </c>
      <c r="C29" s="1096"/>
      <c r="D29" s="1096"/>
      <c r="E29" s="1096"/>
      <c r="F29" s="1096"/>
      <c r="G29" s="1096"/>
      <c r="H29" s="1096"/>
      <c r="I29" s="1096"/>
      <c r="J29" s="1096"/>
      <c r="K29" s="1096"/>
      <c r="L29" s="1096"/>
      <c r="M29" s="1096"/>
      <c r="N29" s="1096"/>
      <c r="O29" s="1096"/>
      <c r="P29" s="1097"/>
      <c r="Q29" s="1103">
        <v>5364</v>
      </c>
      <c r="R29" s="1104"/>
      <c r="S29" s="1104"/>
      <c r="T29" s="1104"/>
      <c r="U29" s="1104"/>
      <c r="V29" s="1104">
        <v>5232</v>
      </c>
      <c r="W29" s="1104"/>
      <c r="X29" s="1104"/>
      <c r="Y29" s="1104"/>
      <c r="Z29" s="1104"/>
      <c r="AA29" s="1104">
        <v>132</v>
      </c>
      <c r="AB29" s="1104"/>
      <c r="AC29" s="1104"/>
      <c r="AD29" s="1104"/>
      <c r="AE29" s="1105"/>
      <c r="AF29" s="1100">
        <v>132</v>
      </c>
      <c r="AG29" s="1101"/>
      <c r="AH29" s="1101"/>
      <c r="AI29" s="1101"/>
      <c r="AJ29" s="1102"/>
      <c r="AK29" s="1045">
        <v>803</v>
      </c>
      <c r="AL29" s="1036"/>
      <c r="AM29" s="1036"/>
      <c r="AN29" s="1036"/>
      <c r="AO29" s="1036"/>
      <c r="AP29" s="1036" t="s">
        <v>593</v>
      </c>
      <c r="AQ29" s="1036"/>
      <c r="AR29" s="1036"/>
      <c r="AS29" s="1036"/>
      <c r="AT29" s="1036"/>
      <c r="AU29" s="1036" t="s">
        <v>593</v>
      </c>
      <c r="AV29" s="1036"/>
      <c r="AW29" s="1036"/>
      <c r="AX29" s="1036"/>
      <c r="AY29" s="1036"/>
      <c r="AZ29" s="1106" t="s">
        <v>593</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403</v>
      </c>
      <c r="C30" s="1096"/>
      <c r="D30" s="1096"/>
      <c r="E30" s="1096"/>
      <c r="F30" s="1096"/>
      <c r="G30" s="1096"/>
      <c r="H30" s="1096"/>
      <c r="I30" s="1096"/>
      <c r="J30" s="1096"/>
      <c r="K30" s="1096"/>
      <c r="L30" s="1096"/>
      <c r="M30" s="1096"/>
      <c r="N30" s="1096"/>
      <c r="O30" s="1096"/>
      <c r="P30" s="1097"/>
      <c r="Q30" s="1103">
        <v>1791</v>
      </c>
      <c r="R30" s="1104"/>
      <c r="S30" s="1104"/>
      <c r="T30" s="1104"/>
      <c r="U30" s="1104"/>
      <c r="V30" s="1104">
        <v>1791</v>
      </c>
      <c r="W30" s="1104"/>
      <c r="X30" s="1104"/>
      <c r="Y30" s="1104"/>
      <c r="Z30" s="1104"/>
      <c r="AA30" s="1104" t="s">
        <v>600</v>
      </c>
      <c r="AB30" s="1104"/>
      <c r="AC30" s="1104"/>
      <c r="AD30" s="1104"/>
      <c r="AE30" s="1105"/>
      <c r="AF30" s="1100" t="s">
        <v>404</v>
      </c>
      <c r="AG30" s="1101"/>
      <c r="AH30" s="1101"/>
      <c r="AI30" s="1101"/>
      <c r="AJ30" s="1102"/>
      <c r="AK30" s="1045">
        <v>204</v>
      </c>
      <c r="AL30" s="1036"/>
      <c r="AM30" s="1036"/>
      <c r="AN30" s="1036"/>
      <c r="AO30" s="1036"/>
      <c r="AP30" s="1036" t="s">
        <v>593</v>
      </c>
      <c r="AQ30" s="1036"/>
      <c r="AR30" s="1036"/>
      <c r="AS30" s="1036"/>
      <c r="AT30" s="1036"/>
      <c r="AU30" s="1036" t="s">
        <v>593</v>
      </c>
      <c r="AV30" s="1036"/>
      <c r="AW30" s="1036"/>
      <c r="AX30" s="1036"/>
      <c r="AY30" s="1036"/>
      <c r="AZ30" s="1106" t="s">
        <v>593</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405</v>
      </c>
      <c r="C31" s="1096"/>
      <c r="D31" s="1096"/>
      <c r="E31" s="1096"/>
      <c r="F31" s="1096"/>
      <c r="G31" s="1096"/>
      <c r="H31" s="1096"/>
      <c r="I31" s="1096"/>
      <c r="J31" s="1096"/>
      <c r="K31" s="1096"/>
      <c r="L31" s="1096"/>
      <c r="M31" s="1096"/>
      <c r="N31" s="1096"/>
      <c r="O31" s="1096"/>
      <c r="P31" s="1097"/>
      <c r="Q31" s="1103">
        <v>7971</v>
      </c>
      <c r="R31" s="1104"/>
      <c r="S31" s="1104"/>
      <c r="T31" s="1104"/>
      <c r="U31" s="1104"/>
      <c r="V31" s="1104">
        <v>7279</v>
      </c>
      <c r="W31" s="1104"/>
      <c r="X31" s="1104"/>
      <c r="Y31" s="1104"/>
      <c r="Z31" s="1104"/>
      <c r="AA31" s="1104">
        <v>692</v>
      </c>
      <c r="AB31" s="1104"/>
      <c r="AC31" s="1104"/>
      <c r="AD31" s="1104"/>
      <c r="AE31" s="1105"/>
      <c r="AF31" s="1100">
        <v>2087</v>
      </c>
      <c r="AG31" s="1101"/>
      <c r="AH31" s="1101"/>
      <c r="AI31" s="1101"/>
      <c r="AJ31" s="1102"/>
      <c r="AK31" s="1045">
        <v>683</v>
      </c>
      <c r="AL31" s="1036"/>
      <c r="AM31" s="1036"/>
      <c r="AN31" s="1036"/>
      <c r="AO31" s="1036"/>
      <c r="AP31" s="1036">
        <v>3352</v>
      </c>
      <c r="AQ31" s="1036"/>
      <c r="AR31" s="1036"/>
      <c r="AS31" s="1036"/>
      <c r="AT31" s="1036"/>
      <c r="AU31" s="1036">
        <v>473</v>
      </c>
      <c r="AV31" s="1036"/>
      <c r="AW31" s="1036"/>
      <c r="AX31" s="1036"/>
      <c r="AY31" s="1036"/>
      <c r="AZ31" s="1106" t="s">
        <v>593</v>
      </c>
      <c r="BA31" s="1106"/>
      <c r="BB31" s="1106"/>
      <c r="BC31" s="1106"/>
      <c r="BD31" s="1106"/>
      <c r="BE31" s="1037" t="s">
        <v>406</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407</v>
      </c>
      <c r="C32" s="1096"/>
      <c r="D32" s="1096"/>
      <c r="E32" s="1096"/>
      <c r="F32" s="1096"/>
      <c r="G32" s="1096"/>
      <c r="H32" s="1096"/>
      <c r="I32" s="1096"/>
      <c r="J32" s="1096"/>
      <c r="K32" s="1096"/>
      <c r="L32" s="1096"/>
      <c r="M32" s="1096"/>
      <c r="N32" s="1096"/>
      <c r="O32" s="1096"/>
      <c r="P32" s="1097"/>
      <c r="Q32" s="1103">
        <v>1909</v>
      </c>
      <c r="R32" s="1104"/>
      <c r="S32" s="1104"/>
      <c r="T32" s="1104"/>
      <c r="U32" s="1104"/>
      <c r="V32" s="1104">
        <v>1728</v>
      </c>
      <c r="W32" s="1104"/>
      <c r="X32" s="1104"/>
      <c r="Y32" s="1104"/>
      <c r="Z32" s="1104"/>
      <c r="AA32" s="1104">
        <v>181</v>
      </c>
      <c r="AB32" s="1104"/>
      <c r="AC32" s="1104"/>
      <c r="AD32" s="1104"/>
      <c r="AE32" s="1105"/>
      <c r="AF32" s="1100">
        <v>221</v>
      </c>
      <c r="AG32" s="1101"/>
      <c r="AH32" s="1101"/>
      <c r="AI32" s="1101"/>
      <c r="AJ32" s="1102"/>
      <c r="AK32" s="1045">
        <v>150</v>
      </c>
      <c r="AL32" s="1036"/>
      <c r="AM32" s="1036"/>
      <c r="AN32" s="1036"/>
      <c r="AO32" s="1036"/>
      <c r="AP32" s="1036">
        <v>4660</v>
      </c>
      <c r="AQ32" s="1036"/>
      <c r="AR32" s="1036"/>
      <c r="AS32" s="1036"/>
      <c r="AT32" s="1036"/>
      <c r="AU32" s="1036">
        <v>1393</v>
      </c>
      <c r="AV32" s="1036"/>
      <c r="AW32" s="1036"/>
      <c r="AX32" s="1036"/>
      <c r="AY32" s="1036"/>
      <c r="AZ32" s="1106" t="s">
        <v>593</v>
      </c>
      <c r="BA32" s="1106"/>
      <c r="BB32" s="1106"/>
      <c r="BC32" s="1106"/>
      <c r="BD32" s="1106"/>
      <c r="BE32" s="1037" t="s">
        <v>408</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409</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389</v>
      </c>
      <c r="B63" s="1002" t="s">
        <v>410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2440</v>
      </c>
      <c r="AG63" s="1024"/>
      <c r="AH63" s="1024"/>
      <c r="AI63" s="1024"/>
      <c r="AJ63" s="1087"/>
      <c r="AK63" s="1088"/>
      <c r="AL63" s="1028"/>
      <c r="AM63" s="1028"/>
      <c r="AN63" s="1028"/>
      <c r="AO63" s="1028"/>
      <c r="AP63" s="1024">
        <v>8012</v>
      </c>
      <c r="AQ63" s="1024"/>
      <c r="AR63" s="1024"/>
      <c r="AS63" s="1024"/>
      <c r="AT63" s="1024"/>
      <c r="AU63" s="1024">
        <v>1866</v>
      </c>
      <c r="AV63" s="1024"/>
      <c r="AW63" s="1024"/>
      <c r="AX63" s="1024"/>
      <c r="AY63" s="1024"/>
      <c r="AZ63" s="1082"/>
      <c r="BA63" s="1082"/>
      <c r="BB63" s="1082"/>
      <c r="BC63" s="1082"/>
      <c r="BD63" s="1082"/>
      <c r="BE63" s="1025"/>
      <c r="BF63" s="1025"/>
      <c r="BG63" s="1025"/>
      <c r="BH63" s="1025"/>
      <c r="BI63" s="1026"/>
      <c r="BJ63" s="1083" t="s">
        <v>411</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413</v>
      </c>
      <c r="B66" s="1061"/>
      <c r="C66" s="1061"/>
      <c r="D66" s="1061"/>
      <c r="E66" s="1061"/>
      <c r="F66" s="1061"/>
      <c r="G66" s="1061"/>
      <c r="H66" s="1061"/>
      <c r="I66" s="1061"/>
      <c r="J66" s="1061"/>
      <c r="K66" s="1061"/>
      <c r="L66" s="1061"/>
      <c r="M66" s="1061"/>
      <c r="N66" s="1061"/>
      <c r="O66" s="1061"/>
      <c r="P66" s="1062"/>
      <c r="Q66" s="1066" t="s">
        <v>414</v>
      </c>
      <c r="R66" s="1067"/>
      <c r="S66" s="1067"/>
      <c r="T66" s="1067"/>
      <c r="U66" s="1068"/>
      <c r="V66" s="1066" t="s">
        <v>415</v>
      </c>
      <c r="W66" s="1067"/>
      <c r="X66" s="1067"/>
      <c r="Y66" s="1067"/>
      <c r="Z66" s="1068"/>
      <c r="AA66" s="1066" t="s">
        <v>416</v>
      </c>
      <c r="AB66" s="1067"/>
      <c r="AC66" s="1067"/>
      <c r="AD66" s="1067"/>
      <c r="AE66" s="1068"/>
      <c r="AF66" s="1072" t="s">
        <v>396</v>
      </c>
      <c r="AG66" s="1073"/>
      <c r="AH66" s="1073"/>
      <c r="AI66" s="1073"/>
      <c r="AJ66" s="1074"/>
      <c r="AK66" s="1066" t="s">
        <v>397</v>
      </c>
      <c r="AL66" s="1061"/>
      <c r="AM66" s="1061"/>
      <c r="AN66" s="1061"/>
      <c r="AO66" s="1062"/>
      <c r="AP66" s="1066" t="s">
        <v>417</v>
      </c>
      <c r="AQ66" s="1067"/>
      <c r="AR66" s="1067"/>
      <c r="AS66" s="1067"/>
      <c r="AT66" s="1068"/>
      <c r="AU66" s="1066" t="s">
        <v>418</v>
      </c>
      <c r="AV66" s="1067"/>
      <c r="AW66" s="1067"/>
      <c r="AX66" s="1067"/>
      <c r="AY66" s="1068"/>
      <c r="AZ66" s="1066" t="s">
        <v>376</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577</v>
      </c>
      <c r="C68" s="1051"/>
      <c r="D68" s="1051"/>
      <c r="E68" s="1051"/>
      <c r="F68" s="1051"/>
      <c r="G68" s="1051"/>
      <c r="H68" s="1051"/>
      <c r="I68" s="1051"/>
      <c r="J68" s="1051"/>
      <c r="K68" s="1051"/>
      <c r="L68" s="1051"/>
      <c r="M68" s="1051"/>
      <c r="N68" s="1051"/>
      <c r="O68" s="1051"/>
      <c r="P68" s="1052"/>
      <c r="Q68" s="1053">
        <v>9272</v>
      </c>
      <c r="R68" s="1047"/>
      <c r="S68" s="1047"/>
      <c r="T68" s="1047"/>
      <c r="U68" s="1047"/>
      <c r="V68" s="1047">
        <v>8780</v>
      </c>
      <c r="W68" s="1047"/>
      <c r="X68" s="1047"/>
      <c r="Y68" s="1047"/>
      <c r="Z68" s="1047"/>
      <c r="AA68" s="1047">
        <v>492</v>
      </c>
      <c r="AB68" s="1047"/>
      <c r="AC68" s="1047"/>
      <c r="AD68" s="1047"/>
      <c r="AE68" s="1047"/>
      <c r="AF68" s="1047">
        <v>492</v>
      </c>
      <c r="AG68" s="1047"/>
      <c r="AH68" s="1047"/>
      <c r="AI68" s="1047"/>
      <c r="AJ68" s="1047"/>
      <c r="AK68" s="1047" t="s">
        <v>589</v>
      </c>
      <c r="AL68" s="1047"/>
      <c r="AM68" s="1047"/>
      <c r="AN68" s="1047"/>
      <c r="AO68" s="1047"/>
      <c r="AP68" s="1047">
        <v>222</v>
      </c>
      <c r="AQ68" s="1047"/>
      <c r="AR68" s="1047"/>
      <c r="AS68" s="1047"/>
      <c r="AT68" s="1047"/>
      <c r="AU68" s="1047">
        <v>4</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578</v>
      </c>
      <c r="C69" s="1040"/>
      <c r="D69" s="1040"/>
      <c r="E69" s="1040"/>
      <c r="F69" s="1040"/>
      <c r="G69" s="1040"/>
      <c r="H69" s="1040"/>
      <c r="I69" s="1040"/>
      <c r="J69" s="1040"/>
      <c r="K69" s="1040"/>
      <c r="L69" s="1040"/>
      <c r="M69" s="1040"/>
      <c r="N69" s="1040"/>
      <c r="O69" s="1040"/>
      <c r="P69" s="1041"/>
      <c r="Q69" s="1042">
        <v>284</v>
      </c>
      <c r="R69" s="1036"/>
      <c r="S69" s="1036"/>
      <c r="T69" s="1036"/>
      <c r="U69" s="1036"/>
      <c r="V69" s="1036">
        <v>267</v>
      </c>
      <c r="W69" s="1036"/>
      <c r="X69" s="1036"/>
      <c r="Y69" s="1036"/>
      <c r="Z69" s="1036"/>
      <c r="AA69" s="1036">
        <v>17</v>
      </c>
      <c r="AB69" s="1036"/>
      <c r="AC69" s="1036"/>
      <c r="AD69" s="1036"/>
      <c r="AE69" s="1036"/>
      <c r="AF69" s="1036">
        <v>17</v>
      </c>
      <c r="AG69" s="1036"/>
      <c r="AH69" s="1036"/>
      <c r="AI69" s="1036"/>
      <c r="AJ69" s="1036"/>
      <c r="AK69" s="1036" t="s">
        <v>589</v>
      </c>
      <c r="AL69" s="1036"/>
      <c r="AM69" s="1036"/>
      <c r="AN69" s="1036"/>
      <c r="AO69" s="1036"/>
      <c r="AP69" s="1036" t="s">
        <v>589</v>
      </c>
      <c r="AQ69" s="1036"/>
      <c r="AR69" s="1036"/>
      <c r="AS69" s="1036"/>
      <c r="AT69" s="1036"/>
      <c r="AU69" s="1036" t="s">
        <v>589</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579</v>
      </c>
      <c r="C70" s="1040"/>
      <c r="D70" s="1040"/>
      <c r="E70" s="1040"/>
      <c r="F70" s="1040"/>
      <c r="G70" s="1040"/>
      <c r="H70" s="1040"/>
      <c r="I70" s="1040"/>
      <c r="J70" s="1040"/>
      <c r="K70" s="1040"/>
      <c r="L70" s="1040"/>
      <c r="M70" s="1040"/>
      <c r="N70" s="1040"/>
      <c r="O70" s="1040"/>
      <c r="P70" s="1041"/>
      <c r="Q70" s="1042">
        <v>2170</v>
      </c>
      <c r="R70" s="1036"/>
      <c r="S70" s="1036"/>
      <c r="T70" s="1036"/>
      <c r="U70" s="1036"/>
      <c r="V70" s="1036">
        <v>2043</v>
      </c>
      <c r="W70" s="1036"/>
      <c r="X70" s="1036"/>
      <c r="Y70" s="1036"/>
      <c r="Z70" s="1036"/>
      <c r="AA70" s="1036">
        <v>127</v>
      </c>
      <c r="AB70" s="1036"/>
      <c r="AC70" s="1036"/>
      <c r="AD70" s="1036"/>
      <c r="AE70" s="1036"/>
      <c r="AF70" s="1036">
        <v>127</v>
      </c>
      <c r="AG70" s="1036"/>
      <c r="AH70" s="1036"/>
      <c r="AI70" s="1036"/>
      <c r="AJ70" s="1036"/>
      <c r="AK70" s="1036">
        <v>199</v>
      </c>
      <c r="AL70" s="1036"/>
      <c r="AM70" s="1036"/>
      <c r="AN70" s="1036"/>
      <c r="AO70" s="1036"/>
      <c r="AP70" s="1036">
        <v>808</v>
      </c>
      <c r="AQ70" s="1036"/>
      <c r="AR70" s="1036"/>
      <c r="AS70" s="1036"/>
      <c r="AT70" s="1036"/>
      <c r="AU70" s="1036">
        <v>155</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580</v>
      </c>
      <c r="C71" s="1040"/>
      <c r="D71" s="1040"/>
      <c r="E71" s="1040"/>
      <c r="F71" s="1040"/>
      <c r="G71" s="1040"/>
      <c r="H71" s="1040"/>
      <c r="I71" s="1040"/>
      <c r="J71" s="1040"/>
      <c r="K71" s="1040"/>
      <c r="L71" s="1040"/>
      <c r="M71" s="1040"/>
      <c r="N71" s="1040"/>
      <c r="O71" s="1040"/>
      <c r="P71" s="1041"/>
      <c r="Q71" s="1042">
        <v>4</v>
      </c>
      <c r="R71" s="1036"/>
      <c r="S71" s="1036"/>
      <c r="T71" s="1036"/>
      <c r="U71" s="1036"/>
      <c r="V71" s="1036">
        <v>3</v>
      </c>
      <c r="W71" s="1036"/>
      <c r="X71" s="1036"/>
      <c r="Y71" s="1036"/>
      <c r="Z71" s="1036"/>
      <c r="AA71" s="1036">
        <v>1</v>
      </c>
      <c r="AB71" s="1036"/>
      <c r="AC71" s="1036"/>
      <c r="AD71" s="1036"/>
      <c r="AE71" s="1036"/>
      <c r="AF71" s="1036">
        <v>1</v>
      </c>
      <c r="AG71" s="1036"/>
      <c r="AH71" s="1036"/>
      <c r="AI71" s="1036"/>
      <c r="AJ71" s="1036"/>
      <c r="AK71" s="1036" t="s">
        <v>589</v>
      </c>
      <c r="AL71" s="1036"/>
      <c r="AM71" s="1036"/>
      <c r="AN71" s="1036"/>
      <c r="AO71" s="1036"/>
      <c r="AP71" s="1036" t="s">
        <v>589</v>
      </c>
      <c r="AQ71" s="1036"/>
      <c r="AR71" s="1036"/>
      <c r="AS71" s="1036"/>
      <c r="AT71" s="1036"/>
      <c r="AU71" s="1036" t="s">
        <v>589</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581</v>
      </c>
      <c r="C72" s="1040"/>
      <c r="D72" s="1040"/>
      <c r="E72" s="1040"/>
      <c r="F72" s="1040"/>
      <c r="G72" s="1040"/>
      <c r="H72" s="1040"/>
      <c r="I72" s="1040"/>
      <c r="J72" s="1040"/>
      <c r="K72" s="1040"/>
      <c r="L72" s="1040"/>
      <c r="M72" s="1040"/>
      <c r="N72" s="1040"/>
      <c r="O72" s="1040"/>
      <c r="P72" s="1041"/>
      <c r="Q72" s="1042">
        <v>22750</v>
      </c>
      <c r="R72" s="1036"/>
      <c r="S72" s="1036"/>
      <c r="T72" s="1036"/>
      <c r="U72" s="1036"/>
      <c r="V72" s="1036">
        <v>22502</v>
      </c>
      <c r="W72" s="1036"/>
      <c r="X72" s="1036"/>
      <c r="Y72" s="1036"/>
      <c r="Z72" s="1036"/>
      <c r="AA72" s="1036">
        <v>248</v>
      </c>
      <c r="AB72" s="1036"/>
      <c r="AC72" s="1036"/>
      <c r="AD72" s="1036"/>
      <c r="AE72" s="1036"/>
      <c r="AF72" s="1036">
        <v>158</v>
      </c>
      <c r="AG72" s="1036"/>
      <c r="AH72" s="1036"/>
      <c r="AI72" s="1036"/>
      <c r="AJ72" s="1036"/>
      <c r="AK72" s="1036" t="s">
        <v>589</v>
      </c>
      <c r="AL72" s="1036"/>
      <c r="AM72" s="1036"/>
      <c r="AN72" s="1036"/>
      <c r="AO72" s="1036"/>
      <c r="AP72" s="1036" t="s">
        <v>589</v>
      </c>
      <c r="AQ72" s="1036"/>
      <c r="AR72" s="1036"/>
      <c r="AS72" s="1036"/>
      <c r="AT72" s="1036"/>
      <c r="AU72" s="1036" t="s">
        <v>589</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582</v>
      </c>
      <c r="C73" s="1040"/>
      <c r="D73" s="1040"/>
      <c r="E73" s="1040"/>
      <c r="F73" s="1040"/>
      <c r="G73" s="1040"/>
      <c r="H73" s="1040"/>
      <c r="I73" s="1040"/>
      <c r="J73" s="1040"/>
      <c r="K73" s="1040"/>
      <c r="L73" s="1040"/>
      <c r="M73" s="1040"/>
      <c r="N73" s="1040"/>
      <c r="O73" s="1040"/>
      <c r="P73" s="1041"/>
      <c r="Q73" s="1042">
        <v>978</v>
      </c>
      <c r="R73" s="1036"/>
      <c r="S73" s="1036"/>
      <c r="T73" s="1036"/>
      <c r="U73" s="1036"/>
      <c r="V73" s="1036">
        <v>948</v>
      </c>
      <c r="W73" s="1036"/>
      <c r="X73" s="1036"/>
      <c r="Y73" s="1036"/>
      <c r="Z73" s="1036"/>
      <c r="AA73" s="1036">
        <v>30</v>
      </c>
      <c r="AB73" s="1036"/>
      <c r="AC73" s="1036"/>
      <c r="AD73" s="1036"/>
      <c r="AE73" s="1036"/>
      <c r="AF73" s="1036">
        <v>30</v>
      </c>
      <c r="AG73" s="1036"/>
      <c r="AH73" s="1036"/>
      <c r="AI73" s="1036"/>
      <c r="AJ73" s="1036"/>
      <c r="AK73" s="1036">
        <v>66</v>
      </c>
      <c r="AL73" s="1036"/>
      <c r="AM73" s="1036"/>
      <c r="AN73" s="1036"/>
      <c r="AO73" s="1036"/>
      <c r="AP73" s="1036" t="s">
        <v>589</v>
      </c>
      <c r="AQ73" s="1036"/>
      <c r="AR73" s="1036"/>
      <c r="AS73" s="1036"/>
      <c r="AT73" s="1036"/>
      <c r="AU73" s="1036" t="s">
        <v>589</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583</v>
      </c>
      <c r="C74" s="1040"/>
      <c r="D74" s="1040"/>
      <c r="E74" s="1040"/>
      <c r="F74" s="1040"/>
      <c r="G74" s="1040"/>
      <c r="H74" s="1040"/>
      <c r="I74" s="1040"/>
      <c r="J74" s="1040"/>
      <c r="K74" s="1040"/>
      <c r="L74" s="1040"/>
      <c r="M74" s="1040"/>
      <c r="N74" s="1040"/>
      <c r="O74" s="1040"/>
      <c r="P74" s="1041"/>
      <c r="Q74" s="1042">
        <v>296</v>
      </c>
      <c r="R74" s="1036"/>
      <c r="S74" s="1036"/>
      <c r="T74" s="1036"/>
      <c r="U74" s="1036"/>
      <c r="V74" s="1036">
        <v>182</v>
      </c>
      <c r="W74" s="1036"/>
      <c r="X74" s="1036"/>
      <c r="Y74" s="1036"/>
      <c r="Z74" s="1036"/>
      <c r="AA74" s="1036">
        <v>115</v>
      </c>
      <c r="AB74" s="1036"/>
      <c r="AC74" s="1036"/>
      <c r="AD74" s="1036"/>
      <c r="AE74" s="1036"/>
      <c r="AF74" s="1036">
        <v>115</v>
      </c>
      <c r="AG74" s="1036"/>
      <c r="AH74" s="1036"/>
      <c r="AI74" s="1036"/>
      <c r="AJ74" s="1036"/>
      <c r="AK74" s="1036">
        <v>15</v>
      </c>
      <c r="AL74" s="1036"/>
      <c r="AM74" s="1036"/>
      <c r="AN74" s="1036"/>
      <c r="AO74" s="1036"/>
      <c r="AP74" s="1036" t="s">
        <v>589</v>
      </c>
      <c r="AQ74" s="1036"/>
      <c r="AR74" s="1036"/>
      <c r="AS74" s="1036"/>
      <c r="AT74" s="1036"/>
      <c r="AU74" s="1036" t="s">
        <v>589</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584</v>
      </c>
      <c r="C75" s="1040"/>
      <c r="D75" s="1040"/>
      <c r="E75" s="1040"/>
      <c r="F75" s="1040"/>
      <c r="G75" s="1040"/>
      <c r="H75" s="1040"/>
      <c r="I75" s="1040"/>
      <c r="J75" s="1040"/>
      <c r="K75" s="1040"/>
      <c r="L75" s="1040"/>
      <c r="M75" s="1040"/>
      <c r="N75" s="1040"/>
      <c r="O75" s="1040"/>
      <c r="P75" s="1041"/>
      <c r="Q75" s="1046">
        <v>5106</v>
      </c>
      <c r="R75" s="1044"/>
      <c r="S75" s="1044"/>
      <c r="T75" s="1044"/>
      <c r="U75" s="1045"/>
      <c r="V75" s="1043">
        <v>4706</v>
      </c>
      <c r="W75" s="1044"/>
      <c r="X75" s="1044"/>
      <c r="Y75" s="1044"/>
      <c r="Z75" s="1045"/>
      <c r="AA75" s="1043">
        <v>400</v>
      </c>
      <c r="AB75" s="1044"/>
      <c r="AC75" s="1044"/>
      <c r="AD75" s="1044"/>
      <c r="AE75" s="1045"/>
      <c r="AF75" s="1043">
        <v>400</v>
      </c>
      <c r="AG75" s="1044"/>
      <c r="AH75" s="1044"/>
      <c r="AI75" s="1044"/>
      <c r="AJ75" s="1045"/>
      <c r="AK75" s="1043">
        <v>250</v>
      </c>
      <c r="AL75" s="1044"/>
      <c r="AM75" s="1044"/>
      <c r="AN75" s="1044"/>
      <c r="AO75" s="1045"/>
      <c r="AP75" s="1043" t="s">
        <v>589</v>
      </c>
      <c r="AQ75" s="1044"/>
      <c r="AR75" s="1044"/>
      <c r="AS75" s="1044"/>
      <c r="AT75" s="1045"/>
      <c r="AU75" s="1043" t="s">
        <v>589</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585</v>
      </c>
      <c r="C76" s="1040"/>
      <c r="D76" s="1040"/>
      <c r="E76" s="1040"/>
      <c r="F76" s="1040"/>
      <c r="G76" s="1040"/>
      <c r="H76" s="1040"/>
      <c r="I76" s="1040"/>
      <c r="J76" s="1040"/>
      <c r="K76" s="1040"/>
      <c r="L76" s="1040"/>
      <c r="M76" s="1040"/>
      <c r="N76" s="1040"/>
      <c r="O76" s="1040"/>
      <c r="P76" s="1041"/>
      <c r="Q76" s="1046">
        <v>6282</v>
      </c>
      <c r="R76" s="1044">
        <v>6933</v>
      </c>
      <c r="S76" s="1044">
        <v>6933</v>
      </c>
      <c r="T76" s="1044">
        <v>6933</v>
      </c>
      <c r="U76" s="1045">
        <v>6933</v>
      </c>
      <c r="V76" s="1043">
        <v>6206</v>
      </c>
      <c r="W76" s="1044">
        <v>6850</v>
      </c>
      <c r="X76" s="1044">
        <v>6850</v>
      </c>
      <c r="Y76" s="1044">
        <v>6850</v>
      </c>
      <c r="Z76" s="1045">
        <v>6850</v>
      </c>
      <c r="AA76" s="1043">
        <v>76</v>
      </c>
      <c r="AB76" s="1044">
        <v>82</v>
      </c>
      <c r="AC76" s="1044">
        <v>82</v>
      </c>
      <c r="AD76" s="1044">
        <v>82</v>
      </c>
      <c r="AE76" s="1045">
        <v>82</v>
      </c>
      <c r="AF76" s="1043">
        <v>76</v>
      </c>
      <c r="AG76" s="1044">
        <v>82</v>
      </c>
      <c r="AH76" s="1044">
        <v>82</v>
      </c>
      <c r="AI76" s="1044">
        <v>82</v>
      </c>
      <c r="AJ76" s="1045">
        <v>82</v>
      </c>
      <c r="AK76" s="1043">
        <v>1908</v>
      </c>
      <c r="AL76" s="1044">
        <v>2485</v>
      </c>
      <c r="AM76" s="1044">
        <v>2485</v>
      </c>
      <c r="AN76" s="1044">
        <v>2485</v>
      </c>
      <c r="AO76" s="1045">
        <v>2485</v>
      </c>
      <c r="AP76" s="1043" t="s">
        <v>515</v>
      </c>
      <c r="AQ76" s="1044"/>
      <c r="AR76" s="1044"/>
      <c r="AS76" s="1044"/>
      <c r="AT76" s="1045"/>
      <c r="AU76" s="1043" t="s">
        <v>515</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t="s">
        <v>586</v>
      </c>
      <c r="C77" s="1040"/>
      <c r="D77" s="1040"/>
      <c r="E77" s="1040"/>
      <c r="F77" s="1040"/>
      <c r="G77" s="1040"/>
      <c r="H77" s="1040"/>
      <c r="I77" s="1040"/>
      <c r="J77" s="1040"/>
      <c r="K77" s="1040"/>
      <c r="L77" s="1040"/>
      <c r="M77" s="1040"/>
      <c r="N77" s="1040"/>
      <c r="O77" s="1040"/>
      <c r="P77" s="1041"/>
      <c r="Q77" s="1046">
        <v>1478091</v>
      </c>
      <c r="R77" s="1044">
        <v>1385861</v>
      </c>
      <c r="S77" s="1044">
        <v>1385861</v>
      </c>
      <c r="T77" s="1044">
        <v>1385861</v>
      </c>
      <c r="U77" s="1045">
        <v>1385861</v>
      </c>
      <c r="V77" s="1043">
        <v>1440066</v>
      </c>
      <c r="W77" s="1044">
        <v>1346246</v>
      </c>
      <c r="X77" s="1044">
        <v>1346246</v>
      </c>
      <c r="Y77" s="1044">
        <v>1346246</v>
      </c>
      <c r="Z77" s="1045">
        <v>1346246</v>
      </c>
      <c r="AA77" s="1043">
        <v>38025</v>
      </c>
      <c r="AB77" s="1044">
        <v>39615</v>
      </c>
      <c r="AC77" s="1044">
        <v>39615</v>
      </c>
      <c r="AD77" s="1044">
        <v>39615</v>
      </c>
      <c r="AE77" s="1045">
        <v>39615</v>
      </c>
      <c r="AF77" s="1043">
        <v>38025</v>
      </c>
      <c r="AG77" s="1044">
        <v>39615</v>
      </c>
      <c r="AH77" s="1044">
        <v>39615</v>
      </c>
      <c r="AI77" s="1044">
        <v>39615</v>
      </c>
      <c r="AJ77" s="1045">
        <v>39615</v>
      </c>
      <c r="AK77" s="1043">
        <v>17867</v>
      </c>
      <c r="AL77" s="1044">
        <v>13582</v>
      </c>
      <c r="AM77" s="1044">
        <v>13582</v>
      </c>
      <c r="AN77" s="1044">
        <v>13582</v>
      </c>
      <c r="AO77" s="1045">
        <v>13582</v>
      </c>
      <c r="AP77" s="1043" t="s">
        <v>515</v>
      </c>
      <c r="AQ77" s="1044"/>
      <c r="AR77" s="1044"/>
      <c r="AS77" s="1044"/>
      <c r="AT77" s="1045"/>
      <c r="AU77" s="1043" t="s">
        <v>515</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t="s">
        <v>587</v>
      </c>
      <c r="C78" s="1040"/>
      <c r="D78" s="1040"/>
      <c r="E78" s="1040"/>
      <c r="F78" s="1040"/>
      <c r="G78" s="1040"/>
      <c r="H78" s="1040"/>
      <c r="I78" s="1040"/>
      <c r="J78" s="1040"/>
      <c r="K78" s="1040"/>
      <c r="L78" s="1040"/>
      <c r="M78" s="1040"/>
      <c r="N78" s="1040"/>
      <c r="O78" s="1040"/>
      <c r="P78" s="1041"/>
      <c r="Q78" s="1042">
        <v>56</v>
      </c>
      <c r="R78" s="1036"/>
      <c r="S78" s="1036"/>
      <c r="T78" s="1036"/>
      <c r="U78" s="1036"/>
      <c r="V78" s="1036">
        <v>64</v>
      </c>
      <c r="W78" s="1036"/>
      <c r="X78" s="1036"/>
      <c r="Y78" s="1036"/>
      <c r="Z78" s="1036"/>
      <c r="AA78" s="1036">
        <v>-8</v>
      </c>
      <c r="AB78" s="1036"/>
      <c r="AC78" s="1036"/>
      <c r="AD78" s="1036"/>
      <c r="AE78" s="1036"/>
      <c r="AF78" s="1036">
        <v>-8</v>
      </c>
      <c r="AG78" s="1036"/>
      <c r="AH78" s="1036"/>
      <c r="AI78" s="1036"/>
      <c r="AJ78" s="1036"/>
      <c r="AK78" s="1043" t="s">
        <v>515</v>
      </c>
      <c r="AL78" s="1044"/>
      <c r="AM78" s="1044"/>
      <c r="AN78" s="1044"/>
      <c r="AO78" s="1045"/>
      <c r="AP78" s="1043" t="s">
        <v>515</v>
      </c>
      <c r="AQ78" s="1044"/>
      <c r="AR78" s="1044"/>
      <c r="AS78" s="1044"/>
      <c r="AT78" s="1045"/>
      <c r="AU78" s="1036" t="s">
        <v>589</v>
      </c>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t="s">
        <v>588</v>
      </c>
      <c r="C79" s="1040"/>
      <c r="D79" s="1040"/>
      <c r="E79" s="1040"/>
      <c r="F79" s="1040"/>
      <c r="G79" s="1040"/>
      <c r="H79" s="1040"/>
      <c r="I79" s="1040"/>
      <c r="J79" s="1040"/>
      <c r="K79" s="1040"/>
      <c r="L79" s="1040"/>
      <c r="M79" s="1040"/>
      <c r="N79" s="1040"/>
      <c r="O79" s="1040"/>
      <c r="P79" s="1041"/>
      <c r="Q79" s="1042">
        <v>982</v>
      </c>
      <c r="R79" s="1036"/>
      <c r="S79" s="1036"/>
      <c r="T79" s="1036"/>
      <c r="U79" s="1036"/>
      <c r="V79" s="1036">
        <v>953</v>
      </c>
      <c r="W79" s="1036"/>
      <c r="X79" s="1036"/>
      <c r="Y79" s="1036"/>
      <c r="Z79" s="1036"/>
      <c r="AA79" s="1036">
        <v>29</v>
      </c>
      <c r="AB79" s="1036"/>
      <c r="AC79" s="1036"/>
      <c r="AD79" s="1036"/>
      <c r="AE79" s="1036"/>
      <c r="AF79" s="1036">
        <v>29</v>
      </c>
      <c r="AG79" s="1036"/>
      <c r="AH79" s="1036"/>
      <c r="AI79" s="1036"/>
      <c r="AJ79" s="1036"/>
      <c r="AK79" s="1036">
        <v>571</v>
      </c>
      <c r="AL79" s="1036"/>
      <c r="AM79" s="1036"/>
      <c r="AN79" s="1036"/>
      <c r="AO79" s="1036"/>
      <c r="AP79" s="1036">
        <v>905</v>
      </c>
      <c r="AQ79" s="1036"/>
      <c r="AR79" s="1036"/>
      <c r="AS79" s="1036"/>
      <c r="AT79" s="1036"/>
      <c r="AU79" s="1036" t="s">
        <v>589</v>
      </c>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389</v>
      </c>
      <c r="B88" s="1002" t="s">
        <v>419</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39462</v>
      </c>
      <c r="AG88" s="1024"/>
      <c r="AH88" s="1024"/>
      <c r="AI88" s="1024"/>
      <c r="AJ88" s="1024"/>
      <c r="AK88" s="1028"/>
      <c r="AL88" s="1028"/>
      <c r="AM88" s="1028"/>
      <c r="AN88" s="1028"/>
      <c r="AO88" s="1028"/>
      <c r="AP88" s="1024">
        <v>1935</v>
      </c>
      <c r="AQ88" s="1024"/>
      <c r="AR88" s="1024"/>
      <c r="AS88" s="1024"/>
      <c r="AT88" s="1024"/>
      <c r="AU88" s="1024">
        <v>159</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1002" t="s">
        <v>420</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305</v>
      </c>
      <c r="CS102" s="1018"/>
      <c r="CT102" s="1018"/>
      <c r="CU102" s="1018"/>
      <c r="CV102" s="1019"/>
      <c r="CW102" s="1017" t="s">
        <v>593</v>
      </c>
      <c r="CX102" s="1018"/>
      <c r="CY102" s="1018"/>
      <c r="CZ102" s="1018"/>
      <c r="DA102" s="1019"/>
      <c r="DB102" s="1017" t="s">
        <v>515</v>
      </c>
      <c r="DC102" s="1018"/>
      <c r="DD102" s="1018"/>
      <c r="DE102" s="1018"/>
      <c r="DF102" s="1019"/>
      <c r="DG102" s="1017" t="s">
        <v>515</v>
      </c>
      <c r="DH102" s="1018"/>
      <c r="DI102" s="1018"/>
      <c r="DJ102" s="1018"/>
      <c r="DK102" s="1019"/>
      <c r="DL102" s="1017" t="s">
        <v>515</v>
      </c>
      <c r="DM102" s="1018"/>
      <c r="DN102" s="1018"/>
      <c r="DO102" s="1018"/>
      <c r="DP102" s="1019"/>
      <c r="DQ102" s="1017" t="s">
        <v>515</v>
      </c>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427</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428</v>
      </c>
      <c r="AB109" s="961"/>
      <c r="AC109" s="961"/>
      <c r="AD109" s="961"/>
      <c r="AE109" s="962"/>
      <c r="AF109" s="963" t="s">
        <v>429</v>
      </c>
      <c r="AG109" s="961"/>
      <c r="AH109" s="961"/>
      <c r="AI109" s="961"/>
      <c r="AJ109" s="962"/>
      <c r="AK109" s="963" t="s">
        <v>303</v>
      </c>
      <c r="AL109" s="961"/>
      <c r="AM109" s="961"/>
      <c r="AN109" s="961"/>
      <c r="AO109" s="962"/>
      <c r="AP109" s="963" t="s">
        <v>430</v>
      </c>
      <c r="AQ109" s="961"/>
      <c r="AR109" s="961"/>
      <c r="AS109" s="961"/>
      <c r="AT109" s="994"/>
      <c r="AU109" s="960" t="s">
        <v>427</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428</v>
      </c>
      <c r="BR109" s="961"/>
      <c r="BS109" s="961"/>
      <c r="BT109" s="961"/>
      <c r="BU109" s="962"/>
      <c r="BV109" s="963" t="s">
        <v>429</v>
      </c>
      <c r="BW109" s="961"/>
      <c r="BX109" s="961"/>
      <c r="BY109" s="961"/>
      <c r="BZ109" s="962"/>
      <c r="CA109" s="963" t="s">
        <v>303</v>
      </c>
      <c r="CB109" s="961"/>
      <c r="CC109" s="961"/>
      <c r="CD109" s="961"/>
      <c r="CE109" s="962"/>
      <c r="CF109" s="1001" t="s">
        <v>430</v>
      </c>
      <c r="CG109" s="1001"/>
      <c r="CH109" s="1001"/>
      <c r="CI109" s="1001"/>
      <c r="CJ109" s="1001"/>
      <c r="CK109" s="963" t="s">
        <v>431</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428</v>
      </c>
      <c r="DH109" s="961"/>
      <c r="DI109" s="961"/>
      <c r="DJ109" s="961"/>
      <c r="DK109" s="962"/>
      <c r="DL109" s="963" t="s">
        <v>429</v>
      </c>
      <c r="DM109" s="961"/>
      <c r="DN109" s="961"/>
      <c r="DO109" s="961"/>
      <c r="DP109" s="962"/>
      <c r="DQ109" s="963" t="s">
        <v>303</v>
      </c>
      <c r="DR109" s="961"/>
      <c r="DS109" s="961"/>
      <c r="DT109" s="961"/>
      <c r="DU109" s="962"/>
      <c r="DV109" s="963" t="s">
        <v>430</v>
      </c>
      <c r="DW109" s="961"/>
      <c r="DX109" s="961"/>
      <c r="DY109" s="961"/>
      <c r="DZ109" s="994"/>
    </row>
    <row r="110" spans="1:131" s="226" customFormat="1" ht="26.25" customHeight="1" x14ac:dyDescent="0.2">
      <c r="A110" s="872" t="s">
        <v>432</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1942262</v>
      </c>
      <c r="AB110" s="954"/>
      <c r="AC110" s="954"/>
      <c r="AD110" s="954"/>
      <c r="AE110" s="955"/>
      <c r="AF110" s="956">
        <v>2048014</v>
      </c>
      <c r="AG110" s="954"/>
      <c r="AH110" s="954"/>
      <c r="AI110" s="954"/>
      <c r="AJ110" s="955"/>
      <c r="AK110" s="956">
        <v>2060723</v>
      </c>
      <c r="AL110" s="954"/>
      <c r="AM110" s="954"/>
      <c r="AN110" s="954"/>
      <c r="AO110" s="955"/>
      <c r="AP110" s="957">
        <v>11.8</v>
      </c>
      <c r="AQ110" s="958"/>
      <c r="AR110" s="958"/>
      <c r="AS110" s="958"/>
      <c r="AT110" s="959"/>
      <c r="AU110" s="995" t="s">
        <v>73</v>
      </c>
      <c r="AV110" s="996"/>
      <c r="AW110" s="996"/>
      <c r="AX110" s="996"/>
      <c r="AY110" s="996"/>
      <c r="AZ110" s="925" t="s">
        <v>433</v>
      </c>
      <c r="BA110" s="873"/>
      <c r="BB110" s="873"/>
      <c r="BC110" s="873"/>
      <c r="BD110" s="873"/>
      <c r="BE110" s="873"/>
      <c r="BF110" s="873"/>
      <c r="BG110" s="873"/>
      <c r="BH110" s="873"/>
      <c r="BI110" s="873"/>
      <c r="BJ110" s="873"/>
      <c r="BK110" s="873"/>
      <c r="BL110" s="873"/>
      <c r="BM110" s="873"/>
      <c r="BN110" s="873"/>
      <c r="BO110" s="873"/>
      <c r="BP110" s="874"/>
      <c r="BQ110" s="926">
        <v>24026219</v>
      </c>
      <c r="BR110" s="907"/>
      <c r="BS110" s="907"/>
      <c r="BT110" s="907"/>
      <c r="BU110" s="907"/>
      <c r="BV110" s="907">
        <v>24454744</v>
      </c>
      <c r="BW110" s="907"/>
      <c r="BX110" s="907"/>
      <c r="BY110" s="907"/>
      <c r="BZ110" s="907"/>
      <c r="CA110" s="907">
        <v>22531597</v>
      </c>
      <c r="CB110" s="907"/>
      <c r="CC110" s="907"/>
      <c r="CD110" s="907"/>
      <c r="CE110" s="907"/>
      <c r="CF110" s="931">
        <v>128.9</v>
      </c>
      <c r="CG110" s="932"/>
      <c r="CH110" s="932"/>
      <c r="CI110" s="932"/>
      <c r="CJ110" s="932"/>
      <c r="CK110" s="991" t="s">
        <v>434</v>
      </c>
      <c r="CL110" s="884"/>
      <c r="CM110" s="925" t="s">
        <v>435</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1088502</v>
      </c>
      <c r="DH110" s="907"/>
      <c r="DI110" s="907"/>
      <c r="DJ110" s="907"/>
      <c r="DK110" s="907"/>
      <c r="DL110" s="907">
        <v>984397</v>
      </c>
      <c r="DM110" s="907"/>
      <c r="DN110" s="907"/>
      <c r="DO110" s="907"/>
      <c r="DP110" s="907"/>
      <c r="DQ110" s="907">
        <v>877963</v>
      </c>
      <c r="DR110" s="907"/>
      <c r="DS110" s="907"/>
      <c r="DT110" s="907"/>
      <c r="DU110" s="907"/>
      <c r="DV110" s="908">
        <v>5</v>
      </c>
      <c r="DW110" s="908"/>
      <c r="DX110" s="908"/>
      <c r="DY110" s="908"/>
      <c r="DZ110" s="909"/>
    </row>
    <row r="111" spans="1:131" s="226" customFormat="1" ht="26.25" customHeight="1" x14ac:dyDescent="0.2">
      <c r="A111" s="839" t="s">
        <v>436</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437</v>
      </c>
      <c r="AB111" s="984"/>
      <c r="AC111" s="984"/>
      <c r="AD111" s="984"/>
      <c r="AE111" s="985"/>
      <c r="AF111" s="986" t="s">
        <v>437</v>
      </c>
      <c r="AG111" s="984"/>
      <c r="AH111" s="984"/>
      <c r="AI111" s="984"/>
      <c r="AJ111" s="985"/>
      <c r="AK111" s="986" t="s">
        <v>127</v>
      </c>
      <c r="AL111" s="984"/>
      <c r="AM111" s="984"/>
      <c r="AN111" s="984"/>
      <c r="AO111" s="985"/>
      <c r="AP111" s="987" t="s">
        <v>127</v>
      </c>
      <c r="AQ111" s="988"/>
      <c r="AR111" s="988"/>
      <c r="AS111" s="988"/>
      <c r="AT111" s="989"/>
      <c r="AU111" s="997"/>
      <c r="AV111" s="998"/>
      <c r="AW111" s="998"/>
      <c r="AX111" s="998"/>
      <c r="AY111" s="998"/>
      <c r="AZ111" s="880" t="s">
        <v>438</v>
      </c>
      <c r="BA111" s="817"/>
      <c r="BB111" s="817"/>
      <c r="BC111" s="817"/>
      <c r="BD111" s="817"/>
      <c r="BE111" s="817"/>
      <c r="BF111" s="817"/>
      <c r="BG111" s="817"/>
      <c r="BH111" s="817"/>
      <c r="BI111" s="817"/>
      <c r="BJ111" s="817"/>
      <c r="BK111" s="817"/>
      <c r="BL111" s="817"/>
      <c r="BM111" s="817"/>
      <c r="BN111" s="817"/>
      <c r="BO111" s="817"/>
      <c r="BP111" s="818"/>
      <c r="BQ111" s="881">
        <v>5353649</v>
      </c>
      <c r="BR111" s="882"/>
      <c r="BS111" s="882"/>
      <c r="BT111" s="882"/>
      <c r="BU111" s="882"/>
      <c r="BV111" s="882">
        <v>4570262</v>
      </c>
      <c r="BW111" s="882"/>
      <c r="BX111" s="882"/>
      <c r="BY111" s="882"/>
      <c r="BZ111" s="882"/>
      <c r="CA111" s="882">
        <v>3656090</v>
      </c>
      <c r="CB111" s="882"/>
      <c r="CC111" s="882"/>
      <c r="CD111" s="882"/>
      <c r="CE111" s="882"/>
      <c r="CF111" s="940">
        <v>20.9</v>
      </c>
      <c r="CG111" s="941"/>
      <c r="CH111" s="941"/>
      <c r="CI111" s="941"/>
      <c r="CJ111" s="941"/>
      <c r="CK111" s="992"/>
      <c r="CL111" s="886"/>
      <c r="CM111" s="880" t="s">
        <v>439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v>3999687</v>
      </c>
      <c r="DH111" s="882"/>
      <c r="DI111" s="882"/>
      <c r="DJ111" s="882"/>
      <c r="DK111" s="882"/>
      <c r="DL111" s="882">
        <v>3330297</v>
      </c>
      <c r="DM111" s="882"/>
      <c r="DN111" s="882"/>
      <c r="DO111" s="882"/>
      <c r="DP111" s="882"/>
      <c r="DQ111" s="882">
        <v>2654637</v>
      </c>
      <c r="DR111" s="882"/>
      <c r="DS111" s="882"/>
      <c r="DT111" s="882"/>
      <c r="DU111" s="882"/>
      <c r="DV111" s="859">
        <v>15.2</v>
      </c>
      <c r="DW111" s="859"/>
      <c r="DX111" s="859"/>
      <c r="DY111" s="859"/>
      <c r="DZ111" s="860"/>
    </row>
    <row r="112" spans="1:131" s="226" customFormat="1" ht="26.25" customHeight="1" x14ac:dyDescent="0.2">
      <c r="A112" s="977" t="s">
        <v>440</v>
      </c>
      <c r="B112" s="978"/>
      <c r="C112" s="817" t="s">
        <v>441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437</v>
      </c>
      <c r="AB112" s="845"/>
      <c r="AC112" s="845"/>
      <c r="AD112" s="845"/>
      <c r="AE112" s="846"/>
      <c r="AF112" s="847" t="s">
        <v>437</v>
      </c>
      <c r="AG112" s="845"/>
      <c r="AH112" s="845"/>
      <c r="AI112" s="845"/>
      <c r="AJ112" s="846"/>
      <c r="AK112" s="847" t="s">
        <v>127</v>
      </c>
      <c r="AL112" s="845"/>
      <c r="AM112" s="845"/>
      <c r="AN112" s="845"/>
      <c r="AO112" s="846"/>
      <c r="AP112" s="889" t="s">
        <v>127</v>
      </c>
      <c r="AQ112" s="890"/>
      <c r="AR112" s="890"/>
      <c r="AS112" s="890"/>
      <c r="AT112" s="891"/>
      <c r="AU112" s="997"/>
      <c r="AV112" s="998"/>
      <c r="AW112" s="998"/>
      <c r="AX112" s="998"/>
      <c r="AY112" s="998"/>
      <c r="AZ112" s="880" t="s">
        <v>442</v>
      </c>
      <c r="BA112" s="817"/>
      <c r="BB112" s="817"/>
      <c r="BC112" s="817"/>
      <c r="BD112" s="817"/>
      <c r="BE112" s="817"/>
      <c r="BF112" s="817"/>
      <c r="BG112" s="817"/>
      <c r="BH112" s="817"/>
      <c r="BI112" s="817"/>
      <c r="BJ112" s="817"/>
      <c r="BK112" s="817"/>
      <c r="BL112" s="817"/>
      <c r="BM112" s="817"/>
      <c r="BN112" s="817"/>
      <c r="BO112" s="817"/>
      <c r="BP112" s="818"/>
      <c r="BQ112" s="881">
        <v>2462273</v>
      </c>
      <c r="BR112" s="882"/>
      <c r="BS112" s="882"/>
      <c r="BT112" s="882"/>
      <c r="BU112" s="882"/>
      <c r="BV112" s="882">
        <v>2253430</v>
      </c>
      <c r="BW112" s="882"/>
      <c r="BX112" s="882"/>
      <c r="BY112" s="882"/>
      <c r="BZ112" s="882"/>
      <c r="CA112" s="882">
        <v>1866037</v>
      </c>
      <c r="CB112" s="882"/>
      <c r="CC112" s="882"/>
      <c r="CD112" s="882"/>
      <c r="CE112" s="882"/>
      <c r="CF112" s="940">
        <v>10.7</v>
      </c>
      <c r="CG112" s="941"/>
      <c r="CH112" s="941"/>
      <c r="CI112" s="941"/>
      <c r="CJ112" s="941"/>
      <c r="CK112" s="992"/>
      <c r="CL112" s="886"/>
      <c r="CM112" s="880" t="s">
        <v>443</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437</v>
      </c>
      <c r="DH112" s="882"/>
      <c r="DI112" s="882"/>
      <c r="DJ112" s="882"/>
      <c r="DK112" s="882"/>
      <c r="DL112" s="882" t="s">
        <v>127</v>
      </c>
      <c r="DM112" s="882"/>
      <c r="DN112" s="882"/>
      <c r="DO112" s="882"/>
      <c r="DP112" s="882"/>
      <c r="DQ112" s="882" t="s">
        <v>437</v>
      </c>
      <c r="DR112" s="882"/>
      <c r="DS112" s="882"/>
      <c r="DT112" s="882"/>
      <c r="DU112" s="882"/>
      <c r="DV112" s="859" t="s">
        <v>444</v>
      </c>
      <c r="DW112" s="859"/>
      <c r="DX112" s="859"/>
      <c r="DY112" s="859"/>
      <c r="DZ112" s="860"/>
    </row>
    <row r="113" spans="1:130" s="226" customFormat="1" ht="26.25" customHeight="1" x14ac:dyDescent="0.2">
      <c r="A113" s="979"/>
      <c r="B113" s="980"/>
      <c r="C113" s="817" t="s">
        <v>445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362587</v>
      </c>
      <c r="AB113" s="984"/>
      <c r="AC113" s="984"/>
      <c r="AD113" s="984"/>
      <c r="AE113" s="985"/>
      <c r="AF113" s="986">
        <v>319035</v>
      </c>
      <c r="AG113" s="984"/>
      <c r="AH113" s="984"/>
      <c r="AI113" s="984"/>
      <c r="AJ113" s="985"/>
      <c r="AK113" s="986">
        <v>175890</v>
      </c>
      <c r="AL113" s="984"/>
      <c r="AM113" s="984"/>
      <c r="AN113" s="984"/>
      <c r="AO113" s="985"/>
      <c r="AP113" s="987">
        <v>1</v>
      </c>
      <c r="AQ113" s="988"/>
      <c r="AR113" s="988"/>
      <c r="AS113" s="988"/>
      <c r="AT113" s="989"/>
      <c r="AU113" s="997"/>
      <c r="AV113" s="998"/>
      <c r="AW113" s="998"/>
      <c r="AX113" s="998"/>
      <c r="AY113" s="998"/>
      <c r="AZ113" s="880" t="s">
        <v>446</v>
      </c>
      <c r="BA113" s="817"/>
      <c r="BB113" s="817"/>
      <c r="BC113" s="817"/>
      <c r="BD113" s="817"/>
      <c r="BE113" s="817"/>
      <c r="BF113" s="817"/>
      <c r="BG113" s="817"/>
      <c r="BH113" s="817"/>
      <c r="BI113" s="817"/>
      <c r="BJ113" s="817"/>
      <c r="BK113" s="817"/>
      <c r="BL113" s="817"/>
      <c r="BM113" s="817"/>
      <c r="BN113" s="817"/>
      <c r="BO113" s="817"/>
      <c r="BP113" s="818"/>
      <c r="BQ113" s="881">
        <v>198531</v>
      </c>
      <c r="BR113" s="882"/>
      <c r="BS113" s="882"/>
      <c r="BT113" s="882"/>
      <c r="BU113" s="882"/>
      <c r="BV113" s="882">
        <v>175357</v>
      </c>
      <c r="BW113" s="882"/>
      <c r="BX113" s="882"/>
      <c r="BY113" s="882"/>
      <c r="BZ113" s="882"/>
      <c r="CA113" s="882">
        <v>159590</v>
      </c>
      <c r="CB113" s="882"/>
      <c r="CC113" s="882"/>
      <c r="CD113" s="882"/>
      <c r="CE113" s="882"/>
      <c r="CF113" s="940">
        <v>0.9</v>
      </c>
      <c r="CG113" s="941"/>
      <c r="CH113" s="941"/>
      <c r="CI113" s="941"/>
      <c r="CJ113" s="941"/>
      <c r="CK113" s="992"/>
      <c r="CL113" s="886"/>
      <c r="CM113" s="880" t="s">
        <v>447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437</v>
      </c>
      <c r="DH113" s="845"/>
      <c r="DI113" s="845"/>
      <c r="DJ113" s="845"/>
      <c r="DK113" s="846"/>
      <c r="DL113" s="847" t="s">
        <v>448</v>
      </c>
      <c r="DM113" s="845"/>
      <c r="DN113" s="845"/>
      <c r="DO113" s="845"/>
      <c r="DP113" s="846"/>
      <c r="DQ113" s="847" t="s">
        <v>437</v>
      </c>
      <c r="DR113" s="845"/>
      <c r="DS113" s="845"/>
      <c r="DT113" s="845"/>
      <c r="DU113" s="846"/>
      <c r="DV113" s="889" t="s">
        <v>437</v>
      </c>
      <c r="DW113" s="890"/>
      <c r="DX113" s="890"/>
      <c r="DY113" s="890"/>
      <c r="DZ113" s="891"/>
    </row>
    <row r="114" spans="1:130" s="226" customFormat="1" ht="26.25" customHeight="1" x14ac:dyDescent="0.2">
      <c r="A114" s="979"/>
      <c r="B114" s="980"/>
      <c r="C114" s="817" t="s">
        <v>449</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29401</v>
      </c>
      <c r="AB114" s="845"/>
      <c r="AC114" s="845"/>
      <c r="AD114" s="845"/>
      <c r="AE114" s="846"/>
      <c r="AF114" s="847">
        <v>13113</v>
      </c>
      <c r="AG114" s="845"/>
      <c r="AH114" s="845"/>
      <c r="AI114" s="845"/>
      <c r="AJ114" s="846"/>
      <c r="AK114" s="847">
        <v>7646</v>
      </c>
      <c r="AL114" s="845"/>
      <c r="AM114" s="845"/>
      <c r="AN114" s="845"/>
      <c r="AO114" s="846"/>
      <c r="AP114" s="889">
        <v>0</v>
      </c>
      <c r="AQ114" s="890"/>
      <c r="AR114" s="890"/>
      <c r="AS114" s="890"/>
      <c r="AT114" s="891"/>
      <c r="AU114" s="997"/>
      <c r="AV114" s="998"/>
      <c r="AW114" s="998"/>
      <c r="AX114" s="998"/>
      <c r="AY114" s="998"/>
      <c r="AZ114" s="880" t="s">
        <v>450</v>
      </c>
      <c r="BA114" s="817"/>
      <c r="BB114" s="817"/>
      <c r="BC114" s="817"/>
      <c r="BD114" s="817"/>
      <c r="BE114" s="817"/>
      <c r="BF114" s="817"/>
      <c r="BG114" s="817"/>
      <c r="BH114" s="817"/>
      <c r="BI114" s="817"/>
      <c r="BJ114" s="817"/>
      <c r="BK114" s="817"/>
      <c r="BL114" s="817"/>
      <c r="BM114" s="817"/>
      <c r="BN114" s="817"/>
      <c r="BO114" s="817"/>
      <c r="BP114" s="818"/>
      <c r="BQ114" s="881">
        <v>2316031</v>
      </c>
      <c r="BR114" s="882"/>
      <c r="BS114" s="882"/>
      <c r="BT114" s="882"/>
      <c r="BU114" s="882"/>
      <c r="BV114" s="882">
        <v>2316351</v>
      </c>
      <c r="BW114" s="882"/>
      <c r="BX114" s="882"/>
      <c r="BY114" s="882"/>
      <c r="BZ114" s="882"/>
      <c r="CA114" s="882">
        <v>2323560</v>
      </c>
      <c r="CB114" s="882"/>
      <c r="CC114" s="882"/>
      <c r="CD114" s="882"/>
      <c r="CE114" s="882"/>
      <c r="CF114" s="940">
        <v>13.3</v>
      </c>
      <c r="CG114" s="941"/>
      <c r="CH114" s="941"/>
      <c r="CI114" s="941"/>
      <c r="CJ114" s="941"/>
      <c r="CK114" s="992"/>
      <c r="CL114" s="886"/>
      <c r="CM114" s="880" t="s">
        <v>451</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437</v>
      </c>
      <c r="DH114" s="845"/>
      <c r="DI114" s="845"/>
      <c r="DJ114" s="845"/>
      <c r="DK114" s="846"/>
      <c r="DL114" s="847" t="s">
        <v>127</v>
      </c>
      <c r="DM114" s="845"/>
      <c r="DN114" s="845"/>
      <c r="DO114" s="845"/>
      <c r="DP114" s="846"/>
      <c r="DQ114" s="847" t="s">
        <v>437</v>
      </c>
      <c r="DR114" s="845"/>
      <c r="DS114" s="845"/>
      <c r="DT114" s="845"/>
      <c r="DU114" s="846"/>
      <c r="DV114" s="889" t="s">
        <v>437</v>
      </c>
      <c r="DW114" s="890"/>
      <c r="DX114" s="890"/>
      <c r="DY114" s="890"/>
      <c r="DZ114" s="891"/>
    </row>
    <row r="115" spans="1:130" s="226" customFormat="1" ht="26.25" customHeight="1" x14ac:dyDescent="0.2">
      <c r="A115" s="979"/>
      <c r="B115" s="980"/>
      <c r="C115" s="817" t="s">
        <v>452</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421378</v>
      </c>
      <c r="AB115" s="984"/>
      <c r="AC115" s="984"/>
      <c r="AD115" s="984"/>
      <c r="AE115" s="985"/>
      <c r="AF115" s="986">
        <v>415838</v>
      </c>
      <c r="AG115" s="984"/>
      <c r="AH115" s="984"/>
      <c r="AI115" s="984"/>
      <c r="AJ115" s="985"/>
      <c r="AK115" s="986">
        <v>416470</v>
      </c>
      <c r="AL115" s="984"/>
      <c r="AM115" s="984"/>
      <c r="AN115" s="984"/>
      <c r="AO115" s="985"/>
      <c r="AP115" s="987">
        <v>2.4</v>
      </c>
      <c r="AQ115" s="988"/>
      <c r="AR115" s="988"/>
      <c r="AS115" s="988"/>
      <c r="AT115" s="989"/>
      <c r="AU115" s="997"/>
      <c r="AV115" s="998"/>
      <c r="AW115" s="998"/>
      <c r="AX115" s="998"/>
      <c r="AY115" s="998"/>
      <c r="AZ115" s="880" t="s">
        <v>453</v>
      </c>
      <c r="BA115" s="817"/>
      <c r="BB115" s="817"/>
      <c r="BC115" s="817"/>
      <c r="BD115" s="817"/>
      <c r="BE115" s="817"/>
      <c r="BF115" s="817"/>
      <c r="BG115" s="817"/>
      <c r="BH115" s="817"/>
      <c r="BI115" s="817"/>
      <c r="BJ115" s="817"/>
      <c r="BK115" s="817"/>
      <c r="BL115" s="817"/>
      <c r="BM115" s="817"/>
      <c r="BN115" s="817"/>
      <c r="BO115" s="817"/>
      <c r="BP115" s="818"/>
      <c r="BQ115" s="881" t="s">
        <v>437</v>
      </c>
      <c r="BR115" s="882"/>
      <c r="BS115" s="882"/>
      <c r="BT115" s="882"/>
      <c r="BU115" s="882"/>
      <c r="BV115" s="882" t="s">
        <v>437</v>
      </c>
      <c r="BW115" s="882"/>
      <c r="BX115" s="882"/>
      <c r="BY115" s="882"/>
      <c r="BZ115" s="882"/>
      <c r="CA115" s="882" t="s">
        <v>437</v>
      </c>
      <c r="CB115" s="882"/>
      <c r="CC115" s="882"/>
      <c r="CD115" s="882"/>
      <c r="CE115" s="882"/>
      <c r="CF115" s="940" t="s">
        <v>444</v>
      </c>
      <c r="CG115" s="941"/>
      <c r="CH115" s="941"/>
      <c r="CI115" s="941"/>
      <c r="CJ115" s="941"/>
      <c r="CK115" s="992"/>
      <c r="CL115" s="886"/>
      <c r="CM115" s="880" t="s">
        <v>454</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v>190684</v>
      </c>
      <c r="DH115" s="845"/>
      <c r="DI115" s="845"/>
      <c r="DJ115" s="845"/>
      <c r="DK115" s="846"/>
      <c r="DL115" s="847">
        <v>190684</v>
      </c>
      <c r="DM115" s="845"/>
      <c r="DN115" s="845"/>
      <c r="DO115" s="845"/>
      <c r="DP115" s="846"/>
      <c r="DQ115" s="847">
        <v>68498</v>
      </c>
      <c r="DR115" s="845"/>
      <c r="DS115" s="845"/>
      <c r="DT115" s="845"/>
      <c r="DU115" s="846"/>
      <c r="DV115" s="889">
        <v>0.4</v>
      </c>
      <c r="DW115" s="890"/>
      <c r="DX115" s="890"/>
      <c r="DY115" s="890"/>
      <c r="DZ115" s="891"/>
    </row>
    <row r="116" spans="1:130" s="226" customFormat="1" ht="26.25" customHeight="1" x14ac:dyDescent="0.2">
      <c r="A116" s="981"/>
      <c r="B116" s="982"/>
      <c r="C116" s="904" t="s">
        <v>455</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127</v>
      </c>
      <c r="AB116" s="845"/>
      <c r="AC116" s="845"/>
      <c r="AD116" s="845"/>
      <c r="AE116" s="846"/>
      <c r="AF116" s="847" t="s">
        <v>444</v>
      </c>
      <c r="AG116" s="845"/>
      <c r="AH116" s="845"/>
      <c r="AI116" s="845"/>
      <c r="AJ116" s="846"/>
      <c r="AK116" s="847" t="s">
        <v>437</v>
      </c>
      <c r="AL116" s="845"/>
      <c r="AM116" s="845"/>
      <c r="AN116" s="845"/>
      <c r="AO116" s="846"/>
      <c r="AP116" s="889" t="s">
        <v>456</v>
      </c>
      <c r="AQ116" s="890"/>
      <c r="AR116" s="890"/>
      <c r="AS116" s="890"/>
      <c r="AT116" s="891"/>
      <c r="AU116" s="997"/>
      <c r="AV116" s="998"/>
      <c r="AW116" s="998"/>
      <c r="AX116" s="998"/>
      <c r="AY116" s="998"/>
      <c r="AZ116" s="974" t="s">
        <v>457</v>
      </c>
      <c r="BA116" s="975"/>
      <c r="BB116" s="975"/>
      <c r="BC116" s="975"/>
      <c r="BD116" s="975"/>
      <c r="BE116" s="975"/>
      <c r="BF116" s="975"/>
      <c r="BG116" s="975"/>
      <c r="BH116" s="975"/>
      <c r="BI116" s="975"/>
      <c r="BJ116" s="975"/>
      <c r="BK116" s="975"/>
      <c r="BL116" s="975"/>
      <c r="BM116" s="975"/>
      <c r="BN116" s="975"/>
      <c r="BO116" s="975"/>
      <c r="BP116" s="976"/>
      <c r="BQ116" s="881" t="s">
        <v>127</v>
      </c>
      <c r="BR116" s="882"/>
      <c r="BS116" s="882"/>
      <c r="BT116" s="882"/>
      <c r="BU116" s="882"/>
      <c r="BV116" s="882" t="s">
        <v>448</v>
      </c>
      <c r="BW116" s="882"/>
      <c r="BX116" s="882"/>
      <c r="BY116" s="882"/>
      <c r="BZ116" s="882"/>
      <c r="CA116" s="882" t="s">
        <v>437</v>
      </c>
      <c r="CB116" s="882"/>
      <c r="CC116" s="882"/>
      <c r="CD116" s="882"/>
      <c r="CE116" s="882"/>
      <c r="CF116" s="940" t="s">
        <v>127</v>
      </c>
      <c r="CG116" s="941"/>
      <c r="CH116" s="941"/>
      <c r="CI116" s="941"/>
      <c r="CJ116" s="941"/>
      <c r="CK116" s="992"/>
      <c r="CL116" s="886"/>
      <c r="CM116" s="880" t="s">
        <v>458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74776</v>
      </c>
      <c r="DH116" s="845"/>
      <c r="DI116" s="845"/>
      <c r="DJ116" s="845"/>
      <c r="DK116" s="846"/>
      <c r="DL116" s="847">
        <v>64884</v>
      </c>
      <c r="DM116" s="845"/>
      <c r="DN116" s="845"/>
      <c r="DO116" s="845"/>
      <c r="DP116" s="846"/>
      <c r="DQ116" s="847">
        <v>54992</v>
      </c>
      <c r="DR116" s="845"/>
      <c r="DS116" s="845"/>
      <c r="DT116" s="845"/>
      <c r="DU116" s="846"/>
      <c r="DV116" s="889">
        <v>0.3</v>
      </c>
      <c r="DW116" s="890"/>
      <c r="DX116" s="890"/>
      <c r="DY116" s="890"/>
      <c r="DZ116" s="891"/>
    </row>
    <row r="117" spans="1:130" s="226" customFormat="1" ht="26.25" customHeight="1" x14ac:dyDescent="0.2">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459</v>
      </c>
      <c r="Z117" s="962"/>
      <c r="AA117" s="967">
        <v>2755628</v>
      </c>
      <c r="AB117" s="968"/>
      <c r="AC117" s="968"/>
      <c r="AD117" s="968"/>
      <c r="AE117" s="969"/>
      <c r="AF117" s="970">
        <v>2796000</v>
      </c>
      <c r="AG117" s="968"/>
      <c r="AH117" s="968"/>
      <c r="AI117" s="968"/>
      <c r="AJ117" s="969"/>
      <c r="AK117" s="970">
        <v>2660729</v>
      </c>
      <c r="AL117" s="968"/>
      <c r="AM117" s="968"/>
      <c r="AN117" s="968"/>
      <c r="AO117" s="969"/>
      <c r="AP117" s="971"/>
      <c r="AQ117" s="972"/>
      <c r="AR117" s="972"/>
      <c r="AS117" s="972"/>
      <c r="AT117" s="973"/>
      <c r="AU117" s="997"/>
      <c r="AV117" s="998"/>
      <c r="AW117" s="998"/>
      <c r="AX117" s="998"/>
      <c r="AY117" s="998"/>
      <c r="AZ117" s="928" t="s">
        <v>460</v>
      </c>
      <c r="BA117" s="929"/>
      <c r="BB117" s="929"/>
      <c r="BC117" s="929"/>
      <c r="BD117" s="929"/>
      <c r="BE117" s="929"/>
      <c r="BF117" s="929"/>
      <c r="BG117" s="929"/>
      <c r="BH117" s="929"/>
      <c r="BI117" s="929"/>
      <c r="BJ117" s="929"/>
      <c r="BK117" s="929"/>
      <c r="BL117" s="929"/>
      <c r="BM117" s="929"/>
      <c r="BN117" s="929"/>
      <c r="BO117" s="929"/>
      <c r="BP117" s="930"/>
      <c r="BQ117" s="881" t="s">
        <v>127</v>
      </c>
      <c r="BR117" s="882"/>
      <c r="BS117" s="882"/>
      <c r="BT117" s="882"/>
      <c r="BU117" s="882"/>
      <c r="BV117" s="882" t="s">
        <v>437</v>
      </c>
      <c r="BW117" s="882"/>
      <c r="BX117" s="882"/>
      <c r="BY117" s="882"/>
      <c r="BZ117" s="882"/>
      <c r="CA117" s="882" t="s">
        <v>448</v>
      </c>
      <c r="CB117" s="882"/>
      <c r="CC117" s="882"/>
      <c r="CD117" s="882"/>
      <c r="CE117" s="882"/>
      <c r="CF117" s="940" t="s">
        <v>437</v>
      </c>
      <c r="CG117" s="941"/>
      <c r="CH117" s="941"/>
      <c r="CI117" s="941"/>
      <c r="CJ117" s="941"/>
      <c r="CK117" s="992"/>
      <c r="CL117" s="886"/>
      <c r="CM117" s="880" t="s">
        <v>461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437</v>
      </c>
      <c r="DH117" s="845"/>
      <c r="DI117" s="845"/>
      <c r="DJ117" s="845"/>
      <c r="DK117" s="846"/>
      <c r="DL117" s="847" t="s">
        <v>127</v>
      </c>
      <c r="DM117" s="845"/>
      <c r="DN117" s="845"/>
      <c r="DO117" s="845"/>
      <c r="DP117" s="846"/>
      <c r="DQ117" s="847" t="s">
        <v>437</v>
      </c>
      <c r="DR117" s="845"/>
      <c r="DS117" s="845"/>
      <c r="DT117" s="845"/>
      <c r="DU117" s="846"/>
      <c r="DV117" s="889" t="s">
        <v>456</v>
      </c>
      <c r="DW117" s="890"/>
      <c r="DX117" s="890"/>
      <c r="DY117" s="890"/>
      <c r="DZ117" s="891"/>
    </row>
    <row r="118" spans="1:130" s="226" customFormat="1" ht="26.25" customHeight="1" x14ac:dyDescent="0.2">
      <c r="A118" s="960" t="s">
        <v>431</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428</v>
      </c>
      <c r="AB118" s="961"/>
      <c r="AC118" s="961"/>
      <c r="AD118" s="961"/>
      <c r="AE118" s="962"/>
      <c r="AF118" s="963" t="s">
        <v>429</v>
      </c>
      <c r="AG118" s="961"/>
      <c r="AH118" s="961"/>
      <c r="AI118" s="961"/>
      <c r="AJ118" s="962"/>
      <c r="AK118" s="963" t="s">
        <v>303</v>
      </c>
      <c r="AL118" s="961"/>
      <c r="AM118" s="961"/>
      <c r="AN118" s="961"/>
      <c r="AO118" s="962"/>
      <c r="AP118" s="964" t="s">
        <v>430</v>
      </c>
      <c r="AQ118" s="965"/>
      <c r="AR118" s="965"/>
      <c r="AS118" s="965"/>
      <c r="AT118" s="966"/>
      <c r="AU118" s="997"/>
      <c r="AV118" s="998"/>
      <c r="AW118" s="998"/>
      <c r="AX118" s="998"/>
      <c r="AY118" s="998"/>
      <c r="AZ118" s="903" t="s">
        <v>462</v>
      </c>
      <c r="BA118" s="904"/>
      <c r="BB118" s="904"/>
      <c r="BC118" s="904"/>
      <c r="BD118" s="904"/>
      <c r="BE118" s="904"/>
      <c r="BF118" s="904"/>
      <c r="BG118" s="904"/>
      <c r="BH118" s="904"/>
      <c r="BI118" s="904"/>
      <c r="BJ118" s="904"/>
      <c r="BK118" s="904"/>
      <c r="BL118" s="904"/>
      <c r="BM118" s="904"/>
      <c r="BN118" s="904"/>
      <c r="BO118" s="904"/>
      <c r="BP118" s="905"/>
      <c r="BQ118" s="944" t="s">
        <v>437</v>
      </c>
      <c r="BR118" s="910"/>
      <c r="BS118" s="910"/>
      <c r="BT118" s="910"/>
      <c r="BU118" s="910"/>
      <c r="BV118" s="910" t="s">
        <v>448</v>
      </c>
      <c r="BW118" s="910"/>
      <c r="BX118" s="910"/>
      <c r="BY118" s="910"/>
      <c r="BZ118" s="910"/>
      <c r="CA118" s="910" t="s">
        <v>127</v>
      </c>
      <c r="CB118" s="910"/>
      <c r="CC118" s="910"/>
      <c r="CD118" s="910"/>
      <c r="CE118" s="910"/>
      <c r="CF118" s="940" t="s">
        <v>444</v>
      </c>
      <c r="CG118" s="941"/>
      <c r="CH118" s="941"/>
      <c r="CI118" s="941"/>
      <c r="CJ118" s="941"/>
      <c r="CK118" s="992"/>
      <c r="CL118" s="886"/>
      <c r="CM118" s="880" t="s">
        <v>463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437</v>
      </c>
      <c r="DH118" s="845"/>
      <c r="DI118" s="845"/>
      <c r="DJ118" s="845"/>
      <c r="DK118" s="846"/>
      <c r="DL118" s="847" t="s">
        <v>437</v>
      </c>
      <c r="DM118" s="845"/>
      <c r="DN118" s="845"/>
      <c r="DO118" s="845"/>
      <c r="DP118" s="846"/>
      <c r="DQ118" s="847" t="s">
        <v>448</v>
      </c>
      <c r="DR118" s="845"/>
      <c r="DS118" s="845"/>
      <c r="DT118" s="845"/>
      <c r="DU118" s="846"/>
      <c r="DV118" s="889" t="s">
        <v>127</v>
      </c>
      <c r="DW118" s="890"/>
      <c r="DX118" s="890"/>
      <c r="DY118" s="890"/>
      <c r="DZ118" s="891"/>
    </row>
    <row r="119" spans="1:130" s="226" customFormat="1" ht="26.25" customHeight="1" x14ac:dyDescent="0.2">
      <c r="A119" s="883" t="s">
        <v>434</v>
      </c>
      <c r="B119" s="884"/>
      <c r="C119" s="925" t="s">
        <v>435</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275</v>
      </c>
      <c r="AB119" s="954"/>
      <c r="AC119" s="954"/>
      <c r="AD119" s="954"/>
      <c r="AE119" s="955"/>
      <c r="AF119" s="956">
        <v>298</v>
      </c>
      <c r="AG119" s="954"/>
      <c r="AH119" s="954"/>
      <c r="AI119" s="954"/>
      <c r="AJ119" s="955"/>
      <c r="AK119" s="956">
        <v>7434</v>
      </c>
      <c r="AL119" s="954"/>
      <c r="AM119" s="954"/>
      <c r="AN119" s="954"/>
      <c r="AO119" s="955"/>
      <c r="AP119" s="957">
        <v>0</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464</v>
      </c>
      <c r="BP119" s="943"/>
      <c r="BQ119" s="944">
        <v>34356703</v>
      </c>
      <c r="BR119" s="910"/>
      <c r="BS119" s="910"/>
      <c r="BT119" s="910"/>
      <c r="BU119" s="910"/>
      <c r="BV119" s="910">
        <v>33770144</v>
      </c>
      <c r="BW119" s="910"/>
      <c r="BX119" s="910"/>
      <c r="BY119" s="910"/>
      <c r="BZ119" s="910"/>
      <c r="CA119" s="910">
        <v>30536874</v>
      </c>
      <c r="CB119" s="910"/>
      <c r="CC119" s="910"/>
      <c r="CD119" s="910"/>
      <c r="CE119" s="910"/>
      <c r="CF119" s="813"/>
      <c r="CG119" s="814"/>
      <c r="CH119" s="814"/>
      <c r="CI119" s="814"/>
      <c r="CJ119" s="899"/>
      <c r="CK119" s="993"/>
      <c r="CL119" s="888"/>
      <c r="CM119" s="903" t="s">
        <v>465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437</v>
      </c>
      <c r="DH119" s="829"/>
      <c r="DI119" s="829"/>
      <c r="DJ119" s="829"/>
      <c r="DK119" s="830"/>
      <c r="DL119" s="831" t="s">
        <v>437</v>
      </c>
      <c r="DM119" s="829"/>
      <c r="DN119" s="829"/>
      <c r="DO119" s="829"/>
      <c r="DP119" s="830"/>
      <c r="DQ119" s="831" t="s">
        <v>437</v>
      </c>
      <c r="DR119" s="829"/>
      <c r="DS119" s="829"/>
      <c r="DT119" s="829"/>
      <c r="DU119" s="830"/>
      <c r="DV119" s="913" t="s">
        <v>448</v>
      </c>
      <c r="DW119" s="914"/>
      <c r="DX119" s="914"/>
      <c r="DY119" s="914"/>
      <c r="DZ119" s="915"/>
    </row>
    <row r="120" spans="1:130" s="226" customFormat="1" ht="26.25" customHeight="1" x14ac:dyDescent="0.2">
      <c r="A120" s="885"/>
      <c r="B120" s="886"/>
      <c r="C120" s="880" t="s">
        <v>439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v>399277</v>
      </c>
      <c r="AB120" s="845"/>
      <c r="AC120" s="845"/>
      <c r="AD120" s="845"/>
      <c r="AE120" s="846"/>
      <c r="AF120" s="847">
        <v>394086</v>
      </c>
      <c r="AG120" s="845"/>
      <c r="AH120" s="845"/>
      <c r="AI120" s="845"/>
      <c r="AJ120" s="846"/>
      <c r="AK120" s="847">
        <v>385642</v>
      </c>
      <c r="AL120" s="845"/>
      <c r="AM120" s="845"/>
      <c r="AN120" s="845"/>
      <c r="AO120" s="846"/>
      <c r="AP120" s="889">
        <v>2.2000000000000002</v>
      </c>
      <c r="AQ120" s="890"/>
      <c r="AR120" s="890"/>
      <c r="AS120" s="890"/>
      <c r="AT120" s="891"/>
      <c r="AU120" s="945" t="s">
        <v>466</v>
      </c>
      <c r="AV120" s="946"/>
      <c r="AW120" s="946"/>
      <c r="AX120" s="946"/>
      <c r="AY120" s="947"/>
      <c r="AZ120" s="925" t="s">
        <v>467</v>
      </c>
      <c r="BA120" s="873"/>
      <c r="BB120" s="873"/>
      <c r="BC120" s="873"/>
      <c r="BD120" s="873"/>
      <c r="BE120" s="873"/>
      <c r="BF120" s="873"/>
      <c r="BG120" s="873"/>
      <c r="BH120" s="873"/>
      <c r="BI120" s="873"/>
      <c r="BJ120" s="873"/>
      <c r="BK120" s="873"/>
      <c r="BL120" s="873"/>
      <c r="BM120" s="873"/>
      <c r="BN120" s="873"/>
      <c r="BO120" s="873"/>
      <c r="BP120" s="874"/>
      <c r="BQ120" s="926">
        <v>6563351</v>
      </c>
      <c r="BR120" s="907"/>
      <c r="BS120" s="907"/>
      <c r="BT120" s="907"/>
      <c r="BU120" s="907"/>
      <c r="BV120" s="907">
        <v>6666143</v>
      </c>
      <c r="BW120" s="907"/>
      <c r="BX120" s="907"/>
      <c r="BY120" s="907"/>
      <c r="BZ120" s="907"/>
      <c r="CA120" s="907">
        <v>7025319</v>
      </c>
      <c r="CB120" s="907"/>
      <c r="CC120" s="907"/>
      <c r="CD120" s="907"/>
      <c r="CE120" s="907"/>
      <c r="CF120" s="931">
        <v>40.200000000000003</v>
      </c>
      <c r="CG120" s="932"/>
      <c r="CH120" s="932"/>
      <c r="CI120" s="932"/>
      <c r="CJ120" s="932"/>
      <c r="CK120" s="933" t="s">
        <v>468</v>
      </c>
      <c r="CL120" s="917"/>
      <c r="CM120" s="917"/>
      <c r="CN120" s="917"/>
      <c r="CO120" s="918"/>
      <c r="CP120" s="937" t="s">
        <v>469</v>
      </c>
      <c r="CQ120" s="938"/>
      <c r="CR120" s="938"/>
      <c r="CS120" s="938"/>
      <c r="CT120" s="938"/>
      <c r="CU120" s="938"/>
      <c r="CV120" s="938"/>
      <c r="CW120" s="938"/>
      <c r="CX120" s="938"/>
      <c r="CY120" s="938"/>
      <c r="CZ120" s="938"/>
      <c r="DA120" s="938"/>
      <c r="DB120" s="938"/>
      <c r="DC120" s="938"/>
      <c r="DD120" s="938"/>
      <c r="DE120" s="938"/>
      <c r="DF120" s="939"/>
      <c r="DG120" s="926">
        <v>1916319</v>
      </c>
      <c r="DH120" s="907"/>
      <c r="DI120" s="907"/>
      <c r="DJ120" s="907"/>
      <c r="DK120" s="907"/>
      <c r="DL120" s="907">
        <v>1713433</v>
      </c>
      <c r="DM120" s="907"/>
      <c r="DN120" s="907"/>
      <c r="DO120" s="907"/>
      <c r="DP120" s="907"/>
      <c r="DQ120" s="907">
        <v>1393425</v>
      </c>
      <c r="DR120" s="907"/>
      <c r="DS120" s="907"/>
      <c r="DT120" s="907"/>
      <c r="DU120" s="907"/>
      <c r="DV120" s="908">
        <v>8</v>
      </c>
      <c r="DW120" s="908"/>
      <c r="DX120" s="908"/>
      <c r="DY120" s="908"/>
      <c r="DZ120" s="909"/>
    </row>
    <row r="121" spans="1:130" s="226" customFormat="1" ht="26.25" customHeight="1" x14ac:dyDescent="0.2">
      <c r="A121" s="885"/>
      <c r="B121" s="886"/>
      <c r="C121" s="928" t="s">
        <v>470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437</v>
      </c>
      <c r="AB121" s="845"/>
      <c r="AC121" s="845"/>
      <c r="AD121" s="845"/>
      <c r="AE121" s="846"/>
      <c r="AF121" s="847" t="s">
        <v>437</v>
      </c>
      <c r="AG121" s="845"/>
      <c r="AH121" s="845"/>
      <c r="AI121" s="845"/>
      <c r="AJ121" s="846"/>
      <c r="AK121" s="847" t="s">
        <v>127</v>
      </c>
      <c r="AL121" s="845"/>
      <c r="AM121" s="845"/>
      <c r="AN121" s="845"/>
      <c r="AO121" s="846"/>
      <c r="AP121" s="889" t="s">
        <v>437</v>
      </c>
      <c r="AQ121" s="890"/>
      <c r="AR121" s="890"/>
      <c r="AS121" s="890"/>
      <c r="AT121" s="891"/>
      <c r="AU121" s="948"/>
      <c r="AV121" s="949"/>
      <c r="AW121" s="949"/>
      <c r="AX121" s="949"/>
      <c r="AY121" s="950"/>
      <c r="AZ121" s="880" t="s">
        <v>471</v>
      </c>
      <c r="BA121" s="817"/>
      <c r="BB121" s="817"/>
      <c r="BC121" s="817"/>
      <c r="BD121" s="817"/>
      <c r="BE121" s="817"/>
      <c r="BF121" s="817"/>
      <c r="BG121" s="817"/>
      <c r="BH121" s="817"/>
      <c r="BI121" s="817"/>
      <c r="BJ121" s="817"/>
      <c r="BK121" s="817"/>
      <c r="BL121" s="817"/>
      <c r="BM121" s="817"/>
      <c r="BN121" s="817"/>
      <c r="BO121" s="817"/>
      <c r="BP121" s="818"/>
      <c r="BQ121" s="881">
        <v>5123349</v>
      </c>
      <c r="BR121" s="882"/>
      <c r="BS121" s="882"/>
      <c r="BT121" s="882"/>
      <c r="BU121" s="882"/>
      <c r="BV121" s="882">
        <v>4712146</v>
      </c>
      <c r="BW121" s="882"/>
      <c r="BX121" s="882"/>
      <c r="BY121" s="882"/>
      <c r="BZ121" s="882"/>
      <c r="CA121" s="882">
        <v>3974385</v>
      </c>
      <c r="CB121" s="882"/>
      <c r="CC121" s="882"/>
      <c r="CD121" s="882"/>
      <c r="CE121" s="882"/>
      <c r="CF121" s="940">
        <v>22.7</v>
      </c>
      <c r="CG121" s="941"/>
      <c r="CH121" s="941"/>
      <c r="CI121" s="941"/>
      <c r="CJ121" s="941"/>
      <c r="CK121" s="934"/>
      <c r="CL121" s="920"/>
      <c r="CM121" s="920"/>
      <c r="CN121" s="920"/>
      <c r="CO121" s="921"/>
      <c r="CP121" s="900" t="s">
        <v>472</v>
      </c>
      <c r="CQ121" s="901"/>
      <c r="CR121" s="901"/>
      <c r="CS121" s="901"/>
      <c r="CT121" s="901"/>
      <c r="CU121" s="901"/>
      <c r="CV121" s="901"/>
      <c r="CW121" s="901"/>
      <c r="CX121" s="901"/>
      <c r="CY121" s="901"/>
      <c r="CZ121" s="901"/>
      <c r="DA121" s="901"/>
      <c r="DB121" s="901"/>
      <c r="DC121" s="901"/>
      <c r="DD121" s="901"/>
      <c r="DE121" s="901"/>
      <c r="DF121" s="902"/>
      <c r="DG121" s="881">
        <v>545954</v>
      </c>
      <c r="DH121" s="882"/>
      <c r="DI121" s="882"/>
      <c r="DJ121" s="882"/>
      <c r="DK121" s="882"/>
      <c r="DL121" s="882">
        <v>539997</v>
      </c>
      <c r="DM121" s="882"/>
      <c r="DN121" s="882"/>
      <c r="DO121" s="882"/>
      <c r="DP121" s="882"/>
      <c r="DQ121" s="882">
        <v>472612</v>
      </c>
      <c r="DR121" s="882"/>
      <c r="DS121" s="882"/>
      <c r="DT121" s="882"/>
      <c r="DU121" s="882"/>
      <c r="DV121" s="859">
        <v>2.7</v>
      </c>
      <c r="DW121" s="859"/>
      <c r="DX121" s="859"/>
      <c r="DY121" s="859"/>
      <c r="DZ121" s="860"/>
    </row>
    <row r="122" spans="1:130" s="226" customFormat="1" ht="26.25" customHeight="1" x14ac:dyDescent="0.2">
      <c r="A122" s="885"/>
      <c r="B122" s="886"/>
      <c r="C122" s="880" t="s">
        <v>451</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437</v>
      </c>
      <c r="AB122" s="845"/>
      <c r="AC122" s="845"/>
      <c r="AD122" s="845"/>
      <c r="AE122" s="846"/>
      <c r="AF122" s="847" t="s">
        <v>437</v>
      </c>
      <c r="AG122" s="845"/>
      <c r="AH122" s="845"/>
      <c r="AI122" s="845"/>
      <c r="AJ122" s="846"/>
      <c r="AK122" s="847" t="s">
        <v>437</v>
      </c>
      <c r="AL122" s="845"/>
      <c r="AM122" s="845"/>
      <c r="AN122" s="845"/>
      <c r="AO122" s="846"/>
      <c r="AP122" s="889" t="s">
        <v>127</v>
      </c>
      <c r="AQ122" s="890"/>
      <c r="AR122" s="890"/>
      <c r="AS122" s="890"/>
      <c r="AT122" s="891"/>
      <c r="AU122" s="948"/>
      <c r="AV122" s="949"/>
      <c r="AW122" s="949"/>
      <c r="AX122" s="949"/>
      <c r="AY122" s="950"/>
      <c r="AZ122" s="903" t="s">
        <v>473</v>
      </c>
      <c r="BA122" s="904"/>
      <c r="BB122" s="904"/>
      <c r="BC122" s="904"/>
      <c r="BD122" s="904"/>
      <c r="BE122" s="904"/>
      <c r="BF122" s="904"/>
      <c r="BG122" s="904"/>
      <c r="BH122" s="904"/>
      <c r="BI122" s="904"/>
      <c r="BJ122" s="904"/>
      <c r="BK122" s="904"/>
      <c r="BL122" s="904"/>
      <c r="BM122" s="904"/>
      <c r="BN122" s="904"/>
      <c r="BO122" s="904"/>
      <c r="BP122" s="905"/>
      <c r="BQ122" s="944">
        <v>17495501</v>
      </c>
      <c r="BR122" s="910"/>
      <c r="BS122" s="910"/>
      <c r="BT122" s="910"/>
      <c r="BU122" s="910"/>
      <c r="BV122" s="910">
        <v>16699609</v>
      </c>
      <c r="BW122" s="910"/>
      <c r="BX122" s="910"/>
      <c r="BY122" s="910"/>
      <c r="BZ122" s="910"/>
      <c r="CA122" s="910">
        <v>16115282</v>
      </c>
      <c r="CB122" s="910"/>
      <c r="CC122" s="910"/>
      <c r="CD122" s="910"/>
      <c r="CE122" s="910"/>
      <c r="CF122" s="911">
        <v>92.2</v>
      </c>
      <c r="CG122" s="912"/>
      <c r="CH122" s="912"/>
      <c r="CI122" s="912"/>
      <c r="CJ122" s="912"/>
      <c r="CK122" s="934"/>
      <c r="CL122" s="920"/>
      <c r="CM122" s="920"/>
      <c r="CN122" s="920"/>
      <c r="CO122" s="921"/>
      <c r="CP122" s="900" t="s">
        <v>474</v>
      </c>
      <c r="CQ122" s="901"/>
      <c r="CR122" s="901"/>
      <c r="CS122" s="901"/>
      <c r="CT122" s="901"/>
      <c r="CU122" s="901"/>
      <c r="CV122" s="901"/>
      <c r="CW122" s="901"/>
      <c r="CX122" s="901"/>
      <c r="CY122" s="901"/>
      <c r="CZ122" s="901"/>
      <c r="DA122" s="901"/>
      <c r="DB122" s="901"/>
      <c r="DC122" s="901"/>
      <c r="DD122" s="901"/>
      <c r="DE122" s="901"/>
      <c r="DF122" s="902"/>
      <c r="DG122" s="881" t="s">
        <v>437</v>
      </c>
      <c r="DH122" s="882"/>
      <c r="DI122" s="882"/>
      <c r="DJ122" s="882"/>
      <c r="DK122" s="882"/>
      <c r="DL122" s="882" t="s">
        <v>437</v>
      </c>
      <c r="DM122" s="882"/>
      <c r="DN122" s="882"/>
      <c r="DO122" s="882"/>
      <c r="DP122" s="882"/>
      <c r="DQ122" s="882" t="s">
        <v>127</v>
      </c>
      <c r="DR122" s="882"/>
      <c r="DS122" s="882"/>
      <c r="DT122" s="882"/>
      <c r="DU122" s="882"/>
      <c r="DV122" s="859" t="s">
        <v>437</v>
      </c>
      <c r="DW122" s="859"/>
      <c r="DX122" s="859"/>
      <c r="DY122" s="859"/>
      <c r="DZ122" s="860"/>
    </row>
    <row r="123" spans="1:130" s="226" customFormat="1" ht="26.25" customHeight="1" x14ac:dyDescent="0.2">
      <c r="A123" s="885"/>
      <c r="B123" s="886"/>
      <c r="C123" s="880" t="s">
        <v>458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v>9892</v>
      </c>
      <c r="AB123" s="845"/>
      <c r="AC123" s="845"/>
      <c r="AD123" s="845"/>
      <c r="AE123" s="846"/>
      <c r="AF123" s="847">
        <v>9892</v>
      </c>
      <c r="AG123" s="845"/>
      <c r="AH123" s="845"/>
      <c r="AI123" s="845"/>
      <c r="AJ123" s="846"/>
      <c r="AK123" s="847">
        <v>9892</v>
      </c>
      <c r="AL123" s="845"/>
      <c r="AM123" s="845"/>
      <c r="AN123" s="845"/>
      <c r="AO123" s="846"/>
      <c r="AP123" s="889">
        <v>0.1</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475</v>
      </c>
      <c r="BP123" s="943"/>
      <c r="BQ123" s="897">
        <v>29182201</v>
      </c>
      <c r="BR123" s="898"/>
      <c r="BS123" s="898"/>
      <c r="BT123" s="898"/>
      <c r="BU123" s="898"/>
      <c r="BV123" s="898">
        <v>28077898</v>
      </c>
      <c r="BW123" s="898"/>
      <c r="BX123" s="898"/>
      <c r="BY123" s="898"/>
      <c r="BZ123" s="898"/>
      <c r="CA123" s="898">
        <v>27114986</v>
      </c>
      <c r="CB123" s="898"/>
      <c r="CC123" s="898"/>
      <c r="CD123" s="898"/>
      <c r="CE123" s="898"/>
      <c r="CF123" s="813"/>
      <c r="CG123" s="814"/>
      <c r="CH123" s="814"/>
      <c r="CI123" s="814"/>
      <c r="CJ123" s="899"/>
      <c r="CK123" s="934"/>
      <c r="CL123" s="920"/>
      <c r="CM123" s="920"/>
      <c r="CN123" s="920"/>
      <c r="CO123" s="921"/>
      <c r="CP123" s="900" t="s">
        <v>476</v>
      </c>
      <c r="CQ123" s="901"/>
      <c r="CR123" s="901"/>
      <c r="CS123" s="901"/>
      <c r="CT123" s="901"/>
      <c r="CU123" s="901"/>
      <c r="CV123" s="901"/>
      <c r="CW123" s="901"/>
      <c r="CX123" s="901"/>
      <c r="CY123" s="901"/>
      <c r="CZ123" s="901"/>
      <c r="DA123" s="901"/>
      <c r="DB123" s="901"/>
      <c r="DC123" s="901"/>
      <c r="DD123" s="901"/>
      <c r="DE123" s="901"/>
      <c r="DF123" s="902"/>
      <c r="DG123" s="844" t="s">
        <v>437</v>
      </c>
      <c r="DH123" s="845"/>
      <c r="DI123" s="845"/>
      <c r="DJ123" s="845"/>
      <c r="DK123" s="846"/>
      <c r="DL123" s="847" t="s">
        <v>437</v>
      </c>
      <c r="DM123" s="845"/>
      <c r="DN123" s="845"/>
      <c r="DO123" s="845"/>
      <c r="DP123" s="846"/>
      <c r="DQ123" s="847" t="s">
        <v>127</v>
      </c>
      <c r="DR123" s="845"/>
      <c r="DS123" s="845"/>
      <c r="DT123" s="845"/>
      <c r="DU123" s="846"/>
      <c r="DV123" s="889" t="s">
        <v>127</v>
      </c>
      <c r="DW123" s="890"/>
      <c r="DX123" s="890"/>
      <c r="DY123" s="890"/>
      <c r="DZ123" s="891"/>
    </row>
    <row r="124" spans="1:130" s="226" customFormat="1" ht="26.25" customHeight="1" thickBot="1" x14ac:dyDescent="0.25">
      <c r="A124" s="885"/>
      <c r="B124" s="886"/>
      <c r="C124" s="880" t="s">
        <v>461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437</v>
      </c>
      <c r="AB124" s="845"/>
      <c r="AC124" s="845"/>
      <c r="AD124" s="845"/>
      <c r="AE124" s="846"/>
      <c r="AF124" s="847" t="s">
        <v>437</v>
      </c>
      <c r="AG124" s="845"/>
      <c r="AH124" s="845"/>
      <c r="AI124" s="845"/>
      <c r="AJ124" s="846"/>
      <c r="AK124" s="847" t="s">
        <v>127</v>
      </c>
      <c r="AL124" s="845"/>
      <c r="AM124" s="845"/>
      <c r="AN124" s="845"/>
      <c r="AO124" s="846"/>
      <c r="AP124" s="889" t="s">
        <v>127</v>
      </c>
      <c r="AQ124" s="890"/>
      <c r="AR124" s="890"/>
      <c r="AS124" s="890"/>
      <c r="AT124" s="891"/>
      <c r="AU124" s="892" t="s">
        <v>477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32.799999999999997</v>
      </c>
      <c r="BR124" s="896"/>
      <c r="BS124" s="896"/>
      <c r="BT124" s="896"/>
      <c r="BU124" s="896"/>
      <c r="BV124" s="896">
        <v>34.6</v>
      </c>
      <c r="BW124" s="896"/>
      <c r="BX124" s="896"/>
      <c r="BY124" s="896"/>
      <c r="BZ124" s="896"/>
      <c r="CA124" s="896">
        <v>19.5</v>
      </c>
      <c r="CB124" s="896"/>
      <c r="CC124" s="896"/>
      <c r="CD124" s="896"/>
      <c r="CE124" s="896"/>
      <c r="CF124" s="791"/>
      <c r="CG124" s="792"/>
      <c r="CH124" s="792"/>
      <c r="CI124" s="792"/>
      <c r="CJ124" s="927"/>
      <c r="CK124" s="935"/>
      <c r="CL124" s="935"/>
      <c r="CM124" s="935"/>
      <c r="CN124" s="935"/>
      <c r="CO124" s="936"/>
      <c r="CP124" s="900" t="s">
        <v>478</v>
      </c>
      <c r="CQ124" s="901"/>
      <c r="CR124" s="901"/>
      <c r="CS124" s="901"/>
      <c r="CT124" s="901"/>
      <c r="CU124" s="901"/>
      <c r="CV124" s="901"/>
      <c r="CW124" s="901"/>
      <c r="CX124" s="901"/>
      <c r="CY124" s="901"/>
      <c r="CZ124" s="901"/>
      <c r="DA124" s="901"/>
      <c r="DB124" s="901"/>
      <c r="DC124" s="901"/>
      <c r="DD124" s="901"/>
      <c r="DE124" s="901"/>
      <c r="DF124" s="902"/>
      <c r="DG124" s="828" t="s">
        <v>127</v>
      </c>
      <c r="DH124" s="829"/>
      <c r="DI124" s="829"/>
      <c r="DJ124" s="829"/>
      <c r="DK124" s="830"/>
      <c r="DL124" s="831" t="s">
        <v>127</v>
      </c>
      <c r="DM124" s="829"/>
      <c r="DN124" s="829"/>
      <c r="DO124" s="829"/>
      <c r="DP124" s="830"/>
      <c r="DQ124" s="831" t="s">
        <v>444</v>
      </c>
      <c r="DR124" s="829"/>
      <c r="DS124" s="829"/>
      <c r="DT124" s="829"/>
      <c r="DU124" s="830"/>
      <c r="DV124" s="913" t="s">
        <v>479</v>
      </c>
      <c r="DW124" s="914"/>
      <c r="DX124" s="914"/>
      <c r="DY124" s="914"/>
      <c r="DZ124" s="915"/>
    </row>
    <row r="125" spans="1:130" s="226" customFormat="1" ht="26.25" customHeight="1" x14ac:dyDescent="0.2">
      <c r="A125" s="885"/>
      <c r="B125" s="886"/>
      <c r="C125" s="880" t="s">
        <v>463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456</v>
      </c>
      <c r="AB125" s="845"/>
      <c r="AC125" s="845"/>
      <c r="AD125" s="845"/>
      <c r="AE125" s="846"/>
      <c r="AF125" s="847" t="s">
        <v>127</v>
      </c>
      <c r="AG125" s="845"/>
      <c r="AH125" s="845"/>
      <c r="AI125" s="845"/>
      <c r="AJ125" s="846"/>
      <c r="AK125" s="847" t="s">
        <v>437</v>
      </c>
      <c r="AL125" s="845"/>
      <c r="AM125" s="845"/>
      <c r="AN125" s="845"/>
      <c r="AO125" s="846"/>
      <c r="AP125" s="889" t="s">
        <v>444</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480</v>
      </c>
      <c r="CL125" s="917"/>
      <c r="CM125" s="917"/>
      <c r="CN125" s="917"/>
      <c r="CO125" s="918"/>
      <c r="CP125" s="925" t="s">
        <v>481</v>
      </c>
      <c r="CQ125" s="873"/>
      <c r="CR125" s="873"/>
      <c r="CS125" s="873"/>
      <c r="CT125" s="873"/>
      <c r="CU125" s="873"/>
      <c r="CV125" s="873"/>
      <c r="CW125" s="873"/>
      <c r="CX125" s="873"/>
      <c r="CY125" s="873"/>
      <c r="CZ125" s="873"/>
      <c r="DA125" s="873"/>
      <c r="DB125" s="873"/>
      <c r="DC125" s="873"/>
      <c r="DD125" s="873"/>
      <c r="DE125" s="873"/>
      <c r="DF125" s="874"/>
      <c r="DG125" s="926" t="s">
        <v>127</v>
      </c>
      <c r="DH125" s="907"/>
      <c r="DI125" s="907"/>
      <c r="DJ125" s="907"/>
      <c r="DK125" s="907"/>
      <c r="DL125" s="907" t="s">
        <v>444</v>
      </c>
      <c r="DM125" s="907"/>
      <c r="DN125" s="907"/>
      <c r="DO125" s="907"/>
      <c r="DP125" s="907"/>
      <c r="DQ125" s="907" t="s">
        <v>437</v>
      </c>
      <c r="DR125" s="907"/>
      <c r="DS125" s="907"/>
      <c r="DT125" s="907"/>
      <c r="DU125" s="907"/>
      <c r="DV125" s="908" t="s">
        <v>437</v>
      </c>
      <c r="DW125" s="908"/>
      <c r="DX125" s="908"/>
      <c r="DY125" s="908"/>
      <c r="DZ125" s="909"/>
    </row>
    <row r="126" spans="1:130" s="226" customFormat="1" ht="26.25" customHeight="1" thickBot="1" x14ac:dyDescent="0.25">
      <c r="A126" s="885"/>
      <c r="B126" s="886"/>
      <c r="C126" s="880" t="s">
        <v>465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127</v>
      </c>
      <c r="AB126" s="845"/>
      <c r="AC126" s="845"/>
      <c r="AD126" s="845"/>
      <c r="AE126" s="846"/>
      <c r="AF126" s="847" t="s">
        <v>444</v>
      </c>
      <c r="AG126" s="845"/>
      <c r="AH126" s="845"/>
      <c r="AI126" s="845"/>
      <c r="AJ126" s="846"/>
      <c r="AK126" s="847" t="s">
        <v>444</v>
      </c>
      <c r="AL126" s="845"/>
      <c r="AM126" s="845"/>
      <c r="AN126" s="845"/>
      <c r="AO126" s="846"/>
      <c r="AP126" s="889" t="s">
        <v>444</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482</v>
      </c>
      <c r="CQ126" s="817"/>
      <c r="CR126" s="817"/>
      <c r="CS126" s="817"/>
      <c r="CT126" s="817"/>
      <c r="CU126" s="817"/>
      <c r="CV126" s="817"/>
      <c r="CW126" s="817"/>
      <c r="CX126" s="817"/>
      <c r="CY126" s="817"/>
      <c r="CZ126" s="817"/>
      <c r="DA126" s="817"/>
      <c r="DB126" s="817"/>
      <c r="DC126" s="817"/>
      <c r="DD126" s="817"/>
      <c r="DE126" s="817"/>
      <c r="DF126" s="818"/>
      <c r="DG126" s="881" t="s">
        <v>456</v>
      </c>
      <c r="DH126" s="882"/>
      <c r="DI126" s="882"/>
      <c r="DJ126" s="882"/>
      <c r="DK126" s="882"/>
      <c r="DL126" s="882" t="s">
        <v>437</v>
      </c>
      <c r="DM126" s="882"/>
      <c r="DN126" s="882"/>
      <c r="DO126" s="882"/>
      <c r="DP126" s="882"/>
      <c r="DQ126" s="882" t="s">
        <v>444</v>
      </c>
      <c r="DR126" s="882"/>
      <c r="DS126" s="882"/>
      <c r="DT126" s="882"/>
      <c r="DU126" s="882"/>
      <c r="DV126" s="859" t="s">
        <v>444</v>
      </c>
      <c r="DW126" s="859"/>
      <c r="DX126" s="859"/>
      <c r="DY126" s="859"/>
      <c r="DZ126" s="860"/>
    </row>
    <row r="127" spans="1:130" s="226" customFormat="1" ht="26.25" customHeight="1" x14ac:dyDescent="0.2">
      <c r="A127" s="887"/>
      <c r="B127" s="888"/>
      <c r="C127" s="903" t="s">
        <v>483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11934</v>
      </c>
      <c r="AB127" s="845"/>
      <c r="AC127" s="845"/>
      <c r="AD127" s="845"/>
      <c r="AE127" s="846"/>
      <c r="AF127" s="847">
        <v>11562</v>
      </c>
      <c r="AG127" s="845"/>
      <c r="AH127" s="845"/>
      <c r="AI127" s="845"/>
      <c r="AJ127" s="846"/>
      <c r="AK127" s="847">
        <v>13502</v>
      </c>
      <c r="AL127" s="845"/>
      <c r="AM127" s="845"/>
      <c r="AN127" s="845"/>
      <c r="AO127" s="846"/>
      <c r="AP127" s="889">
        <v>0.1</v>
      </c>
      <c r="AQ127" s="890"/>
      <c r="AR127" s="890"/>
      <c r="AS127" s="890"/>
      <c r="AT127" s="891"/>
      <c r="AU127" s="228"/>
      <c r="AV127" s="228"/>
      <c r="AW127" s="228"/>
      <c r="AX127" s="906" t="s">
        <v>484</v>
      </c>
      <c r="AY127" s="877"/>
      <c r="AZ127" s="877"/>
      <c r="BA127" s="877"/>
      <c r="BB127" s="877"/>
      <c r="BC127" s="877"/>
      <c r="BD127" s="877"/>
      <c r="BE127" s="878"/>
      <c r="BF127" s="876" t="s">
        <v>485</v>
      </c>
      <c r="BG127" s="877"/>
      <c r="BH127" s="877"/>
      <c r="BI127" s="877"/>
      <c r="BJ127" s="877"/>
      <c r="BK127" s="877"/>
      <c r="BL127" s="878"/>
      <c r="BM127" s="876" t="s">
        <v>486</v>
      </c>
      <c r="BN127" s="877"/>
      <c r="BO127" s="877"/>
      <c r="BP127" s="877"/>
      <c r="BQ127" s="877"/>
      <c r="BR127" s="877"/>
      <c r="BS127" s="878"/>
      <c r="BT127" s="876" t="s">
        <v>487</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488</v>
      </c>
      <c r="CQ127" s="817"/>
      <c r="CR127" s="817"/>
      <c r="CS127" s="817"/>
      <c r="CT127" s="817"/>
      <c r="CU127" s="817"/>
      <c r="CV127" s="817"/>
      <c r="CW127" s="817"/>
      <c r="CX127" s="817"/>
      <c r="CY127" s="817"/>
      <c r="CZ127" s="817"/>
      <c r="DA127" s="817"/>
      <c r="DB127" s="817"/>
      <c r="DC127" s="817"/>
      <c r="DD127" s="817"/>
      <c r="DE127" s="817"/>
      <c r="DF127" s="818"/>
      <c r="DG127" s="881" t="s">
        <v>127</v>
      </c>
      <c r="DH127" s="882"/>
      <c r="DI127" s="882"/>
      <c r="DJ127" s="882"/>
      <c r="DK127" s="882"/>
      <c r="DL127" s="882" t="s">
        <v>127</v>
      </c>
      <c r="DM127" s="882"/>
      <c r="DN127" s="882"/>
      <c r="DO127" s="882"/>
      <c r="DP127" s="882"/>
      <c r="DQ127" s="882" t="s">
        <v>437</v>
      </c>
      <c r="DR127" s="882"/>
      <c r="DS127" s="882"/>
      <c r="DT127" s="882"/>
      <c r="DU127" s="882"/>
      <c r="DV127" s="859" t="s">
        <v>127</v>
      </c>
      <c r="DW127" s="859"/>
      <c r="DX127" s="859"/>
      <c r="DY127" s="859"/>
      <c r="DZ127" s="860"/>
    </row>
    <row r="128" spans="1:130" s="226" customFormat="1" ht="26.25" customHeight="1" thickBot="1" x14ac:dyDescent="0.25">
      <c r="A128" s="861" t="s">
        <v>489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490</v>
      </c>
      <c r="X128" s="863"/>
      <c r="Y128" s="863"/>
      <c r="Z128" s="864"/>
      <c r="AA128" s="865">
        <v>544714</v>
      </c>
      <c r="AB128" s="866"/>
      <c r="AC128" s="866"/>
      <c r="AD128" s="866"/>
      <c r="AE128" s="867"/>
      <c r="AF128" s="868">
        <v>478335</v>
      </c>
      <c r="AG128" s="866"/>
      <c r="AH128" s="866"/>
      <c r="AI128" s="866"/>
      <c r="AJ128" s="867"/>
      <c r="AK128" s="868">
        <v>351780</v>
      </c>
      <c r="AL128" s="866"/>
      <c r="AM128" s="866"/>
      <c r="AN128" s="866"/>
      <c r="AO128" s="867"/>
      <c r="AP128" s="869"/>
      <c r="AQ128" s="870"/>
      <c r="AR128" s="870"/>
      <c r="AS128" s="870"/>
      <c r="AT128" s="871"/>
      <c r="AU128" s="228"/>
      <c r="AV128" s="228"/>
      <c r="AW128" s="228"/>
      <c r="AX128" s="872" t="s">
        <v>491</v>
      </c>
      <c r="AY128" s="873"/>
      <c r="AZ128" s="873"/>
      <c r="BA128" s="873"/>
      <c r="BB128" s="873"/>
      <c r="BC128" s="873"/>
      <c r="BD128" s="873"/>
      <c r="BE128" s="874"/>
      <c r="BF128" s="851" t="s">
        <v>444</v>
      </c>
      <c r="BG128" s="852"/>
      <c r="BH128" s="852"/>
      <c r="BI128" s="852"/>
      <c r="BJ128" s="852"/>
      <c r="BK128" s="852"/>
      <c r="BL128" s="875"/>
      <c r="BM128" s="851">
        <v>12.53</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492</v>
      </c>
      <c r="CQ128" s="795"/>
      <c r="CR128" s="795"/>
      <c r="CS128" s="795"/>
      <c r="CT128" s="795"/>
      <c r="CU128" s="795"/>
      <c r="CV128" s="795"/>
      <c r="CW128" s="795"/>
      <c r="CX128" s="795"/>
      <c r="CY128" s="795"/>
      <c r="CZ128" s="795"/>
      <c r="DA128" s="795"/>
      <c r="DB128" s="795"/>
      <c r="DC128" s="795"/>
      <c r="DD128" s="795"/>
      <c r="DE128" s="795"/>
      <c r="DF128" s="796"/>
      <c r="DG128" s="855" t="s">
        <v>437</v>
      </c>
      <c r="DH128" s="856"/>
      <c r="DI128" s="856"/>
      <c r="DJ128" s="856"/>
      <c r="DK128" s="856"/>
      <c r="DL128" s="856" t="s">
        <v>127</v>
      </c>
      <c r="DM128" s="856"/>
      <c r="DN128" s="856"/>
      <c r="DO128" s="856"/>
      <c r="DP128" s="856"/>
      <c r="DQ128" s="856" t="s">
        <v>444</v>
      </c>
      <c r="DR128" s="856"/>
      <c r="DS128" s="856"/>
      <c r="DT128" s="856"/>
      <c r="DU128" s="856"/>
      <c r="DV128" s="857" t="s">
        <v>456</v>
      </c>
      <c r="DW128" s="857"/>
      <c r="DX128" s="857"/>
      <c r="DY128" s="857"/>
      <c r="DZ128" s="858"/>
    </row>
    <row r="129" spans="1:131" s="226" customFormat="1" ht="26.25" customHeight="1" x14ac:dyDescent="0.2">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493</v>
      </c>
      <c r="X129" s="842"/>
      <c r="Y129" s="842"/>
      <c r="Z129" s="843"/>
      <c r="AA129" s="844">
        <v>17574142</v>
      </c>
      <c r="AB129" s="845"/>
      <c r="AC129" s="845"/>
      <c r="AD129" s="845"/>
      <c r="AE129" s="846"/>
      <c r="AF129" s="847">
        <v>18191145</v>
      </c>
      <c r="AG129" s="845"/>
      <c r="AH129" s="845"/>
      <c r="AI129" s="845"/>
      <c r="AJ129" s="846"/>
      <c r="AK129" s="847">
        <v>19195254</v>
      </c>
      <c r="AL129" s="845"/>
      <c r="AM129" s="845"/>
      <c r="AN129" s="845"/>
      <c r="AO129" s="846"/>
      <c r="AP129" s="848"/>
      <c r="AQ129" s="849"/>
      <c r="AR129" s="849"/>
      <c r="AS129" s="849"/>
      <c r="AT129" s="850"/>
      <c r="AU129" s="229"/>
      <c r="AV129" s="229"/>
      <c r="AW129" s="229"/>
      <c r="AX129" s="816" t="s">
        <v>494</v>
      </c>
      <c r="AY129" s="817"/>
      <c r="AZ129" s="817"/>
      <c r="BA129" s="817"/>
      <c r="BB129" s="817"/>
      <c r="BC129" s="817"/>
      <c r="BD129" s="817"/>
      <c r="BE129" s="818"/>
      <c r="BF129" s="835" t="s">
        <v>127</v>
      </c>
      <c r="BG129" s="836"/>
      <c r="BH129" s="836"/>
      <c r="BI129" s="836"/>
      <c r="BJ129" s="836"/>
      <c r="BK129" s="836"/>
      <c r="BL129" s="837"/>
      <c r="BM129" s="835">
        <v>17.53</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495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496</v>
      </c>
      <c r="X130" s="842"/>
      <c r="Y130" s="842"/>
      <c r="Z130" s="843"/>
      <c r="AA130" s="844">
        <v>1798425</v>
      </c>
      <c r="AB130" s="845"/>
      <c r="AC130" s="845"/>
      <c r="AD130" s="845"/>
      <c r="AE130" s="846"/>
      <c r="AF130" s="847">
        <v>1757868</v>
      </c>
      <c r="AG130" s="845"/>
      <c r="AH130" s="845"/>
      <c r="AI130" s="845"/>
      <c r="AJ130" s="846"/>
      <c r="AK130" s="847">
        <v>1713617</v>
      </c>
      <c r="AL130" s="845"/>
      <c r="AM130" s="845"/>
      <c r="AN130" s="845"/>
      <c r="AO130" s="846"/>
      <c r="AP130" s="848"/>
      <c r="AQ130" s="849"/>
      <c r="AR130" s="849"/>
      <c r="AS130" s="849"/>
      <c r="AT130" s="850"/>
      <c r="AU130" s="229"/>
      <c r="AV130" s="229"/>
      <c r="AW130" s="229"/>
      <c r="AX130" s="816" t="s">
        <v>497</v>
      </c>
      <c r="AY130" s="817"/>
      <c r="AZ130" s="817"/>
      <c r="BA130" s="817"/>
      <c r="BB130" s="817"/>
      <c r="BC130" s="817"/>
      <c r="BD130" s="817"/>
      <c r="BE130" s="818"/>
      <c r="BF130" s="819">
        <v>3.1</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498</v>
      </c>
      <c r="X131" s="826"/>
      <c r="Y131" s="826"/>
      <c r="Z131" s="827"/>
      <c r="AA131" s="828">
        <v>15775717</v>
      </c>
      <c r="AB131" s="829"/>
      <c r="AC131" s="829"/>
      <c r="AD131" s="829"/>
      <c r="AE131" s="830"/>
      <c r="AF131" s="831">
        <v>16433277</v>
      </c>
      <c r="AG131" s="829"/>
      <c r="AH131" s="829"/>
      <c r="AI131" s="829"/>
      <c r="AJ131" s="830"/>
      <c r="AK131" s="831">
        <v>17481637</v>
      </c>
      <c r="AL131" s="829"/>
      <c r="AM131" s="829"/>
      <c r="AN131" s="829"/>
      <c r="AO131" s="830"/>
      <c r="AP131" s="832"/>
      <c r="AQ131" s="833"/>
      <c r="AR131" s="833"/>
      <c r="AS131" s="833"/>
      <c r="AT131" s="834"/>
      <c r="AU131" s="229"/>
      <c r="AV131" s="229"/>
      <c r="AW131" s="229"/>
      <c r="AX131" s="794" t="s">
        <v>499</v>
      </c>
      <c r="AY131" s="795"/>
      <c r="AZ131" s="795"/>
      <c r="BA131" s="795"/>
      <c r="BB131" s="795"/>
      <c r="BC131" s="795"/>
      <c r="BD131" s="795"/>
      <c r="BE131" s="796"/>
      <c r="BF131" s="797">
        <v>19.5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500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501</v>
      </c>
      <c r="W132" s="807"/>
      <c r="X132" s="807"/>
      <c r="Y132" s="807"/>
      <c r="Z132" s="808"/>
      <c r="AA132" s="809">
        <v>2.614708415</v>
      </c>
      <c r="AB132" s="810"/>
      <c r="AC132" s="810"/>
      <c r="AD132" s="810"/>
      <c r="AE132" s="811"/>
      <c r="AF132" s="812">
        <v>3.4064842940000002</v>
      </c>
      <c r="AG132" s="810"/>
      <c r="AH132" s="810"/>
      <c r="AI132" s="810"/>
      <c r="AJ132" s="811"/>
      <c r="AK132" s="812">
        <v>3.4054705520000002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502</v>
      </c>
      <c r="W133" s="786"/>
      <c r="X133" s="786"/>
      <c r="Y133" s="786"/>
      <c r="Z133" s="787"/>
      <c r="AA133" s="788">
        <v>2.9</v>
      </c>
      <c r="AB133" s="789"/>
      <c r="AC133" s="789"/>
      <c r="AD133" s="789"/>
      <c r="AE133" s="790"/>
      <c r="AF133" s="788">
        <v>3</v>
      </c>
      <c r="AG133" s="789"/>
      <c r="AH133" s="789"/>
      <c r="AI133" s="789"/>
      <c r="AJ133" s="790"/>
      <c r="AK133" s="788">
        <v>3.1</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mA5pL7KeDCtA686rT6Jv6yvPwES+byDjEaMZubM0R2TtZA4Oi4GytFbXw0DxAU8ORZsDgdQyKaO3J9sTZu6Mw==" saltValue="3F+BCjkaMFmwAe2/erAt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Y5kTKWiDwnk4LBFr6boPZHMSLwjYKG71reZw3RwTqxW/GAu0KM5ZEzxW9ffCydTAGhuce4rdhbnSNchHNduYA==" saltValue="ZqnH2BKzX/j45FMhcTWk3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8" t="s">
        <v>506</v>
      </c>
      <c r="AP7" s="268"/>
      <c r="AQ7" s="269" t="s">
        <v>507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9"/>
      <c r="AP8" s="274" t="s">
        <v>508</v>
      </c>
      <c r="AQ8" s="275" t="s">
        <v>509</v>
      </c>
      <c r="AR8" s="276" t="s">
        <v>510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0" t="s">
        <v>511</v>
      </c>
      <c r="AL9" s="1201"/>
      <c r="AM9" s="1201"/>
      <c r="AN9" s="1202"/>
      <c r="AO9" s="277">
        <v>5507024</v>
      </c>
      <c r="AP9" s="277">
        <v>59211</v>
      </c>
      <c r="AQ9" s="278">
        <v>65025</v>
      </c>
      <c r="AR9" s="279">
        <v>-8.9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0" t="s">
        <v>512</v>
      </c>
      <c r="AL10" s="1201"/>
      <c r="AM10" s="1201"/>
      <c r="AN10" s="1202"/>
      <c r="AO10" s="280">
        <v>63501</v>
      </c>
      <c r="AP10" s="280">
        <v>683</v>
      </c>
      <c r="AQ10" s="281">
        <v>6119</v>
      </c>
      <c r="AR10" s="282">
        <v>-88.8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0" t="s">
        <v>513</v>
      </c>
      <c r="AL11" s="1201"/>
      <c r="AM11" s="1201"/>
      <c r="AN11" s="1202"/>
      <c r="AO11" s="280">
        <v>342001</v>
      </c>
      <c r="AP11" s="280">
        <v>3677</v>
      </c>
      <c r="AQ11" s="281">
        <v>1220</v>
      </c>
      <c r="AR11" s="282">
        <v>201.4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0" t="s">
        <v>514</v>
      </c>
      <c r="AL12" s="1201"/>
      <c r="AM12" s="1201"/>
      <c r="AN12" s="1202"/>
      <c r="AO12" s="280" t="s">
        <v>515</v>
      </c>
      <c r="AP12" s="280" t="s">
        <v>515</v>
      </c>
      <c r="AQ12" s="281">
        <v>12</v>
      </c>
      <c r="AR12" s="282" t="s">
        <v>515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0" t="s">
        <v>516</v>
      </c>
      <c r="AL13" s="1201"/>
      <c r="AM13" s="1201"/>
      <c r="AN13" s="1202"/>
      <c r="AO13" s="280">
        <v>145815</v>
      </c>
      <c r="AP13" s="280">
        <v>1568</v>
      </c>
      <c r="AQ13" s="281">
        <v>2792</v>
      </c>
      <c r="AR13" s="282">
        <v>-43.8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0" t="s">
        <v>517</v>
      </c>
      <c r="AL14" s="1201"/>
      <c r="AM14" s="1201"/>
      <c r="AN14" s="1202"/>
      <c r="AO14" s="280">
        <v>127612</v>
      </c>
      <c r="AP14" s="280">
        <v>1372</v>
      </c>
      <c r="AQ14" s="281">
        <v>1408</v>
      </c>
      <c r="AR14" s="282">
        <v>-2.6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3" t="s">
        <v>518</v>
      </c>
      <c r="AL15" s="1204"/>
      <c r="AM15" s="1204"/>
      <c r="AN15" s="1205"/>
      <c r="AO15" s="280">
        <v>-327537</v>
      </c>
      <c r="AP15" s="280">
        <v>-3522</v>
      </c>
      <c r="AQ15" s="281">
        <v>-3962</v>
      </c>
      <c r="AR15" s="282">
        <v>-11.1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3" t="s">
        <v>186</v>
      </c>
      <c r="AL16" s="1204"/>
      <c r="AM16" s="1204"/>
      <c r="AN16" s="1205"/>
      <c r="AO16" s="280">
        <v>5858416</v>
      </c>
      <c r="AP16" s="280">
        <v>62989</v>
      </c>
      <c r="AQ16" s="281">
        <v>72615</v>
      </c>
      <c r="AR16" s="282">
        <v>-13.3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6" t="s">
        <v>523</v>
      </c>
      <c r="AL21" s="1207"/>
      <c r="AM21" s="1207"/>
      <c r="AN21" s="1208"/>
      <c r="AO21" s="293">
        <v>5.48</v>
      </c>
      <c r="AP21" s="294">
        <v>6.51</v>
      </c>
      <c r="AQ21" s="295">
        <v>-1.03</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6" t="s">
        <v>524</v>
      </c>
      <c r="AL22" s="1207"/>
      <c r="AM22" s="1207"/>
      <c r="AN22" s="1208"/>
      <c r="AO22" s="298">
        <v>99.9</v>
      </c>
      <c r="AP22" s="299">
        <v>98.4</v>
      </c>
      <c r="AQ22" s="300">
        <v>1.5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9" t="s">
        <v>525</v>
      </c>
      <c r="B26" s="1199"/>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199"/>
      <c r="AI26" s="1199"/>
      <c r="AJ26" s="1199"/>
      <c r="AK26" s="1199"/>
      <c r="AL26" s="1199"/>
      <c r="AM26" s="1199"/>
      <c r="AN26" s="1199"/>
      <c r="AO26" s="1199"/>
      <c r="AP26" s="1199"/>
      <c r="AQ26" s="1199"/>
      <c r="AR26" s="1199"/>
      <c r="AS26" s="1199"/>
      <c r="AT26" s="263"/>
    </row>
    <row r="27" spans="1:46" ht="13.2" x14ac:dyDescent="0.2">
      <c r="A27" s="305"/>
      <c r="AO27" s="258"/>
      <c r="AP27" s="258"/>
      <c r="AQ27" s="258"/>
      <c r="AR27" s="258"/>
      <c r="AS27" s="258"/>
      <c r="AT27" s="258"/>
    </row>
    <row r="28" spans="1:46" ht="16.2" x14ac:dyDescent="0.2">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8" t="s">
        <v>506</v>
      </c>
      <c r="AP30" s="268"/>
      <c r="AQ30" s="269" t="s">
        <v>507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9"/>
      <c r="AP31" s="274" t="s">
        <v>508</v>
      </c>
      <c r="AQ31" s="275" t="s">
        <v>509</v>
      </c>
      <c r="AR31" s="276" t="s">
        <v>510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0" t="s">
        <v>528</v>
      </c>
      <c r="AL32" s="1191"/>
      <c r="AM32" s="1191"/>
      <c r="AN32" s="1192"/>
      <c r="AO32" s="308">
        <v>2060723</v>
      </c>
      <c r="AP32" s="308">
        <v>22157</v>
      </c>
      <c r="AQ32" s="309">
        <v>34910</v>
      </c>
      <c r="AR32" s="310">
        <v>-36.5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0" t="s">
        <v>529</v>
      </c>
      <c r="AL33" s="1191"/>
      <c r="AM33" s="1191"/>
      <c r="AN33" s="1192"/>
      <c r="AO33" s="308" t="s">
        <v>515</v>
      </c>
      <c r="AP33" s="308" t="s">
        <v>515</v>
      </c>
      <c r="AQ33" s="309" t="s">
        <v>515</v>
      </c>
      <c r="AR33" s="310" t="s">
        <v>515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0" t="s">
        <v>530</v>
      </c>
      <c r="AL34" s="1191"/>
      <c r="AM34" s="1191"/>
      <c r="AN34" s="1192"/>
      <c r="AO34" s="308" t="s">
        <v>515</v>
      </c>
      <c r="AP34" s="308" t="s">
        <v>515</v>
      </c>
      <c r="AQ34" s="309">
        <v>4</v>
      </c>
      <c r="AR34" s="310" t="s">
        <v>515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0" t="s">
        <v>531</v>
      </c>
      <c r="AL35" s="1191"/>
      <c r="AM35" s="1191"/>
      <c r="AN35" s="1192"/>
      <c r="AO35" s="308">
        <v>175890</v>
      </c>
      <c r="AP35" s="308">
        <v>1891</v>
      </c>
      <c r="AQ35" s="309">
        <v>8517</v>
      </c>
      <c r="AR35" s="310">
        <v>-77.8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0" t="s">
        <v>532</v>
      </c>
      <c r="AL36" s="1191"/>
      <c r="AM36" s="1191"/>
      <c r="AN36" s="1192"/>
      <c r="AO36" s="308">
        <v>7646</v>
      </c>
      <c r="AP36" s="308">
        <v>82</v>
      </c>
      <c r="AQ36" s="309">
        <v>1600</v>
      </c>
      <c r="AR36" s="310">
        <v>-94.9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0" t="s">
        <v>533</v>
      </c>
      <c r="AL37" s="1191"/>
      <c r="AM37" s="1191"/>
      <c r="AN37" s="1192"/>
      <c r="AO37" s="308">
        <v>416470</v>
      </c>
      <c r="AP37" s="308">
        <v>4478</v>
      </c>
      <c r="AQ37" s="309">
        <v>1669</v>
      </c>
      <c r="AR37" s="310">
        <v>168.3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3" t="s">
        <v>534</v>
      </c>
      <c r="AL38" s="1194"/>
      <c r="AM38" s="1194"/>
      <c r="AN38" s="1195"/>
      <c r="AO38" s="311" t="s">
        <v>515</v>
      </c>
      <c r="AP38" s="311" t="s">
        <v>515</v>
      </c>
      <c r="AQ38" s="312">
        <v>1</v>
      </c>
      <c r="AR38" s="300" t="s">
        <v>515</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3" t="s">
        <v>535</v>
      </c>
      <c r="AL39" s="1194"/>
      <c r="AM39" s="1194"/>
      <c r="AN39" s="1195"/>
      <c r="AO39" s="308">
        <v>-351780</v>
      </c>
      <c r="AP39" s="308">
        <v>-3782</v>
      </c>
      <c r="AQ39" s="309">
        <v>-6461</v>
      </c>
      <c r="AR39" s="310">
        <v>-41.5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0" t="s">
        <v>536</v>
      </c>
      <c r="AL40" s="1191"/>
      <c r="AM40" s="1191"/>
      <c r="AN40" s="1192"/>
      <c r="AO40" s="308">
        <v>-1713617</v>
      </c>
      <c r="AP40" s="308">
        <v>-18425</v>
      </c>
      <c r="AQ40" s="309">
        <v>-28321</v>
      </c>
      <c r="AR40" s="310">
        <v>-34.9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6" t="s">
        <v>296</v>
      </c>
      <c r="AL41" s="1197"/>
      <c r="AM41" s="1197"/>
      <c r="AN41" s="1198"/>
      <c r="AO41" s="308">
        <v>595332</v>
      </c>
      <c r="AP41" s="308">
        <v>6401</v>
      </c>
      <c r="AQ41" s="309">
        <v>11918</v>
      </c>
      <c r="AR41" s="310">
        <v>-46.3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3" t="s">
        <v>506</v>
      </c>
      <c r="AN49" s="1185" t="s">
        <v>540</v>
      </c>
      <c r="AO49" s="1186"/>
      <c r="AP49" s="1186"/>
      <c r="AQ49" s="1186"/>
      <c r="AR49" s="118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4"/>
      <c r="AN50" s="324" t="s">
        <v>541</v>
      </c>
      <c r="AO50" s="325" t="s">
        <v>542</v>
      </c>
      <c r="AP50" s="326" t="s">
        <v>543</v>
      </c>
      <c r="AQ50" s="327" t="s">
        <v>544</v>
      </c>
      <c r="AR50" s="328" t="s">
        <v>545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4741524</v>
      </c>
      <c r="AN51" s="330">
        <v>52733</v>
      </c>
      <c r="AO51" s="331">
        <v>-28.3</v>
      </c>
      <c r="AP51" s="332">
        <v>47820</v>
      </c>
      <c r="AQ51" s="333">
        <v>7.5</v>
      </c>
      <c r="AR51" s="334">
        <v>-35.799999999999997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4009728</v>
      </c>
      <c r="AN52" s="338">
        <v>44595</v>
      </c>
      <c r="AO52" s="339">
        <v>-30.1</v>
      </c>
      <c r="AP52" s="340">
        <v>25855</v>
      </c>
      <c r="AQ52" s="341">
        <v>-0.1</v>
      </c>
      <c r="AR52" s="342">
        <v>-30</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6372892</v>
      </c>
      <c r="AN53" s="330">
        <v>70353</v>
      </c>
      <c r="AO53" s="331">
        <v>33.4</v>
      </c>
      <c r="AP53" s="332">
        <v>41934</v>
      </c>
      <c r="AQ53" s="333">
        <v>-12.3</v>
      </c>
      <c r="AR53" s="334">
        <v>45.7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5366615</v>
      </c>
      <c r="AN54" s="338">
        <v>59244</v>
      </c>
      <c r="AO54" s="339">
        <v>32.799999999999997</v>
      </c>
      <c r="AP54" s="340">
        <v>23352</v>
      </c>
      <c r="AQ54" s="341">
        <v>-9.6999999999999993</v>
      </c>
      <c r="AR54" s="342">
        <v>42.5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4297386</v>
      </c>
      <c r="AN55" s="330">
        <v>46945</v>
      </c>
      <c r="AO55" s="331">
        <v>-33.299999999999997</v>
      </c>
      <c r="AP55" s="332">
        <v>45588</v>
      </c>
      <c r="AQ55" s="333">
        <v>8.6999999999999993</v>
      </c>
      <c r="AR55" s="334">
        <v>-42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3689937</v>
      </c>
      <c r="AN56" s="338">
        <v>40310</v>
      </c>
      <c r="AO56" s="339">
        <v>-32</v>
      </c>
      <c r="AP56" s="340">
        <v>24150</v>
      </c>
      <c r="AQ56" s="341">
        <v>3.4</v>
      </c>
      <c r="AR56" s="342">
        <v>-35.4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6151480</v>
      </c>
      <c r="AN57" s="330">
        <v>66674</v>
      </c>
      <c r="AO57" s="331">
        <v>42</v>
      </c>
      <c r="AP57" s="332">
        <v>45483</v>
      </c>
      <c r="AQ57" s="333">
        <v>-0.2</v>
      </c>
      <c r="AR57" s="334">
        <v>42.2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5526877</v>
      </c>
      <c r="AN58" s="338">
        <v>59904</v>
      </c>
      <c r="AO58" s="339">
        <v>48.6</v>
      </c>
      <c r="AP58" s="340">
        <v>24241</v>
      </c>
      <c r="AQ58" s="341">
        <v>0.4</v>
      </c>
      <c r="AR58" s="342">
        <v>48.2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3479591</v>
      </c>
      <c r="AN59" s="330">
        <v>37412</v>
      </c>
      <c r="AO59" s="331">
        <v>-43.9</v>
      </c>
      <c r="AP59" s="332">
        <v>45945</v>
      </c>
      <c r="AQ59" s="333">
        <v>1</v>
      </c>
      <c r="AR59" s="334">
        <v>-44.9</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3156891</v>
      </c>
      <c r="AN60" s="338">
        <v>33943</v>
      </c>
      <c r="AO60" s="339">
        <v>-43.3</v>
      </c>
      <c r="AP60" s="340">
        <v>25180</v>
      </c>
      <c r="AQ60" s="341">
        <v>3.9</v>
      </c>
      <c r="AR60" s="342">
        <v>-47.2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5008575</v>
      </c>
      <c r="AN61" s="345">
        <v>54823</v>
      </c>
      <c r="AO61" s="346">
        <v>-6</v>
      </c>
      <c r="AP61" s="347">
        <v>45354</v>
      </c>
      <c r="AQ61" s="348">
        <v>0.9</v>
      </c>
      <c r="AR61" s="334">
        <v>-6.9</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4350010</v>
      </c>
      <c r="AN62" s="338">
        <v>47599</v>
      </c>
      <c r="AO62" s="339">
        <v>-4.8</v>
      </c>
      <c r="AP62" s="340">
        <v>24556</v>
      </c>
      <c r="AQ62" s="341">
        <v>-0.4</v>
      </c>
      <c r="AR62" s="342">
        <v>-4.4000000000000004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dQPBTedGsUVmIWSIc9EzNc0WnWEC7G+FzmkKgsQaq9FUdN/Y1E14gf8zThmM/iqTd3QV1IWJiwMOqsF6xeW4gA==" saltValue="kP9NoBYPJctCMGwNHSBzk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554</v>
      </c>
    </row>
    <row r="120" spans="125:125" ht="13.5" hidden="1" customHeight="1" x14ac:dyDescent="0.2"/>
    <row r="121" spans="125:125" ht="13.5" hidden="1" customHeight="1" x14ac:dyDescent="0.2">
      <c r="DU121" s="255"/>
    </row>
  </sheetData>
  <sheetProtection algorithmName="SHA-512" hashValue="WvnroLkjfyuNji2NY5GRqitZZFZxa/EcOJteyA+0DNFaG/vR91pA5xie/Ldt966Dwj1s5YbQK5ama/yK1bQhtA==" saltValue="wmTFbtiJyYwdsW19QWmD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555</v>
      </c>
    </row>
  </sheetData>
  <sheetProtection algorithmName="SHA-512" hashValue="lA/XrPzqIGiDJ/0LQn8LQtYNdPrxVKPJni/fkkUAFW9+58UYxhGaXVHQTOAYW6xVW6+/Ihh/Dip3tSMK8suDxg==" saltValue="/hjXgEPNSBXl1Kr+Y2hx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09" t="s">
        <v>3</v>
      </c>
      <c r="D47" s="1209"/>
      <c r="E47" s="1210"/>
      <c r="F47" s="11">
        <v>15.11</v>
      </c>
      <c r="G47" s="12">
        <v>15.62</v>
      </c>
      <c r="H47" s="12">
        <v>16.02</v>
      </c>
      <c r="I47" s="12">
        <v>15.47</v>
      </c>
      <c r="J47" s="13">
        <v>15.56</v>
      </c>
    </row>
    <row r="48" spans="2:10" ht="57.75" customHeight="1" x14ac:dyDescent="0.2">
      <c r="B48" s="14"/>
      <c r="C48" s="1211" t="s">
        <v>4</v>
      </c>
      <c r="D48" s="1211"/>
      <c r="E48" s="1212"/>
      <c r="F48" s="15">
        <v>4.22</v>
      </c>
      <c r="G48" s="16">
        <v>4.5599999999999996</v>
      </c>
      <c r="H48" s="16">
        <v>5.54</v>
      </c>
      <c r="I48" s="16">
        <v>5.16</v>
      </c>
      <c r="J48" s="17">
        <v>11.39</v>
      </c>
    </row>
    <row r="49" spans="2:10" ht="57.75" customHeight="1" thickBot="1" x14ac:dyDescent="0.25">
      <c r="B49" s="18"/>
      <c r="C49" s="1213" t="s">
        <v>5</v>
      </c>
      <c r="D49" s="1213"/>
      <c r="E49" s="1214"/>
      <c r="F49" s="19">
        <v>0.85</v>
      </c>
      <c r="G49" s="20">
        <v>0.95</v>
      </c>
      <c r="H49" s="20">
        <v>1.43</v>
      </c>
      <c r="I49" s="20" t="s">
        <v>561</v>
      </c>
      <c r="J49" s="21">
        <v>7.4</v>
      </c>
    </row>
    <row r="50" spans="2:10" ht="13.2" x14ac:dyDescent="0.2"/>
  </sheetData>
  <sheetProtection algorithmName="SHA-512" hashValue="2RojZEnSPxTMSl4WtGLLOMQGgYQ9qJ5f528GH7yROnlWylybfoF4VIOfzIxCemxtpjo8/eSyKenvWTYMX4rX8Q==" saltValue="NEtRDCysZjIiaIpY1Rcd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2023-03-23T01:00:22Z</cp:lastPrinted>
  <dcterms:created xsi:type="dcterms:W3CDTF">2023-02-20T04:49:25Z</dcterms:created>
  <dcterms:modified xsi:type="dcterms:W3CDTF">2023-10-10T06:09:02Z</dcterms:modified>
  <cp:category/>
</cp:coreProperties>
</file>