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0496" windowHeight="753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<sst xmlns="http://schemas.openxmlformats.org/spreadsheetml/2006/main" count="1113" uniqueCount="606">
  <si>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</si>
  <si>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</si>
  <si>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</si>
  <si>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</si>
  <si>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</si>
  <si>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</si>
  <si>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</si>
  <si>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</si>
  <si>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</si>
  <si>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</si>
  <si>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</si>
  <si>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</si>
  <si>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</si>
  <si>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</si>
  <si>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</si>
  <si>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</si>
  <si>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</si>
  <si>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</si>
  <si>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</si>
  <si>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</si>
  <si>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</si>
  <si>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</si>
  <si>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</si>
  <si>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</si>
  <si>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</si>
  <si>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</si>
  <si>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</si>
  <si>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</si>
  <si>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</si>
  <si>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</si>
  <si>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</si>
  <si>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</si>
  <si>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</si>
  <si>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</si>
  <si>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</si>
  <si>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</si>
  <si>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</si>
  <si>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</si>
  <si>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</si>
  <si>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</si>
  <si>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</si>
  <si>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</si>
  <si>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</si>
  <si>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</si>
  <si>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</si>
  <si>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</si>
  <si>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</si>
  <si>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</si>
  <si>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</si>
  <si>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</si>
  <si>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</si>
  <si>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</si>
  <si>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</si>
  <si>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</si>
  <si>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</si>
  <si>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</si>
  <si>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</si>
  <si>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</si>
  <si>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</si>
  <si>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</si>
  <si>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</si>
  <si>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</si>
  <si>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</si>
  <si>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</si>
  <si>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</si>
  <si>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</si>
  <si>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</si>
  <si>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</si>
  <si>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</si>
  <si>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</si>
  <si>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</si>
  <si>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</si>
  <si>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</si>
  <si>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</si>
  <si>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</si>
  <si>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</si>
  <si>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</si>
  <si>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</si>
  <si>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</si>
  <si>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</si>
  <si>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</si>
  <si>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</si>
  <si>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</si>
  <si>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</si>
  <si>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</si>
  <si>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</si>
  <si>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</si>
  <si>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</si>
  <si>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</si>
  <si>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</si>
  <si>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</si>
  <si>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</si>
  <si>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</si>
  <si>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</si>
  <si>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</si>
  <si>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</si>
  <si>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</si>
  <si>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</si>
  <si>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</si>
  <si>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</si>
  <si>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</si>
  <si>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</si>
  <si>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</si>
  <si>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</si>
  <si>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</si>
  <si>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</si>
  <si>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</si>
  <si>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</si>
  <si>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</si>
  <si>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</si>
  <si>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</si>
  <si>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</si>
  <si>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</si>
  <si>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</si>
  <si>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</si>
  <si>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</si>
  <si>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</si>
  <si>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</si>
  <si>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</si>
  <si>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</si>
  <si>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</si>
  <si>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</si>
  <si>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</si>
  <si>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</si>
  <si>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</si>
  <si>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</si>
  <si>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</si>
  <si>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</si>
  <si>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</si>
  <si>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</si>
  <si>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</si>
  <si>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</si>
  <si>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</si>
  <si>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</si>
  <si>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</si>
  <si>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</si>
  <si>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</si>
  <si>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</si>
  <si>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</si>
  <si>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</si>
  <si>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</si>
  <si>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</si>
  <si>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</si>
  <si>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</si>
  <si>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</si>
  <si>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</si>
  <si>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</si>
  <si>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</si>
  <si>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</si>
  <si>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</si>
  <si>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</si>
  <si>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</si>
  <si>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</si>
  <si>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</si>
  <si>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</si>
  <si>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</si>
  <si>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</si>
  <si>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</si>
  <si>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</si>
  <si>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</si>
  <si>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</si>
  <si>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</si>
  <si>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</si>
  <si>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</si>
  <si>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</si>
  <si>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</si>
  <si>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</si>
  <si>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</si>
  <si>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</si>
  <si>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</si>
  <si>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</si>
  <si>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</si>
  <si>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</si>
  <si>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</si>
  <si>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</si>
  <si>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</si>
  <si>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</si>
  <si>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</si>
  <si>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</si>
  <si>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</si>
  <si>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</si>
  <si>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</si>
  <si>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</si>
  <si>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</si>
  <si>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</si>
  <si>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</si>
  <si>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</si>
  <si>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</si>
  <si>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</si>
  <si>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</si>
  <si>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</si>
  <si>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</si>
  <si>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</si>
  <si>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</si>
  <si>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</si>
  <si>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</si>
  <si>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</si>
  <si>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</si>
  <si>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</si>
  <si>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</si>
  <si>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</si>
  <si>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</si>
  <si>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</si>
  <si>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</si>
  <si>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</si>
  <si>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</si>
  <si>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</si>
  <si>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</si>
  <si>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</si>
  <si>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</si>
  <si>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</si>
  <si>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</si>
  <si>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</si>
  <si>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</si>
  <si>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</si>
  <si>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</si>
  <si>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</si>
  <si>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</si>
  <si>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</si>
  <si>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</si>
  <si>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</si>
  <si>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</si>
  <si>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</si>
  <si>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</si>
  <si>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</si>
  <si>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</si>
  <si>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</si>
  <si>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</si>
  <si>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</si>
  <si>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</si>
  <si>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</si>
  <si>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</si>
  <si>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</si>
  <si>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</si>
  <si>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</si>
  <si>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</si>
  <si>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</si>
  <si>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</si>
  <si>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</si>
  <si>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</si>
  <si>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</si>
  <si>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</si>
  <si>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</si>
  <si>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</si>
  <si>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</si>
  <si>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</si>
  <si>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</si>
  <si>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</si>
  <si>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</si>
  <si>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</si>
  <si>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</si>
  <si>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</si>
  <si>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</si>
  <si>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</si>
  <si>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</si>
  <si>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</si>
  <si>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</si>
  <si>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</si>
  <si>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</si>
  <si>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</si>
  <si>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</si>
  <si>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</si>
  <si>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</si>
  <si>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</si>
  <si>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</si>
  <si>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</si>
  <si>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</si>
  <si>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</si>
  <si>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</si>
  <si>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</si>
  <si>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</si>
  <si>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</si>
  <si>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</si>
  <si>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</si>
  <si>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</si>
  <si>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</si>
  <si>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</si>
  <si>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</si>
  <si>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</si>
  <si>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</si>
  <si>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</si>
  <si>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</si>
  <si>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</si>
  <si>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</si>
  <si>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</si>
  <si>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</si>
  <si>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</si>
  <si>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</si>
  <si>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</si>
  <si>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</si>
  <si>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</si>
  <si>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</si>
  <si>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</si>
  <si>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</si>
  <si>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</si>
  <si>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</si>
  <si>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</si>
  <si>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</si>
  <si>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</si>
  <si>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</si>
  <si>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</si>
  <si>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</si>
  <si>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</si>
  <si>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</si>
  <si>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</si>
  <si>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</si>
  <si>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</si>
  <si>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</si>
  <si>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</si>
  <si>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</si>
  <si>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</si>
  <si>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</si>
  <si>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</si>
  <si>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</si>
  <si>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</si>
  <si>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</si>
  <si>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</si>
  <si>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</si>
  <si>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</si>
  <si>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</si>
  <si>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</si>
  <si>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</si>
  <si>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</si>
  <si>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</si>
  <si>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</si>
  <si>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</si>
  <si>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</si>
  <si>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</si>
  <si>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</si>
  <si>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</si>
  <si>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</si>
  <si>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</si>
  <si>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</si>
  <si>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</si>
  <si>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</si>
  <si>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</si>
  <si>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</si>
  <si>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</si>
  <si>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</si>
  <si>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</si>
  <si>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</si>
  <si>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</si>
  <si>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</si>
  <si>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</si>
  <si>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</si>
  <si>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</si>
  <si>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</si>
  <si>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</si>
  <si>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</si>
  <si>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</si>
  <si>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</si>
  <si>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</si>
  <si>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</si>
  <si>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</si>
  <si>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</si>
  <si>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</si>
  <si>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</si>
  <si>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</si>
  <si>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</si>
  <si>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</si>
  <si>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</si>
  <si>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</si>
  <si>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</si>
  <si>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</si>
  <si>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</si>
  <si>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</si>
  <si>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</si>
  <si>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</si>
  <si>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</si>
  <si>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</si>
  <si>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</si>
  <si>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</si>
  <si>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</si>
  <si>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</si>
  <si>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</si>
  <si>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</si>
  <si>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</si>
  <si>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</si>
  <si>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</si>
  <si>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</si>
  <si>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</si>
  <si>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</si>
  <si>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</si>
  <si>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</si>
  <si>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</si>
  <si>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</si>
  <si>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</si>
  <si>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</si>
  <si>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</si>
  <si>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</si>
  <si>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</si>
  <si>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</si>
  <si>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</si>
  <si>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</si>
  <si>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</si>
  <si>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</si>
  <si>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</si>
  <si>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</si>
  <si>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</si>
  <si>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</si>
  <si>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</si>
  <si>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</si>
  <si>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</si>
  <si>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</si>
  <si>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</si>
  <si>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</si>
  <si>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</si>
  <si>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</si>
  <si>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</si>
  <si>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</si>
  <si>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</si>
  <si>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</si>
  <si>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</si>
  <si>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</si>
  <si>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</si>
  <si>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</si>
  <si>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</si>
  <si>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</si>
  <si>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</si>
  <si>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</si>
  <si>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</si>
  <si>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</si>
  <si>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</si>
  <si>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</si>
  <si>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</si>
  <si>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</si>
  <si>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</si>
  <si>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</si>
  <si>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</si>
  <si>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</si>
  <si>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</si>
  <si>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</si>
  <si>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</si>
  <si>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</si>
  <si>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</si>
  <si>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</si>
  <si>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</si>
  <si>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</si>
  <si>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</si>
  <si>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</si>
  <si>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</si>
  <si>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</si>
  <si>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</si>
  <si>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</si>
  <si>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</si>
  <si>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</si>
  <si>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</si>
  <si>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</si>
  <si>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</si>
  <si>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</si>
  <si>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</si>
  <si>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</si>
  <si>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</si>
  <si>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</si>
  <si>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</si>
  <si>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</si>
  <si>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</si>
  <si>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</si>
  <si>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</si>
  <si>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</si>
  <si>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</si>
  <si>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</si>
  <si>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</si>
  <si>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</si>
  <si>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</si>
  <si>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</si>
  <si>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</si>
  <si>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</si>
  <si>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</si>
  <si>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</si>
  <si>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</si>
  <si>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</si>
  <si>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</si>
  <si>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</si>
  <si>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</si>
  <si>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</si>
  <si>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</si>
  <si>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</si>
  <si>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</si>
  <si>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</si>
  <si>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</si>
  <si>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</si>
  <si>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</si>
  <si>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</si>
  <si>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</si>
  <si>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</si>
  <si>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</si>
  <si>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</si>
  <si>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</si>
  <si>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</si>
  <si>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</si>
  <si>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</si>
  <si>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</si>
  <si>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</si>
  <si>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</si>
  <si>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</si>
  <si>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</si>
  <si>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</si>
  <si>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</si>
  <si>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</si>
  <si>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</si>
  <si>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</si>
  <si>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</si>
  <si>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</si>
  <si>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</si>
  <si>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</si>
  <si>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</si>
  <si>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</si>
  <si>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</si>
  <si>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</si>
  <si>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</si>
  <si>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</si>
  <si>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</si>
  <si>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</si>
  <si>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</si>
  <si>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</si>
  <si>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</si>
  <si>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</si>
  <si>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</si>
  <si>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</si>
  <si>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</si>
  <si>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</si>
  <si>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</si>
  <si>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</si>
  <si>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</si>
  <si>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</si>
  <si>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</si>
  <si>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</si>
  <si>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</si>
  <si>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</si>
  <si>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</si>
  <si>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</si>
  <si>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</si>
  <si>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</si>
  <si>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</si>
  <si>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</si>
  <si>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</si>
  <si>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</si>
  <si>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</si>
  <si>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</si>
  <si>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</si>
  <si>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</si>
  <si>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</si>
  <si>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</si>
  <si>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</si>
  <si>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</si>
  <si>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</si>
  <si>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</si>
  <si>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</si>
  <si>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</si>
  <si>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</si>
  <si>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</si>
  <si>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</si>
  <si>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</si>
  <si>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</si>
  <si>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</si>
  <si>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</si>
  <si>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</si>
  <si>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</si>
  <si>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</si>
  <si>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</si>
  <si>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</si>
  <si>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</si>
  <si>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</si>
  <si>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</si>
  <si>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</si>
  <si>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</si>
  <si>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</si>
  <si>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</si>
  <si>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</si>
  <si>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</si>
  <si>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</si>
  <si>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</si>
  <si>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t>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</si>
  <si>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</si>
  <si>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</si>
  <si>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</si>
  <si>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</si>
  <si>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</si>
  <si>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</si>
  <si>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</si>
  <si>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</si>
  <si>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</si>
  <si>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</si>
  <si>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9">
      <t>ブンカシンコウザイダン</t>
    </rPh>
    <phoneticPr fontId="2"/>
  </si>
  <si>
    <t>〇</t>
  </si>
  <si>
    <t>小平市土地開発公社</t>
    <rPh sb="0" eb="3">
      <t>コダイラシ</t>
    </rPh>
    <rPh sb="3" eb="9">
      <t>トチカイハツコウシャ</t>
    </rPh>
    <phoneticPr fontId="2"/>
  </si>
  <si>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</si>
  <si>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</si>
  <si>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小平市立学校冷暖房設備整備基金</t>
    <rPh sb="0" eb="3">
      <t>コダイラシ</t>
    </rPh>
    <rPh sb="3" eb="4">
      <t>リツ</t>
    </rPh>
    <rPh sb="4" eb="6">
      <t>ガッコウ</t>
    </rPh>
    <rPh sb="6" eb="9">
      <t>レイダンボウ</t>
    </rPh>
    <rPh sb="9" eb="11">
      <t>セツビ</t>
    </rPh>
    <rPh sb="11" eb="13">
      <t>セイビ</t>
    </rPh>
    <rPh sb="13" eb="15">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</si>
  <si>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</si>
  <si>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</si>
  <si>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t>
  </si>
  <si>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</si>
  <si>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</si>
  <si>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</si>
  <si>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</si>
  <si>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将来負担比率は、マイナスのため「－」表記となる。
　有形固定資産減価償却率は、69.6％と類似団体内平均値と比較し高い数値となっているが、これは、有形固定資産の老朽化が進んでおり、更新時期の近い施設が多くなっているためである。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</si>
  <si>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</si>
  <si>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</si>
  <si>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</si>
  <si>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</si>
  <si>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</si>
  <si>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</si>
  <si>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将来負担比率は、マイナスのため「－」表記となる。
　実質公債費比率の変動はない。また、健全化団体等への移行基準である25.0％を大きく下回っているほか、類似団体内平均値と比べても低い数値である。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</si>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</sst>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EB90-44B1-A309-6E602CD07A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13585</c:v>
                </c:pt>
                <c:pt idx="1">
                  <c:v>22978</c:v>
                </c:pt>
                <c:pt idx="2">
                  <c:v>16413</c:v>
                </c:pt>
                <c:pt idx="3">
                  <c:v>23521</c:v>
                </c:pt>
                <c:pt idx="4">
                  <c:v>18516</c:v>
                </c:pt>
              </c:numCache>
            </c:numRef>
          </c:val>
          <c:smooth val="0"/>
          <c:extLst>
            <c:ext xmlns:c16="http://schemas.microsoft.com/office/drawing/2014/chart" uri="{C3380CC4-5D6E-409C-BE32-E72D297353CC}">
              <c16:uniqueId val="{00000001-EB90-44B1-A309-6E602CD07A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4.46</c:v>
                </c:pt>
                <c:pt idx="1">
                  <c:v>5.64</c:v>
                </c:pt>
                <c:pt idx="2">
                  <c:v>6.05</c:v>
                </c:pt>
                <c:pt idx="3">
                  <c:v>8.5500000000000007</c:v>
                </c:pt>
                <c:pt idx="4">
                  <c:v>16.59</c:v>
                </c:pt>
              </c:numCache>
            </c:numRef>
          </c:val>
          <c:extLst>
            <c:ext xmlns:c16="http://schemas.microsoft.com/office/drawing/2014/chart" uri="{C3380CC4-5D6E-409C-BE32-E72D297353CC}">
              <c16:uniqueId val="{00000000-E0C0-40DF-AF2B-903B2B5E4D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8.26</c:v>
                </c:pt>
                <c:pt idx="1">
                  <c:v>8.56</c:v>
                </c:pt>
                <c:pt idx="2">
                  <c:v>8.2200000000000006</c:v>
                </c:pt>
                <c:pt idx="3">
                  <c:v>7.69</c:v>
                </c:pt>
                <c:pt idx="4">
                  <c:v>11.61</c:v>
                </c:pt>
              </c:numCache>
            </c:numRef>
          </c:val>
          <c:extLst>
            <c:ext xmlns:c16="http://schemas.microsoft.com/office/drawing/2014/chart" uri="{C3380CC4-5D6E-409C-BE32-E72D297353CC}">
              <c16:uniqueId val="{00000001-E0C0-40DF-AF2B-903B2B5E4D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0.65</c:v>
                </c:pt>
                <c:pt idx="1">
                  <c:v>1.69</c:v>
                </c:pt>
                <c:pt idx="2">
                  <c:v>0.08</c:v>
                </c:pt>
                <c:pt idx="3">
                  <c:v>2.59</c:v>
                </c:pt>
                <c:pt idx="4">
                  <c:v>12.45</c:v>
                </c:pt>
              </c:numCache>
            </c:numRef>
          </c:val>
          <c:smooth val="0"/>
          <c:extLst>
            <c:ext xmlns:c16="http://schemas.microsoft.com/office/drawing/2014/chart" uri="{C3380CC4-5D6E-409C-BE32-E72D297353CC}">
              <c16:uniqueId val="{00000002-E0C0-40DF-AF2B-903B2B5E4D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0.52</c:v>
                </c:pt>
                <c:pt idx="2">
                  <c:v>#N/A</c:v>
                </c:pt>
                <c:pt idx="3">
                  <c:v>1.0900000000000001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B696-412C-B4A9-23130BAE7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96-412C-B4A9-23130BAE71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96-412C-B4A9-23130BAE71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696-412C-B4A9-23130BAE710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696-412C-B4A9-23130BAE71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7.0000000000000007E-2</c:v>
                </c:pt>
                <c:pt idx="4">
                  <c:v>#N/A</c:v>
                </c:pt>
                <c:pt idx="5">
                  <c:v>0.06</c:v>
                </c:pt>
                <c:pt idx="6">
                  <c:v>#N/A</c:v>
                </c:pt>
                <c:pt idx="7">
                  <c:v>0.06</c:v>
                </c:pt>
                <c:pt idx="8">
                  <c:v>#N/A</c:v>
                </c:pt>
                <c:pt idx="9">
                  <c:v>0.11</c:v>
                </c:pt>
              </c:numCache>
            </c:numRef>
          </c:val>
          <c:extLst>
            <c:ext xmlns:c16="http://schemas.microsoft.com/office/drawing/2014/chart" uri="{C3380CC4-5D6E-409C-BE32-E72D297353CC}">
              <c16:uniqueId val="{00000005-B696-412C-B4A9-23130BAE71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1.04</c:v>
                </c:pt>
                <c:pt idx="2">
                  <c:v>#N/A</c:v>
                </c:pt>
                <c:pt idx="3">
                  <c:v>0.45</c:v>
                </c:pt>
                <c:pt idx="4">
                  <c:v>#N/A</c:v>
                </c:pt>
                <c:pt idx="5">
                  <c:v>0.31</c:v>
                </c:pt>
                <c:pt idx="6">
                  <c:v>#N/A</c:v>
                </c:pt>
                <c:pt idx="7">
                  <c:v>0.57999999999999996</c:v>
                </c:pt>
                <c:pt idx="8">
                  <c:v>#N/A</c:v>
                </c:pt>
                <c:pt idx="9">
                  <c:v>0.99</c:v>
                </c:pt>
              </c:numCache>
            </c:numRef>
          </c:val>
          <c:extLst>
            <c:ext xmlns:c16="http://schemas.microsoft.com/office/drawing/2014/chart" uri="{C3380CC4-5D6E-409C-BE32-E72D297353CC}">
              <c16:uniqueId val="{00000006-B696-412C-B4A9-23130BAE710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0.39</c:v>
                </c:pt>
                <c:pt idx="2">
                  <c:v>#N/A</c:v>
                </c:pt>
                <c:pt idx="3">
                  <c:v>0.68</c:v>
                </c:pt>
                <c:pt idx="4">
                  <c:v>#N/A</c:v>
                </c:pt>
                <c:pt idx="5">
                  <c:v>0.62</c:v>
                </c:pt>
                <c:pt idx="6">
                  <c:v>#N/A</c:v>
                </c:pt>
                <c:pt idx="7">
                  <c:v>1.18</c:v>
                </c:pt>
                <c:pt idx="8">
                  <c:v>#N/A</c:v>
                </c:pt>
                <c:pt idx="9">
                  <c:v>1.1399999999999999</c:v>
                </c:pt>
              </c:numCache>
            </c:numRef>
          </c:val>
          <c:extLst>
            <c:ext xmlns:c16="http://schemas.microsoft.com/office/drawing/2014/chart" uri="{C3380CC4-5D6E-409C-BE32-E72D297353CC}">
              <c16:uniqueId val="{00000007-B696-412C-B4A9-23130BAE7104}"/>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1.87</c:v>
                </c:pt>
                <c:pt idx="6">
                  <c:v>#N/A</c:v>
                </c:pt>
                <c:pt idx="7">
                  <c:v>3.3</c:v>
                </c:pt>
                <c:pt idx="8">
                  <c:v>#N/A</c:v>
                </c:pt>
                <c:pt idx="9">
                  <c:v>4.42</c:v>
                </c:pt>
              </c:numCache>
            </c:numRef>
          </c:val>
          <c:extLst>
            <c:ext xmlns:c16="http://schemas.microsoft.com/office/drawing/2014/chart" uri="{C3380CC4-5D6E-409C-BE32-E72D297353CC}">
              <c16:uniqueId val="{00000008-B696-412C-B4A9-23130BAE71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4.46</c:v>
                </c:pt>
                <c:pt idx="2">
                  <c:v>#N/A</c:v>
                </c:pt>
                <c:pt idx="3">
                  <c:v>5.63</c:v>
                </c:pt>
                <c:pt idx="4">
                  <c:v>#N/A</c:v>
                </c:pt>
                <c:pt idx="5">
                  <c:v>6.04</c:v>
                </c:pt>
                <c:pt idx="6">
                  <c:v>#N/A</c:v>
                </c:pt>
                <c:pt idx="7">
                  <c:v>8.5399999999999991</c:v>
                </c:pt>
                <c:pt idx="8">
                  <c:v>#N/A</c:v>
                </c:pt>
                <c:pt idx="9">
                  <c:v>16.579999999999998</c:v>
                </c:pt>
              </c:numCache>
            </c:numRef>
          </c:val>
          <c:extLst>
            <c:ext xmlns:c16="http://schemas.microsoft.com/office/drawing/2014/chart" uri="{C3380CC4-5D6E-409C-BE32-E72D297353CC}">
              <c16:uniqueId val="{00000009-B696-412C-B4A9-23130BAE7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4120</c:v>
                </c:pt>
                <c:pt idx="5">
                  <c:v>3817</c:v>
                </c:pt>
                <c:pt idx="8">
                  <c:v>3580</c:v>
                </c:pt>
                <c:pt idx="11">
                  <c:v>3293</c:v>
                </c:pt>
                <c:pt idx="14">
                  <c:v>3305</c:v>
                </c:pt>
              </c:numCache>
            </c:numRef>
          </c:val>
          <c:extLst>
            <c:ext xmlns:c16="http://schemas.microsoft.com/office/drawing/2014/chart" uri="{C3380CC4-5D6E-409C-BE32-E72D297353CC}">
              <c16:uniqueId val="{00000000-BFD3-49B6-B425-25843D6FFD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D3-49B6-B425-25843D6FFD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71</c:v>
                </c:pt>
                <c:pt idx="3">
                  <c:v>71</c:v>
                </c:pt>
                <c:pt idx="6">
                  <c:v>75</c:v>
                </c:pt>
                <c:pt idx="9">
                  <c:v>74</c:v>
                </c:pt>
                <c:pt idx="12">
                  <c:v>71</c:v>
                </c:pt>
              </c:numCache>
            </c:numRef>
          </c:val>
          <c:extLst>
            <c:ext xmlns:c16="http://schemas.microsoft.com/office/drawing/2014/chart" uri="{C3380CC4-5D6E-409C-BE32-E72D297353CC}">
              <c16:uniqueId val="{00000002-BFD3-49B6-B425-25843D6FFD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123</c:v>
                </c:pt>
                <c:pt idx="6">
                  <c:v>115</c:v>
                </c:pt>
                <c:pt idx="9">
                  <c:v>76</c:v>
                </c:pt>
                <c:pt idx="12">
                  <c:v>72</c:v>
                </c:pt>
              </c:numCache>
            </c:numRef>
          </c:val>
          <c:extLst>
            <c:ext xmlns:c16="http://schemas.microsoft.com/office/drawing/2014/chart" uri="{C3380CC4-5D6E-409C-BE32-E72D297353CC}">
              <c16:uniqueId val="{00000003-BFD3-49B6-B425-25843D6FFD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798</c:v>
                </c:pt>
                <c:pt idx="3">
                  <c:v>626</c:v>
                </c:pt>
                <c:pt idx="6">
                  <c:v>623</c:v>
                </c:pt>
                <c:pt idx="9">
                  <c:v>577</c:v>
                </c:pt>
                <c:pt idx="12">
                  <c:v>575</c:v>
                </c:pt>
              </c:numCache>
            </c:numRef>
          </c:val>
          <c:extLst>
            <c:ext xmlns:c16="http://schemas.microsoft.com/office/drawing/2014/chart" uri="{C3380CC4-5D6E-409C-BE32-E72D297353CC}">
              <c16:uniqueId val="{00000004-BFD3-49B6-B425-25843D6FFD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3-49B6-B425-25843D6FFD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D3-49B6-B425-25843D6FFD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3517</c:v>
                </c:pt>
                <c:pt idx="3">
                  <c:v>3566</c:v>
                </c:pt>
                <c:pt idx="6">
                  <c:v>3493</c:v>
                </c:pt>
                <c:pt idx="9">
                  <c:v>3343</c:v>
                </c:pt>
                <c:pt idx="12">
                  <c:v>3235</c:v>
                </c:pt>
              </c:numCache>
            </c:numRef>
          </c:val>
          <c:extLst>
            <c:ext xmlns:c16="http://schemas.microsoft.com/office/drawing/2014/chart" uri="{C3380CC4-5D6E-409C-BE32-E72D297353CC}">
              <c16:uniqueId val="{00000007-BFD3-49B6-B425-25843D6FFD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403</c:v>
                </c:pt>
                <c:pt idx="2">
                  <c:v>#N/A</c:v>
                </c:pt>
                <c:pt idx="3">
                  <c:v>#N/A</c:v>
                </c:pt>
                <c:pt idx="4">
                  <c:v>569</c:v>
                </c:pt>
                <c:pt idx="5">
                  <c:v>#N/A</c:v>
                </c:pt>
                <c:pt idx="6">
                  <c:v>#N/A</c:v>
                </c:pt>
                <c:pt idx="7">
                  <c:v>726</c:v>
                </c:pt>
                <c:pt idx="8">
                  <c:v>#N/A</c:v>
                </c:pt>
                <c:pt idx="9">
                  <c:v>#N/A</c:v>
                </c:pt>
                <c:pt idx="10">
                  <c:v>777</c:v>
                </c:pt>
                <c:pt idx="11">
                  <c:v>#N/A</c:v>
                </c:pt>
                <c:pt idx="12">
                  <c:v>#N/A</c:v>
                </c:pt>
                <c:pt idx="13">
                  <c:v>648</c:v>
                </c:pt>
                <c:pt idx="14">
                  <c:v>#N/A</c:v>
                </c:pt>
              </c:numCache>
            </c:numRef>
          </c:val>
          <c:smooth val="0"/>
          <c:extLst>
            <c:ext xmlns:c16="http://schemas.microsoft.com/office/drawing/2014/chart" uri="{C3380CC4-5D6E-409C-BE32-E72D297353CC}">
              <c16:uniqueId val="{00000008-BFD3-49B6-B425-25843D6FFD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27114</c:v>
                </c:pt>
                <c:pt idx="5">
                  <c:v>27026</c:v>
                </c:pt>
                <c:pt idx="8">
                  <c:v>26496</c:v>
                </c:pt>
                <c:pt idx="11">
                  <c:v>26172</c:v>
                </c:pt>
                <c:pt idx="14">
                  <c:v>26479</c:v>
                </c:pt>
              </c:numCache>
            </c:numRef>
          </c:val>
          <c:extLst>
            <c:ext xmlns:c16="http://schemas.microsoft.com/office/drawing/2014/chart" uri="{C3380CC4-5D6E-409C-BE32-E72D297353CC}">
              <c16:uniqueId val="{00000000-0054-46BA-B0E1-D9D14B0BF8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7591</c:v>
                </c:pt>
                <c:pt idx="5">
                  <c:v>7770</c:v>
                </c:pt>
                <c:pt idx="8">
                  <c:v>8614</c:v>
                </c:pt>
                <c:pt idx="11">
                  <c:v>9062</c:v>
                </c:pt>
                <c:pt idx="14">
                  <c:v>10075</c:v>
                </c:pt>
              </c:numCache>
            </c:numRef>
          </c:val>
          <c:extLst>
            <c:ext xmlns:c16="http://schemas.microsoft.com/office/drawing/2014/chart" uri="{C3380CC4-5D6E-409C-BE32-E72D297353CC}">
              <c16:uniqueId val="{00000001-0054-46BA-B0E1-D9D14B0BF8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11279</c:v>
                </c:pt>
                <c:pt idx="5">
                  <c:v>12277</c:v>
                </c:pt>
                <c:pt idx="8">
                  <c:v>12702</c:v>
                </c:pt>
                <c:pt idx="11">
                  <c:v>12746</c:v>
                </c:pt>
                <c:pt idx="14">
                  <c:v>16021</c:v>
                </c:pt>
              </c:numCache>
            </c:numRef>
          </c:val>
          <c:extLst>
            <c:ext xmlns:c16="http://schemas.microsoft.com/office/drawing/2014/chart" uri="{C3380CC4-5D6E-409C-BE32-E72D297353CC}">
              <c16:uniqueId val="{00000002-0054-46BA-B0E1-D9D14B0BF8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54-46BA-B0E1-D9D14B0BF8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54-46BA-B0E1-D9D14B0BF8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54-46BA-B0E1-D9D14B0BF8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5542</c:v>
                </c:pt>
                <c:pt idx="3">
                  <c:v>5382</c:v>
                </c:pt>
                <c:pt idx="6">
                  <c:v>5448</c:v>
                </c:pt>
                <c:pt idx="9">
                  <c:v>5453</c:v>
                </c:pt>
                <c:pt idx="12">
                  <c:v>5728</c:v>
                </c:pt>
              </c:numCache>
            </c:numRef>
          </c:val>
          <c:extLst>
            <c:ext xmlns:c16="http://schemas.microsoft.com/office/drawing/2014/chart" uri="{C3380CC4-5D6E-409C-BE32-E72D297353CC}">
              <c16:uniqueId val="{00000006-0054-46BA-B0E1-D9D14B0BF8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1260</c:v>
                </c:pt>
                <c:pt idx="3">
                  <c:v>1678</c:v>
                </c:pt>
                <c:pt idx="6">
                  <c:v>2235</c:v>
                </c:pt>
                <c:pt idx="9">
                  <c:v>2231</c:v>
                </c:pt>
                <c:pt idx="12">
                  <c:v>2500</c:v>
                </c:pt>
              </c:numCache>
            </c:numRef>
          </c:val>
          <c:extLst>
            <c:ext xmlns:c16="http://schemas.microsoft.com/office/drawing/2014/chart" uri="{C3380CC4-5D6E-409C-BE32-E72D297353CC}">
              <c16:uniqueId val="{00000007-0054-46BA-B0E1-D9D14B0BF8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5414</c:v>
                </c:pt>
                <c:pt idx="3">
                  <c:v>5159</c:v>
                </c:pt>
                <c:pt idx="6">
                  <c:v>5489</c:v>
                </c:pt>
                <c:pt idx="9">
                  <c:v>6083</c:v>
                </c:pt>
                <c:pt idx="12">
                  <c:v>6909</c:v>
                </c:pt>
              </c:numCache>
            </c:numRef>
          </c:val>
          <c:extLst>
            <c:ext xmlns:c16="http://schemas.microsoft.com/office/drawing/2014/chart" uri="{C3380CC4-5D6E-409C-BE32-E72D297353CC}">
              <c16:uniqueId val="{00000008-0054-46BA-B0E1-D9D14B0BF8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555</c:v>
                </c:pt>
                <c:pt idx="3">
                  <c:v>854</c:v>
                </c:pt>
                <c:pt idx="6">
                  <c:v>2963</c:v>
                </c:pt>
                <c:pt idx="9">
                  <c:v>3448</c:v>
                </c:pt>
                <c:pt idx="12">
                  <c:v>3273</c:v>
                </c:pt>
              </c:numCache>
            </c:numRef>
          </c:val>
          <c:extLst>
            <c:ext xmlns:c16="http://schemas.microsoft.com/office/drawing/2014/chart" uri="{C3380CC4-5D6E-409C-BE32-E72D297353CC}">
              <c16:uniqueId val="{00000009-0054-46BA-B0E1-D9D14B0BF8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26523</c:v>
                </c:pt>
                <c:pt idx="3">
                  <c:v>26449</c:v>
                </c:pt>
                <c:pt idx="6">
                  <c:v>25562</c:v>
                </c:pt>
                <c:pt idx="9">
                  <c:v>25720</c:v>
                </c:pt>
                <c:pt idx="12">
                  <c:v>25419</c:v>
                </c:pt>
              </c:numCache>
            </c:numRef>
          </c:val>
          <c:extLst>
            <c:ext xmlns:c16="http://schemas.microsoft.com/office/drawing/2014/chart" uri="{C3380CC4-5D6E-409C-BE32-E72D297353CC}">
              <c16:uniqueId val="{0000000A-0054-46BA-B0E1-D9D14B0BF8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54-46BA-B0E1-D9D14B0BF8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2901</c:v>
                </c:pt>
                <c:pt idx="1">
                  <c:v>2838</c:v>
                </c:pt>
                <c:pt idx="2">
                  <c:v>4417</c:v>
                </c:pt>
              </c:numCache>
            </c:numRef>
          </c:val>
          <c:extLst>
            <c:ext xmlns:c16="http://schemas.microsoft.com/office/drawing/2014/chart" uri="{C3380CC4-5D6E-409C-BE32-E72D297353CC}">
              <c16:uniqueId val="{00000000-0A88-4800-B0F5-D2A5E6FBE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0A88-4800-B0F5-D2A5E6FBE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8159</c:v>
                </c:pt>
                <c:pt idx="1">
                  <c:v>8490</c:v>
                </c:pt>
                <c:pt idx="2">
                  <c:v>10137</c:v>
                </c:pt>
              </c:numCache>
            </c:numRef>
          </c:val>
          <c:extLst>
            <c:ext xmlns:c16="http://schemas.microsoft.com/office/drawing/2014/chart" uri="{C3380CC4-5D6E-409C-BE32-E72D297353CC}">
              <c16:uniqueId val="{00000002-0A88-4800-B0F5-D2A5E6FBE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{EDD9F2FB-48C9-40B1-9282-34F3C6184EA9}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3FE-4AE7-92E1-82720F1AA3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{5A9706F0-E782-4B8B-8F44-F7E4B309EF28}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FE-4AE7-92E1-82720F1AA3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{F816CF0A-B959-444F-80AE-C70BEF8D300E}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FE-4AE7-92E1-82720F1AA3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{66F1F6BB-3652-431D-A3FA-787800C34EF5}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FE-4AE7-92E1-82720F1AA3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{EA584BF0-3F9A-4B8D-A5F7-FF7339B5CC74}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FE-4AE7-92E1-82720F1AA3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{40548D89-9ACD-4943-9ABE-4FCCFE616436}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3FE-4AE7-92E1-82720F1AA3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{E6E96650-8C1C-407D-B4AA-AD8A9F014868}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3FE-4AE7-92E1-82720F1AA3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{F369916E-3EE1-4B66-A168-D459DA55A959}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3FE-4AE7-92E1-82720F1AA3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{411DEDA5-9487-49ED-A449-602C213129BD}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3FE-4AE7-92E1-82720F1AA3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65.599999999999994</c:v>
                </c:pt>
                <c:pt idx="16">
                  <c:v>68.400000000000006</c:v>
                </c:pt>
                <c:pt idx="24">
                  <c:v>68.900000000000006</c:v>
                </c:pt>
                <c:pt idx="32">
                  <c:v>69.599999999999994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FE-4AE7-92E1-82720F1AA3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{0D29A557-FCEE-4EB9-A339-306EAFAC4237}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3FE-4AE7-92E1-82720F1AA3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{9518CF91-3EDA-4AAD-A063-E06EFDE9F80C}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FE-4AE7-92E1-82720F1AA3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{E034FB10-4BFC-4B3F-BE05-8F40F840B436}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FE-4AE7-92E1-82720F1AA3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{27ED3B5A-186D-4D10-86E3-07757DB539D8}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FE-4AE7-92E1-82720F1AA3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{E12FAEFA-8C6F-4988-933C-6A0D6700CAD0}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FE-4AE7-92E1-82720F1AA39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{F286E60B-A5A1-4C22-9D67-4F7AEF98A964}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3FE-4AE7-92E1-82720F1AA39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{427F6DA9-4CFE-4707-8053-15AAEE0B8EAC}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3FE-4AE7-92E1-82720F1AA39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{CAA1CDAD-CC9D-4364-8628-2570DF9B33EE}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3FE-4AE7-92E1-82720F1AA39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{C795CFBC-0892-406F-BA9F-9DBDEDD66412}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3FE-4AE7-92E1-82720F1AA3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63FE-4AE7-92E1-82720F1AA395}"/>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{6EA24114-0115-4403-A3D3-36B12A359E80}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C0-4BB9-B555-6DA64DB3F0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{A23F32CA-A904-4FAE-89D1-5AAAB66D7CF0}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0-4BB9-B555-6DA64DB3F0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{0DAF5424-6C13-4B8E-A662-DE9D36F31797}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0-4BB9-B555-6DA64DB3F0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{4FC41E52-0885-4FF0-A8D1-CB9550049339}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0-4BB9-B555-6DA64DB3F0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{D8E2B04E-93E5-4BD1-93F2-98792E3895BC}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0-4BB9-B555-6DA64DB3F06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{3EFA2579-ECC0-4CD0-84D4-D9A7B3749108}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C0-4BB9-B555-6DA64DB3F06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{55B134D0-5A8B-48C1-8198-9989CC207B32}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C0-4BB9-B555-6DA64DB3F06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{09B7D492-D59C-4BCA-8458-D565771D34ED}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C0-4BB9-B555-6DA64DB3F06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{8E8AC79F-7929-4B61-9D82-72B9C4072C7E}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C0-4BB9-B555-6DA64DB3F0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1.2</c:v>
                </c:pt>
                <c:pt idx="16">
                  <c:v>1.7</c:v>
                </c:pt>
                <c:pt idx="24">
                  <c:v>2</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C0-4BB9-B555-6DA64DB3F0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{F55191E9-2FA1-47A6-A0D7-EA427AF117D8}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C0-4BB9-B555-6DA64DB3F0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{9AC2AF5A-FFB4-4168-811A-62E8AE9E4B1A}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0-4BB9-B555-6DA64DB3F0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{D5B33EB1-2C10-4397-8DE2-AD5A1588D8C6}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0-4BB9-B555-6DA64DB3F0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{1AD0BB18-C5EF-47CC-8AF5-F6B6673D93A3}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0-4BB9-B555-6DA64DB3F0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{77B25BCF-B376-48A1-A1AC-296F2FBED001}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0-4BB9-B555-6DA64DB3F063}"/>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{9E7FB49B-CF36-4BF5-A44F-9F6B0E324CAA}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C0-4BB9-B555-6DA64DB3F063}"/>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{4282C2F4-360A-40D4-B348-CE4413048B6F}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C0-4BB9-B555-6DA64DB3F06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{A14E6700-3720-421B-98C7-F73C49491B2D}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C0-4BB9-B555-6DA64DB3F06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{16E69A33-46BD-4BE1-99B7-5F74F151A6B0}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C0-4BB9-B555-6DA64DB3F0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35C0-4BB9-B555-6DA64DB3F063}"/>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分子は、「元利償還金」等が減となった一方、「算入公債費等」が微増となったため減少した。</a:t>
          </a:r>
        </a:p>
        <a:p>
          <a:r>
            <a:rPr kumimoji="1" lang="ja-JP" altLang="en-US" sz="1100">
              <a:latin typeface="ＭＳ ゴシック" pitchFamily="49" charset="-128"/>
              <a:ea typeface="ＭＳ ゴシック" pitchFamily="49" charset="-128"/>
            </a:rPr>
            <a:t>　元利償還金の減少は、平成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年に借り入れた臨時財政対策債、平成</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年度に借り入れた臨時財政対策債など、元金償還額の大きい借り入れの償還が、令和元年度で償還が終了したことが主な要因である。</a:t>
          </a:r>
        </a:p>
        <a:p>
          <a:r>
            <a:rPr kumimoji="1" lang="ja-JP" altLang="en-US" sz="1100">
              <a:latin typeface="ＭＳ ゴシック" pitchFamily="49" charset="-128"/>
              <a:ea typeface="ＭＳ ゴシック" pitchFamily="49" charset="-128"/>
            </a:rPr>
            <a:t>　算入公債費等の増は、事業費補正により基準財政需要額に算入された公債費の増や都市計画事業関連の地方債償還に充当した都市計画税が増額したことが主な要因である。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事業に係る借入れが前年度に比べ少なくなり、償還額よりも起債発行額が小さかったことから地方債の現在高は減少した。しかしながら、下水道事業会計の元金残高に対する一般会計からの繰入見込額の増により公営企業債等繰入見込額が増加したこと、一部事務組合における事業により負担見込額が増加したこと、職員数の増により退職手当予定額が増加したことにより将来負担額の総額は増加している。</a:t>
          </a:r>
        </a:p>
        <a:p>
          <a:r>
            <a:rPr kumimoji="1" lang="ja-JP" altLang="en-US" sz="1100">
              <a:latin typeface="ＭＳ ゴシック" pitchFamily="49" charset="-128"/>
              <a:ea typeface="ＭＳ ゴシック" pitchFamily="49" charset="-128"/>
            </a:rPr>
            <a:t>　充当可能財源については、財政調整基金の増など充当可能基金が増加したほか、そのほかの項目も増となったため、将来負担額の増以上に、増額となっている。</a:t>
          </a:r>
        </a:p>
        <a:p>
          <a:r>
            <a:rPr kumimoji="1" lang="ja-JP" altLang="en-US" sz="1100">
              <a:latin typeface="ＭＳ ゴシック" pitchFamily="49" charset="-128"/>
              <a:ea typeface="ＭＳ ゴシック" pitchFamily="49" charset="-128"/>
            </a:rPr>
            <a:t>　結果として、分子は減少することとなった。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前年度繰越金を財政調整基金の積立に回すことで回復を図ったほか、小平市立学校冷暖房設備整備基金の設立を行ったため、全体としては、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社会保障と税の一体改革による影響や公共施設の老朽化などに備えるため、財政調整基金や公共施設整備基金などの残高確保が重要となることから、基金残高が枯渇することがないよう活用していく。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小平市都市計画事業基金：土地区画整理事業の推進を図るために積み立てられる基金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小平市公共施設整備基金：公共施設の整備・改修のために積み立てられる基金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小平市職員退職手当基金：小平市職員退職手当の資金に充当するために積み立てられる基金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小平市立学校冷暖房設備整備基金：小平市立学校の体育館への新たな冷暖房設備の設置及び維持管理並びに小平市立学校の既存の冷暖房設備の維持管理に要する資金に充てるために積み立てられる基金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小平市ごみ減量・リサイクル推進基金：ごみ減量とリサイクルを推進し、もって環境保全を図るための資金に充てるために積み立てられる基金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小平市立学校冷暖房設備整備基金：令和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年度に基金設置を行い、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小平市都市計画事業基金：都市計画税を道路新設改良事業等の都市計画事業に充当した一方、都市計画税充当余剰額が生じたため、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小平市公共施設整備基金：公共施設の老朽化に伴う維持補修工事や更新工事の実施など、多額の負担が見込まれる特定の財政支出に備えるため、一定を確保していく。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補正予算において前年度繰越金を財政調整基金の積立に回すことで回復を図り、積立額が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千万円であり、繰入額が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千円であったため、財政調整基金の残高が増加した。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目標額を望ましい水準として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％）としており、積立目標額を令和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時点で上回った。今後の経済状況の変動等による財源不足の補填、災害等に対応するための財源を確保するとともに、基礎的な市民サービスを維持するためにも基金残高が枯渇することがないよう活用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将来、住民参加型市場公募債を発行した際の償還に備えるため、平成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年度までは各年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年度は一般財源の不足を補うため、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億円を繰り入れた。現時点では住民参加型市場公募債を発行する見込みがないため、当面は積み立てはしない。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％と比較し高い数値となっている。これは、有形固定資産の老朽化が進んでおり、更新時期の近い施設が多くなっているためである。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91" name="楕円 90"/>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92"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44027</xdr:rowOff>
    </xdr:from>
    <xdr:to>
      <xdr:col>19</xdr:col>
      <xdr:colOff>187325</xdr:colOff>
      <xdr:row>32</xdr:row>
      <xdr:rowOff>145627</xdr:rowOff>
    </xdr:to>
    <xdr:sp macro="" textlink="">
      <xdr:nvSpPr>
        <xdr:cNvPr id="93" name="楕円 92"/>
        <xdr:cNvSpPr/>
      </xdr:nvSpPr>
      <xdr:spPr>
        <a:xfrm>
          <a:off x="4000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94827</xdr:rowOff>
    </xdr:from>
    <xdr:to>
      <xdr:col>23</xdr:col>
      <xdr:colOff>85725</xdr:colOff>
      <xdr:row>32</xdr:row>
      <xdr:rowOff>120015</xdr:rowOff>
    </xdr:to>
    <xdr:cxnSp macro="">
      <xdr:nvCxnSpPr>
        <xdr:cNvPr id="94" name="直線コネクタ 93"/>
        <xdr:cNvCxnSpPr/>
      </xdr:nvCxnSpPr>
      <xdr:spPr>
        <a:xfrm>
          <a:off x="4051300" y="635275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95" name="楕円 94"/>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94827</xdr:rowOff>
    </xdr:to>
    <xdr:cxnSp macro="">
      <xdr:nvCxnSpPr>
        <xdr:cNvPr id="96" name="直線コネクタ 95"/>
        <xdr:cNvCxnSpPr/>
      </xdr:nvCxnSpPr>
      <xdr:spPr>
        <a:xfrm>
          <a:off x="3289300" y="633476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97" name="楕円 96"/>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76835</xdr:rowOff>
    </xdr:to>
    <xdr:cxnSp macro="">
      <xdr:nvCxnSpPr>
        <xdr:cNvPr id="98" name="直線コネクタ 97"/>
        <xdr:cNvCxnSpPr/>
      </xdr:nvCxnSpPr>
      <xdr:spPr>
        <a:xfrm>
          <a:off x="2527300" y="623400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103928</xdr:rowOff>
    </xdr:from>
    <xdr:to>
      <xdr:col>7</xdr:col>
      <xdr:colOff>187325</xdr:colOff>
      <xdr:row>32</xdr:row>
      <xdr:rowOff>34078</xdr:rowOff>
    </xdr:to>
    <xdr:sp macro="" textlink="">
      <xdr:nvSpPr>
        <xdr:cNvPr id="99" name="楕円 98"/>
        <xdr:cNvSpPr/>
      </xdr:nvSpPr>
      <xdr:spPr>
        <a:xfrm>
          <a:off x="1714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31</xdr:row>
      <xdr:rowOff>154728</xdr:rowOff>
    </xdr:to>
    <xdr:cxnSp macro="">
      <xdr:nvCxnSpPr>
        <xdr:cNvPr id="100" name="直線コネクタ 99"/>
        <xdr:cNvCxnSpPr/>
      </xdr:nvCxnSpPr>
      <xdr:spPr>
        <a:xfrm flipV="1">
          <a:off x="1765300" y="623400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2" name="n_2aveValue有形固定資産減価償却率"/>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136754</xdr:rowOff>
    </xdr:from>
    <xdr:ext cx="405111" cy="259045"/>
    <xdr:sp macro="" textlink="">
      <xdr:nvSpPr>
        <xdr:cNvPr id="105" name="n_1mainValue有形固定資産減価償却率"/>
        <xdr:cNvSpPr txBox="1"/>
      </xdr:nvSpPr>
      <xdr:spPr>
        <a:xfrm>
          <a:off x="38360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106"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107" name="n_3main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25205</xdr:rowOff>
    </xdr:from>
    <xdr:ext cx="405111" cy="259045"/>
    <xdr:sp macro="" textlink="">
      <xdr:nvSpPr>
        <xdr:cNvPr id="108" name="n_4mainValue有形固定資産減価償却率"/>
        <xdr:cNvSpPr txBox="1"/>
      </xdr:nvSpPr>
      <xdr:spPr>
        <a:xfrm>
          <a:off x="1562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％と比較し、低い数値となっているが、今後、老朽化する公共施設等の大規模改修、都市計画事業や再開発事業の実施、公共施設マネジメントの推進などに伴い、債務償還比率は増加する見込みである。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141129</xdr:rowOff>
    </xdr:from>
    <xdr:to>
      <xdr:col>76</xdr:col>
      <xdr:colOff>73025</xdr:colOff>
      <xdr:row>28</xdr:row>
      <xdr:rowOff>71279</xdr:rowOff>
    </xdr:to>
    <xdr:sp macro="" textlink="">
      <xdr:nvSpPr>
        <xdr:cNvPr id="153" name="楕円 152"/>
        <xdr:cNvSpPr/>
      </xdr:nvSpPr>
      <xdr:spPr>
        <a:xfrm>
          <a:off x="14744700" y="55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164006</xdr:rowOff>
    </xdr:from>
    <xdr:ext cx="469744" cy="259045"/>
    <xdr:sp macro="" textlink="">
      <xdr:nvSpPr>
        <xdr:cNvPr id="154" name="債務償還比率該当値テキスト"/>
        <xdr:cNvSpPr txBox="1"/>
      </xdr:nvSpPr>
      <xdr:spPr>
        <a:xfrm>
          <a:off x="14846300" y="539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41116</xdr:rowOff>
    </xdr:from>
    <xdr:to>
      <xdr:col>72</xdr:col>
      <xdr:colOff>123825</xdr:colOff>
      <xdr:row>29</xdr:row>
      <xdr:rowOff>142716</xdr:rowOff>
    </xdr:to>
    <xdr:sp macro="" textlink="">
      <xdr:nvSpPr>
        <xdr:cNvPr id="155" name="楕円 154"/>
        <xdr:cNvSpPr/>
      </xdr:nvSpPr>
      <xdr:spPr>
        <a:xfrm>
          <a:off x="14033500" y="57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20479</xdr:rowOff>
    </xdr:from>
    <xdr:to>
      <xdr:col>76</xdr:col>
      <xdr:colOff>22225</xdr:colOff>
      <xdr:row>29</xdr:row>
      <xdr:rowOff>91916</xdr:rowOff>
    </xdr:to>
    <xdr:cxnSp macro="">
      <xdr:nvCxnSpPr>
        <xdr:cNvPr id="156" name="直線コネクタ 155"/>
        <xdr:cNvCxnSpPr/>
      </xdr:nvCxnSpPr>
      <xdr:spPr>
        <a:xfrm flipV="1">
          <a:off x="14084300" y="5592604"/>
          <a:ext cx="7112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86275</xdr:rowOff>
    </xdr:from>
    <xdr:to>
      <xdr:col>68</xdr:col>
      <xdr:colOff>123825</xdr:colOff>
      <xdr:row>30</xdr:row>
      <xdr:rowOff>16425</xdr:rowOff>
    </xdr:to>
    <xdr:sp macro="" textlink="">
      <xdr:nvSpPr>
        <xdr:cNvPr id="157" name="楕円 156"/>
        <xdr:cNvSpPr/>
      </xdr:nvSpPr>
      <xdr:spPr>
        <a:xfrm>
          <a:off x="13271500" y="5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91916</xdr:rowOff>
    </xdr:from>
    <xdr:to>
      <xdr:col>72</xdr:col>
      <xdr:colOff>73025</xdr:colOff>
      <xdr:row>29</xdr:row>
      <xdr:rowOff>137075</xdr:rowOff>
    </xdr:to>
    <xdr:cxnSp macro="">
      <xdr:nvCxnSpPr>
        <xdr:cNvPr id="158" name="直線コネクタ 157"/>
        <xdr:cNvCxnSpPr/>
      </xdr:nvCxnSpPr>
      <xdr:spPr>
        <a:xfrm flipV="1">
          <a:off x="13322300" y="5835491"/>
          <a:ext cx="762000" cy="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29062</xdr:rowOff>
    </xdr:from>
    <xdr:to>
      <xdr:col>64</xdr:col>
      <xdr:colOff>123825</xdr:colOff>
      <xdr:row>29</xdr:row>
      <xdr:rowOff>130662</xdr:rowOff>
    </xdr:to>
    <xdr:sp macro="" textlink="">
      <xdr:nvSpPr>
        <xdr:cNvPr id="159" name="楕円 158"/>
        <xdr:cNvSpPr/>
      </xdr:nvSpPr>
      <xdr:spPr>
        <a:xfrm>
          <a:off x="12509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79862</xdr:rowOff>
    </xdr:from>
    <xdr:to>
      <xdr:col>68</xdr:col>
      <xdr:colOff>73025</xdr:colOff>
      <xdr:row>29</xdr:row>
      <xdr:rowOff>137075</xdr:rowOff>
    </xdr:to>
    <xdr:cxnSp macro="">
      <xdr:nvCxnSpPr>
        <xdr:cNvPr id="160" name="直線コネクタ 159"/>
        <xdr:cNvCxnSpPr/>
      </xdr:nvCxnSpPr>
      <xdr:spPr>
        <a:xfrm>
          <a:off x="12560300" y="5823437"/>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53891</xdr:rowOff>
    </xdr:from>
    <xdr:to>
      <xdr:col>60</xdr:col>
      <xdr:colOff>123825</xdr:colOff>
      <xdr:row>29</xdr:row>
      <xdr:rowOff>155491</xdr:rowOff>
    </xdr:to>
    <xdr:sp macro="" textlink="">
      <xdr:nvSpPr>
        <xdr:cNvPr id="161" name="楕円 160"/>
        <xdr:cNvSpPr/>
      </xdr:nvSpPr>
      <xdr:spPr>
        <a:xfrm>
          <a:off x="11747500" y="57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79862</xdr:rowOff>
    </xdr:from>
    <xdr:to>
      <xdr:col>64</xdr:col>
      <xdr:colOff>73025</xdr:colOff>
      <xdr:row>29</xdr:row>
      <xdr:rowOff>104691</xdr:rowOff>
    </xdr:to>
    <xdr:cxnSp macro="">
      <xdr:nvCxnSpPr>
        <xdr:cNvPr id="162" name="直線コネクタ 161"/>
        <xdr:cNvCxnSpPr/>
      </xdr:nvCxnSpPr>
      <xdr:spPr>
        <a:xfrm flipV="1">
          <a:off x="11798300" y="5823437"/>
          <a:ext cx="762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63" name="n_1aveValue債務償還比率"/>
        <xdr:cNvSpPr txBox="1"/>
      </xdr:nvSpPr>
      <xdr:spPr>
        <a:xfrm>
          <a:off x="13836727" y="629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64" name="n_2aveValue債務償還比率"/>
        <xdr:cNvSpPr txBox="1"/>
      </xdr:nvSpPr>
      <xdr:spPr>
        <a:xfrm>
          <a:off x="13087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65" name="n_3aveValue債務償還比率"/>
        <xdr:cNvSpPr txBox="1"/>
      </xdr:nvSpPr>
      <xdr:spPr>
        <a:xfrm>
          <a:off x="12325427"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66" name="n_4aveValue債務償還比率"/>
        <xdr:cNvSpPr txBox="1"/>
      </xdr:nvSpPr>
      <xdr:spPr>
        <a:xfrm>
          <a:off x="11563427"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159243</xdr:rowOff>
    </xdr:from>
    <xdr:ext cx="469744" cy="259045"/>
    <xdr:sp macro="" textlink="">
      <xdr:nvSpPr>
        <xdr:cNvPr id="167" name="n_1mainValue債務償還比率"/>
        <xdr:cNvSpPr txBox="1"/>
      </xdr:nvSpPr>
      <xdr:spPr>
        <a:xfrm>
          <a:off x="13836727" y="55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32952</xdr:rowOff>
    </xdr:from>
    <xdr:ext cx="469744" cy="259045"/>
    <xdr:sp macro="" textlink="">
      <xdr:nvSpPr>
        <xdr:cNvPr id="168" name="n_2mainValue債務償還比率"/>
        <xdr:cNvSpPr txBox="1"/>
      </xdr:nvSpPr>
      <xdr:spPr>
        <a:xfrm>
          <a:off x="13087427" y="56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147189</xdr:rowOff>
    </xdr:from>
    <xdr:ext cx="469744" cy="259045"/>
    <xdr:sp macro="" textlink="">
      <xdr:nvSpPr>
        <xdr:cNvPr id="169" name="n_3mainValue債務償還比率"/>
        <xdr:cNvSpPr txBox="1"/>
      </xdr:nvSpPr>
      <xdr:spPr>
        <a:xfrm>
          <a:off x="12325427" y="55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568</xdr:rowOff>
    </xdr:from>
    <xdr:ext cx="469744" cy="259045"/>
    <xdr:sp macro="" textlink="">
      <xdr:nvSpPr>
        <xdr:cNvPr id="170" name="n_4mainValue債務償還比率"/>
        <xdr:cNvSpPr txBox="1"/>
      </xdr:nvSpPr>
      <xdr:spPr>
        <a:xfrm>
          <a:off x="11563427" y="55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xdr:cNvSpPr txBox="1"/>
      </xdr:nvSpPr>
      <xdr:spPr>
        <a:xfrm>
          <a:off x="4673600" y="650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95613</xdr:rowOff>
    </xdr:from>
    <xdr:to>
      <xdr:col>24</xdr:col>
      <xdr:colOff>114300</xdr:colOff>
      <xdr:row>41</xdr:row>
      <xdr:rowOff>25763</xdr:rowOff>
    </xdr:to>
    <xdr:sp macro="" textlink="">
      <xdr:nvSpPr>
        <xdr:cNvPr id="74" name="楕円 73"/>
        <xdr:cNvSpPr/>
      </xdr:nvSpPr>
      <xdr:spPr>
        <a:xfrm>
          <a:off x="45847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10540</xdr:rowOff>
    </xdr:from>
    <xdr:ext cx="405111" cy="259045"/>
    <xdr:sp macro="" textlink="">
      <xdr:nvSpPr>
        <xdr:cNvPr id="75" name="【道路】&#10;有形固定資産減価償却率該当値テキスト"/>
        <xdr:cNvSpPr txBox="1"/>
      </xdr:nvSpPr>
      <xdr:spPr>
        <a:xfrm>
          <a:off x="4673600" y="686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115207</xdr:rowOff>
    </xdr:from>
    <xdr:to>
      <xdr:col>20</xdr:col>
      <xdr:colOff>38100</xdr:colOff>
      <xdr:row>40</xdr:row>
      <xdr:rowOff>45357</xdr:rowOff>
    </xdr:to>
    <xdr:sp macro="" textlink="">
      <xdr:nvSpPr>
        <xdr:cNvPr id="76" name="楕円 75"/>
        <xdr:cNvSpPr/>
      </xdr:nvSpPr>
      <xdr:spPr>
        <a:xfrm>
          <a:off x="3746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146413</xdr:rowOff>
    </xdr:to>
    <xdr:cxnSp macro="">
      <xdr:nvCxnSpPr>
        <xdr:cNvPr id="77" name="直線コネクタ 76"/>
        <xdr:cNvCxnSpPr/>
      </xdr:nvCxnSpPr>
      <xdr:spPr>
        <a:xfrm>
          <a:off x="3797300" y="6852557"/>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166007</xdr:rowOff>
    </xdr:to>
    <xdr:cxnSp macro="">
      <xdr:nvCxnSpPr>
        <xdr:cNvPr id="79" name="直線コネクタ 78"/>
        <xdr:cNvCxnSpPr/>
      </xdr:nvCxnSpPr>
      <xdr:spPr>
        <a:xfrm>
          <a:off x="2908300" y="6803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117022</xdr:rowOff>
    </xdr:to>
    <xdr:cxnSp macro="">
      <xdr:nvCxnSpPr>
        <xdr:cNvPr id="81" name="直線コネクタ 80"/>
        <xdr:cNvCxnSpPr/>
      </xdr:nvCxnSpPr>
      <xdr:spPr>
        <a:xfrm>
          <a:off x="2019300" y="667620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161109</xdr:rowOff>
    </xdr:to>
    <xdr:cxnSp macro="">
      <xdr:nvCxnSpPr>
        <xdr:cNvPr id="83" name="直線コネクタ 82"/>
        <xdr:cNvCxnSpPr/>
      </xdr:nvCxnSpPr>
      <xdr:spPr>
        <a:xfrm>
          <a:off x="1130300" y="65913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xdr:cNvSpPr txBox="1"/>
      </xdr:nvSpPr>
      <xdr:spPr>
        <a:xfrm>
          <a:off x="2705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36484</xdr:rowOff>
    </xdr:from>
    <xdr:ext cx="405111" cy="259045"/>
    <xdr:sp macro="" textlink="">
      <xdr:nvSpPr>
        <xdr:cNvPr id="88" name="n_1mainValue【道路】&#10;有形固定資産減価償却率"/>
        <xdr:cNvSpPr txBox="1"/>
      </xdr:nvSpPr>
      <xdr:spPr>
        <a:xfrm>
          <a:off x="3582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道路】&#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道路】&#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91" name="n_4mainValue【道路】&#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26681</xdr:rowOff>
    </xdr:from>
    <xdr:to>
      <xdr:col>55</xdr:col>
      <xdr:colOff>50800</xdr:colOff>
      <xdr:row>41</xdr:row>
      <xdr:rowOff>128281</xdr:rowOff>
    </xdr:to>
    <xdr:sp macro="" textlink="">
      <xdr:nvSpPr>
        <xdr:cNvPr id="129" name="楕円 128"/>
        <xdr:cNvSpPr/>
      </xdr:nvSpPr>
      <xdr:spPr>
        <a:xfrm>
          <a:off x="10426700" y="70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113058</xdr:rowOff>
    </xdr:from>
    <xdr:ext cx="469744" cy="259045"/>
    <xdr:sp macro="" textlink="">
      <xdr:nvSpPr>
        <xdr:cNvPr id="130" name="【道路】&#10;一人当たり延長該当値テキスト"/>
        <xdr:cNvSpPr txBox="1"/>
      </xdr:nvSpPr>
      <xdr:spPr>
        <a:xfrm>
          <a:off x="10515600" y="697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26908</xdr:rowOff>
    </xdr:from>
    <xdr:to>
      <xdr:col>50</xdr:col>
      <xdr:colOff>165100</xdr:colOff>
      <xdr:row>41</xdr:row>
      <xdr:rowOff>128508</xdr:rowOff>
    </xdr:to>
    <xdr:sp macro="" textlink="">
      <xdr:nvSpPr>
        <xdr:cNvPr id="131" name="楕円 130"/>
        <xdr:cNvSpPr/>
      </xdr:nvSpPr>
      <xdr:spPr>
        <a:xfrm>
          <a:off x="9588500" y="70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77481</xdr:rowOff>
    </xdr:from>
    <xdr:to>
      <xdr:col>55</xdr:col>
      <xdr:colOff>0</xdr:colOff>
      <xdr:row>41</xdr:row>
      <xdr:rowOff>77708</xdr:rowOff>
    </xdr:to>
    <xdr:cxnSp macro="">
      <xdr:nvCxnSpPr>
        <xdr:cNvPr id="132" name="直線コネクタ 131"/>
        <xdr:cNvCxnSpPr/>
      </xdr:nvCxnSpPr>
      <xdr:spPr>
        <a:xfrm flipV="1">
          <a:off x="9639300" y="7106931"/>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26954</xdr:rowOff>
    </xdr:from>
    <xdr:to>
      <xdr:col>46</xdr:col>
      <xdr:colOff>38100</xdr:colOff>
      <xdr:row>41</xdr:row>
      <xdr:rowOff>128554</xdr:rowOff>
    </xdr:to>
    <xdr:sp macro="" textlink="">
      <xdr:nvSpPr>
        <xdr:cNvPr id="133" name="楕円 132"/>
        <xdr:cNvSpPr/>
      </xdr:nvSpPr>
      <xdr:spPr>
        <a:xfrm>
          <a:off x="8699500" y="70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77708</xdr:rowOff>
    </xdr:from>
    <xdr:to>
      <xdr:col>50</xdr:col>
      <xdr:colOff>114300</xdr:colOff>
      <xdr:row>41</xdr:row>
      <xdr:rowOff>77754</xdr:rowOff>
    </xdr:to>
    <xdr:cxnSp macro="">
      <xdr:nvCxnSpPr>
        <xdr:cNvPr id="134" name="直線コネクタ 133"/>
        <xdr:cNvCxnSpPr/>
      </xdr:nvCxnSpPr>
      <xdr:spPr>
        <a:xfrm flipV="1">
          <a:off x="8750300" y="710715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26771</xdr:rowOff>
    </xdr:from>
    <xdr:to>
      <xdr:col>41</xdr:col>
      <xdr:colOff>101600</xdr:colOff>
      <xdr:row>41</xdr:row>
      <xdr:rowOff>128371</xdr:rowOff>
    </xdr:to>
    <xdr:sp macro="" textlink="">
      <xdr:nvSpPr>
        <xdr:cNvPr id="135" name="楕円 134"/>
        <xdr:cNvSpPr/>
      </xdr:nvSpPr>
      <xdr:spPr>
        <a:xfrm>
          <a:off x="7810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77571</xdr:rowOff>
    </xdr:from>
    <xdr:to>
      <xdr:col>45</xdr:col>
      <xdr:colOff>177800</xdr:colOff>
      <xdr:row>41</xdr:row>
      <xdr:rowOff>77754</xdr:rowOff>
    </xdr:to>
    <xdr:cxnSp macro="">
      <xdr:nvCxnSpPr>
        <xdr:cNvPr id="136" name="直線コネクタ 135"/>
        <xdr:cNvCxnSpPr/>
      </xdr:nvCxnSpPr>
      <xdr:spPr>
        <a:xfrm>
          <a:off x="7861300" y="710702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26452</xdr:rowOff>
    </xdr:from>
    <xdr:to>
      <xdr:col>36</xdr:col>
      <xdr:colOff>165100</xdr:colOff>
      <xdr:row>41</xdr:row>
      <xdr:rowOff>128052</xdr:rowOff>
    </xdr:to>
    <xdr:sp macro="" textlink="">
      <xdr:nvSpPr>
        <xdr:cNvPr id="137" name="楕円 136"/>
        <xdr:cNvSpPr/>
      </xdr:nvSpPr>
      <xdr:spPr>
        <a:xfrm>
          <a:off x="6921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77252</xdr:rowOff>
    </xdr:from>
    <xdr:to>
      <xdr:col>41</xdr:col>
      <xdr:colOff>50800</xdr:colOff>
      <xdr:row>41</xdr:row>
      <xdr:rowOff>77571</xdr:rowOff>
    </xdr:to>
    <xdr:cxnSp macro="">
      <xdr:nvCxnSpPr>
        <xdr:cNvPr id="138" name="直線コネクタ 137"/>
        <xdr:cNvCxnSpPr/>
      </xdr:nvCxnSpPr>
      <xdr:spPr>
        <a:xfrm>
          <a:off x="6972300" y="710670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119635</xdr:rowOff>
    </xdr:from>
    <xdr:ext cx="469744" cy="259045"/>
    <xdr:sp macro="" textlink="">
      <xdr:nvSpPr>
        <xdr:cNvPr id="143" name="n_1mainValue【道路】&#10;一人当たり延長"/>
        <xdr:cNvSpPr txBox="1"/>
      </xdr:nvSpPr>
      <xdr:spPr>
        <a:xfrm>
          <a:off x="9391727" y="714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119681</xdr:rowOff>
    </xdr:from>
    <xdr:ext cx="469744" cy="259045"/>
    <xdr:sp macro="" textlink="">
      <xdr:nvSpPr>
        <xdr:cNvPr id="144" name="n_2mainValue【道路】&#10;一人当たり延長"/>
        <xdr:cNvSpPr txBox="1"/>
      </xdr:nvSpPr>
      <xdr:spPr>
        <a:xfrm>
          <a:off x="8515427" y="71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119498</xdr:rowOff>
    </xdr:from>
    <xdr:ext cx="469744" cy="259045"/>
    <xdr:sp macro="" textlink="">
      <xdr:nvSpPr>
        <xdr:cNvPr id="145" name="n_3mainValue【道路】&#10;一人当たり延長"/>
        <xdr:cNvSpPr txBox="1"/>
      </xdr:nvSpPr>
      <xdr:spPr>
        <a:xfrm>
          <a:off x="7626427" y="71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119179</xdr:rowOff>
    </xdr:from>
    <xdr:ext cx="469744" cy="259045"/>
    <xdr:sp macro="" textlink="">
      <xdr:nvSpPr>
        <xdr:cNvPr id="146" name="n_4mainValue【道路】&#10;一人当たり延長"/>
        <xdr:cNvSpPr txBox="1"/>
      </xdr:nvSpPr>
      <xdr:spPr>
        <a:xfrm>
          <a:off x="6737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169635</xdr:rowOff>
    </xdr:from>
    <xdr:to>
      <xdr:col>24</xdr:col>
      <xdr:colOff>114300</xdr:colOff>
      <xdr:row>59</xdr:row>
      <xdr:rowOff>99785</xdr:rowOff>
    </xdr:to>
    <xdr:sp macro="" textlink="">
      <xdr:nvSpPr>
        <xdr:cNvPr id="188" name="楕円 187"/>
        <xdr:cNvSpPr/>
      </xdr:nvSpPr>
      <xdr:spPr>
        <a:xfrm>
          <a:off x="4584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21062</xdr:rowOff>
    </xdr:from>
    <xdr:ext cx="405111" cy="259045"/>
    <xdr:sp macro="" textlink="">
      <xdr:nvSpPr>
        <xdr:cNvPr id="189" name="【橋りょう・トンネル】&#10;有形固定資産減価償却率該当値テキスト"/>
        <xdr:cNvSpPr txBox="1"/>
      </xdr:nvSpPr>
      <xdr:spPr>
        <a:xfrm>
          <a:off x="4673600" y="996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90" name="楕円 189"/>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48985</xdr:rowOff>
    </xdr:to>
    <xdr:cxnSp macro="">
      <xdr:nvCxnSpPr>
        <xdr:cNvPr id="191" name="直線コネクタ 190"/>
        <xdr:cNvCxnSpPr/>
      </xdr:nvCxnSpPr>
      <xdr:spPr>
        <a:xfrm>
          <a:off x="3797300" y="1013841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92" name="楕円 191"/>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22860</xdr:rowOff>
    </xdr:to>
    <xdr:cxnSp macro="">
      <xdr:nvCxnSpPr>
        <xdr:cNvPr id="193" name="直線コネクタ 192"/>
        <xdr:cNvCxnSpPr/>
      </xdr:nvCxnSpPr>
      <xdr:spPr>
        <a:xfrm>
          <a:off x="2908300" y="101106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94" name="楕円 193"/>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138793</xdr:rowOff>
    </xdr:from>
    <xdr:to>
      <xdr:col>15</xdr:col>
      <xdr:colOff>50800</xdr:colOff>
      <xdr:row>58</xdr:row>
      <xdr:rowOff>166551</xdr:rowOff>
    </xdr:to>
    <xdr:cxnSp macro="">
      <xdr:nvCxnSpPr>
        <xdr:cNvPr id="195" name="直線コネクタ 194"/>
        <xdr:cNvCxnSpPr/>
      </xdr:nvCxnSpPr>
      <xdr:spPr>
        <a:xfrm>
          <a:off x="2019300" y="1008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60234</xdr:rowOff>
    </xdr:from>
    <xdr:to>
      <xdr:col>6</xdr:col>
      <xdr:colOff>38100</xdr:colOff>
      <xdr:row>58</xdr:row>
      <xdr:rowOff>161834</xdr:rowOff>
    </xdr:to>
    <xdr:sp macro="" textlink="">
      <xdr:nvSpPr>
        <xdr:cNvPr id="196" name="楕円 195"/>
        <xdr:cNvSpPr/>
      </xdr:nvSpPr>
      <xdr:spPr>
        <a:xfrm>
          <a:off x="1079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111034</xdr:rowOff>
    </xdr:from>
    <xdr:to>
      <xdr:col>10</xdr:col>
      <xdr:colOff>114300</xdr:colOff>
      <xdr:row>58</xdr:row>
      <xdr:rowOff>138793</xdr:rowOff>
    </xdr:to>
    <xdr:cxnSp macro="">
      <xdr:nvCxnSpPr>
        <xdr:cNvPr id="197" name="直線コネクタ 196"/>
        <xdr:cNvCxnSpPr/>
      </xdr:nvCxnSpPr>
      <xdr:spPr>
        <a:xfrm>
          <a:off x="1130300" y="1005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202"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203" name="n_2mainValue【橋りょう・トンネル】&#10;有形固定資産減価償却率"/>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204" name="n_3mainValue【橋りょう・トンネ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6911</xdr:rowOff>
    </xdr:from>
    <xdr:ext cx="405111" cy="259045"/>
    <xdr:sp macro="" textlink="">
      <xdr:nvSpPr>
        <xdr:cNvPr id="205" name="n_4mainValue【橋りょう・トンネル】&#10;有形固定資産減価償却率"/>
        <xdr:cNvSpPr txBox="1"/>
      </xdr:nvSpPr>
      <xdr:spPr>
        <a:xfrm>
          <a:off x="927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168816</xdr:rowOff>
    </xdr:from>
    <xdr:to>
      <xdr:col>55</xdr:col>
      <xdr:colOff>50800</xdr:colOff>
      <xdr:row>63</xdr:row>
      <xdr:rowOff>98966</xdr:rowOff>
    </xdr:to>
    <xdr:sp macro="" textlink="">
      <xdr:nvSpPr>
        <xdr:cNvPr id="241" name="楕円 240"/>
        <xdr:cNvSpPr/>
      </xdr:nvSpPr>
      <xdr:spPr>
        <a:xfrm>
          <a:off x="10426700" y="107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83743</xdr:rowOff>
    </xdr:from>
    <xdr:ext cx="469744" cy="259045"/>
    <xdr:sp macro="" textlink="">
      <xdr:nvSpPr>
        <xdr:cNvPr id="242" name="【橋りょう・トンネル】&#10;一人当たり有形固定資産（償却資産）額該当値テキスト"/>
        <xdr:cNvSpPr txBox="1"/>
      </xdr:nvSpPr>
      <xdr:spPr>
        <a:xfrm>
          <a:off x="10515600" y="107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168821</xdr:rowOff>
    </xdr:from>
    <xdr:to>
      <xdr:col>50</xdr:col>
      <xdr:colOff>165100</xdr:colOff>
      <xdr:row>63</xdr:row>
      <xdr:rowOff>98971</xdr:rowOff>
    </xdr:to>
    <xdr:sp macro="" textlink="">
      <xdr:nvSpPr>
        <xdr:cNvPr id="243" name="楕円 242"/>
        <xdr:cNvSpPr/>
      </xdr:nvSpPr>
      <xdr:spPr>
        <a:xfrm>
          <a:off x="9588500" y="107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48166</xdr:rowOff>
    </xdr:from>
    <xdr:to>
      <xdr:col>55</xdr:col>
      <xdr:colOff>0</xdr:colOff>
      <xdr:row>63</xdr:row>
      <xdr:rowOff>48171</xdr:rowOff>
    </xdr:to>
    <xdr:cxnSp macro="">
      <xdr:nvCxnSpPr>
        <xdr:cNvPr id="244" name="直線コネクタ 243"/>
        <xdr:cNvCxnSpPr/>
      </xdr:nvCxnSpPr>
      <xdr:spPr>
        <a:xfrm flipV="1">
          <a:off x="9639300" y="10849516"/>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168793</xdr:rowOff>
    </xdr:from>
    <xdr:to>
      <xdr:col>46</xdr:col>
      <xdr:colOff>38100</xdr:colOff>
      <xdr:row>63</xdr:row>
      <xdr:rowOff>98943</xdr:rowOff>
    </xdr:to>
    <xdr:sp macro="" textlink="">
      <xdr:nvSpPr>
        <xdr:cNvPr id="245" name="楕円 244"/>
        <xdr:cNvSpPr/>
      </xdr:nvSpPr>
      <xdr:spPr>
        <a:xfrm>
          <a:off x="8699500" y="10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48143</xdr:rowOff>
    </xdr:from>
    <xdr:to>
      <xdr:col>50</xdr:col>
      <xdr:colOff>114300</xdr:colOff>
      <xdr:row>63</xdr:row>
      <xdr:rowOff>48171</xdr:rowOff>
    </xdr:to>
    <xdr:cxnSp macro="">
      <xdr:nvCxnSpPr>
        <xdr:cNvPr id="246" name="直線コネクタ 245"/>
        <xdr:cNvCxnSpPr/>
      </xdr:nvCxnSpPr>
      <xdr:spPr>
        <a:xfrm>
          <a:off x="8750300" y="1084949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168730</xdr:rowOff>
    </xdr:from>
    <xdr:to>
      <xdr:col>41</xdr:col>
      <xdr:colOff>101600</xdr:colOff>
      <xdr:row>63</xdr:row>
      <xdr:rowOff>98880</xdr:rowOff>
    </xdr:to>
    <xdr:sp macro="" textlink="">
      <xdr:nvSpPr>
        <xdr:cNvPr id="247" name="楕円 246"/>
        <xdr:cNvSpPr/>
      </xdr:nvSpPr>
      <xdr:spPr>
        <a:xfrm>
          <a:off x="7810500" y="10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48080</xdr:rowOff>
    </xdr:from>
    <xdr:to>
      <xdr:col>45</xdr:col>
      <xdr:colOff>177800</xdr:colOff>
      <xdr:row>63</xdr:row>
      <xdr:rowOff>48143</xdr:rowOff>
    </xdr:to>
    <xdr:cxnSp macro="">
      <xdr:nvCxnSpPr>
        <xdr:cNvPr id="248" name="直線コネクタ 247"/>
        <xdr:cNvCxnSpPr/>
      </xdr:nvCxnSpPr>
      <xdr:spPr>
        <a:xfrm>
          <a:off x="7861300" y="1084943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168621</xdr:rowOff>
    </xdr:from>
    <xdr:to>
      <xdr:col>36</xdr:col>
      <xdr:colOff>165100</xdr:colOff>
      <xdr:row>63</xdr:row>
      <xdr:rowOff>98771</xdr:rowOff>
    </xdr:to>
    <xdr:sp macro="" textlink="">
      <xdr:nvSpPr>
        <xdr:cNvPr id="249" name="楕円 248"/>
        <xdr:cNvSpPr/>
      </xdr:nvSpPr>
      <xdr:spPr>
        <a:xfrm>
          <a:off x="6921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47971</xdr:rowOff>
    </xdr:from>
    <xdr:to>
      <xdr:col>41</xdr:col>
      <xdr:colOff>50800</xdr:colOff>
      <xdr:row>63</xdr:row>
      <xdr:rowOff>48080</xdr:rowOff>
    </xdr:to>
    <xdr:cxnSp macro="">
      <xdr:nvCxnSpPr>
        <xdr:cNvPr id="250" name="直線コネクタ 249"/>
        <xdr:cNvCxnSpPr/>
      </xdr:nvCxnSpPr>
      <xdr:spPr>
        <a:xfrm>
          <a:off x="6972300" y="1084932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90098</xdr:rowOff>
    </xdr:from>
    <xdr:ext cx="469744" cy="259045"/>
    <xdr:sp macro="" textlink="">
      <xdr:nvSpPr>
        <xdr:cNvPr id="255" name="n_1mainValue【橋りょう・トンネル】&#10;一人当たり有形固定資産（償却資産）額"/>
        <xdr:cNvSpPr txBox="1"/>
      </xdr:nvSpPr>
      <xdr:spPr>
        <a:xfrm>
          <a:off x="9391728" y="108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90070</xdr:rowOff>
    </xdr:from>
    <xdr:ext cx="469744" cy="259045"/>
    <xdr:sp macro="" textlink="">
      <xdr:nvSpPr>
        <xdr:cNvPr id="256" name="n_2mainValue【橋りょう・トンネル】&#10;一人当たり有形固定資産（償却資産）額"/>
        <xdr:cNvSpPr txBox="1"/>
      </xdr:nvSpPr>
      <xdr:spPr>
        <a:xfrm>
          <a:off x="8515428" y="108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90007</xdr:rowOff>
    </xdr:from>
    <xdr:ext cx="469744" cy="259045"/>
    <xdr:sp macro="" textlink="">
      <xdr:nvSpPr>
        <xdr:cNvPr id="257" name="n_3mainValue【橋りょう・トンネル】&#10;一人当たり有形固定資産（償却資産）額"/>
        <xdr:cNvSpPr txBox="1"/>
      </xdr:nvSpPr>
      <xdr:spPr>
        <a:xfrm>
          <a:off x="7626428" y="1089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89898</xdr:rowOff>
    </xdr:from>
    <xdr:ext cx="469744" cy="259045"/>
    <xdr:sp macro="" textlink="">
      <xdr:nvSpPr>
        <xdr:cNvPr id="258" name="n_4mainValue【橋りょう・トンネル】&#10;一人当たり有形固定資産（償却資産）額"/>
        <xdr:cNvSpPr txBox="1"/>
      </xdr:nvSpPr>
      <xdr:spPr>
        <a:xfrm>
          <a:off x="67374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2" name="直線コネクタ 3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3" name="テキスト ボックス 3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4" name="直線コネクタ 3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5" name="テキスト ボックス 3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6" name="直線コネクタ 3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7" name="テキスト ボックス 3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8" name="直線コネクタ 3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9" name="テキスト ボックス 3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13" name="直線コネクタ 312"/>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14"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15" name="直線コネクタ 314"/>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16"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17" name="直線コネクタ 316"/>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318" name="【認定こども園・幼稚園・保育所】&#10;有形固定資産減価償却率平均値テキスト"/>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19" name="フローチャート: 判断 318"/>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20" name="フローチャート: 判断 319"/>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21" name="フローチャート: 判断 320"/>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22" name="フローチャート: 判断 321"/>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23" name="フローチャート: 判断 322"/>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45974</xdr:rowOff>
    </xdr:from>
    <xdr:to>
      <xdr:col>85</xdr:col>
      <xdr:colOff>177800</xdr:colOff>
      <xdr:row>39</xdr:row>
      <xdr:rowOff>147574</xdr:rowOff>
    </xdr:to>
    <xdr:sp macro="" textlink="">
      <xdr:nvSpPr>
        <xdr:cNvPr id="329" name="楕円 328"/>
        <xdr:cNvSpPr/>
      </xdr:nvSpPr>
      <xdr:spPr>
        <a:xfrm>
          <a:off x="16268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24401</xdr:rowOff>
    </xdr:from>
    <xdr:ext cx="405111" cy="259045"/>
    <xdr:sp macro="" textlink="">
      <xdr:nvSpPr>
        <xdr:cNvPr id="330" name="【認定こども園・幼稚園・保育所】&#10;有形固定資産減価償却率該当値テキスト"/>
        <xdr:cNvSpPr txBox="1"/>
      </xdr:nvSpPr>
      <xdr:spPr>
        <a:xfrm>
          <a:off x="16357600"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xdr:rowOff>
    </xdr:from>
    <xdr:to>
      <xdr:col>81</xdr:col>
      <xdr:colOff>101600</xdr:colOff>
      <xdr:row>39</xdr:row>
      <xdr:rowOff>108712</xdr:rowOff>
    </xdr:to>
    <xdr:sp macro="" textlink="">
      <xdr:nvSpPr>
        <xdr:cNvPr id="331" name="楕円 330"/>
        <xdr:cNvSpPr/>
      </xdr:nvSpPr>
      <xdr:spPr>
        <a:xfrm>
          <a:off x="15430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57912</xdr:rowOff>
    </xdr:from>
    <xdr:to>
      <xdr:col>85</xdr:col>
      <xdr:colOff>127000</xdr:colOff>
      <xdr:row>39</xdr:row>
      <xdr:rowOff>96774</xdr:rowOff>
    </xdr:to>
    <xdr:cxnSp macro="">
      <xdr:nvCxnSpPr>
        <xdr:cNvPr id="332" name="直線コネクタ 331"/>
        <xdr:cNvCxnSpPr/>
      </xdr:nvCxnSpPr>
      <xdr:spPr>
        <a:xfrm>
          <a:off x="15481300" y="674446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333" name="楕円 332"/>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57912</xdr:rowOff>
    </xdr:to>
    <xdr:cxnSp macro="">
      <xdr:nvCxnSpPr>
        <xdr:cNvPr id="334" name="直線コネクタ 333"/>
        <xdr:cNvCxnSpPr/>
      </xdr:nvCxnSpPr>
      <xdr:spPr>
        <a:xfrm>
          <a:off x="14592300" y="67056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335" name="楕円 334"/>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19050</xdr:rowOff>
    </xdr:to>
    <xdr:cxnSp macro="">
      <xdr:nvCxnSpPr>
        <xdr:cNvPr id="336" name="直線コネクタ 335"/>
        <xdr:cNvCxnSpPr/>
      </xdr:nvCxnSpPr>
      <xdr:spPr>
        <a:xfrm>
          <a:off x="13703300" y="6671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64262</xdr:rowOff>
    </xdr:from>
    <xdr:to>
      <xdr:col>67</xdr:col>
      <xdr:colOff>101600</xdr:colOff>
      <xdr:row>38</xdr:row>
      <xdr:rowOff>165862</xdr:rowOff>
    </xdr:to>
    <xdr:sp macro="" textlink="">
      <xdr:nvSpPr>
        <xdr:cNvPr id="337" name="楕円 336"/>
        <xdr:cNvSpPr/>
      </xdr:nvSpPr>
      <xdr:spPr>
        <a:xfrm>
          <a:off x="12763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115062</xdr:rowOff>
    </xdr:from>
    <xdr:to>
      <xdr:col>71</xdr:col>
      <xdr:colOff>177800</xdr:colOff>
      <xdr:row>38</xdr:row>
      <xdr:rowOff>156210</xdr:rowOff>
    </xdr:to>
    <xdr:cxnSp macro="">
      <xdr:nvCxnSpPr>
        <xdr:cNvPr id="338" name="直線コネクタ 337"/>
        <xdr:cNvCxnSpPr/>
      </xdr:nvCxnSpPr>
      <xdr:spPr>
        <a:xfrm>
          <a:off x="12814300" y="66301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339"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340" name="n_2aveValue【認定こども園・幼稚園・保育所】&#10;有形固定資産減価償却率"/>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341" name="n_3aveValue【認定こども園・幼稚園・保育所】&#10;有形固定資産減価償却率"/>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342" name="n_4aveValue【認定こども園・幼稚園・保育所】&#10;有形固定資産減価償却率"/>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99839</xdr:rowOff>
    </xdr:from>
    <xdr:ext cx="405111" cy="259045"/>
    <xdr:sp macro="" textlink="">
      <xdr:nvSpPr>
        <xdr:cNvPr id="343" name="n_1mainValue【認定こども園・幼稚園・保育所】&#10;有形固定資産減価償却率"/>
        <xdr:cNvSpPr txBox="1"/>
      </xdr:nvSpPr>
      <xdr:spPr>
        <a:xfrm>
          <a:off x="152660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344" name="n_2mainValue【認定こども園・幼稚園・保育所】&#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345" name="n_3mainValue【認定こども園・幼稚園・保育所】&#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10939</xdr:rowOff>
    </xdr:from>
    <xdr:ext cx="405111" cy="259045"/>
    <xdr:sp macro="" textlink="">
      <xdr:nvSpPr>
        <xdr:cNvPr id="346" name="n_4mainValue【認定こども園・幼稚園・保育所】&#10;有形固定資産減価償却率"/>
        <xdr:cNvSpPr txBox="1"/>
      </xdr:nvSpPr>
      <xdr:spPr>
        <a:xfrm>
          <a:off x="12611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0" name="テキスト ボックス 3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2" name="テキスト ボックス 3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4" name="テキスト ボックス 3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368" name="直線コネクタ 367"/>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3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370" name="直線コネクタ 3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371"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372" name="直線コネクタ 371"/>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373"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374" name="フローチャート: 判断 373"/>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375" name="フローチャート: 判断 374"/>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376" name="フローチャート: 判断 375"/>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377" name="フローチャート: 判断 376"/>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378" name="フローチャート: 判断 377"/>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84" name="楕円 383"/>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385"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86" name="楕円 385"/>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87" name="直線コネクタ 386"/>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88" name="楕円 387"/>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389" name="直線コネクタ 388"/>
        <xdr:cNvCxnSpPr/>
      </xdr:nvCxnSpPr>
      <xdr:spPr>
        <a:xfrm>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0" name="楕円 389"/>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91" name="直線コネクタ 390"/>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392" name="楕円 391"/>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393" name="直線コネクタ 392"/>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394" name="n_1ave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395" name="n_2ave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396"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397"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98"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99"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0"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01"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4" name="テキスト ボックス 41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24" name="直線コネクタ 423"/>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25"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26" name="直線コネクタ 425"/>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27"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28" name="直線コネクタ 427"/>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429" name="【学校施設】&#10;有形固定資産減価償却率平均値テキスト"/>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30" name="フローチャート: 判断 429"/>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31" name="フローチャート: 判断 430"/>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32" name="フローチャート: 判断 431"/>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33" name="フローチャート: 判断 432"/>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34" name="フローチャート: 判断 433"/>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440" name="楕円 439"/>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441"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49784</xdr:rowOff>
    </xdr:from>
    <xdr:to>
      <xdr:col>81</xdr:col>
      <xdr:colOff>101600</xdr:colOff>
      <xdr:row>61</xdr:row>
      <xdr:rowOff>151384</xdr:rowOff>
    </xdr:to>
    <xdr:sp macro="" textlink="">
      <xdr:nvSpPr>
        <xdr:cNvPr id="442" name="楕円 441"/>
        <xdr:cNvSpPr/>
      </xdr:nvSpPr>
      <xdr:spPr>
        <a:xfrm>
          <a:off x="15430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100584</xdr:rowOff>
    </xdr:from>
    <xdr:to>
      <xdr:col>85</xdr:col>
      <xdr:colOff>127000</xdr:colOff>
      <xdr:row>61</xdr:row>
      <xdr:rowOff>125730</xdr:rowOff>
    </xdr:to>
    <xdr:cxnSp macro="">
      <xdr:nvCxnSpPr>
        <xdr:cNvPr id="443" name="直線コネクタ 442"/>
        <xdr:cNvCxnSpPr/>
      </xdr:nvCxnSpPr>
      <xdr:spPr>
        <a:xfrm>
          <a:off x="15481300" y="1055903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444" name="楕円 443"/>
        <xdr:cNvSpPr/>
      </xdr:nvSpPr>
      <xdr:spPr>
        <a:xfrm>
          <a:off x="14541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100584</xdr:rowOff>
    </xdr:from>
    <xdr:to>
      <xdr:col>81</xdr:col>
      <xdr:colOff>50800</xdr:colOff>
      <xdr:row>62</xdr:row>
      <xdr:rowOff>13716</xdr:rowOff>
    </xdr:to>
    <xdr:cxnSp macro="">
      <xdr:nvCxnSpPr>
        <xdr:cNvPr id="445" name="直線コネクタ 444"/>
        <xdr:cNvCxnSpPr/>
      </xdr:nvCxnSpPr>
      <xdr:spPr>
        <a:xfrm flipV="1">
          <a:off x="14592300" y="1055903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106934</xdr:rowOff>
    </xdr:from>
    <xdr:to>
      <xdr:col>72</xdr:col>
      <xdr:colOff>38100</xdr:colOff>
      <xdr:row>62</xdr:row>
      <xdr:rowOff>37084</xdr:rowOff>
    </xdr:to>
    <xdr:sp macro="" textlink="">
      <xdr:nvSpPr>
        <xdr:cNvPr id="446" name="楕円 445"/>
        <xdr:cNvSpPr/>
      </xdr:nvSpPr>
      <xdr:spPr>
        <a:xfrm>
          <a:off x="1365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157734</xdr:rowOff>
    </xdr:from>
    <xdr:to>
      <xdr:col>76</xdr:col>
      <xdr:colOff>114300</xdr:colOff>
      <xdr:row>62</xdr:row>
      <xdr:rowOff>13716</xdr:rowOff>
    </xdr:to>
    <xdr:cxnSp macro="">
      <xdr:nvCxnSpPr>
        <xdr:cNvPr id="447" name="直線コネクタ 446"/>
        <xdr:cNvCxnSpPr/>
      </xdr:nvCxnSpPr>
      <xdr:spPr>
        <a:xfrm>
          <a:off x="13703300" y="10616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152654</xdr:rowOff>
    </xdr:from>
    <xdr:to>
      <xdr:col>67</xdr:col>
      <xdr:colOff>101600</xdr:colOff>
      <xdr:row>62</xdr:row>
      <xdr:rowOff>82804</xdr:rowOff>
    </xdr:to>
    <xdr:sp macro="" textlink="">
      <xdr:nvSpPr>
        <xdr:cNvPr id="448" name="楕円 447"/>
        <xdr:cNvSpPr/>
      </xdr:nvSpPr>
      <xdr:spPr>
        <a:xfrm>
          <a:off x="12763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157734</xdr:rowOff>
    </xdr:from>
    <xdr:to>
      <xdr:col>71</xdr:col>
      <xdr:colOff>177800</xdr:colOff>
      <xdr:row>62</xdr:row>
      <xdr:rowOff>32004</xdr:rowOff>
    </xdr:to>
    <xdr:cxnSp macro="">
      <xdr:nvCxnSpPr>
        <xdr:cNvPr id="449" name="直線コネクタ 448"/>
        <xdr:cNvCxnSpPr/>
      </xdr:nvCxnSpPr>
      <xdr:spPr>
        <a:xfrm flipV="1">
          <a:off x="12814300" y="10616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450"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451" name="n_2aveValue【学校施設】&#10;有形固定資産減価償却率"/>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452" name="n_3aveValue【学校施設】&#10;有形固定資産減価償却率"/>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453" name="n_4aveValue【学校施設】&#10;有形固定資産減価償却率"/>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142511</xdr:rowOff>
    </xdr:from>
    <xdr:ext cx="405111" cy="259045"/>
    <xdr:sp macro="" textlink="">
      <xdr:nvSpPr>
        <xdr:cNvPr id="454" name="n_1mainValue【学校施設】&#10;有形固定資産減価償却率"/>
        <xdr:cNvSpPr txBox="1"/>
      </xdr:nvSpPr>
      <xdr:spPr>
        <a:xfrm>
          <a:off x="152660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455" name="n_2mainValue【学校施設】&#10;有形固定資産減価償却率"/>
        <xdr:cNvSpPr txBox="1"/>
      </xdr:nvSpPr>
      <xdr:spPr>
        <a:xfrm>
          <a:off x="14389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28211</xdr:rowOff>
    </xdr:from>
    <xdr:ext cx="405111" cy="259045"/>
    <xdr:sp macro="" textlink="">
      <xdr:nvSpPr>
        <xdr:cNvPr id="456" name="n_3mainValue【学校施設】&#10;有形固定資産減価償却率"/>
        <xdr:cNvSpPr txBox="1"/>
      </xdr:nvSpPr>
      <xdr:spPr>
        <a:xfrm>
          <a:off x="135007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73931</xdr:rowOff>
    </xdr:from>
    <xdr:ext cx="405111" cy="259045"/>
    <xdr:sp macro="" textlink="">
      <xdr:nvSpPr>
        <xdr:cNvPr id="457" name="n_4mainValue【学校施設】&#10;有形固定資産減価償却率"/>
        <xdr:cNvSpPr txBox="1"/>
      </xdr:nvSpPr>
      <xdr:spPr>
        <a:xfrm>
          <a:off x="12611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482" name="直線コネクタ 481"/>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483"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484" name="直線コネクタ 483"/>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85"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86" name="直線コネクタ 485"/>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487"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488" name="フローチャート: 判断 487"/>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489" name="フローチャート: 判断 488"/>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490" name="フローチャート: 判断 489"/>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491" name="フローチャート: 判断 490"/>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492" name="フローチャート: 判断 491"/>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28067</xdr:rowOff>
    </xdr:from>
    <xdr:to>
      <xdr:col>116</xdr:col>
      <xdr:colOff>114300</xdr:colOff>
      <xdr:row>64</xdr:row>
      <xdr:rowOff>129667</xdr:rowOff>
    </xdr:to>
    <xdr:sp macro="" textlink="">
      <xdr:nvSpPr>
        <xdr:cNvPr id="498" name="楕円 497"/>
        <xdr:cNvSpPr/>
      </xdr:nvSpPr>
      <xdr:spPr>
        <a:xfrm>
          <a:off x="22110700" y="110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114444</xdr:rowOff>
    </xdr:from>
    <xdr:ext cx="469744" cy="259045"/>
    <xdr:sp macro="" textlink="">
      <xdr:nvSpPr>
        <xdr:cNvPr id="499" name="【学校施設】&#10;一人当たり面積該当値テキスト"/>
        <xdr:cNvSpPr txBox="1"/>
      </xdr:nvSpPr>
      <xdr:spPr>
        <a:xfrm>
          <a:off x="22199600" y="1091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26543</xdr:rowOff>
    </xdr:from>
    <xdr:to>
      <xdr:col>112</xdr:col>
      <xdr:colOff>38100</xdr:colOff>
      <xdr:row>64</xdr:row>
      <xdr:rowOff>128143</xdr:rowOff>
    </xdr:to>
    <xdr:sp macro="" textlink="">
      <xdr:nvSpPr>
        <xdr:cNvPr id="500" name="楕円 499"/>
        <xdr:cNvSpPr/>
      </xdr:nvSpPr>
      <xdr:spPr>
        <a:xfrm>
          <a:off x="212725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77343</xdr:rowOff>
    </xdr:from>
    <xdr:to>
      <xdr:col>116</xdr:col>
      <xdr:colOff>63500</xdr:colOff>
      <xdr:row>64</xdr:row>
      <xdr:rowOff>78867</xdr:rowOff>
    </xdr:to>
    <xdr:cxnSp macro="">
      <xdr:nvCxnSpPr>
        <xdr:cNvPr id="501" name="直線コネクタ 500"/>
        <xdr:cNvCxnSpPr/>
      </xdr:nvCxnSpPr>
      <xdr:spPr>
        <a:xfrm>
          <a:off x="21323300" y="1105014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32258</xdr:rowOff>
    </xdr:from>
    <xdr:to>
      <xdr:col>107</xdr:col>
      <xdr:colOff>101600</xdr:colOff>
      <xdr:row>64</xdr:row>
      <xdr:rowOff>133858</xdr:rowOff>
    </xdr:to>
    <xdr:sp macro="" textlink="">
      <xdr:nvSpPr>
        <xdr:cNvPr id="502" name="楕円 501"/>
        <xdr:cNvSpPr/>
      </xdr:nvSpPr>
      <xdr:spPr>
        <a:xfrm>
          <a:off x="20383500" y="11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77343</xdr:rowOff>
    </xdr:from>
    <xdr:to>
      <xdr:col>111</xdr:col>
      <xdr:colOff>177800</xdr:colOff>
      <xdr:row>64</xdr:row>
      <xdr:rowOff>83058</xdr:rowOff>
    </xdr:to>
    <xdr:cxnSp macro="">
      <xdr:nvCxnSpPr>
        <xdr:cNvPr id="503" name="直線コネクタ 502"/>
        <xdr:cNvCxnSpPr/>
      </xdr:nvCxnSpPr>
      <xdr:spPr>
        <a:xfrm flipV="1">
          <a:off x="20434300" y="110501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29591</xdr:rowOff>
    </xdr:from>
    <xdr:to>
      <xdr:col>102</xdr:col>
      <xdr:colOff>165100</xdr:colOff>
      <xdr:row>64</xdr:row>
      <xdr:rowOff>131191</xdr:rowOff>
    </xdr:to>
    <xdr:sp macro="" textlink="">
      <xdr:nvSpPr>
        <xdr:cNvPr id="504" name="楕円 503"/>
        <xdr:cNvSpPr/>
      </xdr:nvSpPr>
      <xdr:spPr>
        <a:xfrm>
          <a:off x="194945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80391</xdr:rowOff>
    </xdr:from>
    <xdr:to>
      <xdr:col>107</xdr:col>
      <xdr:colOff>50800</xdr:colOff>
      <xdr:row>64</xdr:row>
      <xdr:rowOff>83058</xdr:rowOff>
    </xdr:to>
    <xdr:cxnSp macro="">
      <xdr:nvCxnSpPr>
        <xdr:cNvPr id="505" name="直線コネクタ 504"/>
        <xdr:cNvCxnSpPr/>
      </xdr:nvCxnSpPr>
      <xdr:spPr>
        <a:xfrm>
          <a:off x="19545300" y="110531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29210</xdr:rowOff>
    </xdr:from>
    <xdr:to>
      <xdr:col>98</xdr:col>
      <xdr:colOff>38100</xdr:colOff>
      <xdr:row>64</xdr:row>
      <xdr:rowOff>130810</xdr:rowOff>
    </xdr:to>
    <xdr:sp macro="" textlink="">
      <xdr:nvSpPr>
        <xdr:cNvPr id="506" name="楕円 505"/>
        <xdr:cNvSpPr/>
      </xdr:nvSpPr>
      <xdr:spPr>
        <a:xfrm>
          <a:off x="18605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80010</xdr:rowOff>
    </xdr:from>
    <xdr:to>
      <xdr:col>102</xdr:col>
      <xdr:colOff>114300</xdr:colOff>
      <xdr:row>64</xdr:row>
      <xdr:rowOff>80391</xdr:rowOff>
    </xdr:to>
    <xdr:cxnSp macro="">
      <xdr:nvCxnSpPr>
        <xdr:cNvPr id="507" name="直線コネクタ 506"/>
        <xdr:cNvCxnSpPr/>
      </xdr:nvCxnSpPr>
      <xdr:spPr>
        <a:xfrm>
          <a:off x="18656300" y="110528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508"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509"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510"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11"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119270</xdr:rowOff>
    </xdr:from>
    <xdr:ext cx="469744" cy="259045"/>
    <xdr:sp macro="" textlink="">
      <xdr:nvSpPr>
        <xdr:cNvPr id="512" name="n_1mainValue【学校施設】&#10;一人当たり面積"/>
        <xdr:cNvSpPr txBox="1"/>
      </xdr:nvSpPr>
      <xdr:spPr>
        <a:xfrm>
          <a:off x="21075727" y="110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124985</xdr:rowOff>
    </xdr:from>
    <xdr:ext cx="469744" cy="259045"/>
    <xdr:sp macro="" textlink="">
      <xdr:nvSpPr>
        <xdr:cNvPr id="513" name="n_2mainValue【学校施設】&#10;一人当たり面積"/>
        <xdr:cNvSpPr txBox="1"/>
      </xdr:nvSpPr>
      <xdr:spPr>
        <a:xfrm>
          <a:off x="20199427" y="110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122318</xdr:rowOff>
    </xdr:from>
    <xdr:ext cx="469744" cy="259045"/>
    <xdr:sp macro="" textlink="">
      <xdr:nvSpPr>
        <xdr:cNvPr id="514" name="n_3mainValue【学校施設】&#10;一人当たり面積"/>
        <xdr:cNvSpPr txBox="1"/>
      </xdr:nvSpPr>
      <xdr:spPr>
        <a:xfrm>
          <a:off x="19310427" y="1109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121937</xdr:rowOff>
    </xdr:from>
    <xdr:ext cx="469744" cy="259045"/>
    <xdr:sp macro="" textlink="">
      <xdr:nvSpPr>
        <xdr:cNvPr id="515" name="n_4mainValue【学校施設】&#10;一人当たり面積"/>
        <xdr:cNvSpPr txBox="1"/>
      </xdr:nvSpPr>
      <xdr:spPr>
        <a:xfrm>
          <a:off x="184214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8" name="テキスト ボックス 5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6" name="テキスト ボックス 5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8" name="テキスト ボックス 5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40" name="直線コネクタ 539"/>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2" name="直線コネクタ 5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43"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44" name="直線コネクタ 543"/>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545"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46" name="フローチャート: 判断 545"/>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47" name="フローチャート: 判断 546"/>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48" name="フローチャート: 判断 547"/>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49" name="フローチャート: 判断 5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50" name="フローチャート: 判断 549"/>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86361</xdr:rowOff>
    </xdr:from>
    <xdr:to>
      <xdr:col>85</xdr:col>
      <xdr:colOff>177800</xdr:colOff>
      <xdr:row>79</xdr:row>
      <xdr:rowOff>16511</xdr:rowOff>
    </xdr:to>
    <xdr:sp macro="" textlink="">
      <xdr:nvSpPr>
        <xdr:cNvPr id="556" name="楕円 555"/>
        <xdr:cNvSpPr/>
      </xdr:nvSpPr>
      <xdr:spPr>
        <a:xfrm>
          <a:off x="16268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109238</xdr:rowOff>
    </xdr:from>
    <xdr:ext cx="405111" cy="259045"/>
    <xdr:sp macro="" textlink="">
      <xdr:nvSpPr>
        <xdr:cNvPr id="557" name="【児童館】&#10;有形固定資産減価償却率該当値テキスト"/>
        <xdr:cNvSpPr txBox="1"/>
      </xdr:nvSpPr>
      <xdr:spPr>
        <a:xfrm>
          <a:off x="1635760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48261</xdr:rowOff>
    </xdr:from>
    <xdr:to>
      <xdr:col>81</xdr:col>
      <xdr:colOff>101600</xdr:colOff>
      <xdr:row>78</xdr:row>
      <xdr:rowOff>149861</xdr:rowOff>
    </xdr:to>
    <xdr:sp macro="" textlink="">
      <xdr:nvSpPr>
        <xdr:cNvPr id="558" name="楕円 557"/>
        <xdr:cNvSpPr/>
      </xdr:nvSpPr>
      <xdr:spPr>
        <a:xfrm>
          <a:off x="15430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99061</xdr:rowOff>
    </xdr:from>
    <xdr:to>
      <xdr:col>85</xdr:col>
      <xdr:colOff>127000</xdr:colOff>
      <xdr:row>78</xdr:row>
      <xdr:rowOff>137161</xdr:rowOff>
    </xdr:to>
    <xdr:cxnSp macro="">
      <xdr:nvCxnSpPr>
        <xdr:cNvPr id="559" name="直線コネクタ 558"/>
        <xdr:cNvCxnSpPr/>
      </xdr:nvCxnSpPr>
      <xdr:spPr>
        <a:xfrm>
          <a:off x="15481300" y="13472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10161</xdr:rowOff>
    </xdr:from>
    <xdr:to>
      <xdr:col>76</xdr:col>
      <xdr:colOff>165100</xdr:colOff>
      <xdr:row>78</xdr:row>
      <xdr:rowOff>111761</xdr:rowOff>
    </xdr:to>
    <xdr:sp macro="" textlink="">
      <xdr:nvSpPr>
        <xdr:cNvPr id="560" name="楕円 559"/>
        <xdr:cNvSpPr/>
      </xdr:nvSpPr>
      <xdr:spPr>
        <a:xfrm>
          <a:off x="14541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60961</xdr:rowOff>
    </xdr:from>
    <xdr:to>
      <xdr:col>81</xdr:col>
      <xdr:colOff>50800</xdr:colOff>
      <xdr:row>78</xdr:row>
      <xdr:rowOff>99061</xdr:rowOff>
    </xdr:to>
    <xdr:cxnSp macro="">
      <xdr:nvCxnSpPr>
        <xdr:cNvPr id="561" name="直線コネクタ 560"/>
        <xdr:cNvCxnSpPr/>
      </xdr:nvCxnSpPr>
      <xdr:spPr>
        <a:xfrm>
          <a:off x="14592300" y="13434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143511</xdr:rowOff>
    </xdr:from>
    <xdr:to>
      <xdr:col>72</xdr:col>
      <xdr:colOff>38100</xdr:colOff>
      <xdr:row>78</xdr:row>
      <xdr:rowOff>73661</xdr:rowOff>
    </xdr:to>
    <xdr:sp macro="" textlink="">
      <xdr:nvSpPr>
        <xdr:cNvPr id="562" name="楕円 561"/>
        <xdr:cNvSpPr/>
      </xdr:nvSpPr>
      <xdr:spPr>
        <a:xfrm>
          <a:off x="13652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22861</xdr:rowOff>
    </xdr:from>
    <xdr:to>
      <xdr:col>76</xdr:col>
      <xdr:colOff>114300</xdr:colOff>
      <xdr:row>78</xdr:row>
      <xdr:rowOff>60961</xdr:rowOff>
    </xdr:to>
    <xdr:cxnSp macro="">
      <xdr:nvCxnSpPr>
        <xdr:cNvPr id="563" name="直線コネクタ 562"/>
        <xdr:cNvCxnSpPr/>
      </xdr:nvCxnSpPr>
      <xdr:spPr>
        <a:xfrm>
          <a:off x="13703300" y="13395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105411</xdr:rowOff>
    </xdr:from>
    <xdr:to>
      <xdr:col>67</xdr:col>
      <xdr:colOff>101600</xdr:colOff>
      <xdr:row>78</xdr:row>
      <xdr:rowOff>35561</xdr:rowOff>
    </xdr:to>
    <xdr:sp macro="" textlink="">
      <xdr:nvSpPr>
        <xdr:cNvPr id="564" name="楕円 563"/>
        <xdr:cNvSpPr/>
      </xdr:nvSpPr>
      <xdr:spPr>
        <a:xfrm>
          <a:off x="12763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156211</xdr:rowOff>
    </xdr:from>
    <xdr:to>
      <xdr:col>71</xdr:col>
      <xdr:colOff>177800</xdr:colOff>
      <xdr:row>78</xdr:row>
      <xdr:rowOff>22861</xdr:rowOff>
    </xdr:to>
    <xdr:cxnSp macro="">
      <xdr:nvCxnSpPr>
        <xdr:cNvPr id="565" name="直線コネクタ 564"/>
        <xdr:cNvCxnSpPr/>
      </xdr:nvCxnSpPr>
      <xdr:spPr>
        <a:xfrm>
          <a:off x="12814300" y="133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566" name="n_1aveValue【児童館】&#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67"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568" name="n_3aveValue【児童館】&#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569" name="n_4aveValue【児童館】&#10;有形固定資産減価償却率"/>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166388</xdr:rowOff>
    </xdr:from>
    <xdr:ext cx="405111" cy="259045"/>
    <xdr:sp macro="" textlink="">
      <xdr:nvSpPr>
        <xdr:cNvPr id="570" name="n_1mainValue【児童館】&#10;有形固定資産減価償却率"/>
        <xdr:cNvSpPr txBox="1"/>
      </xdr:nvSpPr>
      <xdr:spPr>
        <a:xfrm>
          <a:off x="152660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128288</xdr:rowOff>
    </xdr:from>
    <xdr:ext cx="405111" cy="259045"/>
    <xdr:sp macro="" textlink="">
      <xdr:nvSpPr>
        <xdr:cNvPr id="571" name="n_2mainValue【児童館】&#10;有形固定資産減価償却率"/>
        <xdr:cNvSpPr txBox="1"/>
      </xdr:nvSpPr>
      <xdr:spPr>
        <a:xfrm>
          <a:off x="14389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90188</xdr:rowOff>
    </xdr:from>
    <xdr:ext cx="405111" cy="259045"/>
    <xdr:sp macro="" textlink="">
      <xdr:nvSpPr>
        <xdr:cNvPr id="572" name="n_3mainValue【児童館】&#10;有形固定資産減価償却率"/>
        <xdr:cNvSpPr txBox="1"/>
      </xdr:nvSpPr>
      <xdr:spPr>
        <a:xfrm>
          <a:off x="13500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52088</xdr:rowOff>
    </xdr:from>
    <xdr:ext cx="405111" cy="259045"/>
    <xdr:sp macro="" textlink="">
      <xdr:nvSpPr>
        <xdr:cNvPr id="573" name="n_4mainValue【児童館】&#10;有形固定資産減価償却率"/>
        <xdr:cNvSpPr txBox="1"/>
      </xdr:nvSpPr>
      <xdr:spPr>
        <a:xfrm>
          <a:off x="12611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7" name="直線コネクタ 59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9" name="直線コネクタ 59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01" name="直線コネクタ 60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02" name="【児童館】&#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03" name="フローチャート: 判断 60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4" name="フローチャート: 判断 60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5" name="フローチャート: 判断 60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06" name="フローチャート: 判断 60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07" name="フローチャート: 判断 606"/>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13" name="楕円 612"/>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14"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15" name="楕円 614"/>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16" name="直線コネクタ 615"/>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17" name="楕円 616"/>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18" name="直線コネクタ 617"/>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19" name="楕円 61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85</xdr:row>
      <xdr:rowOff>57150</xdr:rowOff>
    </xdr:to>
    <xdr:cxnSp macro="">
      <xdr:nvCxnSpPr>
        <xdr:cNvPr id="620" name="直線コネクタ 619"/>
        <xdr:cNvCxnSpPr/>
      </xdr:nvCxnSpPr>
      <xdr:spPr>
        <a:xfrm>
          <a:off x="19545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621" name="楕円 620"/>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85</xdr:row>
      <xdr:rowOff>57150</xdr:rowOff>
    </xdr:to>
    <xdr:cxnSp macro="">
      <xdr:nvCxnSpPr>
        <xdr:cNvPr id="622" name="直線コネクタ 621"/>
        <xdr:cNvCxnSpPr/>
      </xdr:nvCxnSpPr>
      <xdr:spPr>
        <a:xfrm flipV="1">
          <a:off x="18656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23"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25"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26"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2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28"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29"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30"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55" name="直線コネクタ 654"/>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656"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57" name="直線コネクタ 656"/>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58"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59" name="直線コネクタ 658"/>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660"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61" name="フローチャート: 判断 660"/>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662" name="フローチャート: 判断 661"/>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63" name="フローチャート: 判断 662"/>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4" name="フローチャート: 判断 663"/>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665" name="フローチャート: 判断 664"/>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31114</xdr:rowOff>
    </xdr:from>
    <xdr:to>
      <xdr:col>85</xdr:col>
      <xdr:colOff>177800</xdr:colOff>
      <xdr:row>106</xdr:row>
      <xdr:rowOff>132714</xdr:rowOff>
    </xdr:to>
    <xdr:sp macro="" textlink="">
      <xdr:nvSpPr>
        <xdr:cNvPr id="671" name="楕円 670"/>
        <xdr:cNvSpPr/>
      </xdr:nvSpPr>
      <xdr:spPr>
        <a:xfrm>
          <a:off x="16268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9541</xdr:rowOff>
    </xdr:from>
    <xdr:ext cx="405111" cy="259045"/>
    <xdr:sp macro="" textlink="">
      <xdr:nvSpPr>
        <xdr:cNvPr id="672" name="【公民館】&#10;有形固定資産減価償却率該当値テキスト"/>
        <xdr:cNvSpPr txBox="1"/>
      </xdr:nvSpPr>
      <xdr:spPr>
        <a:xfrm>
          <a:off x="16357600"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673" name="楕円 672"/>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81914</xdr:rowOff>
    </xdr:to>
    <xdr:cxnSp macro="">
      <xdr:nvCxnSpPr>
        <xdr:cNvPr id="674" name="直線コネクタ 673"/>
        <xdr:cNvCxnSpPr/>
      </xdr:nvCxnSpPr>
      <xdr:spPr>
        <a:xfrm>
          <a:off x="15481300" y="182194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75" name="楕円 674"/>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45720</xdr:rowOff>
    </xdr:to>
    <xdr:cxnSp macro="">
      <xdr:nvCxnSpPr>
        <xdr:cNvPr id="676" name="直線コネクタ 675"/>
        <xdr:cNvCxnSpPr/>
      </xdr:nvCxnSpPr>
      <xdr:spPr>
        <a:xfrm>
          <a:off x="14592300" y="18181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77" name="楕円 676"/>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7620</xdr:rowOff>
    </xdr:to>
    <xdr:cxnSp macro="">
      <xdr:nvCxnSpPr>
        <xdr:cNvPr id="678" name="直線コネクタ 677"/>
        <xdr:cNvCxnSpPr/>
      </xdr:nvCxnSpPr>
      <xdr:spPr>
        <a:xfrm>
          <a:off x="13703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679" name="楕円 678"/>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140970</xdr:rowOff>
    </xdr:to>
    <xdr:cxnSp macro="">
      <xdr:nvCxnSpPr>
        <xdr:cNvPr id="680" name="直線コネクタ 679"/>
        <xdr:cNvCxnSpPr/>
      </xdr:nvCxnSpPr>
      <xdr:spPr>
        <a:xfrm>
          <a:off x="12814300" y="1810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681" name="n_1aveValue【公民館】&#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682" name="n_2aveValue【公民館】&#10;有形固定資産減価償却率"/>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83"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684" name="n_4ave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685" name="n_1mainValue【公民館】&#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686" name="n_2mainValue【公民館】&#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7" name="n_3main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688" name="n_4mainValue【公民館】&#10;有形固定資産減価償却率"/>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714" name="直線コネクタ 713"/>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6" name="直線コネクタ 71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717"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18" name="直線コネクタ 71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19"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20" name="フローチャート: 判断 719"/>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721" name="フローチャート: 判断 720"/>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22" name="フローチャート: 判断 721"/>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3" name="フローチャート: 判断 722"/>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24" name="フローチャート: 判断 723"/>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30" name="楕円 729"/>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731" name="【公民館】&#10;一人当たり面積該当値テキスト"/>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732" name="楕円 731"/>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68036</xdr:rowOff>
    </xdr:to>
    <xdr:cxnSp macro="">
      <xdr:nvCxnSpPr>
        <xdr:cNvPr id="733" name="直線コネクタ 732"/>
        <xdr:cNvCxnSpPr/>
      </xdr:nvCxnSpPr>
      <xdr:spPr>
        <a:xfrm>
          <a:off x="21323300" y="1807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34" name="楕円 733"/>
        <xdr:cNvSpPr/>
      </xdr:nvSpPr>
      <xdr:spPr>
        <a:xfrm>
          <a:off x="2038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68036</xdr:rowOff>
    </xdr:to>
    <xdr:cxnSp macro="">
      <xdr:nvCxnSpPr>
        <xdr:cNvPr id="735" name="直線コネクタ 734"/>
        <xdr:cNvCxnSpPr/>
      </xdr:nvCxnSpPr>
      <xdr:spPr>
        <a:xfrm>
          <a:off x="20434300" y="1807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736" name="楕円 735"/>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68036</xdr:rowOff>
    </xdr:to>
    <xdr:cxnSp macro="">
      <xdr:nvCxnSpPr>
        <xdr:cNvPr id="737" name="直線コネクタ 736"/>
        <xdr:cNvCxnSpPr/>
      </xdr:nvCxnSpPr>
      <xdr:spPr>
        <a:xfrm>
          <a:off x="19545300" y="1805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907</xdr:rowOff>
    </xdr:from>
    <xdr:to>
      <xdr:col>98</xdr:col>
      <xdr:colOff>38100</xdr:colOff>
      <xdr:row>105</xdr:row>
      <xdr:rowOff>102507</xdr:rowOff>
    </xdr:to>
    <xdr:sp macro="" textlink="">
      <xdr:nvSpPr>
        <xdr:cNvPr id="738" name="楕円 737"/>
        <xdr:cNvSpPr/>
      </xdr:nvSpPr>
      <xdr:spPr>
        <a:xfrm>
          <a:off x="18605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51707</xdr:rowOff>
    </xdr:to>
    <xdr:cxnSp macro="">
      <xdr:nvCxnSpPr>
        <xdr:cNvPr id="739" name="直線コネクタ 738"/>
        <xdr:cNvCxnSpPr/>
      </xdr:nvCxnSpPr>
      <xdr:spPr>
        <a:xfrm>
          <a:off x="18656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740" name="n_1aveValue【公民館】&#10;一人当たり面積"/>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741" name="n_2aveValue【公民館】&#10;一人当たり面積"/>
        <xdr:cNvSpPr txBox="1"/>
      </xdr:nvSpPr>
      <xdr:spPr>
        <a:xfrm>
          <a:off x="20199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42" name="n_3aveValue【公民館】&#10;一人当たり面積"/>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743" name="n_4aveValue【公民館】&#10;一人当たり面積"/>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744"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45" name="n_2main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746" name="n_3mainValue【公民館】&#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747" name="n_4mainValue【公民館】&#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学校施設は、老朽化が進み更新時期が近い施設が多いため、類似団体内平均値と比較して有形固定資産減価償却率の数値が高くなっている。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児童館は、市内に３か所しかなく、いずれも平成１３年以降の建築と比較的新しい施設のため、類似団体内平均値と比較して有形固定資産減価償却率の数値が低くなっている。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施設の老朽化等については、小平市公共施設等総合管理計画の中で適正に管理していく。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3" name="楕円 72"/>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123842</xdr:rowOff>
    </xdr:from>
    <xdr:ext cx="405111" cy="259045"/>
    <xdr:sp macro="" textlink="">
      <xdr:nvSpPr>
        <xdr:cNvPr id="74" name="【図書館】&#10;有形固定資産減価償却率該当値テキスト"/>
        <xdr:cNvSpPr txBox="1"/>
      </xdr:nvSpPr>
      <xdr:spPr>
        <a:xfrm>
          <a:off x="4673600"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5" name="楕円 74"/>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24765</xdr:rowOff>
    </xdr:to>
    <xdr:cxnSp macro="">
      <xdr:nvCxnSpPr>
        <xdr:cNvPr id="76" name="直線コネクタ 75"/>
        <xdr:cNvCxnSpPr/>
      </xdr:nvCxnSpPr>
      <xdr:spPr>
        <a:xfrm>
          <a:off x="3797300" y="63265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7" name="楕円 76"/>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154305</xdr:rowOff>
    </xdr:to>
    <xdr:cxnSp macro="">
      <xdr:nvCxnSpPr>
        <xdr:cNvPr id="78" name="直線コネクタ 77"/>
        <xdr:cNvCxnSpPr/>
      </xdr:nvCxnSpPr>
      <xdr:spPr>
        <a:xfrm>
          <a:off x="2908300" y="6282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119380</xdr:rowOff>
    </xdr:to>
    <xdr:sp macro="" textlink="">
      <xdr:nvSpPr>
        <xdr:cNvPr id="79" name="楕円 78"/>
        <xdr:cNvSpPr/>
      </xdr:nvSpPr>
      <xdr:spPr>
        <a:xfrm>
          <a:off x="1968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68580</xdr:rowOff>
    </xdr:from>
    <xdr:to>
      <xdr:col>15</xdr:col>
      <xdr:colOff>50800</xdr:colOff>
      <xdr:row>36</xdr:row>
      <xdr:rowOff>110490</xdr:rowOff>
    </xdr:to>
    <xdr:cxnSp macro="">
      <xdr:nvCxnSpPr>
        <xdr:cNvPr id="80" name="直線コネクタ 79"/>
        <xdr:cNvCxnSpPr/>
      </xdr:nvCxnSpPr>
      <xdr:spPr>
        <a:xfrm>
          <a:off x="2019300" y="624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147320</xdr:rowOff>
    </xdr:from>
    <xdr:to>
      <xdr:col>6</xdr:col>
      <xdr:colOff>38100</xdr:colOff>
      <xdr:row>36</xdr:row>
      <xdr:rowOff>77470</xdr:rowOff>
    </xdr:to>
    <xdr:sp macro="" textlink="">
      <xdr:nvSpPr>
        <xdr:cNvPr id="81" name="楕円 80"/>
        <xdr:cNvSpPr/>
      </xdr:nvSpPr>
      <xdr:spPr>
        <a:xfrm>
          <a:off x="107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26670</xdr:rowOff>
    </xdr:from>
    <xdr:to>
      <xdr:col>10</xdr:col>
      <xdr:colOff>114300</xdr:colOff>
      <xdr:row>36</xdr:row>
      <xdr:rowOff>68580</xdr:rowOff>
    </xdr:to>
    <xdr:cxnSp macro="">
      <xdr:nvCxnSpPr>
        <xdr:cNvPr id="82" name="直線コネクタ 81"/>
        <xdr:cNvCxnSpPr/>
      </xdr:nvCxnSpPr>
      <xdr:spPr>
        <a:xfrm>
          <a:off x="1130300" y="619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24782</xdr:rowOff>
    </xdr:from>
    <xdr:ext cx="405111" cy="259045"/>
    <xdr:sp macro="" textlink="">
      <xdr:nvSpPr>
        <xdr:cNvPr id="87" name="n_1mainValue【図書館】&#10;有形固定資産減価償却率"/>
        <xdr:cNvSpPr txBox="1"/>
      </xdr:nvSpPr>
      <xdr:spPr>
        <a:xfrm>
          <a:off x="3582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8"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135907</xdr:rowOff>
    </xdr:from>
    <xdr:ext cx="405111" cy="259045"/>
    <xdr:sp macro="" textlink="">
      <xdr:nvSpPr>
        <xdr:cNvPr id="89" name="n_3mainValue【図書館】&#10;有形固定資産減価償却率"/>
        <xdr:cNvSpPr txBox="1"/>
      </xdr:nvSpPr>
      <xdr:spPr>
        <a:xfrm>
          <a:off x="1816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93997</xdr:rowOff>
    </xdr:from>
    <xdr:ext cx="405111" cy="259045"/>
    <xdr:sp macro="" textlink="">
      <xdr:nvSpPr>
        <xdr:cNvPr id="90" name="n_4mainValue【図書館】&#10;有形固定資産減価償却率"/>
        <xdr:cNvSpPr txBox="1"/>
      </xdr:nvSpPr>
      <xdr:spPr>
        <a:xfrm>
          <a:off x="927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0" name="楕円 129"/>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1"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2" name="楕円 131"/>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33" name="直線コネクタ 132"/>
        <xdr:cNvCxnSpPr/>
      </xdr:nvCxnSpPr>
      <xdr:spPr>
        <a:xfrm>
          <a:off x="9639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4" name="楕円 133"/>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35" name="直線コネクタ 134"/>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6" name="楕円 135"/>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38100</xdr:rowOff>
    </xdr:to>
    <xdr:cxnSp macro="">
      <xdr:nvCxnSpPr>
        <xdr:cNvPr id="137" name="直線コネクタ 136"/>
        <xdr:cNvCxnSpPr/>
      </xdr:nvCxnSpPr>
      <xdr:spPr>
        <a:xfrm>
          <a:off x="7861300" y="654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8" name="楕円 137"/>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39" name="直線コネクタ 138"/>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4"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5"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6" name="n_3mainValue【図書館】&#10;一人当たり面積"/>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7" name="n_4mainValue【図書館】&#10;一人当たり面積"/>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8" name="楕円 187"/>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89" name="【体育館・プール】&#10;有形固定資産減価償却率該当値テキスト"/>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0" name="楕円 189"/>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89535</xdr:rowOff>
    </xdr:to>
    <xdr:cxnSp macro="">
      <xdr:nvCxnSpPr>
        <xdr:cNvPr id="191" name="直線コネクタ 190"/>
        <xdr:cNvCxnSpPr/>
      </xdr:nvCxnSpPr>
      <xdr:spPr>
        <a:xfrm>
          <a:off x="3797300" y="106775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2" name="楕円 191"/>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47625</xdr:rowOff>
    </xdr:to>
    <xdr:cxnSp macro="">
      <xdr:nvCxnSpPr>
        <xdr:cNvPr id="193" name="直線コネクタ 192"/>
        <xdr:cNvCxnSpPr/>
      </xdr:nvCxnSpPr>
      <xdr:spPr>
        <a:xfrm>
          <a:off x="2908300" y="10635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94" name="楕円 193"/>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62</xdr:row>
      <xdr:rowOff>5715</xdr:rowOff>
    </xdr:to>
    <xdr:cxnSp macro="">
      <xdr:nvCxnSpPr>
        <xdr:cNvPr id="195" name="直線コネクタ 194"/>
        <xdr:cNvCxnSpPr/>
      </xdr:nvCxnSpPr>
      <xdr:spPr>
        <a:xfrm>
          <a:off x="2019300" y="10593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42545</xdr:rowOff>
    </xdr:from>
    <xdr:to>
      <xdr:col>6</xdr:col>
      <xdr:colOff>38100</xdr:colOff>
      <xdr:row>61</xdr:row>
      <xdr:rowOff>144145</xdr:rowOff>
    </xdr:to>
    <xdr:sp macro="" textlink="">
      <xdr:nvSpPr>
        <xdr:cNvPr id="196" name="楕円 195"/>
        <xdr:cNvSpPr/>
      </xdr:nvSpPr>
      <xdr:spPr>
        <a:xfrm>
          <a:off x="1079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61</xdr:row>
      <xdr:rowOff>135255</xdr:rowOff>
    </xdr:to>
    <xdr:cxnSp macro="">
      <xdr:nvCxnSpPr>
        <xdr:cNvPr id="197" name="直線コネクタ 196"/>
        <xdr:cNvCxnSpPr/>
      </xdr:nvCxnSpPr>
      <xdr:spPr>
        <a:xfrm>
          <a:off x="1130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2" name="n_1mainValue【体育館・プール】&#10;有形固定資産減価償却率"/>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3" name="n_2mainValue【体育館・プー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4" name="n_3mainValue【体育館・プー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5" name="n_4mainValue【体育館・プー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5" name="楕円 244"/>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6"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47" name="楕円 246"/>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248" name="直線コネクタ 247"/>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49" name="楕円 248"/>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250" name="直線コネクタ 249"/>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36830</xdr:rowOff>
    </xdr:from>
    <xdr:to>
      <xdr:col>41</xdr:col>
      <xdr:colOff>101600</xdr:colOff>
      <xdr:row>63</xdr:row>
      <xdr:rowOff>138430</xdr:rowOff>
    </xdr:to>
    <xdr:sp macro="" textlink="">
      <xdr:nvSpPr>
        <xdr:cNvPr id="251" name="楕円 250"/>
        <xdr:cNvSpPr/>
      </xdr:nvSpPr>
      <xdr:spPr>
        <a:xfrm>
          <a:off x="781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87630</xdr:rowOff>
    </xdr:to>
    <xdr:cxnSp macro="">
      <xdr:nvCxnSpPr>
        <xdr:cNvPr id="252" name="直線コネクタ 251"/>
        <xdr:cNvCxnSpPr/>
      </xdr:nvCxnSpPr>
      <xdr:spPr>
        <a:xfrm>
          <a:off x="7861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3" name="楕円 252"/>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87630</xdr:rowOff>
    </xdr:to>
    <xdr:cxnSp macro="">
      <xdr:nvCxnSpPr>
        <xdr:cNvPr id="254" name="直線コネクタ 253"/>
        <xdr:cNvCxnSpPr/>
      </xdr:nvCxnSpPr>
      <xdr:spPr>
        <a:xfrm>
          <a:off x="6972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59"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60"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129557</xdr:rowOff>
    </xdr:from>
    <xdr:ext cx="469744" cy="259045"/>
    <xdr:sp macro="" textlink="">
      <xdr:nvSpPr>
        <xdr:cNvPr id="261" name="n_3mainValue【体育館・プール】&#10;一人当たり面積"/>
        <xdr:cNvSpPr txBox="1"/>
      </xdr:nvSpPr>
      <xdr:spPr>
        <a:xfrm>
          <a:off x="7626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2"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4" name="楕円 303"/>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5" name="【福祉施設】&#10;有形固定資産減価償却率該当値テキスト"/>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6" name="楕円 305"/>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168729</xdr:rowOff>
    </xdr:to>
    <xdr:cxnSp macro="">
      <xdr:nvCxnSpPr>
        <xdr:cNvPr id="307" name="直線コネクタ 306"/>
        <xdr:cNvCxnSpPr/>
      </xdr:nvCxnSpPr>
      <xdr:spPr>
        <a:xfrm flipV="1">
          <a:off x="3797300" y="143631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85271</xdr:rowOff>
    </xdr:from>
    <xdr:to>
      <xdr:col>15</xdr:col>
      <xdr:colOff>101600</xdr:colOff>
      <xdr:row>84</xdr:row>
      <xdr:rowOff>15421</xdr:rowOff>
    </xdr:to>
    <xdr:sp macro="" textlink="">
      <xdr:nvSpPr>
        <xdr:cNvPr id="308" name="楕円 307"/>
        <xdr:cNvSpPr/>
      </xdr:nvSpPr>
      <xdr:spPr>
        <a:xfrm>
          <a:off x="2857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83</xdr:row>
      <xdr:rowOff>168729</xdr:rowOff>
    </xdr:to>
    <xdr:cxnSp macro="">
      <xdr:nvCxnSpPr>
        <xdr:cNvPr id="309" name="直線コネクタ 308"/>
        <xdr:cNvCxnSpPr/>
      </xdr:nvCxnSpPr>
      <xdr:spPr>
        <a:xfrm>
          <a:off x="2908300" y="1436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310" name="楕円 309"/>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85</xdr:row>
      <xdr:rowOff>60961</xdr:rowOff>
    </xdr:to>
    <xdr:cxnSp macro="">
      <xdr:nvCxnSpPr>
        <xdr:cNvPr id="311" name="直線コネクタ 310"/>
        <xdr:cNvCxnSpPr/>
      </xdr:nvCxnSpPr>
      <xdr:spPr>
        <a:xfrm flipV="1">
          <a:off x="2019300" y="14366421"/>
          <a:ext cx="889000" cy="2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18324</xdr:rowOff>
    </xdr:from>
    <xdr:to>
      <xdr:col>6</xdr:col>
      <xdr:colOff>38100</xdr:colOff>
      <xdr:row>83</xdr:row>
      <xdr:rowOff>119924</xdr:rowOff>
    </xdr:to>
    <xdr:sp macro="" textlink="">
      <xdr:nvSpPr>
        <xdr:cNvPr id="312" name="楕円 311"/>
        <xdr:cNvSpPr/>
      </xdr:nvSpPr>
      <xdr:spPr>
        <a:xfrm>
          <a:off x="1079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69124</xdr:rowOff>
    </xdr:from>
    <xdr:to>
      <xdr:col>10</xdr:col>
      <xdr:colOff>114300</xdr:colOff>
      <xdr:row>85</xdr:row>
      <xdr:rowOff>60961</xdr:rowOff>
    </xdr:to>
    <xdr:cxnSp macro="">
      <xdr:nvCxnSpPr>
        <xdr:cNvPr id="313" name="直線コネクタ 312"/>
        <xdr:cNvCxnSpPr/>
      </xdr:nvCxnSpPr>
      <xdr:spPr>
        <a:xfrm>
          <a:off x="1130300" y="14299474"/>
          <a:ext cx="889000" cy="3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18" name="n_1mainValue【福祉施設】&#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6548</xdr:rowOff>
    </xdr:from>
    <xdr:ext cx="405111" cy="259045"/>
    <xdr:sp macro="" textlink="">
      <xdr:nvSpPr>
        <xdr:cNvPr id="319" name="n_2mainValue【福祉施設】&#10;有形固定資産減価償却率"/>
        <xdr:cNvSpPr txBox="1"/>
      </xdr:nvSpPr>
      <xdr:spPr>
        <a:xfrm>
          <a:off x="2705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320" name="n_3mainValue【福祉施設】&#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111051</xdr:rowOff>
    </xdr:from>
    <xdr:ext cx="405111" cy="259045"/>
    <xdr:sp macro="" textlink="">
      <xdr:nvSpPr>
        <xdr:cNvPr id="321" name="n_4mainValue【福祉施設】&#10;有形固定資産減価償却率"/>
        <xdr:cNvSpPr txBox="1"/>
      </xdr:nvSpPr>
      <xdr:spPr>
        <a:xfrm>
          <a:off x="927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61" name="楕円 360"/>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2"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95250</xdr:rowOff>
    </xdr:from>
    <xdr:to>
      <xdr:col>50</xdr:col>
      <xdr:colOff>165100</xdr:colOff>
      <xdr:row>86</xdr:row>
      <xdr:rowOff>25400</xdr:rowOff>
    </xdr:to>
    <xdr:sp macro="" textlink="">
      <xdr:nvSpPr>
        <xdr:cNvPr id="363" name="楕円 362"/>
        <xdr:cNvSpPr/>
      </xdr:nvSpPr>
      <xdr:spPr>
        <a:xfrm>
          <a:off x="9588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146050</xdr:rowOff>
    </xdr:to>
    <xdr:cxnSp macro="">
      <xdr:nvCxnSpPr>
        <xdr:cNvPr id="364" name="直線コネクタ 363"/>
        <xdr:cNvCxnSpPr/>
      </xdr:nvCxnSpPr>
      <xdr:spPr>
        <a:xfrm>
          <a:off x="9639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95250</xdr:rowOff>
    </xdr:from>
    <xdr:to>
      <xdr:col>46</xdr:col>
      <xdr:colOff>38100</xdr:colOff>
      <xdr:row>86</xdr:row>
      <xdr:rowOff>25400</xdr:rowOff>
    </xdr:to>
    <xdr:sp macro="" textlink="">
      <xdr:nvSpPr>
        <xdr:cNvPr id="365" name="楕円 364"/>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146050</xdr:rowOff>
    </xdr:from>
    <xdr:to>
      <xdr:col>50</xdr:col>
      <xdr:colOff>114300</xdr:colOff>
      <xdr:row>85</xdr:row>
      <xdr:rowOff>146050</xdr:rowOff>
    </xdr:to>
    <xdr:cxnSp macro="">
      <xdr:nvCxnSpPr>
        <xdr:cNvPr id="366" name="直線コネクタ 365"/>
        <xdr:cNvCxnSpPr/>
      </xdr:nvCxnSpPr>
      <xdr:spPr>
        <a:xfrm>
          <a:off x="8750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0</xdr:rowOff>
    </xdr:from>
    <xdr:to>
      <xdr:col>41</xdr:col>
      <xdr:colOff>101600</xdr:colOff>
      <xdr:row>84</xdr:row>
      <xdr:rowOff>101600</xdr:rowOff>
    </xdr:to>
    <xdr:sp macro="" textlink="">
      <xdr:nvSpPr>
        <xdr:cNvPr id="367" name="楕円 366"/>
        <xdr:cNvSpPr/>
      </xdr:nvSpPr>
      <xdr:spPr>
        <a:xfrm>
          <a:off x="7810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50800</xdr:rowOff>
    </xdr:from>
    <xdr:to>
      <xdr:col>45</xdr:col>
      <xdr:colOff>177800</xdr:colOff>
      <xdr:row>85</xdr:row>
      <xdr:rowOff>146050</xdr:rowOff>
    </xdr:to>
    <xdr:cxnSp macro="">
      <xdr:nvCxnSpPr>
        <xdr:cNvPr id="368" name="直線コネクタ 367"/>
        <xdr:cNvCxnSpPr/>
      </xdr:nvCxnSpPr>
      <xdr:spPr>
        <a:xfrm>
          <a:off x="7861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69" name="楕円 368"/>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50800</xdr:rowOff>
    </xdr:from>
    <xdr:to>
      <xdr:col>41</xdr:col>
      <xdr:colOff>50800</xdr:colOff>
      <xdr:row>85</xdr:row>
      <xdr:rowOff>146050</xdr:rowOff>
    </xdr:to>
    <xdr:cxnSp macro="">
      <xdr:nvCxnSpPr>
        <xdr:cNvPr id="370" name="直線コネクタ 369"/>
        <xdr:cNvCxnSpPr/>
      </xdr:nvCxnSpPr>
      <xdr:spPr>
        <a:xfrm flipV="1">
          <a:off x="6972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16527</xdr:rowOff>
    </xdr:from>
    <xdr:ext cx="469744" cy="259045"/>
    <xdr:sp macro="" textlink="">
      <xdr:nvSpPr>
        <xdr:cNvPr id="375" name="n_1mainValue【福祉施設】&#10;一人当たり面積"/>
        <xdr:cNvSpPr txBox="1"/>
      </xdr:nvSpPr>
      <xdr:spPr>
        <a:xfrm>
          <a:off x="9391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76" name="n_2mainValue【福祉施設】&#10;一人当たり面積"/>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92727</xdr:rowOff>
    </xdr:from>
    <xdr:ext cx="469744" cy="259045"/>
    <xdr:sp macro="" textlink="">
      <xdr:nvSpPr>
        <xdr:cNvPr id="377" name="n_3mainValue【福祉施設】&#10;一人当たり面積"/>
        <xdr:cNvSpPr txBox="1"/>
      </xdr:nvSpPr>
      <xdr:spPr>
        <a:xfrm>
          <a:off x="7626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8" name="n_4mainValue【福祉施設】&#10;一人当たり面積"/>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97245</xdr:rowOff>
    </xdr:from>
    <xdr:to>
      <xdr:col>24</xdr:col>
      <xdr:colOff>114300</xdr:colOff>
      <xdr:row>106</xdr:row>
      <xdr:rowOff>27395</xdr:rowOff>
    </xdr:to>
    <xdr:sp macro="" textlink="">
      <xdr:nvSpPr>
        <xdr:cNvPr id="420" name="楕円 419"/>
        <xdr:cNvSpPr/>
      </xdr:nvSpPr>
      <xdr:spPr>
        <a:xfrm>
          <a:off x="4584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75672</xdr:rowOff>
    </xdr:from>
    <xdr:ext cx="405111" cy="259045"/>
    <xdr:sp macro="" textlink="">
      <xdr:nvSpPr>
        <xdr:cNvPr id="421" name="【市民会館】&#10;有形固定資産減価償却率該当値テキスト"/>
        <xdr:cNvSpPr txBox="1"/>
      </xdr:nvSpPr>
      <xdr:spPr>
        <a:xfrm>
          <a:off x="4673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61323</xdr:rowOff>
    </xdr:from>
    <xdr:to>
      <xdr:col>20</xdr:col>
      <xdr:colOff>38100</xdr:colOff>
      <xdr:row>105</xdr:row>
      <xdr:rowOff>162923</xdr:rowOff>
    </xdr:to>
    <xdr:sp macro="" textlink="">
      <xdr:nvSpPr>
        <xdr:cNvPr id="422" name="楕円 421"/>
        <xdr:cNvSpPr/>
      </xdr:nvSpPr>
      <xdr:spPr>
        <a:xfrm>
          <a:off x="3746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112123</xdr:rowOff>
    </xdr:from>
    <xdr:to>
      <xdr:col>24</xdr:col>
      <xdr:colOff>63500</xdr:colOff>
      <xdr:row>105</xdr:row>
      <xdr:rowOff>148045</xdr:rowOff>
    </xdr:to>
    <xdr:cxnSp macro="">
      <xdr:nvCxnSpPr>
        <xdr:cNvPr id="423" name="直線コネクタ 422"/>
        <xdr:cNvCxnSpPr/>
      </xdr:nvCxnSpPr>
      <xdr:spPr>
        <a:xfrm>
          <a:off x="3797300" y="181143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424" name="楕円 423"/>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112123</xdr:rowOff>
    </xdr:to>
    <xdr:cxnSp macro="">
      <xdr:nvCxnSpPr>
        <xdr:cNvPr id="425" name="直線コネクタ 424"/>
        <xdr:cNvCxnSpPr/>
      </xdr:nvCxnSpPr>
      <xdr:spPr>
        <a:xfrm>
          <a:off x="2908300" y="180784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426" name="楕円 425"/>
        <xdr:cNvSpPr/>
      </xdr:nvSpPr>
      <xdr:spPr>
        <a:xfrm>
          <a:off x="1968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115388</xdr:rowOff>
    </xdr:to>
    <xdr:cxnSp macro="">
      <xdr:nvCxnSpPr>
        <xdr:cNvPr id="427" name="直線コネクタ 426"/>
        <xdr:cNvCxnSpPr/>
      </xdr:nvCxnSpPr>
      <xdr:spPr>
        <a:xfrm flipV="1">
          <a:off x="2019300" y="180784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125005</xdr:rowOff>
    </xdr:from>
    <xdr:to>
      <xdr:col>6</xdr:col>
      <xdr:colOff>38100</xdr:colOff>
      <xdr:row>105</xdr:row>
      <xdr:rowOff>55155</xdr:rowOff>
    </xdr:to>
    <xdr:sp macro="" textlink="">
      <xdr:nvSpPr>
        <xdr:cNvPr id="428" name="楕円 427"/>
        <xdr:cNvSpPr/>
      </xdr:nvSpPr>
      <xdr:spPr>
        <a:xfrm>
          <a:off x="1079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4355</xdr:rowOff>
    </xdr:from>
    <xdr:to>
      <xdr:col>10</xdr:col>
      <xdr:colOff>114300</xdr:colOff>
      <xdr:row>105</xdr:row>
      <xdr:rowOff>115388</xdr:rowOff>
    </xdr:to>
    <xdr:cxnSp macro="">
      <xdr:nvCxnSpPr>
        <xdr:cNvPr id="429" name="直線コネクタ 428"/>
        <xdr:cNvCxnSpPr/>
      </xdr:nvCxnSpPr>
      <xdr:spPr>
        <a:xfrm>
          <a:off x="1130300" y="18006605"/>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154050</xdr:rowOff>
    </xdr:from>
    <xdr:ext cx="405111" cy="259045"/>
    <xdr:sp macro="" textlink="">
      <xdr:nvSpPr>
        <xdr:cNvPr id="434" name="n_1mainValue【市民会館】&#10;有形固定資産減価償却率"/>
        <xdr:cNvSpPr txBox="1"/>
      </xdr:nvSpPr>
      <xdr:spPr>
        <a:xfrm>
          <a:off x="3582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35"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436" name="n_3mainValue【市民会館】&#10;有形固定資産減価償却率"/>
        <xdr:cNvSpPr txBox="1"/>
      </xdr:nvSpPr>
      <xdr:spPr>
        <a:xfrm>
          <a:off x="1816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46282</xdr:rowOff>
    </xdr:from>
    <xdr:ext cx="405111" cy="259045"/>
    <xdr:sp macro="" textlink="">
      <xdr:nvSpPr>
        <xdr:cNvPr id="437" name="n_4mainValue【市民会館】&#10;有形固定資産減価償却率"/>
        <xdr:cNvSpPr txBox="1"/>
      </xdr:nvSpPr>
      <xdr:spPr>
        <a:xfrm>
          <a:off x="927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77" name="楕円 476"/>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78"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9" name="楕円 478"/>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80" name="直線コネクタ 479"/>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82" name="直線コネクタ 481"/>
        <xdr:cNvCxnSpPr/>
      </xdr:nvCxnSpPr>
      <xdr:spPr>
        <a:xfrm>
          <a:off x="8750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97789</xdr:rowOff>
    </xdr:from>
    <xdr:to>
      <xdr:col>41</xdr:col>
      <xdr:colOff>101600</xdr:colOff>
      <xdr:row>104</xdr:row>
      <xdr:rowOff>27939</xdr:rowOff>
    </xdr:to>
    <xdr:sp macro="" textlink="">
      <xdr:nvSpPr>
        <xdr:cNvPr id="483" name="楕円 482"/>
        <xdr:cNvSpPr/>
      </xdr:nvSpPr>
      <xdr:spPr>
        <a:xfrm>
          <a:off x="781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148589</xdr:rowOff>
    </xdr:from>
    <xdr:to>
      <xdr:col>45</xdr:col>
      <xdr:colOff>177800</xdr:colOff>
      <xdr:row>104</xdr:row>
      <xdr:rowOff>121920</xdr:rowOff>
    </xdr:to>
    <xdr:cxnSp macro="">
      <xdr:nvCxnSpPr>
        <xdr:cNvPr id="484" name="直線コネクタ 483"/>
        <xdr:cNvCxnSpPr/>
      </xdr:nvCxnSpPr>
      <xdr:spPr>
        <a:xfrm>
          <a:off x="7861300" y="178079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55880</xdr:rowOff>
    </xdr:from>
    <xdr:to>
      <xdr:col>36</xdr:col>
      <xdr:colOff>165100</xdr:colOff>
      <xdr:row>104</xdr:row>
      <xdr:rowOff>157480</xdr:rowOff>
    </xdr:to>
    <xdr:sp macro="" textlink="">
      <xdr:nvSpPr>
        <xdr:cNvPr id="485" name="楕円 484"/>
        <xdr:cNvSpPr/>
      </xdr:nvSpPr>
      <xdr:spPr>
        <a:xfrm>
          <a:off x="692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148589</xdr:rowOff>
    </xdr:from>
    <xdr:to>
      <xdr:col>41</xdr:col>
      <xdr:colOff>50800</xdr:colOff>
      <xdr:row>104</xdr:row>
      <xdr:rowOff>106680</xdr:rowOff>
    </xdr:to>
    <xdr:cxnSp macro="">
      <xdr:nvCxnSpPr>
        <xdr:cNvPr id="486" name="直線コネクタ 485"/>
        <xdr:cNvCxnSpPr/>
      </xdr:nvCxnSpPr>
      <xdr:spPr>
        <a:xfrm flipV="1">
          <a:off x="6972300" y="178079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91"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44466</xdr:rowOff>
    </xdr:from>
    <xdr:ext cx="469744" cy="259045"/>
    <xdr:sp macro="" textlink="">
      <xdr:nvSpPr>
        <xdr:cNvPr id="493" name="n_3mainValue【市民会館】&#10;一人当たり面積"/>
        <xdr:cNvSpPr txBox="1"/>
      </xdr:nvSpPr>
      <xdr:spPr>
        <a:xfrm>
          <a:off x="7626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2557</xdr:rowOff>
    </xdr:from>
    <xdr:ext cx="469744" cy="259045"/>
    <xdr:sp macro="" textlink="">
      <xdr:nvSpPr>
        <xdr:cNvPr id="494" name="n_4mainValue【市民会館】&#10;一人当たり面積"/>
        <xdr:cNvSpPr txBox="1"/>
      </xdr:nvSpPr>
      <xdr:spPr>
        <a:xfrm>
          <a:off x="6737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535" name="楕円 534"/>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536" name="【一般廃棄物処理施設】&#10;有形固定資産減価償却率該当値テキスト"/>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537" name="楕円 536"/>
        <xdr:cNvSpPr/>
      </xdr:nvSpPr>
      <xdr:spPr>
        <a:xfrm>
          <a:off x="15430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163830</xdr:rowOff>
    </xdr:to>
    <xdr:cxnSp macro="">
      <xdr:nvCxnSpPr>
        <xdr:cNvPr id="538" name="直線コネクタ 537"/>
        <xdr:cNvCxnSpPr/>
      </xdr:nvCxnSpPr>
      <xdr:spPr>
        <a:xfrm flipV="1">
          <a:off x="15481300" y="61055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539" name="楕円 538"/>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163830</xdr:rowOff>
    </xdr:from>
    <xdr:to>
      <xdr:col>81</xdr:col>
      <xdr:colOff>50800</xdr:colOff>
      <xdr:row>35</xdr:row>
      <xdr:rowOff>165735</xdr:rowOff>
    </xdr:to>
    <xdr:cxnSp macro="">
      <xdr:nvCxnSpPr>
        <xdr:cNvPr id="540" name="直線コネクタ 539"/>
        <xdr:cNvCxnSpPr/>
      </xdr:nvCxnSpPr>
      <xdr:spPr>
        <a:xfrm flipV="1">
          <a:off x="14592300" y="6164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41" name="楕円 540"/>
        <xdr:cNvSpPr/>
      </xdr:nvSpPr>
      <xdr:spPr>
        <a:xfrm>
          <a:off x="1365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37</xdr:row>
      <xdr:rowOff>139065</xdr:rowOff>
    </xdr:to>
    <xdr:cxnSp macro="">
      <xdr:nvCxnSpPr>
        <xdr:cNvPr id="542" name="直線コネクタ 541"/>
        <xdr:cNvCxnSpPr/>
      </xdr:nvCxnSpPr>
      <xdr:spPr>
        <a:xfrm flipV="1">
          <a:off x="13703300" y="6166485"/>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543" name="楕円 542"/>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139065</xdr:rowOff>
    </xdr:to>
    <xdr:cxnSp macro="">
      <xdr:nvCxnSpPr>
        <xdr:cNvPr id="544" name="直線コネクタ 543"/>
        <xdr:cNvCxnSpPr/>
      </xdr:nvCxnSpPr>
      <xdr:spPr>
        <a:xfrm>
          <a:off x="12814300" y="63284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59707</xdr:rowOff>
    </xdr:from>
    <xdr:ext cx="405111" cy="259045"/>
    <xdr:sp macro="" textlink="">
      <xdr:nvSpPr>
        <xdr:cNvPr id="549" name="n_1mainValue【一般廃棄物処理施設】&#10;有形固定資産減価償却率"/>
        <xdr:cNvSpPr txBox="1"/>
      </xdr:nvSpPr>
      <xdr:spPr>
        <a:xfrm>
          <a:off x="15266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550" name="n_2mainValue【一般廃棄物処理施設】&#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51" name="n_3main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552" name="n_4mainValue【一般廃棄物処理施設】&#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95863</xdr:rowOff>
    </xdr:from>
    <xdr:to>
      <xdr:col>116</xdr:col>
      <xdr:colOff>114300</xdr:colOff>
      <xdr:row>40</xdr:row>
      <xdr:rowOff>26013</xdr:rowOff>
    </xdr:to>
    <xdr:sp macro="" textlink="">
      <xdr:nvSpPr>
        <xdr:cNvPr id="594" name="楕円 593"/>
        <xdr:cNvSpPr/>
      </xdr:nvSpPr>
      <xdr:spPr>
        <a:xfrm>
          <a:off x="22110700" y="67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74290</xdr:rowOff>
    </xdr:from>
    <xdr:ext cx="534377" cy="259045"/>
    <xdr:sp macro="" textlink="">
      <xdr:nvSpPr>
        <xdr:cNvPr id="595" name="【一般廃棄物処理施設】&#10;一人当たり有形固定資産（償却資産）額該当値テキスト"/>
        <xdr:cNvSpPr txBox="1"/>
      </xdr:nvSpPr>
      <xdr:spPr>
        <a:xfrm>
          <a:off x="22199600" y="67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47073</xdr:rowOff>
    </xdr:from>
    <xdr:to>
      <xdr:col>112</xdr:col>
      <xdr:colOff>38100</xdr:colOff>
      <xdr:row>39</xdr:row>
      <xdr:rowOff>148673</xdr:rowOff>
    </xdr:to>
    <xdr:sp macro="" textlink="">
      <xdr:nvSpPr>
        <xdr:cNvPr id="596" name="楕円 595"/>
        <xdr:cNvSpPr/>
      </xdr:nvSpPr>
      <xdr:spPr>
        <a:xfrm>
          <a:off x="21272500" y="67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97873</xdr:rowOff>
    </xdr:from>
    <xdr:to>
      <xdr:col>116</xdr:col>
      <xdr:colOff>63500</xdr:colOff>
      <xdr:row>39</xdr:row>
      <xdr:rowOff>146663</xdr:rowOff>
    </xdr:to>
    <xdr:cxnSp macro="">
      <xdr:nvCxnSpPr>
        <xdr:cNvPr id="597" name="直線コネクタ 596"/>
        <xdr:cNvCxnSpPr/>
      </xdr:nvCxnSpPr>
      <xdr:spPr>
        <a:xfrm>
          <a:off x="21323300" y="6784423"/>
          <a:ext cx="8382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28655</xdr:rowOff>
    </xdr:from>
    <xdr:to>
      <xdr:col>107</xdr:col>
      <xdr:colOff>101600</xdr:colOff>
      <xdr:row>39</xdr:row>
      <xdr:rowOff>130255</xdr:rowOff>
    </xdr:to>
    <xdr:sp macro="" textlink="">
      <xdr:nvSpPr>
        <xdr:cNvPr id="598" name="楕円 597"/>
        <xdr:cNvSpPr/>
      </xdr:nvSpPr>
      <xdr:spPr>
        <a:xfrm>
          <a:off x="20383500" y="67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79455</xdr:rowOff>
    </xdr:from>
    <xdr:to>
      <xdr:col>111</xdr:col>
      <xdr:colOff>177800</xdr:colOff>
      <xdr:row>39</xdr:row>
      <xdr:rowOff>97873</xdr:rowOff>
    </xdr:to>
    <xdr:cxnSp macro="">
      <xdr:nvCxnSpPr>
        <xdr:cNvPr id="599" name="直線コネクタ 598"/>
        <xdr:cNvCxnSpPr/>
      </xdr:nvCxnSpPr>
      <xdr:spPr>
        <a:xfrm>
          <a:off x="20434300" y="676600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158968</xdr:rowOff>
    </xdr:from>
    <xdr:to>
      <xdr:col>102</xdr:col>
      <xdr:colOff>165100</xdr:colOff>
      <xdr:row>40</xdr:row>
      <xdr:rowOff>89118</xdr:rowOff>
    </xdr:to>
    <xdr:sp macro="" textlink="">
      <xdr:nvSpPr>
        <xdr:cNvPr id="600" name="楕円 599"/>
        <xdr:cNvSpPr/>
      </xdr:nvSpPr>
      <xdr:spPr>
        <a:xfrm>
          <a:off x="19494500" y="68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79455</xdr:rowOff>
    </xdr:from>
    <xdr:to>
      <xdr:col>107</xdr:col>
      <xdr:colOff>50800</xdr:colOff>
      <xdr:row>40</xdr:row>
      <xdr:rowOff>38318</xdr:rowOff>
    </xdr:to>
    <xdr:cxnSp macro="">
      <xdr:nvCxnSpPr>
        <xdr:cNvPr id="601" name="直線コネクタ 600"/>
        <xdr:cNvCxnSpPr/>
      </xdr:nvCxnSpPr>
      <xdr:spPr>
        <a:xfrm flipV="1">
          <a:off x="19545300" y="6766005"/>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108643</xdr:rowOff>
    </xdr:from>
    <xdr:to>
      <xdr:col>98</xdr:col>
      <xdr:colOff>38100</xdr:colOff>
      <xdr:row>40</xdr:row>
      <xdr:rowOff>38793</xdr:rowOff>
    </xdr:to>
    <xdr:sp macro="" textlink="">
      <xdr:nvSpPr>
        <xdr:cNvPr id="602" name="楕円 601"/>
        <xdr:cNvSpPr/>
      </xdr:nvSpPr>
      <xdr:spPr>
        <a:xfrm>
          <a:off x="18605500" y="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159443</xdr:rowOff>
    </xdr:from>
    <xdr:to>
      <xdr:col>102</xdr:col>
      <xdr:colOff>114300</xdr:colOff>
      <xdr:row>40</xdr:row>
      <xdr:rowOff>38318</xdr:rowOff>
    </xdr:to>
    <xdr:cxnSp macro="">
      <xdr:nvCxnSpPr>
        <xdr:cNvPr id="603" name="直線コネクタ 602"/>
        <xdr:cNvCxnSpPr/>
      </xdr:nvCxnSpPr>
      <xdr:spPr>
        <a:xfrm>
          <a:off x="18656300" y="6845993"/>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139800</xdr:rowOff>
    </xdr:from>
    <xdr:ext cx="534377" cy="259045"/>
    <xdr:sp macro="" textlink="">
      <xdr:nvSpPr>
        <xdr:cNvPr id="608" name="n_1mainValue【一般廃棄物処理施設】&#10;一人当たり有形固定資産（償却資産）額"/>
        <xdr:cNvSpPr txBox="1"/>
      </xdr:nvSpPr>
      <xdr:spPr>
        <a:xfrm>
          <a:off x="21043411" y="68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121382</xdr:rowOff>
    </xdr:from>
    <xdr:ext cx="534377" cy="259045"/>
    <xdr:sp macro="" textlink="">
      <xdr:nvSpPr>
        <xdr:cNvPr id="609" name="n_2mainValue【一般廃棄物処理施設】&#10;一人当たり有形固定資産（償却資産）額"/>
        <xdr:cNvSpPr txBox="1"/>
      </xdr:nvSpPr>
      <xdr:spPr>
        <a:xfrm>
          <a:off x="20167111" y="680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80245</xdr:rowOff>
    </xdr:from>
    <xdr:ext cx="534377" cy="259045"/>
    <xdr:sp macro="" textlink="">
      <xdr:nvSpPr>
        <xdr:cNvPr id="610" name="n_3mainValue【一般廃棄物処理施設】&#10;一人当たり有形固定資産（償却資産）額"/>
        <xdr:cNvSpPr txBox="1"/>
      </xdr:nvSpPr>
      <xdr:spPr>
        <a:xfrm>
          <a:off x="19278111" y="69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29920</xdr:rowOff>
    </xdr:from>
    <xdr:ext cx="534377" cy="259045"/>
    <xdr:sp macro="" textlink="">
      <xdr:nvSpPr>
        <xdr:cNvPr id="611" name="n_4mainValue【一般廃棄物処理施設】&#10;一人当たり有形固定資産（償却資産）額"/>
        <xdr:cNvSpPr txBox="1"/>
      </xdr:nvSpPr>
      <xdr:spPr>
        <a:xfrm>
          <a:off x="18389111" y="68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653" name="楕円 652"/>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654" name="【保健センター・保健所】&#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55" name="楕円 654"/>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44087</xdr:rowOff>
    </xdr:to>
    <xdr:cxnSp macro="">
      <xdr:nvCxnSpPr>
        <xdr:cNvPr id="656" name="直線コネクタ 655"/>
        <xdr:cNvCxnSpPr/>
      </xdr:nvCxnSpPr>
      <xdr:spPr>
        <a:xfrm>
          <a:off x="15481300" y="104698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657" name="楕円 656"/>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11430</xdr:rowOff>
    </xdr:to>
    <xdr:cxnSp macro="">
      <xdr:nvCxnSpPr>
        <xdr:cNvPr id="658" name="直線コネクタ 657"/>
        <xdr:cNvCxnSpPr/>
      </xdr:nvCxnSpPr>
      <xdr:spPr>
        <a:xfrm>
          <a:off x="14592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659" name="楕円 658"/>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150223</xdr:rowOff>
    </xdr:to>
    <xdr:cxnSp macro="">
      <xdr:nvCxnSpPr>
        <xdr:cNvPr id="660" name="直線コネクタ 659"/>
        <xdr:cNvCxnSpPr/>
      </xdr:nvCxnSpPr>
      <xdr:spPr>
        <a:xfrm>
          <a:off x="13703300" y="10404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661" name="楕円 660"/>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117566</xdr:rowOff>
    </xdr:to>
    <xdr:cxnSp macro="">
      <xdr:nvCxnSpPr>
        <xdr:cNvPr id="662" name="直線コネクタ 661"/>
        <xdr:cNvCxnSpPr/>
      </xdr:nvCxnSpPr>
      <xdr:spPr>
        <a:xfrm>
          <a:off x="12814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67" name="n_1main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668" name="n_2mainValue【保健センター・保健所】&#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669" name="n_3mainValue【保健センター・保健所】&#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670" name="n_4mainValue【保健センター・保健所】&#10;有形固定資産減価償却率"/>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708" name="楕円 707"/>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709"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710" name="楕円 709"/>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125730</xdr:rowOff>
    </xdr:to>
    <xdr:cxnSp macro="">
      <xdr:nvCxnSpPr>
        <xdr:cNvPr id="711" name="直線コネクタ 710"/>
        <xdr:cNvCxnSpPr/>
      </xdr:nvCxnSpPr>
      <xdr:spPr>
        <a:xfrm>
          <a:off x="21323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12" name="楕円 711"/>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125730</xdr:rowOff>
    </xdr:to>
    <xdr:cxnSp macro="">
      <xdr:nvCxnSpPr>
        <xdr:cNvPr id="713" name="直線コネクタ 712"/>
        <xdr:cNvCxnSpPr/>
      </xdr:nvCxnSpPr>
      <xdr:spPr>
        <a:xfrm>
          <a:off x="20434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14" name="楕円 713"/>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125730</xdr:rowOff>
    </xdr:to>
    <xdr:cxnSp macro="">
      <xdr:nvCxnSpPr>
        <xdr:cNvPr id="715" name="直線コネクタ 714"/>
        <xdr:cNvCxnSpPr/>
      </xdr:nvCxnSpPr>
      <xdr:spPr>
        <a:xfrm>
          <a:off x="19545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716" name="楕円 715"/>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125730</xdr:rowOff>
    </xdr:to>
    <xdr:cxnSp macro="">
      <xdr:nvCxnSpPr>
        <xdr:cNvPr id="717" name="直線コネクタ 716"/>
        <xdr:cNvCxnSpPr/>
      </xdr:nvCxnSpPr>
      <xdr:spPr>
        <a:xfrm>
          <a:off x="18656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722"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23"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24"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725" name="n_4mainValue【保健センター・保健所】&#10;一人当たり面積"/>
        <xdr:cNvSpPr txBox="1"/>
      </xdr:nvSpPr>
      <xdr:spPr>
        <a:xfrm>
          <a:off x="18421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766" name="楕円 765"/>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767"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768" name="楕円 767"/>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38100</xdr:rowOff>
    </xdr:to>
    <xdr:cxnSp macro="">
      <xdr:nvCxnSpPr>
        <xdr:cNvPr id="769" name="直線コネクタ 768"/>
        <xdr:cNvCxnSpPr/>
      </xdr:nvCxnSpPr>
      <xdr:spPr>
        <a:xfrm>
          <a:off x="15481300" y="1371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770" name="楕円 769"/>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80</xdr:row>
      <xdr:rowOff>0</xdr:rowOff>
    </xdr:to>
    <xdr:cxnSp macro="">
      <xdr:nvCxnSpPr>
        <xdr:cNvPr id="771" name="直線コネクタ 770"/>
        <xdr:cNvCxnSpPr/>
      </xdr:nvCxnSpPr>
      <xdr:spPr>
        <a:xfrm>
          <a:off x="14592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72" name="楕円 771"/>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133350</xdr:rowOff>
    </xdr:to>
    <xdr:cxnSp macro="">
      <xdr:nvCxnSpPr>
        <xdr:cNvPr id="773" name="直線コネクタ 772"/>
        <xdr:cNvCxnSpPr/>
      </xdr:nvCxnSpPr>
      <xdr:spPr>
        <a:xfrm>
          <a:off x="13703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774" name="楕円 773"/>
        <xdr:cNvSpPr/>
      </xdr:nvSpPr>
      <xdr:spPr>
        <a:xfrm>
          <a:off x="1276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57150</xdr:rowOff>
    </xdr:from>
    <xdr:to>
      <xdr:col>71</xdr:col>
      <xdr:colOff>177800</xdr:colOff>
      <xdr:row>79</xdr:row>
      <xdr:rowOff>95250</xdr:rowOff>
    </xdr:to>
    <xdr:cxnSp macro="">
      <xdr:nvCxnSpPr>
        <xdr:cNvPr id="775" name="直線コネクタ 774"/>
        <xdr:cNvCxnSpPr/>
      </xdr:nvCxnSpPr>
      <xdr:spPr>
        <a:xfrm>
          <a:off x="12814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67327</xdr:rowOff>
    </xdr:from>
    <xdr:ext cx="405111" cy="259045"/>
    <xdr:sp macro="" textlink="">
      <xdr:nvSpPr>
        <xdr:cNvPr id="780" name="n_1mainValue【消防施設】&#10;有形固定資産減価償却率"/>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781" name="n_2mainValue【消防施設】&#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82" name="n_3mainValue【消防施設】&#10;有形固定資産減価償却率"/>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783" name="n_4mainValue【消防施設】&#10;有形固定資産減価償却率"/>
        <xdr:cNvSpPr txBox="1"/>
      </xdr:nvSpPr>
      <xdr:spPr>
        <a:xfrm>
          <a:off x="12611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823" name="楕円 822"/>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824" name="【消防施設】&#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825" name="楕円 824"/>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826" name="直線コネクタ 825"/>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827" name="楕円 826"/>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828" name="直線コネクタ 827"/>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829" name="楕円 828"/>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830" name="直線コネクタ 829"/>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12700</xdr:rowOff>
    </xdr:from>
    <xdr:to>
      <xdr:col>98</xdr:col>
      <xdr:colOff>38100</xdr:colOff>
      <xdr:row>86</xdr:row>
      <xdr:rowOff>114300</xdr:rowOff>
    </xdr:to>
    <xdr:sp macro="" textlink="">
      <xdr:nvSpPr>
        <xdr:cNvPr id="831" name="楕円 830"/>
        <xdr:cNvSpPr/>
      </xdr:nvSpPr>
      <xdr:spPr>
        <a:xfrm>
          <a:off x="18605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63500</xdr:rowOff>
    </xdr:from>
    <xdr:to>
      <xdr:col>102</xdr:col>
      <xdr:colOff>114300</xdr:colOff>
      <xdr:row>86</xdr:row>
      <xdr:rowOff>63500</xdr:rowOff>
    </xdr:to>
    <xdr:cxnSp macro="">
      <xdr:nvCxnSpPr>
        <xdr:cNvPr id="832" name="直線コネクタ 831"/>
        <xdr:cNvCxnSpPr/>
      </xdr:nvCxnSpPr>
      <xdr:spPr>
        <a:xfrm>
          <a:off x="18656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837" name="n_1mainValue【消防施設】&#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838" name="n_2mainValue【消防施設】&#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839" name="n_3mainValue【消防施設】&#10;一人当たり面積"/>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105427</xdr:rowOff>
    </xdr:from>
    <xdr:ext cx="469744" cy="259045"/>
    <xdr:sp macro="" textlink="">
      <xdr:nvSpPr>
        <xdr:cNvPr id="840" name="n_4mainValue【消防施設】&#10;一人当たり面積"/>
        <xdr:cNvSpPr txBox="1"/>
      </xdr:nvSpPr>
      <xdr:spPr>
        <a:xfrm>
          <a:off x="18421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882" name="楕円 881"/>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883" name="【庁舎】&#10;有形固定資産減価償却率該当値テキスト"/>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884" name="楕円 883"/>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23949</xdr:rowOff>
    </xdr:to>
    <xdr:cxnSp macro="">
      <xdr:nvCxnSpPr>
        <xdr:cNvPr id="885" name="直線コネクタ 884"/>
        <xdr:cNvCxnSpPr/>
      </xdr:nvCxnSpPr>
      <xdr:spPr>
        <a:xfrm>
          <a:off x="15481300" y="183380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86" name="楕円 885"/>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164374</xdr:rowOff>
    </xdr:to>
    <xdr:cxnSp macro="">
      <xdr:nvCxnSpPr>
        <xdr:cNvPr id="887" name="直線コネクタ 886"/>
        <xdr:cNvCxnSpPr/>
      </xdr:nvCxnSpPr>
      <xdr:spPr>
        <a:xfrm>
          <a:off x="14592300" y="1830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88" name="楕円 887"/>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133350</xdr:rowOff>
    </xdr:to>
    <xdr:cxnSp macro="">
      <xdr:nvCxnSpPr>
        <xdr:cNvPr id="889" name="直線コネクタ 888"/>
        <xdr:cNvCxnSpPr/>
      </xdr:nvCxnSpPr>
      <xdr:spPr>
        <a:xfrm>
          <a:off x="13703300" y="182792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18869</xdr:rowOff>
    </xdr:from>
    <xdr:to>
      <xdr:col>67</xdr:col>
      <xdr:colOff>101600</xdr:colOff>
      <xdr:row>106</xdr:row>
      <xdr:rowOff>120469</xdr:rowOff>
    </xdr:to>
    <xdr:sp macro="" textlink="">
      <xdr:nvSpPr>
        <xdr:cNvPr id="890" name="楕円 889"/>
        <xdr:cNvSpPr/>
      </xdr:nvSpPr>
      <xdr:spPr>
        <a:xfrm>
          <a:off x="1276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69669</xdr:rowOff>
    </xdr:from>
    <xdr:to>
      <xdr:col>71</xdr:col>
      <xdr:colOff>177800</xdr:colOff>
      <xdr:row>106</xdr:row>
      <xdr:rowOff>105592</xdr:rowOff>
    </xdr:to>
    <xdr:cxnSp macro="">
      <xdr:nvCxnSpPr>
        <xdr:cNvPr id="891" name="直線コネクタ 890"/>
        <xdr:cNvCxnSpPr/>
      </xdr:nvCxnSpPr>
      <xdr:spPr>
        <a:xfrm>
          <a:off x="12814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896" name="n_1mainValue【庁舎】&#10;有形固定資産減価償却率"/>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97"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98"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111596</xdr:rowOff>
    </xdr:from>
    <xdr:ext cx="405111" cy="259045"/>
    <xdr:sp macro="" textlink="">
      <xdr:nvSpPr>
        <xdr:cNvPr id="899" name="n_4mainValue【庁舎】&#10;有形固定資産減価償却率"/>
        <xdr:cNvSpPr txBox="1"/>
      </xdr:nvSpPr>
      <xdr:spPr>
        <a:xfrm>
          <a:off x="12611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39" name="楕円 938"/>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40"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41" name="楕円 940"/>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942" name="直線コネクタ 941"/>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43" name="楕円 942"/>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53339</xdr:rowOff>
    </xdr:to>
    <xdr:cxnSp macro="">
      <xdr:nvCxnSpPr>
        <xdr:cNvPr id="944" name="直線コネクタ 943"/>
        <xdr:cNvCxnSpPr/>
      </xdr:nvCxnSpPr>
      <xdr:spPr>
        <a:xfrm>
          <a:off x="20434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45" name="楕円 944"/>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49530</xdr:rowOff>
    </xdr:to>
    <xdr:cxnSp macro="">
      <xdr:nvCxnSpPr>
        <xdr:cNvPr id="946" name="直線コネクタ 945"/>
        <xdr:cNvCxnSpPr/>
      </xdr:nvCxnSpPr>
      <xdr:spPr>
        <a:xfrm>
          <a:off x="19545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47" name="楕円 946"/>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41911</xdr:rowOff>
    </xdr:to>
    <xdr:cxnSp macro="">
      <xdr:nvCxnSpPr>
        <xdr:cNvPr id="948" name="直線コネクタ 947"/>
        <xdr:cNvCxnSpPr/>
      </xdr:nvCxnSpPr>
      <xdr:spPr>
        <a:xfrm>
          <a:off x="18656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53"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54"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55" name="n_3main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56" name="n_4main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庁舎は、昭和５６年に建築後、老朽化が進んでいることから類似団体内平均値と比較して有形固定資産減価償却率の数値が高くなっている。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消防施設は、９分団ある消防団の詰所等で、いずれも昭和６３年以降の建築と比較的新しい施設のため、類似団体内平均値と比較して有形固定資産減価償却率の数値が低くなっている。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施設の老朽化等については、小平市公共施設等総合管理計画の中で適正に管理していく。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市町村民税法人税割や所得割の減の影響などにより、全体で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％の減額となった。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基準財政需要額は、普通交付税の算定項目に臨時経済対策費と臨時財政対策債償還基金費が追加されたことにより、全体で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％の増額となった。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この結果、分子の基準財政収入額が減額、分母の基準財政需要額が増額となったため、令和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年度の財政力指数（単年度）は前年度より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か年平均については前年度より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59972</xdr:rowOff>
    </xdr:to>
    <xdr:cxnSp macro="">
      <xdr:nvCxnSpPr>
        <xdr:cNvPr id="69" name="直線コネクタ 68"/>
        <xdr:cNvCxnSpPr/>
      </xdr:nvCxnSpPr>
      <xdr:spPr>
        <a:xfrm>
          <a:off x="4114800" y="68911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歳入面（分母）は、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市税は微減となったが、再算定に伴う地方交付税の増や、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の増等があったため、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歳出面（分子）は、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が増となったものの、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が減となったため、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歳出面（分子）が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となったのに対し、歳入面（分母）が増となったため、経常収支比率は前年度比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63</xdr:row>
      <xdr:rowOff>74083</xdr:rowOff>
    </xdr:to>
    <xdr:cxnSp macro="">
      <xdr:nvCxnSpPr>
        <xdr:cNvPr id="132" name="直線コネクタ 131"/>
        <xdr:cNvCxnSpPr/>
      </xdr:nvCxnSpPr>
      <xdr:spPr>
        <a:xfrm flipV="1">
          <a:off x="4114800" y="10240010"/>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119804</xdr:rowOff>
    </xdr:to>
    <xdr:cxnSp macro="">
      <xdr:nvCxnSpPr>
        <xdr:cNvPr id="135" name="直線コネクタ 134"/>
        <xdr:cNvCxnSpPr/>
      </xdr:nvCxnSpPr>
      <xdr:spPr>
        <a:xfrm flipV="1">
          <a:off x="3225800" y="108754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119804</xdr:rowOff>
    </xdr:to>
    <xdr:cxnSp macro="">
      <xdr:nvCxnSpPr>
        <xdr:cNvPr id="138" name="直線コネクタ 137"/>
        <xdr:cNvCxnSpPr/>
      </xdr:nvCxnSpPr>
      <xdr:spPr>
        <a:xfrm>
          <a:off x="2336800" y="1101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63500</xdr:rowOff>
    </xdr:to>
    <xdr:cxnSp macro="">
      <xdr:nvCxnSpPr>
        <xdr:cNvPr id="141" name="直線コネクタ 140"/>
        <xdr:cNvCxnSpPr/>
      </xdr:nvCxnSpPr>
      <xdr:spPr>
        <a:xfrm flipV="1">
          <a:off x="1447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2"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4" name="テキスト ボックス 153"/>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6" name="テキスト ボックス 155"/>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8" name="テキスト ボックス 157"/>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33350">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人件費については給与の適正化に努めていること、物件費については</a:t>
          </a:r>
          <a:r>
            <a:rPr lang="ja-JP" altLang="en-US"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新型コロナウイルスワクチン接種事業の実施などにより、</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決算額は前年度と比較して増となった。</a:t>
          </a:r>
          <a:endPar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133350">
            <a:spcAft>
              <a:spcPts val="0"/>
            </a:spcAft>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物件費の増の影響が大きかったことにより、令和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年度においては、人口</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人当たり人件費・物件費等の決算額は前年度と比較して、対前年度比で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12,959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lang="ja-JP" altLang="en-US"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人件費については、退職者数の増減の幅が給与総額に与える影響が大きく、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物件費についても</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原材料費の高騰、</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経常的な委託費の増など増加傾向が続くと考えられることから、引き続き経費の削減に努めたい。</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8483</xdr:rowOff>
    </xdr:from>
    <xdr:to>
      <xdr:col>23</xdr:col>
      <xdr:colOff>133350</xdr:colOff>
      <xdr:row>83</xdr:row>
      <xdr:rowOff>10756</xdr:rowOff>
    </xdr:to>
    <xdr:cxnSp macro="">
      <xdr:nvCxnSpPr>
        <xdr:cNvPr id="195" name="直線コネクタ 194"/>
        <xdr:cNvCxnSpPr/>
      </xdr:nvCxnSpPr>
      <xdr:spPr>
        <a:xfrm>
          <a:off x="4114800" y="14067383"/>
          <a:ext cx="838200" cy="1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44337</xdr:rowOff>
    </xdr:from>
    <xdr:to>
      <xdr:col>19</xdr:col>
      <xdr:colOff>133350</xdr:colOff>
      <xdr:row>82</xdr:row>
      <xdr:rowOff>8483</xdr:rowOff>
    </xdr:to>
    <xdr:cxnSp macro="">
      <xdr:nvCxnSpPr>
        <xdr:cNvPr id="198" name="直線コネクタ 197"/>
        <xdr:cNvCxnSpPr/>
      </xdr:nvCxnSpPr>
      <xdr:spPr>
        <a:xfrm>
          <a:off x="3225800" y="13931787"/>
          <a:ext cx="889000" cy="1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157513</xdr:rowOff>
    </xdr:from>
    <xdr:to>
      <xdr:col>15</xdr:col>
      <xdr:colOff>82550</xdr:colOff>
      <xdr:row>81</xdr:row>
      <xdr:rowOff>44337</xdr:rowOff>
    </xdr:to>
    <xdr:cxnSp macro="">
      <xdr:nvCxnSpPr>
        <xdr:cNvPr id="201" name="直線コネクタ 200"/>
        <xdr:cNvCxnSpPr/>
      </xdr:nvCxnSpPr>
      <xdr:spPr>
        <a:xfrm>
          <a:off x="2336800" y="13873513"/>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146372</xdr:rowOff>
    </xdr:from>
    <xdr:to>
      <xdr:col>11</xdr:col>
      <xdr:colOff>31750</xdr:colOff>
      <xdr:row>80</xdr:row>
      <xdr:rowOff>157513</xdr:rowOff>
    </xdr:to>
    <xdr:cxnSp macro="">
      <xdr:nvCxnSpPr>
        <xdr:cNvPr id="204" name="直線コネクタ 203"/>
        <xdr:cNvCxnSpPr/>
      </xdr:nvCxnSpPr>
      <xdr:spPr>
        <a:xfrm>
          <a:off x="1447800" y="13862372"/>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131406</xdr:rowOff>
    </xdr:from>
    <xdr:to>
      <xdr:col>23</xdr:col>
      <xdr:colOff>184150</xdr:colOff>
      <xdr:row>83</xdr:row>
      <xdr:rowOff>61556</xdr:rowOff>
    </xdr:to>
    <xdr:sp macro="" textlink="">
      <xdr:nvSpPr>
        <xdr:cNvPr id="214" name="楕円 213"/>
        <xdr:cNvSpPr/>
      </xdr:nvSpPr>
      <xdr:spPr>
        <a:xfrm>
          <a:off x="4902200" y="1419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147933</xdr:rowOff>
    </xdr:from>
    <xdr:ext cx="762000" cy="259045"/>
    <xdr:sp macro="" textlink="">
      <xdr:nvSpPr>
        <xdr:cNvPr id="215" name="人件費・物件費等の状況該当値テキスト"/>
        <xdr:cNvSpPr txBox="1"/>
      </xdr:nvSpPr>
      <xdr:spPr>
        <a:xfrm>
          <a:off x="5041900" y="1403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129133</xdr:rowOff>
    </xdr:from>
    <xdr:to>
      <xdr:col>19</xdr:col>
      <xdr:colOff>184150</xdr:colOff>
      <xdr:row>82</xdr:row>
      <xdr:rowOff>59283</xdr:rowOff>
    </xdr:to>
    <xdr:sp macro="" textlink="">
      <xdr:nvSpPr>
        <xdr:cNvPr id="216" name="楕円 215"/>
        <xdr:cNvSpPr/>
      </xdr:nvSpPr>
      <xdr:spPr>
        <a:xfrm>
          <a:off x="40640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69460</xdr:rowOff>
    </xdr:from>
    <xdr:ext cx="736600" cy="259045"/>
    <xdr:sp macro="" textlink="">
      <xdr:nvSpPr>
        <xdr:cNvPr id="217" name="テキスト ボックス 216"/>
        <xdr:cNvSpPr txBox="1"/>
      </xdr:nvSpPr>
      <xdr:spPr>
        <a:xfrm>
          <a:off x="3733800" y="1378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164987</xdr:rowOff>
    </xdr:from>
    <xdr:to>
      <xdr:col>15</xdr:col>
      <xdr:colOff>133350</xdr:colOff>
      <xdr:row>81</xdr:row>
      <xdr:rowOff>95137</xdr:rowOff>
    </xdr:to>
    <xdr:sp macro="" textlink="">
      <xdr:nvSpPr>
        <xdr:cNvPr id="218" name="楕円 217"/>
        <xdr:cNvSpPr/>
      </xdr:nvSpPr>
      <xdr:spPr>
        <a:xfrm>
          <a:off x="3175000" y="138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105314</xdr:rowOff>
    </xdr:from>
    <xdr:ext cx="762000" cy="259045"/>
    <xdr:sp macro="" textlink="">
      <xdr:nvSpPr>
        <xdr:cNvPr id="219" name="テキスト ボックス 218"/>
        <xdr:cNvSpPr txBox="1"/>
      </xdr:nvSpPr>
      <xdr:spPr>
        <a:xfrm>
          <a:off x="2844800" y="1364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106713</xdr:rowOff>
    </xdr:from>
    <xdr:to>
      <xdr:col>11</xdr:col>
      <xdr:colOff>82550</xdr:colOff>
      <xdr:row>81</xdr:row>
      <xdr:rowOff>36863</xdr:rowOff>
    </xdr:to>
    <xdr:sp macro="" textlink="">
      <xdr:nvSpPr>
        <xdr:cNvPr id="220" name="楕円 219"/>
        <xdr:cNvSpPr/>
      </xdr:nvSpPr>
      <xdr:spPr>
        <a:xfrm>
          <a:off x="2286000" y="138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47040</xdr:rowOff>
    </xdr:from>
    <xdr:ext cx="762000" cy="259045"/>
    <xdr:sp macro="" textlink="">
      <xdr:nvSpPr>
        <xdr:cNvPr id="221" name="テキスト ボックス 220"/>
        <xdr:cNvSpPr txBox="1"/>
      </xdr:nvSpPr>
      <xdr:spPr>
        <a:xfrm>
          <a:off x="1955800" y="135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95572</xdr:rowOff>
    </xdr:from>
    <xdr:to>
      <xdr:col>7</xdr:col>
      <xdr:colOff>31750</xdr:colOff>
      <xdr:row>81</xdr:row>
      <xdr:rowOff>25722</xdr:rowOff>
    </xdr:to>
    <xdr:sp macro="" textlink="">
      <xdr:nvSpPr>
        <xdr:cNvPr id="222" name="楕円 221"/>
        <xdr:cNvSpPr/>
      </xdr:nvSpPr>
      <xdr:spPr>
        <a:xfrm>
          <a:off x="1397000" y="138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35899</xdr:rowOff>
    </xdr:from>
    <xdr:ext cx="762000" cy="259045"/>
    <xdr:sp macro="" textlink="">
      <xdr:nvSpPr>
        <xdr:cNvPr id="223" name="テキスト ボックス 222"/>
        <xdr:cNvSpPr txBox="1"/>
      </xdr:nvSpPr>
      <xdr:spPr>
        <a:xfrm>
          <a:off x="1066800" y="135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職員構成の変動により、前年度から</a:t>
          </a:r>
          <a:r>
            <a:rPr kumimoji="0" lang="en-US"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1.3</a:t>
          </a:r>
          <a:r>
            <a:rPr kumimoji="0" lang="ja-JP"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ポイント増の</a:t>
          </a:r>
          <a:r>
            <a:rPr kumimoji="0" lang="en-US"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101.0</a:t>
          </a:r>
          <a:r>
            <a:rPr kumimoji="0" lang="ja-JP"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ポイントとなった。</a:t>
          </a:r>
          <a:endParaRPr kumimoji="0" lang="en-US"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kumimoji="0" lang="ja-JP" altLang="en-US"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05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東京都や都下他団体の動向も踏まえながら、引き続き給与の適正化に努めていく。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86</xdr:row>
      <xdr:rowOff>61384</xdr:rowOff>
    </xdr:to>
    <xdr:cxnSp macro="">
      <xdr:nvCxnSpPr>
        <xdr:cNvPr id="260" name="直線コネクタ 259"/>
        <xdr:cNvCxnSpPr/>
      </xdr:nvCxnSpPr>
      <xdr:spPr>
        <a:xfrm>
          <a:off x="15290800" y="14544675"/>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3" name="直線コネクタ 262"/>
        <xdr:cNvCxnSpPr/>
      </xdr:nvCxnSpPr>
      <xdr:spPr>
        <a:xfrm>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6" name="直線コネクタ 265"/>
        <xdr:cNvCxnSpPr/>
      </xdr:nvCxnSpPr>
      <xdr:spPr>
        <a:xfrm flipV="1">
          <a:off x="13512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から、適正配置を基本として、組織の統廃合を行うことや、再任用職員や会計年度任用職員の活用・民間委託化等を積極的に進め、退職者の不補充や配置の見直しなどにより、定員の適正化に努め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今後についても、限られた人的資源の有効活用の推進に向けた計画的な定員管理を行っていくことに努める。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27940</xdr:rowOff>
    </xdr:to>
    <xdr:cxnSp macro="">
      <xdr:nvCxnSpPr>
        <xdr:cNvPr id="322" name="直線コネクタ 321"/>
        <xdr:cNvCxnSpPr/>
      </xdr:nvCxnSpPr>
      <xdr:spPr>
        <a:xfrm>
          <a:off x="16179800" y="10143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27940</xdr:rowOff>
    </xdr:to>
    <xdr:cxnSp macro="">
      <xdr:nvCxnSpPr>
        <xdr:cNvPr id="325" name="直線コネクタ 324"/>
        <xdr:cNvCxnSpPr/>
      </xdr:nvCxnSpPr>
      <xdr:spPr>
        <a:xfrm>
          <a:off x="15290800" y="101365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21046</xdr:rowOff>
    </xdr:to>
    <xdr:cxnSp macro="">
      <xdr:nvCxnSpPr>
        <xdr:cNvPr id="328" name="直線コネクタ 327"/>
        <xdr:cNvCxnSpPr/>
      </xdr:nvCxnSpPr>
      <xdr:spPr>
        <a:xfrm>
          <a:off x="14401800" y="1013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52070</xdr:rowOff>
    </xdr:to>
    <xdr:cxnSp macro="">
      <xdr:nvCxnSpPr>
        <xdr:cNvPr id="331" name="直線コネクタ 330"/>
        <xdr:cNvCxnSpPr/>
      </xdr:nvCxnSpPr>
      <xdr:spPr>
        <a:xfrm flipV="1">
          <a:off x="13512800" y="101365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41" name="楕円 340"/>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69867</xdr:rowOff>
    </xdr:from>
    <xdr:ext cx="762000" cy="259045"/>
    <xdr:sp macro="" textlink="">
      <xdr:nvSpPr>
        <xdr:cNvPr id="342" name="定員管理の状況該当値テキスト"/>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43" name="楕円 342"/>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4" name="テキスト ボックス 343"/>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5" name="楕円 344"/>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6" name="テキスト ボックス 345"/>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7" name="楕円 346"/>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8" name="テキスト ボックス 347"/>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9" name="楕円 348"/>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0" name="テキスト ボックス 349"/>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元金償還額の大きい借り入れが完済したことなどによる、公債費の減などにより、分子が減となったものの、普通交付税額及び臨時財政対策債発行可能額の増により、分母が増となったことから、令和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単年度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の実質公債費比率は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ポイントと、令和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ポイントの減となった。なお、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ポイントと、令和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年度と同水準の数値となった。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老朽化する公共施設等の大規模改修や都市計画事業、再開発事業、公共施設マネジメントの推進などに伴い、市債の借入額及び公債費が増加する見込みであるため、それに伴い、実質公債費比率も増加に転じる見込み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11188</xdr:rowOff>
    </xdr:to>
    <xdr:cxnSp macro="">
      <xdr:nvCxnSpPr>
        <xdr:cNvPr id="385" name="直線コネクタ 384"/>
        <xdr:cNvCxnSpPr/>
      </xdr:nvCxnSpPr>
      <xdr:spPr>
        <a:xfrm>
          <a:off x="16179800" y="6697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11188</xdr:rowOff>
    </xdr:to>
    <xdr:cxnSp macro="">
      <xdr:nvCxnSpPr>
        <xdr:cNvPr id="388" name="直線コネクタ 387"/>
        <xdr:cNvCxnSpPr/>
      </xdr:nvCxnSpPr>
      <xdr:spPr>
        <a:xfrm>
          <a:off x="15290800" y="66632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148167</xdr:rowOff>
    </xdr:to>
    <xdr:cxnSp macro="">
      <xdr:nvCxnSpPr>
        <xdr:cNvPr id="391" name="直線コネクタ 390"/>
        <xdr:cNvCxnSpPr/>
      </xdr:nvCxnSpPr>
      <xdr:spPr>
        <a:xfrm>
          <a:off x="14401800" y="66058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90715</xdr:rowOff>
    </xdr:to>
    <xdr:cxnSp macro="">
      <xdr:nvCxnSpPr>
        <xdr:cNvPr id="394" name="直線コネクタ 393"/>
        <xdr:cNvCxnSpPr/>
      </xdr:nvCxnSpPr>
      <xdr:spPr>
        <a:xfrm>
          <a:off x="13512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4" name="楕円 403"/>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5" name="公債費負担の状況該当値テキスト"/>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6" name="楕円 405"/>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7" name="テキスト ボックス 406"/>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2" name="楕円 411"/>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3" name="テキスト ボックス 412"/>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おいては、公営企業債等繰入見込額や退職手当負担見込額などが増加しているため、将来負担額は増加している。一方、将来負担額から差し引く充当可能財源等も充当可能基金の増などにより増加している。充当可能財源等が将来負担額に比べ大きく、マイナスとなっているため、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年度においても将来負担比率は算定されていない。　</a:t>
          </a:r>
        </a:p>
        <a:p>
          <a:r>
            <a:rPr kumimoji="1" lang="ja-JP" altLang="en-US" sz="1050">
              <a:latin typeface="ＭＳ Ｐゴシック" panose="020B0600070205080204" pitchFamily="50" charset="-128"/>
              <a:ea typeface="ＭＳ Ｐゴシック" panose="020B0600070205080204" pitchFamily="50" charset="-128"/>
            </a:rPr>
            <a:t>　今後の市債については、将来世代の重い負担にならないよう市債残高を適切に管理しつつ、必要な事業に対しては市債を積極的に活用していく。債務の抑制に努めるとともに、余剰財源等を活用した基金現在高の確保に努めることにより健全な財政運営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963150" cy="533400"/>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62000" y="4524375"/>
          <a:ext cx="99631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ポイント改善した。主な要因としては、分子である経常経費充当一般財源等が退職金の減などにより減少した</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ため、また</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他団体との比較では、全国平均からは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ポイント、東京都平均からは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ポイント下回る低い水準にあるほか、類似団体内順位も低い水準に位置している。これらは、人口千人当たり職員数を低い水準に保つなど、経常経費を抑制していることが主な要因と考えられる。</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168910</xdr:rowOff>
    </xdr:to>
    <xdr:cxnSp macro="">
      <xdr:nvCxnSpPr>
        <xdr:cNvPr id="66" name="直線コネクタ 65"/>
        <xdr:cNvCxnSpPr/>
      </xdr:nvCxnSpPr>
      <xdr:spPr>
        <a:xfrm flipV="1">
          <a:off x="3987800" y="6032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58420</xdr:rowOff>
    </xdr:to>
    <xdr:cxnSp macro="">
      <xdr:nvCxnSpPr>
        <xdr:cNvPr id="69" name="直線コネクタ 68"/>
        <xdr:cNvCxnSpPr/>
      </xdr:nvCxnSpPr>
      <xdr:spPr>
        <a:xfrm flipV="1">
          <a:off x="3098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58420</xdr:rowOff>
    </xdr:to>
    <xdr:cxnSp macro="">
      <xdr:nvCxnSpPr>
        <xdr:cNvPr id="72" name="直線コネクタ 71"/>
        <xdr:cNvCxnSpPr/>
      </xdr:nvCxnSpPr>
      <xdr:spPr>
        <a:xfrm>
          <a:off x="2209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73660</xdr:rowOff>
    </xdr:to>
    <xdr:cxnSp macro="">
      <xdr:nvCxnSpPr>
        <xdr:cNvPr id="75" name="直線コネクタ 74"/>
        <xdr:cNvCxnSpPr/>
      </xdr:nvCxnSpPr>
      <xdr:spPr>
        <a:xfrm flipV="1">
          <a:off x="1320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給食センター運営経費</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予防接種事業費</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の減などにより、分子となる経常経費充当一般財源は前年度比で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それに加え、地方交付税の増などにより経常収支比率の分母が増加したため、</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費に係る経常収支比率は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ja-JP" altLang="en-US" sz="9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物件費は増傾向であるため</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、引き続き経費の削減に努めていく必要がある。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165100</xdr:rowOff>
    </xdr:to>
    <xdr:cxnSp macro="">
      <xdr:nvCxnSpPr>
        <xdr:cNvPr id="127" name="直線コネクタ 126"/>
        <xdr:cNvCxnSpPr/>
      </xdr:nvCxnSpPr>
      <xdr:spPr>
        <a:xfrm flipV="1">
          <a:off x="15671800" y="27025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165100</xdr:rowOff>
    </xdr:to>
    <xdr:cxnSp macro="">
      <xdr:nvCxnSpPr>
        <xdr:cNvPr id="130" name="直線コネクタ 129"/>
        <xdr:cNvCxnSpPr/>
      </xdr:nvCxnSpPr>
      <xdr:spPr>
        <a:xfrm>
          <a:off x="14782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142240</xdr:rowOff>
    </xdr:to>
    <xdr:cxnSp macro="">
      <xdr:nvCxnSpPr>
        <xdr:cNvPr id="133" name="直線コネクタ 132"/>
        <xdr:cNvCxnSpPr/>
      </xdr:nvCxnSpPr>
      <xdr:spPr>
        <a:xfrm>
          <a:off x="13893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111760</xdr:rowOff>
    </xdr:to>
    <xdr:cxnSp macro="">
      <xdr:nvCxnSpPr>
        <xdr:cNvPr id="136" name="直線コネクタ 135"/>
        <xdr:cNvCxnSpPr/>
      </xdr:nvCxnSpPr>
      <xdr:spPr>
        <a:xfrm>
          <a:off x="13004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0" name="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1" name="テキスト ボックス 150"/>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2" name="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3" name="テキスト ボックス 152"/>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障害者自立支援給付費や乳幼児医療費助成の増などにより、分子となる扶助費対象額は前年度比で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％の増となったが、地方交付税の増などにより分母となる経常一般財源等が大きく増加したため、扶助費に係る経常収支比率は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ポイント改善となった。　</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コロナ化での受診控えにより減傾向であった医療費が令和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年度からは増加してきており、また、障害者自立支援給付費などは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増加しているため、今後も社会保障制度の充実に伴い、扶助費の増加</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により経常収支比率に影響を与えること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127000</xdr:rowOff>
    </xdr:to>
    <xdr:cxnSp macro="">
      <xdr:nvCxnSpPr>
        <xdr:cNvPr id="188" name="直線コネクタ 187"/>
        <xdr:cNvCxnSpPr/>
      </xdr:nvCxnSpPr>
      <xdr:spPr>
        <a:xfrm flipV="1">
          <a:off x="3987800" y="10090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61</xdr:row>
      <xdr:rowOff>12700</xdr:rowOff>
    </xdr:to>
    <xdr:cxnSp macro="">
      <xdr:nvCxnSpPr>
        <xdr:cNvPr id="191" name="直線コネクタ 190"/>
        <xdr:cNvCxnSpPr/>
      </xdr:nvCxnSpPr>
      <xdr:spPr>
        <a:xfrm flipV="1">
          <a:off x="3098800" y="1024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12700</xdr:rowOff>
    </xdr:to>
    <xdr:cxnSp macro="">
      <xdr:nvCxnSpPr>
        <xdr:cNvPr id="194" name="直線コネクタ 193"/>
        <xdr:cNvCxnSpPr/>
      </xdr:nvCxnSpPr>
      <xdr:spPr>
        <a:xfrm>
          <a:off x="2209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165100</xdr:rowOff>
    </xdr:to>
    <xdr:cxnSp macro="">
      <xdr:nvCxnSpPr>
        <xdr:cNvPr id="197" name="直線コネクタ 196"/>
        <xdr:cNvCxnSpPr/>
      </xdr:nvCxnSpPr>
      <xdr:spPr>
        <a:xfrm flipV="1">
          <a:off x="1320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7" name="楕円 206"/>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8"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9" name="楕円 208"/>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0" name="テキスト ボックス 209"/>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11" name="楕円 210"/>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12" name="テキスト ボックス 211"/>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6" name="テキスト ボックス 215"/>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維持補修費や繰出金は増え、分子となる経常経費充当一般財源は増となったものの、地方交付税の増などにより分母となる経常一般財源等が大きく増となったため、その他に係る経常収支比率は、前年度より</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ポイント好転し、</a:t>
          </a:r>
          <a:r>
            <a:rPr kumimoji="1" lang="en-US" altLang="ja-JP" sz="900">
              <a:latin typeface="ＭＳ Ｐゴシック" panose="020B0600070205080204" pitchFamily="50" charset="-128"/>
              <a:ea typeface="ＭＳ Ｐゴシック" panose="020B0600070205080204" pitchFamily="50" charset="-128"/>
            </a:rPr>
            <a:t>10.9</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その他に係る経常収支比率については、今後は、繰出金が高齢化に伴い増傾向であるため、それに伴い増加に転じる見込みである。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35560</xdr:rowOff>
    </xdr:to>
    <xdr:cxnSp macro="">
      <xdr:nvCxnSpPr>
        <xdr:cNvPr id="247" name="直線コネクタ 246"/>
        <xdr:cNvCxnSpPr/>
      </xdr:nvCxnSpPr>
      <xdr:spPr>
        <a:xfrm flipV="1">
          <a:off x="15671800" y="990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50800</xdr:rowOff>
    </xdr:to>
    <xdr:cxnSp macro="">
      <xdr:nvCxnSpPr>
        <xdr:cNvPr id="250" name="直線コネクタ 249"/>
        <xdr:cNvCxnSpPr/>
      </xdr:nvCxnSpPr>
      <xdr:spPr>
        <a:xfrm flipV="1">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168910</xdr:rowOff>
    </xdr:to>
    <xdr:cxnSp macro="">
      <xdr:nvCxnSpPr>
        <xdr:cNvPr id="253" name="直線コネクタ 252"/>
        <xdr:cNvCxnSpPr/>
      </xdr:nvCxnSpPr>
      <xdr:spPr>
        <a:xfrm flipV="1">
          <a:off x="13893800" y="999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168910</xdr:rowOff>
    </xdr:to>
    <xdr:cxnSp macro="">
      <xdr:nvCxnSpPr>
        <xdr:cNvPr id="256" name="直線コネクタ 255"/>
        <xdr:cNvCxnSpPr/>
      </xdr:nvCxnSpPr>
      <xdr:spPr>
        <a:xfrm>
          <a:off x="13004800" y="1023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6" name="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96537</xdr:rowOff>
    </xdr:from>
    <xdr:ext cx="762000" cy="259045"/>
    <xdr:sp macro="" textlink="">
      <xdr:nvSpPr>
        <xdr:cNvPr id="267" name="その他該当値テキスト"/>
        <xdr:cNvSpPr txBox="1"/>
      </xdr:nvSpPr>
      <xdr:spPr>
        <a:xfrm>
          <a:off x="165989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8" name="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69" name="テキスト ボックス 268"/>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1" name="テキスト ボックス 27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2" name="楕円 271"/>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58437</xdr:rowOff>
    </xdr:from>
    <xdr:ext cx="762000" cy="259045"/>
    <xdr:sp macro="" textlink="">
      <xdr:nvSpPr>
        <xdr:cNvPr id="273" name="テキスト ボックス 272"/>
        <xdr:cNvSpPr txBox="1"/>
      </xdr:nvSpPr>
      <xdr:spPr>
        <a:xfrm>
          <a:off x="13512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4" name="楕円 273"/>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12717</xdr:rowOff>
    </xdr:from>
    <xdr:ext cx="762000" cy="259045"/>
    <xdr:sp macro="" textlink="">
      <xdr:nvSpPr>
        <xdr:cNvPr id="275" name="テキスト ボックス 274"/>
        <xdr:cNvSpPr txBox="1"/>
      </xdr:nvSpPr>
      <xdr:spPr>
        <a:xfrm>
          <a:off x="12623800" y="99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下水道事業会計繰出金や一部事務組合への負担金の減などにより、分子となる経常経費充当一般財源は前年度比で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それに加え、地方交付税の増などにより経常収支比率の分母が増加したため、補助費等に係る経常収支比率は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ポイント改善となった。　</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補助費等にかかる経常収支比率が類似団体を上回っているのは、常備消防の東京都事務の東京都負担金、ごみ処理等に係る一部事務組合への負担金、病院への補助が多額になっているためである。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今後は、焼却施設の更新に伴う一部事務組合への負担金の増や下水道の老朽化対策等に伴う下水道事業会計繰出金の増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経常収支比率に影響を与えること</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105228</xdr:rowOff>
    </xdr:from>
    <xdr:to>
      <xdr:col>82</xdr:col>
      <xdr:colOff>107950</xdr:colOff>
      <xdr:row>39</xdr:row>
      <xdr:rowOff>64407</xdr:rowOff>
    </xdr:to>
    <xdr:cxnSp macro="">
      <xdr:nvCxnSpPr>
        <xdr:cNvPr id="310" name="直線コネクタ 309"/>
        <xdr:cNvCxnSpPr/>
      </xdr:nvCxnSpPr>
      <xdr:spPr>
        <a:xfrm flipV="1">
          <a:off x="15671800" y="6620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64407</xdr:rowOff>
    </xdr:from>
    <xdr:to>
      <xdr:col>78</xdr:col>
      <xdr:colOff>69850</xdr:colOff>
      <xdr:row>39</xdr:row>
      <xdr:rowOff>97065</xdr:rowOff>
    </xdr:to>
    <xdr:cxnSp macro="">
      <xdr:nvCxnSpPr>
        <xdr:cNvPr id="313" name="直線コネクタ 312"/>
        <xdr:cNvCxnSpPr/>
      </xdr:nvCxnSpPr>
      <xdr:spPr>
        <a:xfrm flipV="1">
          <a:off x="14782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39</xdr:row>
      <xdr:rowOff>97065</xdr:rowOff>
    </xdr:to>
    <xdr:cxnSp macro="">
      <xdr:nvCxnSpPr>
        <xdr:cNvPr id="316" name="直線コネクタ 315"/>
        <xdr:cNvCxnSpPr/>
      </xdr:nvCxnSpPr>
      <xdr:spPr>
        <a:xfrm>
          <a:off x="13893800" y="6587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38</xdr:row>
      <xdr:rowOff>72572</xdr:rowOff>
    </xdr:to>
    <xdr:cxnSp macro="">
      <xdr:nvCxnSpPr>
        <xdr:cNvPr id="319" name="直線コネクタ 318"/>
        <xdr:cNvCxnSpPr/>
      </xdr:nvCxnSpPr>
      <xdr:spPr>
        <a:xfrm>
          <a:off x="13004800" y="658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54428</xdr:rowOff>
    </xdr:from>
    <xdr:to>
      <xdr:col>82</xdr:col>
      <xdr:colOff>158750</xdr:colOff>
      <xdr:row>38</xdr:row>
      <xdr:rowOff>156028</xdr:rowOff>
    </xdr:to>
    <xdr:sp macro="" textlink="">
      <xdr:nvSpPr>
        <xdr:cNvPr id="329" name="楕円 328"/>
        <xdr:cNvSpPr/>
      </xdr:nvSpPr>
      <xdr:spPr>
        <a:xfrm>
          <a:off x="16459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26505</xdr:rowOff>
    </xdr:from>
    <xdr:ext cx="762000" cy="259045"/>
    <xdr:sp macro="" textlink="">
      <xdr:nvSpPr>
        <xdr:cNvPr id="330" name="補助費等該当値テキスト"/>
        <xdr:cNvSpPr txBox="1"/>
      </xdr:nvSpPr>
      <xdr:spPr>
        <a:xfrm>
          <a:off x="16598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13607</xdr:rowOff>
    </xdr:from>
    <xdr:to>
      <xdr:col>78</xdr:col>
      <xdr:colOff>120650</xdr:colOff>
      <xdr:row>39</xdr:row>
      <xdr:rowOff>115207</xdr:rowOff>
    </xdr:to>
    <xdr:sp macro="" textlink="">
      <xdr:nvSpPr>
        <xdr:cNvPr id="331" name="楕円 330"/>
        <xdr:cNvSpPr/>
      </xdr:nvSpPr>
      <xdr:spPr>
        <a:xfrm>
          <a:off x="15621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99984</xdr:rowOff>
    </xdr:from>
    <xdr:ext cx="736600" cy="259045"/>
    <xdr:sp macro="" textlink="">
      <xdr:nvSpPr>
        <xdr:cNvPr id="332" name="テキスト ボックス 331"/>
        <xdr:cNvSpPr txBox="1"/>
      </xdr:nvSpPr>
      <xdr:spPr>
        <a:xfrm>
          <a:off x="15290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46265</xdr:rowOff>
    </xdr:from>
    <xdr:to>
      <xdr:col>74</xdr:col>
      <xdr:colOff>31750</xdr:colOff>
      <xdr:row>39</xdr:row>
      <xdr:rowOff>147865</xdr:rowOff>
    </xdr:to>
    <xdr:sp macro="" textlink="">
      <xdr:nvSpPr>
        <xdr:cNvPr id="333" name="楕円 332"/>
        <xdr:cNvSpPr/>
      </xdr:nvSpPr>
      <xdr:spPr>
        <a:xfrm>
          <a:off x="14732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132642</xdr:rowOff>
    </xdr:from>
    <xdr:ext cx="762000" cy="259045"/>
    <xdr:sp macro="" textlink="">
      <xdr:nvSpPr>
        <xdr:cNvPr id="334" name="テキスト ボックス 333"/>
        <xdr:cNvSpPr txBox="1"/>
      </xdr:nvSpPr>
      <xdr:spPr>
        <a:xfrm>
          <a:off x="14401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35" name="楕円 334"/>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36" name="テキスト ボックス 335"/>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21772</xdr:rowOff>
    </xdr:from>
    <xdr:to>
      <xdr:col>65</xdr:col>
      <xdr:colOff>53975</xdr:colOff>
      <xdr:row>38</xdr:row>
      <xdr:rowOff>123372</xdr:rowOff>
    </xdr:to>
    <xdr:sp macro="" textlink="">
      <xdr:nvSpPr>
        <xdr:cNvPr id="337" name="楕円 336"/>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108149</xdr:rowOff>
    </xdr:from>
    <xdr:ext cx="762000" cy="259045"/>
    <xdr:sp macro="" textlink="">
      <xdr:nvSpPr>
        <xdr:cNvPr id="338" name="テキスト ボックス 337"/>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元金償還額の大きい借り入れが完済したことにより、公債費が減となったことに加え</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経常</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が地方交付税などにより増加したことから、</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ポイントと、令和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今後、老朽化する公共施設等の大規模改修や都市計画事業、再開発事業、公共施設マネジメントの推進などに伴い、公債費が増加する見込みであるため、それに伴い、増加に転じる見込みである。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131899</xdr:rowOff>
    </xdr:from>
    <xdr:to>
      <xdr:col>24</xdr:col>
      <xdr:colOff>25400</xdr:colOff>
      <xdr:row>76</xdr:row>
      <xdr:rowOff>19231</xdr:rowOff>
    </xdr:to>
    <xdr:cxnSp macro="">
      <xdr:nvCxnSpPr>
        <xdr:cNvPr id="372" name="直線コネクタ 371"/>
        <xdr:cNvCxnSpPr/>
      </xdr:nvCxnSpPr>
      <xdr:spPr>
        <a:xfrm flipV="1">
          <a:off x="3987800" y="129906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58420</xdr:rowOff>
    </xdr:to>
    <xdr:cxnSp macro="">
      <xdr:nvCxnSpPr>
        <xdr:cNvPr id="375" name="直線コネクタ 374"/>
        <xdr:cNvCxnSpPr/>
      </xdr:nvCxnSpPr>
      <xdr:spPr>
        <a:xfrm flipV="1">
          <a:off x="3098800" y="13049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71482</xdr:rowOff>
    </xdr:to>
    <xdr:cxnSp macro="">
      <xdr:nvCxnSpPr>
        <xdr:cNvPr id="378" name="直線コネクタ 377"/>
        <xdr:cNvCxnSpPr/>
      </xdr:nvCxnSpPr>
      <xdr:spPr>
        <a:xfrm flipV="1">
          <a:off x="2209800" y="130886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64951</xdr:rowOff>
    </xdr:from>
    <xdr:to>
      <xdr:col>11</xdr:col>
      <xdr:colOff>9525</xdr:colOff>
      <xdr:row>76</xdr:row>
      <xdr:rowOff>71482</xdr:rowOff>
    </xdr:to>
    <xdr:cxnSp macro="">
      <xdr:nvCxnSpPr>
        <xdr:cNvPr id="381" name="直線コネクタ 380"/>
        <xdr:cNvCxnSpPr/>
      </xdr:nvCxnSpPr>
      <xdr:spPr>
        <a:xfrm>
          <a:off x="1320800" y="130951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81099</xdr:rowOff>
    </xdr:from>
    <xdr:to>
      <xdr:col>24</xdr:col>
      <xdr:colOff>76200</xdr:colOff>
      <xdr:row>76</xdr:row>
      <xdr:rowOff>11249</xdr:rowOff>
    </xdr:to>
    <xdr:sp macro="" textlink="">
      <xdr:nvSpPr>
        <xdr:cNvPr id="391" name="楕円 390"/>
        <xdr:cNvSpPr/>
      </xdr:nvSpPr>
      <xdr:spPr>
        <a:xfrm>
          <a:off x="4775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97626</xdr:rowOff>
    </xdr:from>
    <xdr:ext cx="762000" cy="259045"/>
    <xdr:sp macro="" textlink="">
      <xdr:nvSpPr>
        <xdr:cNvPr id="392" name="公債費該当値テキスト"/>
        <xdr:cNvSpPr txBox="1"/>
      </xdr:nvSpPr>
      <xdr:spPr>
        <a:xfrm>
          <a:off x="4914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3" name="楕円 392"/>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4" name="テキスト ボックス 393"/>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7" name="楕円 396"/>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8" name="テキスト ボックス 397"/>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399" name="楕円 398"/>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125928</xdr:rowOff>
    </xdr:from>
    <xdr:ext cx="762000" cy="259045"/>
    <xdr:sp macro="" textlink="">
      <xdr:nvSpPr>
        <xdr:cNvPr id="400" name="テキスト ボックス 399"/>
        <xdr:cNvSpPr txBox="1"/>
      </xdr:nvSpPr>
      <xdr:spPr>
        <a:xfrm>
          <a:off x="939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公債費以外の数値としては</a:t>
          </a:r>
          <a:r>
            <a:rPr kumimoji="1" lang="en-US" altLang="ja-JP" sz="900">
              <a:latin typeface="ＭＳ Ｐゴシック" panose="020B0600070205080204" pitchFamily="50" charset="-128"/>
              <a:ea typeface="ＭＳ Ｐゴシック" panose="020B0600070205080204" pitchFamily="50" charset="-128"/>
            </a:rPr>
            <a:t>7.0</a:t>
          </a:r>
          <a:r>
            <a:rPr kumimoji="1" lang="ja-JP" altLang="en-US" sz="900">
              <a:latin typeface="ＭＳ Ｐゴシック" panose="020B0600070205080204" pitchFamily="50" charset="-128"/>
              <a:ea typeface="ＭＳ Ｐゴシック" panose="020B0600070205080204" pitchFamily="50" charset="-128"/>
            </a:rPr>
            <a:t>ポイント改善したが、これは経常収支比率が全体として</a:t>
          </a:r>
          <a:r>
            <a:rPr kumimoji="1" lang="en-US" altLang="ja-JP" sz="900">
              <a:latin typeface="ＭＳ Ｐゴシック" panose="020B0600070205080204" pitchFamily="50" charset="-128"/>
              <a:ea typeface="ＭＳ Ｐゴシック" panose="020B0600070205080204" pitchFamily="50" charset="-128"/>
            </a:rPr>
            <a:t>7.9</a:t>
          </a:r>
          <a:r>
            <a:rPr kumimoji="1" lang="ja-JP" altLang="en-US" sz="900">
              <a:latin typeface="ＭＳ Ｐゴシック" panose="020B0600070205080204" pitchFamily="50" charset="-128"/>
              <a:ea typeface="ＭＳ Ｐゴシック" panose="020B0600070205080204" pitchFamily="50" charset="-128"/>
            </a:rPr>
            <a:t>ポイント改善したことの大部分を占めている。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各性質ごとの経常収支比率分析と重複するが、分母となる経常一般財源等において地方交付税や地方消費税交付金の伸びにより増となったことで、数値が改善する結果となった。</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121285</xdr:rowOff>
    </xdr:from>
    <xdr:to>
      <xdr:col>82</xdr:col>
      <xdr:colOff>107950</xdr:colOff>
      <xdr:row>78</xdr:row>
      <xdr:rowOff>6986</xdr:rowOff>
    </xdr:to>
    <xdr:cxnSp macro="">
      <xdr:nvCxnSpPr>
        <xdr:cNvPr id="429" name="直線コネクタ 428"/>
        <xdr:cNvCxnSpPr/>
      </xdr:nvCxnSpPr>
      <xdr:spPr>
        <a:xfrm flipV="1">
          <a:off x="15671800" y="12980035"/>
          <a:ext cx="838200" cy="4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6986</xdr:rowOff>
    </xdr:from>
    <xdr:to>
      <xdr:col>78</xdr:col>
      <xdr:colOff>69850</xdr:colOff>
      <xdr:row>78</xdr:row>
      <xdr:rowOff>127000</xdr:rowOff>
    </xdr:to>
    <xdr:cxnSp macro="">
      <xdr:nvCxnSpPr>
        <xdr:cNvPr id="432" name="直線コネクタ 431"/>
        <xdr:cNvCxnSpPr/>
      </xdr:nvCxnSpPr>
      <xdr:spPr>
        <a:xfrm flipV="1">
          <a:off x="14782800" y="133800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127000</xdr:rowOff>
    </xdr:to>
    <xdr:cxnSp macro="">
      <xdr:nvCxnSpPr>
        <xdr:cNvPr id="435" name="直線コネクタ 434"/>
        <xdr:cNvCxnSpPr/>
      </xdr:nvCxnSpPr>
      <xdr:spPr>
        <a:xfrm>
          <a:off x="13893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81280</xdr:rowOff>
    </xdr:to>
    <xdr:cxnSp macro="">
      <xdr:nvCxnSpPr>
        <xdr:cNvPr id="438" name="直線コネクタ 437"/>
        <xdr:cNvCxnSpPr/>
      </xdr:nvCxnSpPr>
      <xdr:spPr>
        <a:xfrm flipV="1">
          <a:off x="13004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70485</xdr:rowOff>
    </xdr:from>
    <xdr:to>
      <xdr:col>82</xdr:col>
      <xdr:colOff>158750</xdr:colOff>
      <xdr:row>76</xdr:row>
      <xdr:rowOff>636</xdr:rowOff>
    </xdr:to>
    <xdr:sp macro="" textlink="">
      <xdr:nvSpPr>
        <xdr:cNvPr id="448" name="楕円 447"/>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87012</xdr:rowOff>
    </xdr:from>
    <xdr:ext cx="762000" cy="259045"/>
    <xdr:sp macro="" textlink="">
      <xdr:nvSpPr>
        <xdr:cNvPr id="449" name="公債費以外該当値テキスト"/>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0" name="楕円 449"/>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1" name="テキスト ボックス 450"/>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2" name="楕円 451"/>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3" name="テキスト ボックス 452"/>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4" name="楕円 453"/>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5" name="テキスト ボックス 454"/>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6" name="楕円 455"/>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7" name="テキスト ボックス 456"/>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91872</xdr:rowOff>
    </xdr:from>
    <xdr:to>
      <xdr:col>29</xdr:col>
      <xdr:colOff>127000</xdr:colOff>
      <xdr:row>19</xdr:row>
      <xdr:rowOff>95186</xdr:rowOff>
    </xdr:to>
    <xdr:cxnSp macro="">
      <xdr:nvCxnSpPr>
        <xdr:cNvPr id="50" name="直線コネクタ 49"/>
        <xdr:cNvCxnSpPr/>
      </xdr:nvCxnSpPr>
      <xdr:spPr bwMode="auto">
        <a:xfrm flipV="1">
          <a:off x="5003800" y="3397047"/>
          <a:ext cx="6477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95186</xdr:rowOff>
    </xdr:from>
    <xdr:to>
      <xdr:col>26</xdr:col>
      <xdr:colOff>50800</xdr:colOff>
      <xdr:row>19</xdr:row>
      <xdr:rowOff>170662</xdr:rowOff>
    </xdr:to>
    <xdr:cxnSp macro="">
      <xdr:nvCxnSpPr>
        <xdr:cNvPr id="53" name="直線コネクタ 52"/>
        <xdr:cNvCxnSpPr/>
      </xdr:nvCxnSpPr>
      <xdr:spPr bwMode="auto">
        <a:xfrm flipV="1">
          <a:off x="4305300" y="3400361"/>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170662</xdr:rowOff>
    </xdr:from>
    <xdr:to>
      <xdr:col>22</xdr:col>
      <xdr:colOff>114300</xdr:colOff>
      <xdr:row>20</xdr:row>
      <xdr:rowOff>20853</xdr:rowOff>
    </xdr:to>
    <xdr:cxnSp macro="">
      <xdr:nvCxnSpPr>
        <xdr:cNvPr id="56" name="直線コネクタ 55"/>
        <xdr:cNvCxnSpPr/>
      </xdr:nvCxnSpPr>
      <xdr:spPr bwMode="auto">
        <a:xfrm flipV="1">
          <a:off x="3606800" y="3475837"/>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7557</xdr:rowOff>
    </xdr:from>
    <xdr:to>
      <xdr:col>18</xdr:col>
      <xdr:colOff>177800</xdr:colOff>
      <xdr:row>20</xdr:row>
      <xdr:rowOff>20853</xdr:rowOff>
    </xdr:to>
    <xdr:cxnSp macro="">
      <xdr:nvCxnSpPr>
        <xdr:cNvPr id="59" name="直線コネクタ 58"/>
        <xdr:cNvCxnSpPr/>
      </xdr:nvCxnSpPr>
      <xdr:spPr bwMode="auto">
        <a:xfrm>
          <a:off x="2908300" y="3484182"/>
          <a:ext cx="698500" cy="1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41072</xdr:rowOff>
    </xdr:from>
    <xdr:to>
      <xdr:col>29</xdr:col>
      <xdr:colOff>177800</xdr:colOff>
      <xdr:row>19</xdr:row>
      <xdr:rowOff>142672</xdr:rowOff>
    </xdr:to>
    <xdr:sp macro="" textlink="">
      <xdr:nvSpPr>
        <xdr:cNvPr id="69" name="楕円 68"/>
        <xdr:cNvSpPr/>
      </xdr:nvSpPr>
      <xdr:spPr bwMode="auto">
        <a:xfrm>
          <a:off x="56007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13149</xdr:rowOff>
    </xdr:from>
    <xdr:ext cx="762000" cy="259045"/>
    <xdr:sp macro="" textlink="">
      <xdr:nvSpPr>
        <xdr:cNvPr id="70" name="人口1人当たり決算額の推移該当値テキスト130"/>
        <xdr:cNvSpPr txBox="1"/>
      </xdr:nvSpPr>
      <xdr:spPr>
        <a:xfrm>
          <a:off x="5740400" y="33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44386</xdr:rowOff>
    </xdr:from>
    <xdr:to>
      <xdr:col>26</xdr:col>
      <xdr:colOff>101600</xdr:colOff>
      <xdr:row>19</xdr:row>
      <xdr:rowOff>145986</xdr:rowOff>
    </xdr:to>
    <xdr:sp macro="" textlink="">
      <xdr:nvSpPr>
        <xdr:cNvPr id="71" name="楕円 70"/>
        <xdr:cNvSpPr/>
      </xdr:nvSpPr>
      <xdr:spPr bwMode="auto">
        <a:xfrm>
          <a:off x="4953000" y="334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130763</xdr:rowOff>
    </xdr:from>
    <xdr:ext cx="736600" cy="259045"/>
    <xdr:sp macro="" textlink="">
      <xdr:nvSpPr>
        <xdr:cNvPr id="72" name="テキスト ボックス 71"/>
        <xdr:cNvSpPr txBox="1"/>
      </xdr:nvSpPr>
      <xdr:spPr>
        <a:xfrm>
          <a:off x="4622800" y="343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119862</xdr:rowOff>
    </xdr:from>
    <xdr:to>
      <xdr:col>22</xdr:col>
      <xdr:colOff>165100</xdr:colOff>
      <xdr:row>20</xdr:row>
      <xdr:rowOff>50012</xdr:rowOff>
    </xdr:to>
    <xdr:sp macro="" textlink="">
      <xdr:nvSpPr>
        <xdr:cNvPr id="73" name="楕円 72"/>
        <xdr:cNvSpPr/>
      </xdr:nvSpPr>
      <xdr:spPr bwMode="auto">
        <a:xfrm>
          <a:off x="4254500" y="342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34789</xdr:rowOff>
    </xdr:from>
    <xdr:ext cx="762000" cy="259045"/>
    <xdr:sp macro="" textlink="">
      <xdr:nvSpPr>
        <xdr:cNvPr id="74" name="テキスト ボックス 73"/>
        <xdr:cNvSpPr txBox="1"/>
      </xdr:nvSpPr>
      <xdr:spPr>
        <a:xfrm>
          <a:off x="3924300" y="35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141503</xdr:rowOff>
    </xdr:from>
    <xdr:to>
      <xdr:col>19</xdr:col>
      <xdr:colOff>38100</xdr:colOff>
      <xdr:row>20</xdr:row>
      <xdr:rowOff>71653</xdr:rowOff>
    </xdr:to>
    <xdr:sp macro="" textlink="">
      <xdr:nvSpPr>
        <xdr:cNvPr id="75" name="楕円 74"/>
        <xdr:cNvSpPr/>
      </xdr:nvSpPr>
      <xdr:spPr bwMode="auto">
        <a:xfrm>
          <a:off x="3556000" y="344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56430</xdr:rowOff>
    </xdr:from>
    <xdr:ext cx="762000" cy="259045"/>
    <xdr:sp macro="" textlink="">
      <xdr:nvSpPr>
        <xdr:cNvPr id="76" name="テキスト ボックス 75"/>
        <xdr:cNvSpPr txBox="1"/>
      </xdr:nvSpPr>
      <xdr:spPr>
        <a:xfrm>
          <a:off x="3225800" y="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128207</xdr:rowOff>
    </xdr:from>
    <xdr:to>
      <xdr:col>15</xdr:col>
      <xdr:colOff>101600</xdr:colOff>
      <xdr:row>20</xdr:row>
      <xdr:rowOff>58357</xdr:rowOff>
    </xdr:to>
    <xdr:sp macro="" textlink="">
      <xdr:nvSpPr>
        <xdr:cNvPr id="77" name="楕円 76"/>
        <xdr:cNvSpPr/>
      </xdr:nvSpPr>
      <xdr:spPr bwMode="auto">
        <a:xfrm>
          <a:off x="2857500" y="343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43134</xdr:rowOff>
    </xdr:from>
    <xdr:ext cx="762000" cy="259045"/>
    <xdr:sp macro="" textlink="">
      <xdr:nvSpPr>
        <xdr:cNvPr id="78" name="テキスト ボックス 77"/>
        <xdr:cNvSpPr txBox="1"/>
      </xdr:nvSpPr>
      <xdr:spPr>
        <a:xfrm>
          <a:off x="2527300" y="351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70650</xdr:rowOff>
    </xdr:from>
    <xdr:to>
      <xdr:col>29</xdr:col>
      <xdr:colOff>127000</xdr:colOff>
      <xdr:row>36</xdr:row>
      <xdr:rowOff>96101</xdr:rowOff>
    </xdr:to>
    <xdr:cxnSp macro="">
      <xdr:nvCxnSpPr>
        <xdr:cNvPr id="111" name="直線コネクタ 110"/>
        <xdr:cNvCxnSpPr/>
      </xdr:nvCxnSpPr>
      <xdr:spPr bwMode="auto">
        <a:xfrm>
          <a:off x="5003800" y="7023900"/>
          <a:ext cx="6477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70650</xdr:rowOff>
    </xdr:from>
    <xdr:to>
      <xdr:col>26</xdr:col>
      <xdr:colOff>50800</xdr:colOff>
      <xdr:row>36</xdr:row>
      <xdr:rowOff>80366</xdr:rowOff>
    </xdr:to>
    <xdr:cxnSp macro="">
      <xdr:nvCxnSpPr>
        <xdr:cNvPr id="114" name="直線コネクタ 113"/>
        <xdr:cNvCxnSpPr/>
      </xdr:nvCxnSpPr>
      <xdr:spPr bwMode="auto">
        <a:xfrm flipV="1">
          <a:off x="4305300" y="7023900"/>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80366</xdr:rowOff>
    </xdr:from>
    <xdr:to>
      <xdr:col>22</xdr:col>
      <xdr:colOff>114300</xdr:colOff>
      <xdr:row>36</xdr:row>
      <xdr:rowOff>110465</xdr:rowOff>
    </xdr:to>
    <xdr:cxnSp macro="">
      <xdr:nvCxnSpPr>
        <xdr:cNvPr id="117" name="直線コネクタ 116"/>
        <xdr:cNvCxnSpPr/>
      </xdr:nvCxnSpPr>
      <xdr:spPr bwMode="auto">
        <a:xfrm flipV="1">
          <a:off x="3606800" y="7033616"/>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110465</xdr:rowOff>
    </xdr:from>
    <xdr:to>
      <xdr:col>18</xdr:col>
      <xdr:colOff>177800</xdr:colOff>
      <xdr:row>36</xdr:row>
      <xdr:rowOff>142011</xdr:rowOff>
    </xdr:to>
    <xdr:cxnSp macro="">
      <xdr:nvCxnSpPr>
        <xdr:cNvPr id="120" name="直線コネクタ 119"/>
        <xdr:cNvCxnSpPr/>
      </xdr:nvCxnSpPr>
      <xdr:spPr bwMode="auto">
        <a:xfrm flipV="1">
          <a:off x="2908300" y="7063715"/>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45301</xdr:rowOff>
    </xdr:from>
    <xdr:to>
      <xdr:col>29</xdr:col>
      <xdr:colOff>177800</xdr:colOff>
      <xdr:row>36</xdr:row>
      <xdr:rowOff>146901</xdr:rowOff>
    </xdr:to>
    <xdr:sp macro="" textlink="">
      <xdr:nvSpPr>
        <xdr:cNvPr id="130" name="楕円 129"/>
        <xdr:cNvSpPr/>
      </xdr:nvSpPr>
      <xdr:spPr bwMode="auto">
        <a:xfrm>
          <a:off x="5600700" y="699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17378</xdr:rowOff>
    </xdr:from>
    <xdr:ext cx="762000" cy="259045"/>
    <xdr:sp macro="" textlink="">
      <xdr:nvSpPr>
        <xdr:cNvPr id="131" name="人口1人当たり決算額の推移該当値テキスト445"/>
        <xdr:cNvSpPr txBox="1"/>
      </xdr:nvSpPr>
      <xdr:spPr>
        <a:xfrm>
          <a:off x="5740400" y="69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19850</xdr:rowOff>
    </xdr:from>
    <xdr:to>
      <xdr:col>26</xdr:col>
      <xdr:colOff>101600</xdr:colOff>
      <xdr:row>36</xdr:row>
      <xdr:rowOff>121450</xdr:rowOff>
    </xdr:to>
    <xdr:sp macro="" textlink="">
      <xdr:nvSpPr>
        <xdr:cNvPr id="132" name="楕円 131"/>
        <xdr:cNvSpPr/>
      </xdr:nvSpPr>
      <xdr:spPr bwMode="auto">
        <a:xfrm>
          <a:off x="4953000" y="697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106227</xdr:rowOff>
    </xdr:from>
    <xdr:ext cx="736600" cy="259045"/>
    <xdr:sp macro="" textlink="">
      <xdr:nvSpPr>
        <xdr:cNvPr id="133" name="テキスト ボックス 132"/>
        <xdr:cNvSpPr txBox="1"/>
      </xdr:nvSpPr>
      <xdr:spPr>
        <a:xfrm>
          <a:off x="4622800" y="70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29566</xdr:rowOff>
    </xdr:from>
    <xdr:to>
      <xdr:col>22</xdr:col>
      <xdr:colOff>165100</xdr:colOff>
      <xdr:row>36</xdr:row>
      <xdr:rowOff>131166</xdr:rowOff>
    </xdr:to>
    <xdr:sp macro="" textlink="">
      <xdr:nvSpPr>
        <xdr:cNvPr id="134" name="楕円 133"/>
        <xdr:cNvSpPr/>
      </xdr:nvSpPr>
      <xdr:spPr bwMode="auto">
        <a:xfrm>
          <a:off x="42545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115943</xdr:rowOff>
    </xdr:from>
    <xdr:ext cx="762000" cy="259045"/>
    <xdr:sp macro="" textlink="">
      <xdr:nvSpPr>
        <xdr:cNvPr id="135" name="テキスト ボックス 134"/>
        <xdr:cNvSpPr txBox="1"/>
      </xdr:nvSpPr>
      <xdr:spPr>
        <a:xfrm>
          <a:off x="3924300" y="706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59665</xdr:rowOff>
    </xdr:from>
    <xdr:to>
      <xdr:col>19</xdr:col>
      <xdr:colOff>38100</xdr:colOff>
      <xdr:row>36</xdr:row>
      <xdr:rowOff>161265</xdr:rowOff>
    </xdr:to>
    <xdr:sp macro="" textlink="">
      <xdr:nvSpPr>
        <xdr:cNvPr id="136" name="楕円 135"/>
        <xdr:cNvSpPr/>
      </xdr:nvSpPr>
      <xdr:spPr bwMode="auto">
        <a:xfrm>
          <a:off x="35560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146042</xdr:rowOff>
    </xdr:from>
    <xdr:ext cx="762000" cy="259045"/>
    <xdr:sp macro="" textlink="">
      <xdr:nvSpPr>
        <xdr:cNvPr id="137" name="テキスト ボックス 136"/>
        <xdr:cNvSpPr txBox="1"/>
      </xdr:nvSpPr>
      <xdr:spPr>
        <a:xfrm>
          <a:off x="3225800" y="7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91211</xdr:rowOff>
    </xdr:from>
    <xdr:to>
      <xdr:col>15</xdr:col>
      <xdr:colOff>101600</xdr:colOff>
      <xdr:row>37</xdr:row>
      <xdr:rowOff>21361</xdr:rowOff>
    </xdr:to>
    <xdr:sp macro="" textlink="">
      <xdr:nvSpPr>
        <xdr:cNvPr id="138" name="楕円 137"/>
        <xdr:cNvSpPr/>
      </xdr:nvSpPr>
      <xdr:spPr bwMode="auto">
        <a:xfrm>
          <a:off x="28575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6138</xdr:rowOff>
    </xdr:from>
    <xdr:ext cx="762000" cy="259045"/>
    <xdr:sp macro="" textlink="">
      <xdr:nvSpPr>
        <xdr:cNvPr id="139" name="テキスト ボックス 138"/>
        <xdr:cNvSpPr txBox="1"/>
      </xdr:nvSpPr>
      <xdr:spPr>
        <a:xfrm>
          <a:off x="25273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78435</xdr:rowOff>
    </xdr:from>
    <xdr:to>
      <xdr:col>24</xdr:col>
      <xdr:colOff>63500</xdr:colOff>
      <xdr:row>37</xdr:row>
      <xdr:rowOff>95025</xdr:rowOff>
    </xdr:to>
    <xdr:cxnSp macro="">
      <xdr:nvCxnSpPr>
        <xdr:cNvPr id="63" name="直線コネクタ 62"/>
        <xdr:cNvCxnSpPr/>
      </xdr:nvCxnSpPr>
      <xdr:spPr>
        <a:xfrm>
          <a:off x="3797300" y="6422085"/>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78435</xdr:rowOff>
    </xdr:from>
    <xdr:to>
      <xdr:col>19</xdr:col>
      <xdr:colOff>177800</xdr:colOff>
      <xdr:row>38</xdr:row>
      <xdr:rowOff>21513</xdr:rowOff>
    </xdr:to>
    <xdr:cxnSp macro="">
      <xdr:nvCxnSpPr>
        <xdr:cNvPr id="66" name="直線コネクタ 65"/>
        <xdr:cNvCxnSpPr/>
      </xdr:nvCxnSpPr>
      <xdr:spPr>
        <a:xfrm flipV="1">
          <a:off x="2908300" y="6422085"/>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21513</xdr:rowOff>
    </xdr:from>
    <xdr:to>
      <xdr:col>15</xdr:col>
      <xdr:colOff>50800</xdr:colOff>
      <xdr:row>38</xdr:row>
      <xdr:rowOff>32814</xdr:rowOff>
    </xdr:to>
    <xdr:cxnSp macro="">
      <xdr:nvCxnSpPr>
        <xdr:cNvPr id="69" name="直線コネクタ 68"/>
        <xdr:cNvCxnSpPr/>
      </xdr:nvCxnSpPr>
      <xdr:spPr>
        <a:xfrm flipV="1">
          <a:off x="2019300" y="6536613"/>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151097</xdr:rowOff>
    </xdr:from>
    <xdr:to>
      <xdr:col>10</xdr:col>
      <xdr:colOff>114300</xdr:colOff>
      <xdr:row>38</xdr:row>
      <xdr:rowOff>32814</xdr:rowOff>
    </xdr:to>
    <xdr:cxnSp macro="">
      <xdr:nvCxnSpPr>
        <xdr:cNvPr id="72" name="直線コネクタ 71"/>
        <xdr:cNvCxnSpPr/>
      </xdr:nvCxnSpPr>
      <xdr:spPr>
        <a:xfrm>
          <a:off x="1130300" y="6494747"/>
          <a:ext cx="889000" cy="5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44225</xdr:rowOff>
    </xdr:from>
    <xdr:to>
      <xdr:col>24</xdr:col>
      <xdr:colOff>114300</xdr:colOff>
      <xdr:row>37</xdr:row>
      <xdr:rowOff>145825</xdr:rowOff>
    </xdr:to>
    <xdr:sp macro="" textlink="">
      <xdr:nvSpPr>
        <xdr:cNvPr id="82" name="楕円 81"/>
        <xdr:cNvSpPr/>
      </xdr:nvSpPr>
      <xdr:spPr>
        <a:xfrm>
          <a:off x="45847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22652</xdr:rowOff>
    </xdr:from>
    <xdr:ext cx="534377" cy="259045"/>
    <xdr:sp macro="" textlink="">
      <xdr:nvSpPr>
        <xdr:cNvPr id="83" name="人件費該当値テキスト"/>
        <xdr:cNvSpPr txBox="1"/>
      </xdr:nvSpPr>
      <xdr:spPr>
        <a:xfrm>
          <a:off x="4686300" y="63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27635</xdr:rowOff>
    </xdr:from>
    <xdr:to>
      <xdr:col>20</xdr:col>
      <xdr:colOff>38100</xdr:colOff>
      <xdr:row>37</xdr:row>
      <xdr:rowOff>129235</xdr:rowOff>
    </xdr:to>
    <xdr:sp macro="" textlink="">
      <xdr:nvSpPr>
        <xdr:cNvPr id="84" name="楕円 83"/>
        <xdr:cNvSpPr/>
      </xdr:nvSpPr>
      <xdr:spPr>
        <a:xfrm>
          <a:off x="3746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120362</xdr:rowOff>
    </xdr:from>
    <xdr:ext cx="534377" cy="259045"/>
    <xdr:sp macro="" textlink="">
      <xdr:nvSpPr>
        <xdr:cNvPr id="85" name="テキスト ボックス 84"/>
        <xdr:cNvSpPr txBox="1"/>
      </xdr:nvSpPr>
      <xdr:spPr>
        <a:xfrm>
          <a:off x="3530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142164</xdr:rowOff>
    </xdr:from>
    <xdr:to>
      <xdr:col>15</xdr:col>
      <xdr:colOff>101600</xdr:colOff>
      <xdr:row>38</xdr:row>
      <xdr:rowOff>72313</xdr:rowOff>
    </xdr:to>
    <xdr:sp macro="" textlink="">
      <xdr:nvSpPr>
        <xdr:cNvPr id="86" name="楕円 85"/>
        <xdr:cNvSpPr/>
      </xdr:nvSpPr>
      <xdr:spPr>
        <a:xfrm>
          <a:off x="2857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63440</xdr:rowOff>
    </xdr:from>
    <xdr:ext cx="534377" cy="259045"/>
    <xdr:sp macro="" textlink="">
      <xdr:nvSpPr>
        <xdr:cNvPr id="87" name="テキスト ボックス 86"/>
        <xdr:cNvSpPr txBox="1"/>
      </xdr:nvSpPr>
      <xdr:spPr>
        <a:xfrm>
          <a:off x="2641111" y="65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153463</xdr:rowOff>
    </xdr:from>
    <xdr:to>
      <xdr:col>10</xdr:col>
      <xdr:colOff>165100</xdr:colOff>
      <xdr:row>38</xdr:row>
      <xdr:rowOff>83614</xdr:rowOff>
    </xdr:to>
    <xdr:sp macro="" textlink="">
      <xdr:nvSpPr>
        <xdr:cNvPr id="88" name="楕円 87"/>
        <xdr:cNvSpPr/>
      </xdr:nvSpPr>
      <xdr:spPr>
        <a:xfrm>
          <a:off x="1968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74741</xdr:rowOff>
    </xdr:from>
    <xdr:ext cx="534377" cy="259045"/>
    <xdr:sp macro="" textlink="">
      <xdr:nvSpPr>
        <xdr:cNvPr id="89" name="テキスト ボックス 88"/>
        <xdr:cNvSpPr txBox="1"/>
      </xdr:nvSpPr>
      <xdr:spPr>
        <a:xfrm>
          <a:off x="1752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100297</xdr:rowOff>
    </xdr:from>
    <xdr:to>
      <xdr:col>6</xdr:col>
      <xdr:colOff>38100</xdr:colOff>
      <xdr:row>38</xdr:row>
      <xdr:rowOff>30448</xdr:rowOff>
    </xdr:to>
    <xdr:sp macro="" textlink="">
      <xdr:nvSpPr>
        <xdr:cNvPr id="90" name="楕円 89"/>
        <xdr:cNvSpPr/>
      </xdr:nvSpPr>
      <xdr:spPr>
        <a:xfrm>
          <a:off x="1079500" y="6443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21574</xdr:rowOff>
    </xdr:from>
    <xdr:ext cx="534377" cy="259045"/>
    <xdr:sp macro="" textlink="">
      <xdr:nvSpPr>
        <xdr:cNvPr id="91" name="テキスト ボックス 90"/>
        <xdr:cNvSpPr txBox="1"/>
      </xdr:nvSpPr>
      <xdr:spPr>
        <a:xfrm>
          <a:off x="863111" y="65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111601</xdr:rowOff>
    </xdr:from>
    <xdr:to>
      <xdr:col>24</xdr:col>
      <xdr:colOff>63500</xdr:colOff>
      <xdr:row>57</xdr:row>
      <xdr:rowOff>7093</xdr:rowOff>
    </xdr:to>
    <xdr:cxnSp macro="">
      <xdr:nvCxnSpPr>
        <xdr:cNvPr id="121" name="直線コネクタ 120"/>
        <xdr:cNvCxnSpPr/>
      </xdr:nvCxnSpPr>
      <xdr:spPr>
        <a:xfrm flipV="1">
          <a:off x="3797300" y="9541351"/>
          <a:ext cx="838200" cy="2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7093</xdr:rowOff>
    </xdr:from>
    <xdr:to>
      <xdr:col>19</xdr:col>
      <xdr:colOff>177800</xdr:colOff>
      <xdr:row>57</xdr:row>
      <xdr:rowOff>134747</xdr:rowOff>
    </xdr:to>
    <xdr:cxnSp macro="">
      <xdr:nvCxnSpPr>
        <xdr:cNvPr id="124" name="直線コネクタ 123"/>
        <xdr:cNvCxnSpPr/>
      </xdr:nvCxnSpPr>
      <xdr:spPr>
        <a:xfrm flipV="1">
          <a:off x="2908300" y="9779743"/>
          <a:ext cx="8890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134747</xdr:rowOff>
    </xdr:from>
    <xdr:to>
      <xdr:col>15</xdr:col>
      <xdr:colOff>50800</xdr:colOff>
      <xdr:row>58</xdr:row>
      <xdr:rowOff>36049</xdr:rowOff>
    </xdr:to>
    <xdr:cxnSp macro="">
      <xdr:nvCxnSpPr>
        <xdr:cNvPr id="127" name="直線コネクタ 126"/>
        <xdr:cNvCxnSpPr/>
      </xdr:nvCxnSpPr>
      <xdr:spPr>
        <a:xfrm flipV="1">
          <a:off x="2019300" y="9907397"/>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36049</xdr:rowOff>
    </xdr:from>
    <xdr:to>
      <xdr:col>10</xdr:col>
      <xdr:colOff>114300</xdr:colOff>
      <xdr:row>58</xdr:row>
      <xdr:rowOff>62795</xdr:rowOff>
    </xdr:to>
    <xdr:cxnSp macro="">
      <xdr:nvCxnSpPr>
        <xdr:cNvPr id="130" name="直線コネクタ 129"/>
        <xdr:cNvCxnSpPr/>
      </xdr:nvCxnSpPr>
      <xdr:spPr>
        <a:xfrm flipV="1">
          <a:off x="1130300" y="99801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60801</xdr:rowOff>
    </xdr:from>
    <xdr:to>
      <xdr:col>24</xdr:col>
      <xdr:colOff>114300</xdr:colOff>
      <xdr:row>55</xdr:row>
      <xdr:rowOff>162401</xdr:rowOff>
    </xdr:to>
    <xdr:sp macro="" textlink="">
      <xdr:nvSpPr>
        <xdr:cNvPr id="140" name="楕円 139"/>
        <xdr:cNvSpPr/>
      </xdr:nvSpPr>
      <xdr:spPr>
        <a:xfrm>
          <a:off x="4584700" y="94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83678</xdr:rowOff>
    </xdr:from>
    <xdr:ext cx="534377" cy="259045"/>
    <xdr:sp macro="" textlink="">
      <xdr:nvSpPr>
        <xdr:cNvPr id="141" name="物件費該当値テキスト"/>
        <xdr:cNvSpPr txBox="1"/>
      </xdr:nvSpPr>
      <xdr:spPr>
        <a:xfrm>
          <a:off x="4686300" y="93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127743</xdr:rowOff>
    </xdr:from>
    <xdr:to>
      <xdr:col>20</xdr:col>
      <xdr:colOff>38100</xdr:colOff>
      <xdr:row>57</xdr:row>
      <xdr:rowOff>57893</xdr:rowOff>
    </xdr:to>
    <xdr:sp macro="" textlink="">
      <xdr:nvSpPr>
        <xdr:cNvPr id="142" name="楕円 141"/>
        <xdr:cNvSpPr/>
      </xdr:nvSpPr>
      <xdr:spPr>
        <a:xfrm>
          <a:off x="3746500" y="9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74420</xdr:rowOff>
    </xdr:from>
    <xdr:ext cx="534377" cy="259045"/>
    <xdr:sp macro="" textlink="">
      <xdr:nvSpPr>
        <xdr:cNvPr id="143" name="テキスト ボックス 142"/>
        <xdr:cNvSpPr txBox="1"/>
      </xdr:nvSpPr>
      <xdr:spPr>
        <a:xfrm>
          <a:off x="3530111" y="9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83947</xdr:rowOff>
    </xdr:from>
    <xdr:to>
      <xdr:col>15</xdr:col>
      <xdr:colOff>101600</xdr:colOff>
      <xdr:row>58</xdr:row>
      <xdr:rowOff>14097</xdr:rowOff>
    </xdr:to>
    <xdr:sp macro="" textlink="">
      <xdr:nvSpPr>
        <xdr:cNvPr id="144" name="楕円 143"/>
        <xdr:cNvSpPr/>
      </xdr:nvSpPr>
      <xdr:spPr>
        <a:xfrm>
          <a:off x="28575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30624</xdr:rowOff>
    </xdr:from>
    <xdr:ext cx="534377" cy="259045"/>
    <xdr:sp macro="" textlink="">
      <xdr:nvSpPr>
        <xdr:cNvPr id="145" name="テキスト ボックス 144"/>
        <xdr:cNvSpPr txBox="1"/>
      </xdr:nvSpPr>
      <xdr:spPr>
        <a:xfrm>
          <a:off x="2641111" y="9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156699</xdr:rowOff>
    </xdr:from>
    <xdr:to>
      <xdr:col>10</xdr:col>
      <xdr:colOff>165100</xdr:colOff>
      <xdr:row>58</xdr:row>
      <xdr:rowOff>86849</xdr:rowOff>
    </xdr:to>
    <xdr:sp macro="" textlink="">
      <xdr:nvSpPr>
        <xdr:cNvPr id="146" name="楕円 145"/>
        <xdr:cNvSpPr/>
      </xdr:nvSpPr>
      <xdr:spPr>
        <a:xfrm>
          <a:off x="1968500" y="99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77976</xdr:rowOff>
    </xdr:from>
    <xdr:ext cx="534377" cy="259045"/>
    <xdr:sp macro="" textlink="">
      <xdr:nvSpPr>
        <xdr:cNvPr id="147" name="テキスト ボックス 146"/>
        <xdr:cNvSpPr txBox="1"/>
      </xdr:nvSpPr>
      <xdr:spPr>
        <a:xfrm>
          <a:off x="1752111" y="100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11995</xdr:rowOff>
    </xdr:from>
    <xdr:to>
      <xdr:col>6</xdr:col>
      <xdr:colOff>38100</xdr:colOff>
      <xdr:row>58</xdr:row>
      <xdr:rowOff>113595</xdr:rowOff>
    </xdr:to>
    <xdr:sp macro="" textlink="">
      <xdr:nvSpPr>
        <xdr:cNvPr id="148" name="楕円 147"/>
        <xdr:cNvSpPr/>
      </xdr:nvSpPr>
      <xdr:spPr>
        <a:xfrm>
          <a:off x="1079500" y="99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104722</xdr:rowOff>
    </xdr:from>
    <xdr:ext cx="534377" cy="259045"/>
    <xdr:sp macro="" textlink="">
      <xdr:nvSpPr>
        <xdr:cNvPr id="149" name="テキスト ボックス 148"/>
        <xdr:cNvSpPr txBox="1"/>
      </xdr:nvSpPr>
      <xdr:spPr>
        <a:xfrm>
          <a:off x="863111" y="100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62068</xdr:rowOff>
    </xdr:from>
    <xdr:to>
      <xdr:col>24</xdr:col>
      <xdr:colOff>63500</xdr:colOff>
      <xdr:row>78</xdr:row>
      <xdr:rowOff>70754</xdr:rowOff>
    </xdr:to>
    <xdr:cxnSp macro="">
      <xdr:nvCxnSpPr>
        <xdr:cNvPr id="176" name="直線コネクタ 175"/>
        <xdr:cNvCxnSpPr/>
      </xdr:nvCxnSpPr>
      <xdr:spPr>
        <a:xfrm flipV="1">
          <a:off x="3797300" y="1343516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52558</xdr:rowOff>
    </xdr:from>
    <xdr:to>
      <xdr:col>19</xdr:col>
      <xdr:colOff>177800</xdr:colOff>
      <xdr:row>78</xdr:row>
      <xdr:rowOff>70754</xdr:rowOff>
    </xdr:to>
    <xdr:cxnSp macro="">
      <xdr:nvCxnSpPr>
        <xdr:cNvPr id="179" name="直線コネクタ 178"/>
        <xdr:cNvCxnSpPr/>
      </xdr:nvCxnSpPr>
      <xdr:spPr>
        <a:xfrm>
          <a:off x="2908300" y="13425658"/>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49723</xdr:rowOff>
    </xdr:from>
    <xdr:to>
      <xdr:col>15</xdr:col>
      <xdr:colOff>50800</xdr:colOff>
      <xdr:row>78</xdr:row>
      <xdr:rowOff>52558</xdr:rowOff>
    </xdr:to>
    <xdr:cxnSp macro="">
      <xdr:nvCxnSpPr>
        <xdr:cNvPr id="182" name="直線コネクタ 181"/>
        <xdr:cNvCxnSpPr/>
      </xdr:nvCxnSpPr>
      <xdr:spPr>
        <a:xfrm>
          <a:off x="2019300" y="1342282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41128</xdr:rowOff>
    </xdr:from>
    <xdr:to>
      <xdr:col>10</xdr:col>
      <xdr:colOff>114300</xdr:colOff>
      <xdr:row>78</xdr:row>
      <xdr:rowOff>49723</xdr:rowOff>
    </xdr:to>
    <xdr:cxnSp macro="">
      <xdr:nvCxnSpPr>
        <xdr:cNvPr id="185" name="直線コネクタ 184"/>
        <xdr:cNvCxnSpPr/>
      </xdr:nvCxnSpPr>
      <xdr:spPr>
        <a:xfrm>
          <a:off x="1130300" y="13414228"/>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11268</xdr:rowOff>
    </xdr:from>
    <xdr:to>
      <xdr:col>24</xdr:col>
      <xdr:colOff>114300</xdr:colOff>
      <xdr:row>78</xdr:row>
      <xdr:rowOff>112868</xdr:rowOff>
    </xdr:to>
    <xdr:sp macro="" textlink="">
      <xdr:nvSpPr>
        <xdr:cNvPr id="195" name="楕円 194"/>
        <xdr:cNvSpPr/>
      </xdr:nvSpPr>
      <xdr:spPr>
        <a:xfrm>
          <a:off x="45847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97645</xdr:rowOff>
    </xdr:from>
    <xdr:ext cx="378565" cy="259045"/>
    <xdr:sp macro="" textlink="">
      <xdr:nvSpPr>
        <xdr:cNvPr id="196" name="維持補修費該当値テキスト"/>
        <xdr:cNvSpPr txBox="1"/>
      </xdr:nvSpPr>
      <xdr:spPr>
        <a:xfrm>
          <a:off x="4686300" y="1329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19954</xdr:rowOff>
    </xdr:from>
    <xdr:to>
      <xdr:col>20</xdr:col>
      <xdr:colOff>38100</xdr:colOff>
      <xdr:row>78</xdr:row>
      <xdr:rowOff>121554</xdr:rowOff>
    </xdr:to>
    <xdr:sp macro="" textlink="">
      <xdr:nvSpPr>
        <xdr:cNvPr id="197" name="楕円 196"/>
        <xdr:cNvSpPr/>
      </xdr:nvSpPr>
      <xdr:spPr>
        <a:xfrm>
          <a:off x="3746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112681</xdr:rowOff>
    </xdr:from>
    <xdr:ext cx="378565" cy="259045"/>
    <xdr:sp macro="" textlink="">
      <xdr:nvSpPr>
        <xdr:cNvPr id="198" name="テキスト ボックス 197"/>
        <xdr:cNvSpPr txBox="1"/>
      </xdr:nvSpPr>
      <xdr:spPr>
        <a:xfrm>
          <a:off x="3608017" y="1348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1758</xdr:rowOff>
    </xdr:from>
    <xdr:to>
      <xdr:col>15</xdr:col>
      <xdr:colOff>101600</xdr:colOff>
      <xdr:row>78</xdr:row>
      <xdr:rowOff>103358</xdr:rowOff>
    </xdr:to>
    <xdr:sp macro="" textlink="">
      <xdr:nvSpPr>
        <xdr:cNvPr id="199" name="楕円 198"/>
        <xdr:cNvSpPr/>
      </xdr:nvSpPr>
      <xdr:spPr>
        <a:xfrm>
          <a:off x="2857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94485</xdr:rowOff>
    </xdr:from>
    <xdr:ext cx="378565" cy="259045"/>
    <xdr:sp macro="" textlink="">
      <xdr:nvSpPr>
        <xdr:cNvPr id="200" name="テキスト ボックス 199"/>
        <xdr:cNvSpPr txBox="1"/>
      </xdr:nvSpPr>
      <xdr:spPr>
        <a:xfrm>
          <a:off x="2719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170373</xdr:rowOff>
    </xdr:from>
    <xdr:to>
      <xdr:col>10</xdr:col>
      <xdr:colOff>165100</xdr:colOff>
      <xdr:row>78</xdr:row>
      <xdr:rowOff>100523</xdr:rowOff>
    </xdr:to>
    <xdr:sp macro="" textlink="">
      <xdr:nvSpPr>
        <xdr:cNvPr id="201" name="楕円 200"/>
        <xdr:cNvSpPr/>
      </xdr:nvSpPr>
      <xdr:spPr>
        <a:xfrm>
          <a:off x="19685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91650</xdr:rowOff>
    </xdr:from>
    <xdr:ext cx="378565" cy="259045"/>
    <xdr:sp macro="" textlink="">
      <xdr:nvSpPr>
        <xdr:cNvPr id="202" name="テキスト ボックス 201"/>
        <xdr:cNvSpPr txBox="1"/>
      </xdr:nvSpPr>
      <xdr:spPr>
        <a:xfrm>
          <a:off x="1830017" y="1346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161778</xdr:rowOff>
    </xdr:from>
    <xdr:to>
      <xdr:col>6</xdr:col>
      <xdr:colOff>38100</xdr:colOff>
      <xdr:row>78</xdr:row>
      <xdr:rowOff>91928</xdr:rowOff>
    </xdr:to>
    <xdr:sp macro="" textlink="">
      <xdr:nvSpPr>
        <xdr:cNvPr id="203" name="楕円 202"/>
        <xdr:cNvSpPr/>
      </xdr:nvSpPr>
      <xdr:spPr>
        <a:xfrm>
          <a:off x="1079500" y="133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83055</xdr:rowOff>
    </xdr:from>
    <xdr:ext cx="469744" cy="259045"/>
    <xdr:sp macro="" textlink="">
      <xdr:nvSpPr>
        <xdr:cNvPr id="204" name="テキスト ボックス 203"/>
        <xdr:cNvSpPr txBox="1"/>
      </xdr:nvSpPr>
      <xdr:spPr>
        <a:xfrm>
          <a:off x="895428" y="134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163285</xdr:rowOff>
    </xdr:from>
    <xdr:to>
      <xdr:col>24</xdr:col>
      <xdr:colOff>63500</xdr:colOff>
      <xdr:row>97</xdr:row>
      <xdr:rowOff>91872</xdr:rowOff>
    </xdr:to>
    <xdr:cxnSp macro="">
      <xdr:nvCxnSpPr>
        <xdr:cNvPr id="234" name="直線コネクタ 233"/>
        <xdr:cNvCxnSpPr/>
      </xdr:nvCxnSpPr>
      <xdr:spPr>
        <a:xfrm flipV="1">
          <a:off x="3797300" y="16451035"/>
          <a:ext cx="838200" cy="2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91872</xdr:rowOff>
    </xdr:from>
    <xdr:to>
      <xdr:col>19</xdr:col>
      <xdr:colOff>177800</xdr:colOff>
      <xdr:row>97</xdr:row>
      <xdr:rowOff>105017</xdr:rowOff>
    </xdr:to>
    <xdr:cxnSp macro="">
      <xdr:nvCxnSpPr>
        <xdr:cNvPr id="237" name="直線コネクタ 236"/>
        <xdr:cNvCxnSpPr/>
      </xdr:nvCxnSpPr>
      <xdr:spPr>
        <a:xfrm flipV="1">
          <a:off x="2908300" y="1672252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105017</xdr:rowOff>
    </xdr:from>
    <xdr:to>
      <xdr:col>15</xdr:col>
      <xdr:colOff>50800</xdr:colOff>
      <xdr:row>97</xdr:row>
      <xdr:rowOff>147943</xdr:rowOff>
    </xdr:to>
    <xdr:cxnSp macro="">
      <xdr:nvCxnSpPr>
        <xdr:cNvPr id="240" name="直線コネクタ 239"/>
        <xdr:cNvCxnSpPr/>
      </xdr:nvCxnSpPr>
      <xdr:spPr>
        <a:xfrm flipV="1">
          <a:off x="2019300" y="16735667"/>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137833</xdr:rowOff>
    </xdr:from>
    <xdr:to>
      <xdr:col>10</xdr:col>
      <xdr:colOff>114300</xdr:colOff>
      <xdr:row>97</xdr:row>
      <xdr:rowOff>147943</xdr:rowOff>
    </xdr:to>
    <xdr:cxnSp macro="">
      <xdr:nvCxnSpPr>
        <xdr:cNvPr id="243" name="直線コネクタ 242"/>
        <xdr:cNvCxnSpPr/>
      </xdr:nvCxnSpPr>
      <xdr:spPr>
        <a:xfrm>
          <a:off x="1130300" y="16768483"/>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112485</xdr:rowOff>
    </xdr:from>
    <xdr:to>
      <xdr:col>24</xdr:col>
      <xdr:colOff>114300</xdr:colOff>
      <xdr:row>96</xdr:row>
      <xdr:rowOff>42635</xdr:rowOff>
    </xdr:to>
    <xdr:sp macro="" textlink="">
      <xdr:nvSpPr>
        <xdr:cNvPr id="253" name="楕円 252"/>
        <xdr:cNvSpPr/>
      </xdr:nvSpPr>
      <xdr:spPr>
        <a:xfrm>
          <a:off x="4584700" y="16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135362</xdr:rowOff>
    </xdr:from>
    <xdr:ext cx="599010" cy="259045"/>
    <xdr:sp macro="" textlink="">
      <xdr:nvSpPr>
        <xdr:cNvPr id="254" name="扶助費該当値テキスト"/>
        <xdr:cNvSpPr txBox="1"/>
      </xdr:nvSpPr>
      <xdr:spPr>
        <a:xfrm>
          <a:off x="4686300" y="1625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41072</xdr:rowOff>
    </xdr:from>
    <xdr:to>
      <xdr:col>20</xdr:col>
      <xdr:colOff>38100</xdr:colOff>
      <xdr:row>97</xdr:row>
      <xdr:rowOff>142672</xdr:rowOff>
    </xdr:to>
    <xdr:sp macro="" textlink="">
      <xdr:nvSpPr>
        <xdr:cNvPr id="255" name="楕円 254"/>
        <xdr:cNvSpPr/>
      </xdr:nvSpPr>
      <xdr:spPr>
        <a:xfrm>
          <a:off x="3746500" y="166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159199</xdr:rowOff>
    </xdr:from>
    <xdr:ext cx="599010" cy="259045"/>
    <xdr:sp macro="" textlink="">
      <xdr:nvSpPr>
        <xdr:cNvPr id="256" name="テキスト ボックス 255"/>
        <xdr:cNvSpPr txBox="1"/>
      </xdr:nvSpPr>
      <xdr:spPr>
        <a:xfrm>
          <a:off x="3497795" y="1644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54217</xdr:rowOff>
    </xdr:from>
    <xdr:to>
      <xdr:col>15</xdr:col>
      <xdr:colOff>101600</xdr:colOff>
      <xdr:row>97</xdr:row>
      <xdr:rowOff>155817</xdr:rowOff>
    </xdr:to>
    <xdr:sp macro="" textlink="">
      <xdr:nvSpPr>
        <xdr:cNvPr id="257" name="楕円 256"/>
        <xdr:cNvSpPr/>
      </xdr:nvSpPr>
      <xdr:spPr>
        <a:xfrm>
          <a:off x="2857500" y="166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894</xdr:rowOff>
    </xdr:from>
    <xdr:ext cx="599010" cy="259045"/>
    <xdr:sp macro="" textlink="">
      <xdr:nvSpPr>
        <xdr:cNvPr id="258" name="テキスト ボックス 257"/>
        <xdr:cNvSpPr txBox="1"/>
      </xdr:nvSpPr>
      <xdr:spPr>
        <a:xfrm>
          <a:off x="2608795" y="1646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97143</xdr:rowOff>
    </xdr:from>
    <xdr:to>
      <xdr:col>10</xdr:col>
      <xdr:colOff>165100</xdr:colOff>
      <xdr:row>98</xdr:row>
      <xdr:rowOff>27293</xdr:rowOff>
    </xdr:to>
    <xdr:sp macro="" textlink="">
      <xdr:nvSpPr>
        <xdr:cNvPr id="259" name="楕円 258"/>
        <xdr:cNvSpPr/>
      </xdr:nvSpPr>
      <xdr:spPr>
        <a:xfrm>
          <a:off x="1968500" y="16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43820</xdr:rowOff>
    </xdr:from>
    <xdr:ext cx="599010" cy="259045"/>
    <xdr:sp macro="" textlink="">
      <xdr:nvSpPr>
        <xdr:cNvPr id="260" name="テキスト ボックス 259"/>
        <xdr:cNvSpPr txBox="1"/>
      </xdr:nvSpPr>
      <xdr:spPr>
        <a:xfrm>
          <a:off x="1719795" y="165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87033</xdr:rowOff>
    </xdr:from>
    <xdr:to>
      <xdr:col>6</xdr:col>
      <xdr:colOff>38100</xdr:colOff>
      <xdr:row>98</xdr:row>
      <xdr:rowOff>17183</xdr:rowOff>
    </xdr:to>
    <xdr:sp macro="" textlink="">
      <xdr:nvSpPr>
        <xdr:cNvPr id="261" name="楕円 260"/>
        <xdr:cNvSpPr/>
      </xdr:nvSpPr>
      <xdr:spPr>
        <a:xfrm>
          <a:off x="1079500" y="167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33710</xdr:rowOff>
    </xdr:from>
    <xdr:ext cx="599010" cy="259045"/>
    <xdr:sp macro="" textlink="">
      <xdr:nvSpPr>
        <xdr:cNvPr id="262" name="テキスト ボックス 261"/>
        <xdr:cNvSpPr txBox="1"/>
      </xdr:nvSpPr>
      <xdr:spPr>
        <a:xfrm>
          <a:off x="830795" y="1649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166522</xdr:rowOff>
    </xdr:from>
    <xdr:to>
      <xdr:col>55</xdr:col>
      <xdr:colOff>0</xdr:colOff>
      <xdr:row>36</xdr:row>
      <xdr:rowOff>87612</xdr:rowOff>
    </xdr:to>
    <xdr:cxnSp macro="">
      <xdr:nvCxnSpPr>
        <xdr:cNvPr id="293" name="直線コネクタ 292"/>
        <xdr:cNvCxnSpPr/>
      </xdr:nvCxnSpPr>
      <xdr:spPr>
        <a:xfrm>
          <a:off x="9639300" y="5138572"/>
          <a:ext cx="838200" cy="11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166522</xdr:rowOff>
    </xdr:from>
    <xdr:to>
      <xdr:col>50</xdr:col>
      <xdr:colOff>114300</xdr:colOff>
      <xdr:row>36</xdr:row>
      <xdr:rowOff>119159</xdr:rowOff>
    </xdr:to>
    <xdr:cxnSp macro="">
      <xdr:nvCxnSpPr>
        <xdr:cNvPr id="296" name="直線コネクタ 295"/>
        <xdr:cNvCxnSpPr/>
      </xdr:nvCxnSpPr>
      <xdr:spPr>
        <a:xfrm flipV="1">
          <a:off x="8750300" y="5138572"/>
          <a:ext cx="889000" cy="11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119159</xdr:rowOff>
    </xdr:from>
    <xdr:to>
      <xdr:col>45</xdr:col>
      <xdr:colOff>177800</xdr:colOff>
      <xdr:row>37</xdr:row>
      <xdr:rowOff>30581</xdr:rowOff>
    </xdr:to>
    <xdr:cxnSp macro="">
      <xdr:nvCxnSpPr>
        <xdr:cNvPr id="299" name="直線コネクタ 298"/>
        <xdr:cNvCxnSpPr/>
      </xdr:nvCxnSpPr>
      <xdr:spPr>
        <a:xfrm flipV="1">
          <a:off x="7861300" y="6291359"/>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23963</xdr:rowOff>
    </xdr:from>
    <xdr:to>
      <xdr:col>41</xdr:col>
      <xdr:colOff>50800</xdr:colOff>
      <xdr:row>37</xdr:row>
      <xdr:rowOff>30581</xdr:rowOff>
    </xdr:to>
    <xdr:cxnSp macro="">
      <xdr:nvCxnSpPr>
        <xdr:cNvPr id="302" name="直線コネクタ 301"/>
        <xdr:cNvCxnSpPr/>
      </xdr:nvCxnSpPr>
      <xdr:spPr>
        <a:xfrm>
          <a:off x="6972300" y="6367613"/>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36812</xdr:rowOff>
    </xdr:from>
    <xdr:to>
      <xdr:col>55</xdr:col>
      <xdr:colOff>50800</xdr:colOff>
      <xdr:row>36</xdr:row>
      <xdr:rowOff>138412</xdr:rowOff>
    </xdr:to>
    <xdr:sp macro="" textlink="">
      <xdr:nvSpPr>
        <xdr:cNvPr id="312" name="楕円 311"/>
        <xdr:cNvSpPr/>
      </xdr:nvSpPr>
      <xdr:spPr>
        <a:xfrm>
          <a:off x="104267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59689</xdr:rowOff>
    </xdr:from>
    <xdr:ext cx="534377" cy="259045"/>
    <xdr:sp macro="" textlink="">
      <xdr:nvSpPr>
        <xdr:cNvPr id="313" name="補助費等該当値テキスト"/>
        <xdr:cNvSpPr txBox="1"/>
      </xdr:nvSpPr>
      <xdr:spPr>
        <a:xfrm>
          <a:off x="10528300" y="60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115722</xdr:rowOff>
    </xdr:from>
    <xdr:to>
      <xdr:col>50</xdr:col>
      <xdr:colOff>165100</xdr:colOff>
      <xdr:row>30</xdr:row>
      <xdr:rowOff>45872</xdr:rowOff>
    </xdr:to>
    <xdr:sp macro="" textlink="">
      <xdr:nvSpPr>
        <xdr:cNvPr id="314" name="楕円 313"/>
        <xdr:cNvSpPr/>
      </xdr:nvSpPr>
      <xdr:spPr>
        <a:xfrm>
          <a:off x="9588500" y="50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62399</xdr:rowOff>
    </xdr:from>
    <xdr:ext cx="599010" cy="259045"/>
    <xdr:sp macro="" textlink="">
      <xdr:nvSpPr>
        <xdr:cNvPr id="315" name="テキスト ボックス 314"/>
        <xdr:cNvSpPr txBox="1"/>
      </xdr:nvSpPr>
      <xdr:spPr>
        <a:xfrm>
          <a:off x="9339795" y="48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68359</xdr:rowOff>
    </xdr:from>
    <xdr:to>
      <xdr:col>46</xdr:col>
      <xdr:colOff>38100</xdr:colOff>
      <xdr:row>36</xdr:row>
      <xdr:rowOff>169959</xdr:rowOff>
    </xdr:to>
    <xdr:sp macro="" textlink="">
      <xdr:nvSpPr>
        <xdr:cNvPr id="316" name="楕円 315"/>
        <xdr:cNvSpPr/>
      </xdr:nvSpPr>
      <xdr:spPr>
        <a:xfrm>
          <a:off x="8699500" y="62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15036</xdr:rowOff>
    </xdr:from>
    <xdr:ext cx="534377" cy="259045"/>
    <xdr:sp macro="" textlink="">
      <xdr:nvSpPr>
        <xdr:cNvPr id="317" name="テキスト ボックス 316"/>
        <xdr:cNvSpPr txBox="1"/>
      </xdr:nvSpPr>
      <xdr:spPr>
        <a:xfrm>
          <a:off x="8483111" y="6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151231</xdr:rowOff>
    </xdr:from>
    <xdr:to>
      <xdr:col>41</xdr:col>
      <xdr:colOff>101600</xdr:colOff>
      <xdr:row>37</xdr:row>
      <xdr:rowOff>81381</xdr:rowOff>
    </xdr:to>
    <xdr:sp macro="" textlink="">
      <xdr:nvSpPr>
        <xdr:cNvPr id="318" name="楕円 317"/>
        <xdr:cNvSpPr/>
      </xdr:nvSpPr>
      <xdr:spPr>
        <a:xfrm>
          <a:off x="7810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97908</xdr:rowOff>
    </xdr:from>
    <xdr:ext cx="534377" cy="259045"/>
    <xdr:sp macro="" textlink="">
      <xdr:nvSpPr>
        <xdr:cNvPr id="319" name="テキスト ボックス 318"/>
        <xdr:cNvSpPr txBox="1"/>
      </xdr:nvSpPr>
      <xdr:spPr>
        <a:xfrm>
          <a:off x="7594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144613</xdr:rowOff>
    </xdr:from>
    <xdr:to>
      <xdr:col>36</xdr:col>
      <xdr:colOff>165100</xdr:colOff>
      <xdr:row>37</xdr:row>
      <xdr:rowOff>74763</xdr:rowOff>
    </xdr:to>
    <xdr:sp macro="" textlink="">
      <xdr:nvSpPr>
        <xdr:cNvPr id="320" name="楕円 319"/>
        <xdr:cNvSpPr/>
      </xdr:nvSpPr>
      <xdr:spPr>
        <a:xfrm>
          <a:off x="6921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91290</xdr:rowOff>
    </xdr:from>
    <xdr:ext cx="534377" cy="259045"/>
    <xdr:sp macro="" textlink="">
      <xdr:nvSpPr>
        <xdr:cNvPr id="321" name="テキスト ボックス 320"/>
        <xdr:cNvSpPr txBox="1"/>
      </xdr:nvSpPr>
      <xdr:spPr>
        <a:xfrm>
          <a:off x="6705111" y="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110725</xdr:rowOff>
    </xdr:from>
    <xdr:to>
      <xdr:col>55</xdr:col>
      <xdr:colOff>0</xdr:colOff>
      <xdr:row>57</xdr:row>
      <xdr:rowOff>34620</xdr:rowOff>
    </xdr:to>
    <xdr:cxnSp macro="">
      <xdr:nvCxnSpPr>
        <xdr:cNvPr id="350" name="直線コネクタ 349"/>
        <xdr:cNvCxnSpPr/>
      </xdr:nvCxnSpPr>
      <xdr:spPr>
        <a:xfrm>
          <a:off x="9639300" y="9711925"/>
          <a:ext cx="838200" cy="9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110725</xdr:rowOff>
    </xdr:from>
    <xdr:to>
      <xdr:col>50</xdr:col>
      <xdr:colOff>114300</xdr:colOff>
      <xdr:row>57</xdr:row>
      <xdr:rowOff>74682</xdr:rowOff>
    </xdr:to>
    <xdr:cxnSp macro="">
      <xdr:nvCxnSpPr>
        <xdr:cNvPr id="353" name="直線コネクタ 352"/>
        <xdr:cNvCxnSpPr/>
      </xdr:nvCxnSpPr>
      <xdr:spPr>
        <a:xfrm flipV="1">
          <a:off x="8750300" y="9711925"/>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121069</xdr:rowOff>
    </xdr:from>
    <xdr:to>
      <xdr:col>45</xdr:col>
      <xdr:colOff>177800</xdr:colOff>
      <xdr:row>57</xdr:row>
      <xdr:rowOff>74682</xdr:rowOff>
    </xdr:to>
    <xdr:cxnSp macro="">
      <xdr:nvCxnSpPr>
        <xdr:cNvPr id="356" name="直線コネクタ 355"/>
        <xdr:cNvCxnSpPr/>
      </xdr:nvCxnSpPr>
      <xdr:spPr>
        <a:xfrm>
          <a:off x="7861300" y="9722269"/>
          <a:ext cx="889000" cy="1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121069</xdr:rowOff>
    </xdr:from>
    <xdr:to>
      <xdr:col>41</xdr:col>
      <xdr:colOff>50800</xdr:colOff>
      <xdr:row>57</xdr:row>
      <xdr:rowOff>128556</xdr:rowOff>
    </xdr:to>
    <xdr:cxnSp macro="">
      <xdr:nvCxnSpPr>
        <xdr:cNvPr id="359" name="直線コネクタ 358"/>
        <xdr:cNvCxnSpPr/>
      </xdr:nvCxnSpPr>
      <xdr:spPr>
        <a:xfrm flipV="1">
          <a:off x="6972300" y="9722269"/>
          <a:ext cx="889000" cy="17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155270</xdr:rowOff>
    </xdr:from>
    <xdr:to>
      <xdr:col>55</xdr:col>
      <xdr:colOff>50800</xdr:colOff>
      <xdr:row>57</xdr:row>
      <xdr:rowOff>85420</xdr:rowOff>
    </xdr:to>
    <xdr:sp macro="" textlink="">
      <xdr:nvSpPr>
        <xdr:cNvPr id="369" name="楕円 368"/>
        <xdr:cNvSpPr/>
      </xdr:nvSpPr>
      <xdr:spPr>
        <a:xfrm>
          <a:off x="10426700" y="97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70197</xdr:rowOff>
    </xdr:from>
    <xdr:ext cx="534377" cy="259045"/>
    <xdr:sp macro="" textlink="">
      <xdr:nvSpPr>
        <xdr:cNvPr id="370" name="普通建設事業費該当値テキスト"/>
        <xdr:cNvSpPr txBox="1"/>
      </xdr:nvSpPr>
      <xdr:spPr>
        <a:xfrm>
          <a:off x="10528300" y="96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59925</xdr:rowOff>
    </xdr:from>
    <xdr:to>
      <xdr:col>50</xdr:col>
      <xdr:colOff>165100</xdr:colOff>
      <xdr:row>56</xdr:row>
      <xdr:rowOff>161525</xdr:rowOff>
    </xdr:to>
    <xdr:sp macro="" textlink="">
      <xdr:nvSpPr>
        <xdr:cNvPr id="371" name="楕円 370"/>
        <xdr:cNvSpPr/>
      </xdr:nvSpPr>
      <xdr:spPr>
        <a:xfrm>
          <a:off x="9588500" y="96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152652</xdr:rowOff>
    </xdr:from>
    <xdr:ext cx="534377" cy="259045"/>
    <xdr:sp macro="" textlink="">
      <xdr:nvSpPr>
        <xdr:cNvPr id="372" name="テキスト ボックス 371"/>
        <xdr:cNvSpPr txBox="1"/>
      </xdr:nvSpPr>
      <xdr:spPr>
        <a:xfrm>
          <a:off x="9372111" y="97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23882</xdr:rowOff>
    </xdr:from>
    <xdr:to>
      <xdr:col>46</xdr:col>
      <xdr:colOff>38100</xdr:colOff>
      <xdr:row>57</xdr:row>
      <xdr:rowOff>125482</xdr:rowOff>
    </xdr:to>
    <xdr:sp macro="" textlink="">
      <xdr:nvSpPr>
        <xdr:cNvPr id="373" name="楕円 372"/>
        <xdr:cNvSpPr/>
      </xdr:nvSpPr>
      <xdr:spPr>
        <a:xfrm>
          <a:off x="8699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116609</xdr:rowOff>
    </xdr:from>
    <xdr:ext cx="534377" cy="259045"/>
    <xdr:sp macro="" textlink="">
      <xdr:nvSpPr>
        <xdr:cNvPr id="374" name="テキスト ボックス 373"/>
        <xdr:cNvSpPr txBox="1"/>
      </xdr:nvSpPr>
      <xdr:spPr>
        <a:xfrm>
          <a:off x="8483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70269</xdr:rowOff>
    </xdr:from>
    <xdr:to>
      <xdr:col>41</xdr:col>
      <xdr:colOff>101600</xdr:colOff>
      <xdr:row>57</xdr:row>
      <xdr:rowOff>419</xdr:rowOff>
    </xdr:to>
    <xdr:sp macro="" textlink="">
      <xdr:nvSpPr>
        <xdr:cNvPr id="375" name="楕円 374"/>
        <xdr:cNvSpPr/>
      </xdr:nvSpPr>
      <xdr:spPr>
        <a:xfrm>
          <a:off x="7810500" y="9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162996</xdr:rowOff>
    </xdr:from>
    <xdr:ext cx="534377" cy="259045"/>
    <xdr:sp macro="" textlink="">
      <xdr:nvSpPr>
        <xdr:cNvPr id="376" name="テキスト ボックス 375"/>
        <xdr:cNvSpPr txBox="1"/>
      </xdr:nvSpPr>
      <xdr:spPr>
        <a:xfrm>
          <a:off x="7594111" y="97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77756</xdr:rowOff>
    </xdr:from>
    <xdr:to>
      <xdr:col>36</xdr:col>
      <xdr:colOff>165100</xdr:colOff>
      <xdr:row>58</xdr:row>
      <xdr:rowOff>7906</xdr:rowOff>
    </xdr:to>
    <xdr:sp macro="" textlink="">
      <xdr:nvSpPr>
        <xdr:cNvPr id="377" name="楕円 376"/>
        <xdr:cNvSpPr/>
      </xdr:nvSpPr>
      <xdr:spPr>
        <a:xfrm>
          <a:off x="6921500" y="9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170483</xdr:rowOff>
    </xdr:from>
    <xdr:ext cx="534377" cy="259045"/>
    <xdr:sp macro="" textlink="">
      <xdr:nvSpPr>
        <xdr:cNvPr id="378" name="テキスト ボックス 377"/>
        <xdr:cNvSpPr txBox="1"/>
      </xdr:nvSpPr>
      <xdr:spPr>
        <a:xfrm>
          <a:off x="6705111" y="9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39277</xdr:rowOff>
    </xdr:from>
    <xdr:to>
      <xdr:col>55</xdr:col>
      <xdr:colOff>0</xdr:colOff>
      <xdr:row>78</xdr:row>
      <xdr:rowOff>79442</xdr:rowOff>
    </xdr:to>
    <xdr:cxnSp macro="">
      <xdr:nvCxnSpPr>
        <xdr:cNvPr id="405" name="直線コネクタ 404"/>
        <xdr:cNvCxnSpPr/>
      </xdr:nvCxnSpPr>
      <xdr:spPr>
        <a:xfrm>
          <a:off x="9639300" y="13412377"/>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39277</xdr:rowOff>
    </xdr:from>
    <xdr:to>
      <xdr:col>50</xdr:col>
      <xdr:colOff>114300</xdr:colOff>
      <xdr:row>78</xdr:row>
      <xdr:rowOff>82231</xdr:rowOff>
    </xdr:to>
    <xdr:cxnSp macro="">
      <xdr:nvCxnSpPr>
        <xdr:cNvPr id="408" name="直線コネクタ 407"/>
        <xdr:cNvCxnSpPr/>
      </xdr:nvCxnSpPr>
      <xdr:spPr>
        <a:xfrm flipV="1">
          <a:off x="8750300" y="13412377"/>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115720</xdr:rowOff>
    </xdr:from>
    <xdr:to>
      <xdr:col>45</xdr:col>
      <xdr:colOff>177800</xdr:colOff>
      <xdr:row>78</xdr:row>
      <xdr:rowOff>82231</xdr:rowOff>
    </xdr:to>
    <xdr:cxnSp macro="">
      <xdr:nvCxnSpPr>
        <xdr:cNvPr id="411" name="直線コネクタ 410"/>
        <xdr:cNvCxnSpPr/>
      </xdr:nvCxnSpPr>
      <xdr:spPr>
        <a:xfrm>
          <a:off x="7861300" y="13317370"/>
          <a:ext cx="889000" cy="1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115720</xdr:rowOff>
    </xdr:from>
    <xdr:to>
      <xdr:col>41</xdr:col>
      <xdr:colOff>50800</xdr:colOff>
      <xdr:row>78</xdr:row>
      <xdr:rowOff>77453</xdr:rowOff>
    </xdr:to>
    <xdr:cxnSp macro="">
      <xdr:nvCxnSpPr>
        <xdr:cNvPr id="414" name="直線コネクタ 413"/>
        <xdr:cNvCxnSpPr/>
      </xdr:nvCxnSpPr>
      <xdr:spPr>
        <a:xfrm flipV="1">
          <a:off x="6972300" y="13317370"/>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28642</xdr:rowOff>
    </xdr:from>
    <xdr:to>
      <xdr:col>55</xdr:col>
      <xdr:colOff>50800</xdr:colOff>
      <xdr:row>78</xdr:row>
      <xdr:rowOff>130242</xdr:rowOff>
    </xdr:to>
    <xdr:sp macro="" textlink="">
      <xdr:nvSpPr>
        <xdr:cNvPr id="424" name="楕円 423"/>
        <xdr:cNvSpPr/>
      </xdr:nvSpPr>
      <xdr:spPr>
        <a:xfrm>
          <a:off x="104267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115019</xdr:rowOff>
    </xdr:from>
    <xdr:ext cx="469744" cy="259045"/>
    <xdr:sp macro="" textlink="">
      <xdr:nvSpPr>
        <xdr:cNvPr id="425" name="普通建設事業費 （ うち新規整備　）該当値テキスト"/>
        <xdr:cNvSpPr txBox="1"/>
      </xdr:nvSpPr>
      <xdr:spPr>
        <a:xfrm>
          <a:off x="10528300" y="1331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159927</xdr:rowOff>
    </xdr:from>
    <xdr:to>
      <xdr:col>50</xdr:col>
      <xdr:colOff>165100</xdr:colOff>
      <xdr:row>78</xdr:row>
      <xdr:rowOff>90077</xdr:rowOff>
    </xdr:to>
    <xdr:sp macro="" textlink="">
      <xdr:nvSpPr>
        <xdr:cNvPr id="426" name="楕円 425"/>
        <xdr:cNvSpPr/>
      </xdr:nvSpPr>
      <xdr:spPr>
        <a:xfrm>
          <a:off x="9588500" y="133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81204</xdr:rowOff>
    </xdr:from>
    <xdr:ext cx="469744" cy="259045"/>
    <xdr:sp macro="" textlink="">
      <xdr:nvSpPr>
        <xdr:cNvPr id="427" name="テキスト ボックス 426"/>
        <xdr:cNvSpPr txBox="1"/>
      </xdr:nvSpPr>
      <xdr:spPr>
        <a:xfrm>
          <a:off x="9404428" y="134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31431</xdr:rowOff>
    </xdr:from>
    <xdr:to>
      <xdr:col>46</xdr:col>
      <xdr:colOff>38100</xdr:colOff>
      <xdr:row>78</xdr:row>
      <xdr:rowOff>133031</xdr:rowOff>
    </xdr:to>
    <xdr:sp macro="" textlink="">
      <xdr:nvSpPr>
        <xdr:cNvPr id="428" name="楕円 427"/>
        <xdr:cNvSpPr/>
      </xdr:nvSpPr>
      <xdr:spPr>
        <a:xfrm>
          <a:off x="8699500" y="134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124158</xdr:rowOff>
    </xdr:from>
    <xdr:ext cx="469744" cy="259045"/>
    <xdr:sp macro="" textlink="">
      <xdr:nvSpPr>
        <xdr:cNvPr id="429" name="テキスト ボックス 428"/>
        <xdr:cNvSpPr txBox="1"/>
      </xdr:nvSpPr>
      <xdr:spPr>
        <a:xfrm>
          <a:off x="8515428" y="134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64920</xdr:rowOff>
    </xdr:from>
    <xdr:to>
      <xdr:col>41</xdr:col>
      <xdr:colOff>101600</xdr:colOff>
      <xdr:row>77</xdr:row>
      <xdr:rowOff>166520</xdr:rowOff>
    </xdr:to>
    <xdr:sp macro="" textlink="">
      <xdr:nvSpPr>
        <xdr:cNvPr id="430" name="楕円 429"/>
        <xdr:cNvSpPr/>
      </xdr:nvSpPr>
      <xdr:spPr>
        <a:xfrm>
          <a:off x="7810500" y="132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11597</xdr:rowOff>
    </xdr:from>
    <xdr:ext cx="469744" cy="259045"/>
    <xdr:sp macro="" textlink="">
      <xdr:nvSpPr>
        <xdr:cNvPr id="431" name="テキスト ボックス 430"/>
        <xdr:cNvSpPr txBox="1"/>
      </xdr:nvSpPr>
      <xdr:spPr>
        <a:xfrm>
          <a:off x="7626428" y="130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26653</xdr:rowOff>
    </xdr:from>
    <xdr:to>
      <xdr:col>36</xdr:col>
      <xdr:colOff>165100</xdr:colOff>
      <xdr:row>78</xdr:row>
      <xdr:rowOff>128253</xdr:rowOff>
    </xdr:to>
    <xdr:sp macro="" textlink="">
      <xdr:nvSpPr>
        <xdr:cNvPr id="432" name="楕円 431"/>
        <xdr:cNvSpPr/>
      </xdr:nvSpPr>
      <xdr:spPr>
        <a:xfrm>
          <a:off x="6921500" y="133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119380</xdr:rowOff>
    </xdr:from>
    <xdr:ext cx="469744" cy="259045"/>
    <xdr:sp macro="" textlink="">
      <xdr:nvSpPr>
        <xdr:cNvPr id="433" name="テキスト ボックス 432"/>
        <xdr:cNvSpPr txBox="1"/>
      </xdr:nvSpPr>
      <xdr:spPr>
        <a:xfrm>
          <a:off x="6737428" y="134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133375</xdr:rowOff>
    </xdr:from>
    <xdr:to>
      <xdr:col>55</xdr:col>
      <xdr:colOff>0</xdr:colOff>
      <xdr:row>98</xdr:row>
      <xdr:rowOff>42698</xdr:rowOff>
    </xdr:to>
    <xdr:cxnSp macro="">
      <xdr:nvCxnSpPr>
        <xdr:cNvPr id="462" name="直線コネクタ 461"/>
        <xdr:cNvCxnSpPr/>
      </xdr:nvCxnSpPr>
      <xdr:spPr>
        <a:xfrm>
          <a:off x="9639300" y="16764025"/>
          <a:ext cx="8382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133375</xdr:rowOff>
    </xdr:from>
    <xdr:to>
      <xdr:col>50</xdr:col>
      <xdr:colOff>114300</xdr:colOff>
      <xdr:row>98</xdr:row>
      <xdr:rowOff>31992</xdr:rowOff>
    </xdr:to>
    <xdr:cxnSp macro="">
      <xdr:nvCxnSpPr>
        <xdr:cNvPr id="465" name="直線コネクタ 464"/>
        <xdr:cNvCxnSpPr/>
      </xdr:nvCxnSpPr>
      <xdr:spPr>
        <a:xfrm flipV="1">
          <a:off x="8750300" y="16764025"/>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3206</xdr:rowOff>
    </xdr:from>
    <xdr:to>
      <xdr:col>45</xdr:col>
      <xdr:colOff>177800</xdr:colOff>
      <xdr:row>98</xdr:row>
      <xdr:rowOff>31992</xdr:rowOff>
    </xdr:to>
    <xdr:cxnSp macro="">
      <xdr:nvCxnSpPr>
        <xdr:cNvPr id="468" name="直線コネクタ 467"/>
        <xdr:cNvCxnSpPr/>
      </xdr:nvCxnSpPr>
      <xdr:spPr>
        <a:xfrm>
          <a:off x="7861300" y="16805306"/>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xdr:rowOff>
    </xdr:from>
    <xdr:to>
      <xdr:col>41</xdr:col>
      <xdr:colOff>50800</xdr:colOff>
      <xdr:row>98</xdr:row>
      <xdr:rowOff>52184</xdr:rowOff>
    </xdr:to>
    <xdr:cxnSp macro="">
      <xdr:nvCxnSpPr>
        <xdr:cNvPr id="471" name="直線コネクタ 470"/>
        <xdr:cNvCxnSpPr/>
      </xdr:nvCxnSpPr>
      <xdr:spPr>
        <a:xfrm flipV="1">
          <a:off x="6972300" y="16805306"/>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163348</xdr:rowOff>
    </xdr:from>
    <xdr:to>
      <xdr:col>55</xdr:col>
      <xdr:colOff>50800</xdr:colOff>
      <xdr:row>98</xdr:row>
      <xdr:rowOff>93498</xdr:rowOff>
    </xdr:to>
    <xdr:sp macro="" textlink="">
      <xdr:nvSpPr>
        <xdr:cNvPr id="481" name="楕円 480"/>
        <xdr:cNvSpPr/>
      </xdr:nvSpPr>
      <xdr:spPr>
        <a:xfrm>
          <a:off x="104267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78275</xdr:rowOff>
    </xdr:from>
    <xdr:ext cx="469744" cy="259045"/>
    <xdr:sp macro="" textlink="">
      <xdr:nvSpPr>
        <xdr:cNvPr id="482" name="普通建設事業費 （ うち更新整備　）該当値テキスト"/>
        <xdr:cNvSpPr txBox="1"/>
      </xdr:nvSpPr>
      <xdr:spPr>
        <a:xfrm>
          <a:off x="10528300" y="167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82575</xdr:rowOff>
    </xdr:from>
    <xdr:to>
      <xdr:col>50</xdr:col>
      <xdr:colOff>165100</xdr:colOff>
      <xdr:row>98</xdr:row>
      <xdr:rowOff>12725</xdr:rowOff>
    </xdr:to>
    <xdr:sp macro="" textlink="">
      <xdr:nvSpPr>
        <xdr:cNvPr id="483" name="楕円 482"/>
        <xdr:cNvSpPr/>
      </xdr:nvSpPr>
      <xdr:spPr>
        <a:xfrm>
          <a:off x="9588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3852</xdr:rowOff>
    </xdr:from>
    <xdr:ext cx="534377" cy="259045"/>
    <xdr:sp macro="" textlink="">
      <xdr:nvSpPr>
        <xdr:cNvPr id="484" name="テキスト ボックス 483"/>
        <xdr:cNvSpPr txBox="1"/>
      </xdr:nvSpPr>
      <xdr:spPr>
        <a:xfrm>
          <a:off x="9372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152642</xdr:rowOff>
    </xdr:from>
    <xdr:to>
      <xdr:col>46</xdr:col>
      <xdr:colOff>38100</xdr:colOff>
      <xdr:row>98</xdr:row>
      <xdr:rowOff>82792</xdr:rowOff>
    </xdr:to>
    <xdr:sp macro="" textlink="">
      <xdr:nvSpPr>
        <xdr:cNvPr id="485" name="楕円 484"/>
        <xdr:cNvSpPr/>
      </xdr:nvSpPr>
      <xdr:spPr>
        <a:xfrm>
          <a:off x="8699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73919</xdr:rowOff>
    </xdr:from>
    <xdr:ext cx="469744" cy="259045"/>
    <xdr:sp macro="" textlink="">
      <xdr:nvSpPr>
        <xdr:cNvPr id="486" name="テキスト ボックス 485"/>
        <xdr:cNvSpPr txBox="1"/>
      </xdr:nvSpPr>
      <xdr:spPr>
        <a:xfrm>
          <a:off x="8515428" y="168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123856</xdr:rowOff>
    </xdr:from>
    <xdr:to>
      <xdr:col>41</xdr:col>
      <xdr:colOff>101600</xdr:colOff>
      <xdr:row>98</xdr:row>
      <xdr:rowOff>54006</xdr:rowOff>
    </xdr:to>
    <xdr:sp macro="" textlink="">
      <xdr:nvSpPr>
        <xdr:cNvPr id="487" name="楕円 486"/>
        <xdr:cNvSpPr/>
      </xdr:nvSpPr>
      <xdr:spPr>
        <a:xfrm>
          <a:off x="7810500" y="167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45133</xdr:rowOff>
    </xdr:from>
    <xdr:ext cx="534377" cy="259045"/>
    <xdr:sp macro="" textlink="">
      <xdr:nvSpPr>
        <xdr:cNvPr id="488" name="テキスト ボックス 487"/>
        <xdr:cNvSpPr txBox="1"/>
      </xdr:nvSpPr>
      <xdr:spPr>
        <a:xfrm>
          <a:off x="7594111" y="168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1384</xdr:rowOff>
    </xdr:from>
    <xdr:to>
      <xdr:col>36</xdr:col>
      <xdr:colOff>165100</xdr:colOff>
      <xdr:row>98</xdr:row>
      <xdr:rowOff>102984</xdr:rowOff>
    </xdr:to>
    <xdr:sp macro="" textlink="">
      <xdr:nvSpPr>
        <xdr:cNvPr id="489" name="楕円 488"/>
        <xdr:cNvSpPr/>
      </xdr:nvSpPr>
      <xdr:spPr>
        <a:xfrm>
          <a:off x="6921500" y="168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94111</xdr:rowOff>
    </xdr:from>
    <xdr:ext cx="469744" cy="259045"/>
    <xdr:sp macro="" textlink="">
      <xdr:nvSpPr>
        <xdr:cNvPr id="490" name="テキスト ボックス 489"/>
        <xdr:cNvSpPr txBox="1"/>
      </xdr:nvSpPr>
      <xdr:spPr>
        <a:xfrm>
          <a:off x="6737428" y="168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20066</xdr:rowOff>
    </xdr:from>
    <xdr:to>
      <xdr:col>81</xdr:col>
      <xdr:colOff>50800</xdr:colOff>
      <xdr:row>39</xdr:row>
      <xdr:rowOff>44450</xdr:rowOff>
    </xdr:to>
    <xdr:cxnSp macro="">
      <xdr:nvCxnSpPr>
        <xdr:cNvPr id="522" name="直線コネクタ 521"/>
        <xdr:cNvCxnSpPr/>
      </xdr:nvCxnSpPr>
      <xdr:spPr>
        <a:xfrm>
          <a:off x="14592300" y="670661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33782</xdr:rowOff>
    </xdr:from>
    <xdr:to>
      <xdr:col>76</xdr:col>
      <xdr:colOff>114300</xdr:colOff>
      <xdr:row>39</xdr:row>
      <xdr:rowOff>20066</xdr:rowOff>
    </xdr:to>
    <xdr:cxnSp macro="">
      <xdr:nvCxnSpPr>
        <xdr:cNvPr id="525" name="直線コネクタ 524"/>
        <xdr:cNvCxnSpPr/>
      </xdr:nvCxnSpPr>
      <xdr:spPr>
        <a:xfrm>
          <a:off x="13703300" y="6548882"/>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33782</xdr:rowOff>
    </xdr:from>
    <xdr:to>
      <xdr:col>71</xdr:col>
      <xdr:colOff>177800</xdr:colOff>
      <xdr:row>38</xdr:row>
      <xdr:rowOff>122936</xdr:rowOff>
    </xdr:to>
    <xdr:cxnSp macro="">
      <xdr:nvCxnSpPr>
        <xdr:cNvPr id="528" name="直線コネクタ 527"/>
        <xdr:cNvCxnSpPr/>
      </xdr:nvCxnSpPr>
      <xdr:spPr>
        <a:xfrm flipV="1">
          <a:off x="12814300" y="654888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96283</xdr:rowOff>
    </xdr:from>
    <xdr:ext cx="378565" cy="259045"/>
    <xdr:sp macro="" textlink="">
      <xdr:nvSpPr>
        <xdr:cNvPr id="530" name="テキスト ボックス 529"/>
        <xdr:cNvSpPr txBox="1"/>
      </xdr:nvSpPr>
      <xdr:spPr>
        <a:xfrm>
          <a:off x="13514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140716</xdr:rowOff>
    </xdr:from>
    <xdr:to>
      <xdr:col>76</xdr:col>
      <xdr:colOff>165100</xdr:colOff>
      <xdr:row>39</xdr:row>
      <xdr:rowOff>70866</xdr:rowOff>
    </xdr:to>
    <xdr:sp macro="" textlink="">
      <xdr:nvSpPr>
        <xdr:cNvPr id="542" name="楕円 541"/>
        <xdr:cNvSpPr/>
      </xdr:nvSpPr>
      <xdr:spPr>
        <a:xfrm>
          <a:off x="1454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61993</xdr:rowOff>
    </xdr:from>
    <xdr:ext cx="313932" cy="259045"/>
    <xdr:sp macro="" textlink="">
      <xdr:nvSpPr>
        <xdr:cNvPr id="543" name="テキスト ボックス 542"/>
        <xdr:cNvSpPr txBox="1"/>
      </xdr:nvSpPr>
      <xdr:spPr>
        <a:xfrm>
          <a:off x="14435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154432</xdr:rowOff>
    </xdr:from>
    <xdr:to>
      <xdr:col>72</xdr:col>
      <xdr:colOff>38100</xdr:colOff>
      <xdr:row>38</xdr:row>
      <xdr:rowOff>84582</xdr:rowOff>
    </xdr:to>
    <xdr:sp macro="" textlink="">
      <xdr:nvSpPr>
        <xdr:cNvPr id="544" name="楕円 543"/>
        <xdr:cNvSpPr/>
      </xdr:nvSpPr>
      <xdr:spPr>
        <a:xfrm>
          <a:off x="13652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101109</xdr:rowOff>
    </xdr:from>
    <xdr:ext cx="378565" cy="259045"/>
    <xdr:sp macro="" textlink="">
      <xdr:nvSpPr>
        <xdr:cNvPr id="545" name="テキスト ボックス 544"/>
        <xdr:cNvSpPr txBox="1"/>
      </xdr:nvSpPr>
      <xdr:spPr>
        <a:xfrm>
          <a:off x="1351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72136</xdr:rowOff>
    </xdr:from>
    <xdr:to>
      <xdr:col>67</xdr:col>
      <xdr:colOff>101600</xdr:colOff>
      <xdr:row>39</xdr:row>
      <xdr:rowOff>2286</xdr:rowOff>
    </xdr:to>
    <xdr:sp macro="" textlink="">
      <xdr:nvSpPr>
        <xdr:cNvPr id="546" name="楕円 545"/>
        <xdr:cNvSpPr/>
      </xdr:nvSpPr>
      <xdr:spPr>
        <a:xfrm>
          <a:off x="12763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164863</xdr:rowOff>
    </xdr:from>
    <xdr:ext cx="378565" cy="259045"/>
    <xdr:sp macro="" textlink="">
      <xdr:nvSpPr>
        <xdr:cNvPr id="547" name="テキスト ボックス 546"/>
        <xdr:cNvSpPr txBox="1"/>
      </xdr:nvSpPr>
      <xdr:spPr>
        <a:xfrm>
          <a:off x="12625017"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61633</xdr:rowOff>
    </xdr:from>
    <xdr:to>
      <xdr:col>85</xdr:col>
      <xdr:colOff>127000</xdr:colOff>
      <xdr:row>77</xdr:row>
      <xdr:rowOff>71940</xdr:rowOff>
    </xdr:to>
    <xdr:cxnSp macro="">
      <xdr:nvCxnSpPr>
        <xdr:cNvPr id="625" name="直線コネクタ 624"/>
        <xdr:cNvCxnSpPr/>
      </xdr:nvCxnSpPr>
      <xdr:spPr>
        <a:xfrm>
          <a:off x="15481300" y="13263283"/>
          <a:ext cx="8382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45841</xdr:rowOff>
    </xdr:from>
    <xdr:to>
      <xdr:col>81</xdr:col>
      <xdr:colOff>50800</xdr:colOff>
      <xdr:row>77</xdr:row>
      <xdr:rowOff>61633</xdr:rowOff>
    </xdr:to>
    <xdr:cxnSp macro="">
      <xdr:nvCxnSpPr>
        <xdr:cNvPr id="628" name="直線コネクタ 627"/>
        <xdr:cNvCxnSpPr/>
      </xdr:nvCxnSpPr>
      <xdr:spPr>
        <a:xfrm>
          <a:off x="14592300" y="13247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36468</xdr:rowOff>
    </xdr:from>
    <xdr:to>
      <xdr:col>76</xdr:col>
      <xdr:colOff>114300</xdr:colOff>
      <xdr:row>77</xdr:row>
      <xdr:rowOff>45841</xdr:rowOff>
    </xdr:to>
    <xdr:cxnSp macro="">
      <xdr:nvCxnSpPr>
        <xdr:cNvPr id="631" name="直線コネクタ 630"/>
        <xdr:cNvCxnSpPr/>
      </xdr:nvCxnSpPr>
      <xdr:spPr>
        <a:xfrm>
          <a:off x="13703300" y="13238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36468</xdr:rowOff>
    </xdr:from>
    <xdr:to>
      <xdr:col>71</xdr:col>
      <xdr:colOff>177800</xdr:colOff>
      <xdr:row>77</xdr:row>
      <xdr:rowOff>37154</xdr:rowOff>
    </xdr:to>
    <xdr:cxnSp macro="">
      <xdr:nvCxnSpPr>
        <xdr:cNvPr id="634" name="直線コネクタ 633"/>
        <xdr:cNvCxnSpPr/>
      </xdr:nvCxnSpPr>
      <xdr:spPr>
        <a:xfrm flipV="1">
          <a:off x="12814300" y="1323811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21140</xdr:rowOff>
    </xdr:from>
    <xdr:to>
      <xdr:col>85</xdr:col>
      <xdr:colOff>177800</xdr:colOff>
      <xdr:row>77</xdr:row>
      <xdr:rowOff>122740</xdr:rowOff>
    </xdr:to>
    <xdr:sp macro="" textlink="">
      <xdr:nvSpPr>
        <xdr:cNvPr id="644" name="楕円 643"/>
        <xdr:cNvSpPr/>
      </xdr:nvSpPr>
      <xdr:spPr>
        <a:xfrm>
          <a:off x="16268700" y="132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107517</xdr:rowOff>
    </xdr:from>
    <xdr:ext cx="534377" cy="259045"/>
    <xdr:sp macro="" textlink="">
      <xdr:nvSpPr>
        <xdr:cNvPr id="645" name="公債費該当値テキスト"/>
        <xdr:cNvSpPr txBox="1"/>
      </xdr:nvSpPr>
      <xdr:spPr>
        <a:xfrm>
          <a:off x="16370300"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10833</xdr:rowOff>
    </xdr:from>
    <xdr:to>
      <xdr:col>81</xdr:col>
      <xdr:colOff>101600</xdr:colOff>
      <xdr:row>77</xdr:row>
      <xdr:rowOff>112433</xdr:rowOff>
    </xdr:to>
    <xdr:sp macro="" textlink="">
      <xdr:nvSpPr>
        <xdr:cNvPr id="646" name="楕円 645"/>
        <xdr:cNvSpPr/>
      </xdr:nvSpPr>
      <xdr:spPr>
        <a:xfrm>
          <a:off x="15430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103560</xdr:rowOff>
    </xdr:from>
    <xdr:ext cx="534377" cy="259045"/>
    <xdr:sp macro="" textlink="">
      <xdr:nvSpPr>
        <xdr:cNvPr id="647" name="テキスト ボックス 646"/>
        <xdr:cNvSpPr txBox="1"/>
      </xdr:nvSpPr>
      <xdr:spPr>
        <a:xfrm>
          <a:off x="15214111"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166491</xdr:rowOff>
    </xdr:from>
    <xdr:to>
      <xdr:col>76</xdr:col>
      <xdr:colOff>165100</xdr:colOff>
      <xdr:row>77</xdr:row>
      <xdr:rowOff>96641</xdr:rowOff>
    </xdr:to>
    <xdr:sp macro="" textlink="">
      <xdr:nvSpPr>
        <xdr:cNvPr id="648" name="楕円 647"/>
        <xdr:cNvSpPr/>
      </xdr:nvSpPr>
      <xdr:spPr>
        <a:xfrm>
          <a:off x="14541500" y="131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87768</xdr:rowOff>
    </xdr:from>
    <xdr:ext cx="534377" cy="259045"/>
    <xdr:sp macro="" textlink="">
      <xdr:nvSpPr>
        <xdr:cNvPr id="649" name="テキスト ボックス 648"/>
        <xdr:cNvSpPr txBox="1"/>
      </xdr:nvSpPr>
      <xdr:spPr>
        <a:xfrm>
          <a:off x="14325111" y="13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157118</xdr:rowOff>
    </xdr:from>
    <xdr:to>
      <xdr:col>72</xdr:col>
      <xdr:colOff>38100</xdr:colOff>
      <xdr:row>77</xdr:row>
      <xdr:rowOff>87268</xdr:rowOff>
    </xdr:to>
    <xdr:sp macro="" textlink="">
      <xdr:nvSpPr>
        <xdr:cNvPr id="650" name="楕円 649"/>
        <xdr:cNvSpPr/>
      </xdr:nvSpPr>
      <xdr:spPr>
        <a:xfrm>
          <a:off x="13652500" y="131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78395</xdr:rowOff>
    </xdr:from>
    <xdr:ext cx="534377" cy="259045"/>
    <xdr:sp macro="" textlink="">
      <xdr:nvSpPr>
        <xdr:cNvPr id="651" name="テキスト ボックス 650"/>
        <xdr:cNvSpPr txBox="1"/>
      </xdr:nvSpPr>
      <xdr:spPr>
        <a:xfrm>
          <a:off x="13436111" y="132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157804</xdr:rowOff>
    </xdr:from>
    <xdr:to>
      <xdr:col>67</xdr:col>
      <xdr:colOff>101600</xdr:colOff>
      <xdr:row>77</xdr:row>
      <xdr:rowOff>87954</xdr:rowOff>
    </xdr:to>
    <xdr:sp macro="" textlink="">
      <xdr:nvSpPr>
        <xdr:cNvPr id="652" name="楕円 651"/>
        <xdr:cNvSpPr/>
      </xdr:nvSpPr>
      <xdr:spPr>
        <a:xfrm>
          <a:off x="127635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79081</xdr:rowOff>
    </xdr:from>
    <xdr:ext cx="534377" cy="259045"/>
    <xdr:sp macro="" textlink="">
      <xdr:nvSpPr>
        <xdr:cNvPr id="653" name="テキスト ボックス 652"/>
        <xdr:cNvSpPr txBox="1"/>
      </xdr:nvSpPr>
      <xdr:spPr>
        <a:xfrm>
          <a:off x="12547111" y="132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130474</xdr:rowOff>
    </xdr:from>
    <xdr:to>
      <xdr:col>85</xdr:col>
      <xdr:colOff>127000</xdr:colOff>
      <xdr:row>98</xdr:row>
      <xdr:rowOff>87497</xdr:rowOff>
    </xdr:to>
    <xdr:cxnSp macro="">
      <xdr:nvCxnSpPr>
        <xdr:cNvPr id="684" name="直線コネクタ 683"/>
        <xdr:cNvCxnSpPr/>
      </xdr:nvCxnSpPr>
      <xdr:spPr>
        <a:xfrm flipV="1">
          <a:off x="15481300" y="16761124"/>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xdr:cNvSpPr txBox="1"/>
      </xdr:nvSpPr>
      <xdr:spPr>
        <a:xfrm>
          <a:off x="16370300" y="1673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84444</xdr:rowOff>
    </xdr:from>
    <xdr:to>
      <xdr:col>81</xdr:col>
      <xdr:colOff>50800</xdr:colOff>
      <xdr:row>98</xdr:row>
      <xdr:rowOff>87497</xdr:rowOff>
    </xdr:to>
    <xdr:cxnSp macro="">
      <xdr:nvCxnSpPr>
        <xdr:cNvPr id="687" name="直線コネクタ 686"/>
        <xdr:cNvCxnSpPr/>
      </xdr:nvCxnSpPr>
      <xdr:spPr>
        <a:xfrm>
          <a:off x="14592300" y="16886544"/>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84444</xdr:rowOff>
    </xdr:from>
    <xdr:to>
      <xdr:col>76</xdr:col>
      <xdr:colOff>114300</xdr:colOff>
      <xdr:row>98</xdr:row>
      <xdr:rowOff>97065</xdr:rowOff>
    </xdr:to>
    <xdr:cxnSp macro="">
      <xdr:nvCxnSpPr>
        <xdr:cNvPr id="690" name="直線コネクタ 689"/>
        <xdr:cNvCxnSpPr/>
      </xdr:nvCxnSpPr>
      <xdr:spPr>
        <a:xfrm flipV="1">
          <a:off x="13703300" y="16886544"/>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94551</xdr:rowOff>
    </xdr:from>
    <xdr:to>
      <xdr:col>71</xdr:col>
      <xdr:colOff>177800</xdr:colOff>
      <xdr:row>98</xdr:row>
      <xdr:rowOff>97065</xdr:rowOff>
    </xdr:to>
    <xdr:cxnSp macro="">
      <xdr:nvCxnSpPr>
        <xdr:cNvPr id="693" name="直線コネクタ 692"/>
        <xdr:cNvCxnSpPr/>
      </xdr:nvCxnSpPr>
      <xdr:spPr>
        <a:xfrm>
          <a:off x="12814300" y="1689665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79674</xdr:rowOff>
    </xdr:from>
    <xdr:to>
      <xdr:col>85</xdr:col>
      <xdr:colOff>177800</xdr:colOff>
      <xdr:row>98</xdr:row>
      <xdr:rowOff>9824</xdr:rowOff>
    </xdr:to>
    <xdr:sp macro="" textlink="">
      <xdr:nvSpPr>
        <xdr:cNvPr id="703" name="楕円 702"/>
        <xdr:cNvSpPr/>
      </xdr:nvSpPr>
      <xdr:spPr>
        <a:xfrm>
          <a:off x="16268700" y="167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102551</xdr:rowOff>
    </xdr:from>
    <xdr:ext cx="534377" cy="259045"/>
    <xdr:sp macro="" textlink="">
      <xdr:nvSpPr>
        <xdr:cNvPr id="704" name="積立金該当値テキスト"/>
        <xdr:cNvSpPr txBox="1"/>
      </xdr:nvSpPr>
      <xdr:spPr>
        <a:xfrm>
          <a:off x="16370300"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36697</xdr:rowOff>
    </xdr:from>
    <xdr:to>
      <xdr:col>81</xdr:col>
      <xdr:colOff>101600</xdr:colOff>
      <xdr:row>98</xdr:row>
      <xdr:rowOff>138297</xdr:rowOff>
    </xdr:to>
    <xdr:sp macro="" textlink="">
      <xdr:nvSpPr>
        <xdr:cNvPr id="705" name="楕円 704"/>
        <xdr:cNvSpPr/>
      </xdr:nvSpPr>
      <xdr:spPr>
        <a:xfrm>
          <a:off x="15430500" y="168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154824</xdr:rowOff>
    </xdr:from>
    <xdr:ext cx="534377" cy="259045"/>
    <xdr:sp macro="" textlink="">
      <xdr:nvSpPr>
        <xdr:cNvPr id="706" name="テキスト ボックス 705"/>
        <xdr:cNvSpPr txBox="1"/>
      </xdr:nvSpPr>
      <xdr:spPr>
        <a:xfrm>
          <a:off x="15214111" y="166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33644</xdr:rowOff>
    </xdr:from>
    <xdr:to>
      <xdr:col>76</xdr:col>
      <xdr:colOff>165100</xdr:colOff>
      <xdr:row>98</xdr:row>
      <xdr:rowOff>135244</xdr:rowOff>
    </xdr:to>
    <xdr:sp macro="" textlink="">
      <xdr:nvSpPr>
        <xdr:cNvPr id="707" name="楕円 706"/>
        <xdr:cNvSpPr/>
      </xdr:nvSpPr>
      <xdr:spPr>
        <a:xfrm>
          <a:off x="14541500" y="168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151771</xdr:rowOff>
    </xdr:from>
    <xdr:ext cx="534377" cy="259045"/>
    <xdr:sp macro="" textlink="">
      <xdr:nvSpPr>
        <xdr:cNvPr id="708" name="テキスト ボックス 707"/>
        <xdr:cNvSpPr txBox="1"/>
      </xdr:nvSpPr>
      <xdr:spPr>
        <a:xfrm>
          <a:off x="14325111" y="166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46265</xdr:rowOff>
    </xdr:from>
    <xdr:to>
      <xdr:col>72</xdr:col>
      <xdr:colOff>38100</xdr:colOff>
      <xdr:row>98</xdr:row>
      <xdr:rowOff>147865</xdr:rowOff>
    </xdr:to>
    <xdr:sp macro="" textlink="">
      <xdr:nvSpPr>
        <xdr:cNvPr id="709" name="楕円 708"/>
        <xdr:cNvSpPr/>
      </xdr:nvSpPr>
      <xdr:spPr>
        <a:xfrm>
          <a:off x="13652500" y="168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164392</xdr:rowOff>
    </xdr:from>
    <xdr:ext cx="534377" cy="259045"/>
    <xdr:sp macro="" textlink="">
      <xdr:nvSpPr>
        <xdr:cNvPr id="710" name="テキスト ボックス 709"/>
        <xdr:cNvSpPr txBox="1"/>
      </xdr:nvSpPr>
      <xdr:spPr>
        <a:xfrm>
          <a:off x="13436111" y="166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43751</xdr:rowOff>
    </xdr:from>
    <xdr:to>
      <xdr:col>67</xdr:col>
      <xdr:colOff>101600</xdr:colOff>
      <xdr:row>98</xdr:row>
      <xdr:rowOff>145351</xdr:rowOff>
    </xdr:to>
    <xdr:sp macro="" textlink="">
      <xdr:nvSpPr>
        <xdr:cNvPr id="711" name="楕円 710"/>
        <xdr:cNvSpPr/>
      </xdr:nvSpPr>
      <xdr:spPr>
        <a:xfrm>
          <a:off x="12763500" y="168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161878</xdr:rowOff>
    </xdr:from>
    <xdr:ext cx="534377" cy="259045"/>
    <xdr:sp macro="" textlink="">
      <xdr:nvSpPr>
        <xdr:cNvPr id="712" name="テキスト ボックス 711"/>
        <xdr:cNvSpPr txBox="1"/>
      </xdr:nvSpPr>
      <xdr:spPr>
        <a:xfrm>
          <a:off x="12547111" y="166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98878</xdr:rowOff>
    </xdr:to>
    <xdr:cxnSp macro="">
      <xdr:nvCxnSpPr>
        <xdr:cNvPr id="743" name="直線コネクタ 742"/>
        <xdr:cNvCxnSpPr/>
      </xdr:nvCxnSpPr>
      <xdr:spPr>
        <a:xfrm flipV="1">
          <a:off x="21323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44813</xdr:rowOff>
    </xdr:from>
    <xdr:to>
      <xdr:col>116</xdr:col>
      <xdr:colOff>114300</xdr:colOff>
      <xdr:row>39</xdr:row>
      <xdr:rowOff>146413</xdr:rowOff>
    </xdr:to>
    <xdr:sp macro="" textlink="">
      <xdr:nvSpPr>
        <xdr:cNvPr id="762" name="楕円 761"/>
        <xdr:cNvSpPr/>
      </xdr:nvSpPr>
      <xdr:spPr>
        <a:xfrm>
          <a:off x="22110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131190</xdr:rowOff>
    </xdr:from>
    <xdr:ext cx="313932" cy="259045"/>
    <xdr:sp macro="" textlink="">
      <xdr:nvSpPr>
        <xdr:cNvPr id="763" name="投資及び出資金該当値テキスト"/>
        <xdr:cNvSpPr txBox="1"/>
      </xdr:nvSpPr>
      <xdr:spPr>
        <a:xfrm>
          <a:off x="22212300" y="6646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1" name="直線コネクタ 81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9" name="楕円 82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0" name="テキスト ボックス 82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122647</xdr:rowOff>
    </xdr:from>
    <xdr:to>
      <xdr:col>116</xdr:col>
      <xdr:colOff>63500</xdr:colOff>
      <xdr:row>75</xdr:row>
      <xdr:rowOff>137871</xdr:rowOff>
    </xdr:to>
    <xdr:cxnSp macro="">
      <xdr:nvCxnSpPr>
        <xdr:cNvPr id="858" name="直線コネクタ 857"/>
        <xdr:cNvCxnSpPr/>
      </xdr:nvCxnSpPr>
      <xdr:spPr>
        <a:xfrm flipV="1">
          <a:off x="21323300" y="12981397"/>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137871</xdr:rowOff>
    </xdr:from>
    <xdr:to>
      <xdr:col>111</xdr:col>
      <xdr:colOff>177800</xdr:colOff>
      <xdr:row>75</xdr:row>
      <xdr:rowOff>139060</xdr:rowOff>
    </xdr:to>
    <xdr:cxnSp macro="">
      <xdr:nvCxnSpPr>
        <xdr:cNvPr id="861" name="直線コネクタ 860"/>
        <xdr:cNvCxnSpPr/>
      </xdr:nvCxnSpPr>
      <xdr:spPr>
        <a:xfrm flipV="1">
          <a:off x="20434300" y="1299662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110485</xdr:rowOff>
    </xdr:from>
    <xdr:to>
      <xdr:col>107</xdr:col>
      <xdr:colOff>50800</xdr:colOff>
      <xdr:row>75</xdr:row>
      <xdr:rowOff>139060</xdr:rowOff>
    </xdr:to>
    <xdr:cxnSp macro="">
      <xdr:nvCxnSpPr>
        <xdr:cNvPr id="864" name="直線コネクタ 863"/>
        <xdr:cNvCxnSpPr/>
      </xdr:nvCxnSpPr>
      <xdr:spPr>
        <a:xfrm>
          <a:off x="19545300" y="127977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160228</xdr:rowOff>
    </xdr:from>
    <xdr:to>
      <xdr:col>102</xdr:col>
      <xdr:colOff>114300</xdr:colOff>
      <xdr:row>74</xdr:row>
      <xdr:rowOff>110485</xdr:rowOff>
    </xdr:to>
    <xdr:cxnSp macro="">
      <xdr:nvCxnSpPr>
        <xdr:cNvPr id="867" name="直線コネクタ 866"/>
        <xdr:cNvCxnSpPr/>
      </xdr:nvCxnSpPr>
      <xdr:spPr>
        <a:xfrm>
          <a:off x="18656300" y="12676078"/>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71847</xdr:rowOff>
    </xdr:from>
    <xdr:to>
      <xdr:col>116</xdr:col>
      <xdr:colOff>114300</xdr:colOff>
      <xdr:row>76</xdr:row>
      <xdr:rowOff>1997</xdr:rowOff>
    </xdr:to>
    <xdr:sp macro="" textlink="">
      <xdr:nvSpPr>
        <xdr:cNvPr id="877" name="楕円 876"/>
        <xdr:cNvSpPr/>
      </xdr:nvSpPr>
      <xdr:spPr>
        <a:xfrm>
          <a:off x="22110700" y="129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50274</xdr:rowOff>
    </xdr:from>
    <xdr:ext cx="534377" cy="259045"/>
    <xdr:sp macro="" textlink="">
      <xdr:nvSpPr>
        <xdr:cNvPr id="878" name="繰出金該当値テキスト"/>
        <xdr:cNvSpPr txBox="1"/>
      </xdr:nvSpPr>
      <xdr:spPr>
        <a:xfrm>
          <a:off x="22212300" y="129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87071</xdr:rowOff>
    </xdr:from>
    <xdr:to>
      <xdr:col>112</xdr:col>
      <xdr:colOff>38100</xdr:colOff>
      <xdr:row>76</xdr:row>
      <xdr:rowOff>17221</xdr:rowOff>
    </xdr:to>
    <xdr:sp macro="" textlink="">
      <xdr:nvSpPr>
        <xdr:cNvPr id="879" name="楕円 878"/>
        <xdr:cNvSpPr/>
      </xdr:nvSpPr>
      <xdr:spPr>
        <a:xfrm>
          <a:off x="21272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8348</xdr:rowOff>
    </xdr:from>
    <xdr:ext cx="534377" cy="259045"/>
    <xdr:sp macro="" textlink="">
      <xdr:nvSpPr>
        <xdr:cNvPr id="880" name="テキスト ボックス 879"/>
        <xdr:cNvSpPr txBox="1"/>
      </xdr:nvSpPr>
      <xdr:spPr>
        <a:xfrm>
          <a:off x="21056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88260</xdr:rowOff>
    </xdr:from>
    <xdr:to>
      <xdr:col>107</xdr:col>
      <xdr:colOff>101600</xdr:colOff>
      <xdr:row>76</xdr:row>
      <xdr:rowOff>18410</xdr:rowOff>
    </xdr:to>
    <xdr:sp macro="" textlink="">
      <xdr:nvSpPr>
        <xdr:cNvPr id="881" name="楕円 880"/>
        <xdr:cNvSpPr/>
      </xdr:nvSpPr>
      <xdr:spPr>
        <a:xfrm>
          <a:off x="203835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9537</xdr:rowOff>
    </xdr:from>
    <xdr:ext cx="534377" cy="259045"/>
    <xdr:sp macro="" textlink="">
      <xdr:nvSpPr>
        <xdr:cNvPr id="882" name="テキスト ボックス 881"/>
        <xdr:cNvSpPr txBox="1"/>
      </xdr:nvSpPr>
      <xdr:spPr>
        <a:xfrm>
          <a:off x="20167111" y="130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59685</xdr:rowOff>
    </xdr:from>
    <xdr:to>
      <xdr:col>102</xdr:col>
      <xdr:colOff>165100</xdr:colOff>
      <xdr:row>74</xdr:row>
      <xdr:rowOff>161285</xdr:rowOff>
    </xdr:to>
    <xdr:sp macro="" textlink="">
      <xdr:nvSpPr>
        <xdr:cNvPr id="883" name="楕円 882"/>
        <xdr:cNvSpPr/>
      </xdr:nvSpPr>
      <xdr:spPr>
        <a:xfrm>
          <a:off x="19494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6362</xdr:rowOff>
    </xdr:from>
    <xdr:ext cx="534377" cy="259045"/>
    <xdr:sp macro="" textlink="">
      <xdr:nvSpPr>
        <xdr:cNvPr id="884" name="テキスト ボックス 883"/>
        <xdr:cNvSpPr txBox="1"/>
      </xdr:nvSpPr>
      <xdr:spPr>
        <a:xfrm>
          <a:off x="19278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109428</xdr:rowOff>
    </xdr:from>
    <xdr:to>
      <xdr:col>98</xdr:col>
      <xdr:colOff>38100</xdr:colOff>
      <xdr:row>74</xdr:row>
      <xdr:rowOff>39578</xdr:rowOff>
    </xdr:to>
    <xdr:sp macro="" textlink="">
      <xdr:nvSpPr>
        <xdr:cNvPr id="885" name="楕円 884"/>
        <xdr:cNvSpPr/>
      </xdr:nvSpPr>
      <xdr:spPr>
        <a:xfrm>
          <a:off x="18605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56105</xdr:rowOff>
    </xdr:from>
    <xdr:ext cx="534377" cy="259045"/>
    <xdr:sp macro="" textlink="">
      <xdr:nvSpPr>
        <xdr:cNvPr id="886" name="テキスト ボックス 885"/>
        <xdr:cNvSpPr txBox="1"/>
      </xdr:nvSpPr>
      <xdr:spPr>
        <a:xfrm>
          <a:off x="18389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退職手当の減などにより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　扶助費は、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子育て世帯への臨時特別給付金、住民税非課税世帯等への臨時特別給付金給付事業の実施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により前年度比増となり、類似団体内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　公債費は、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元金償還額の減により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前年度比減となり、類似団体内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これらの経費は、義務的経費であり、経常収支比率の悪化を招くなど財政の硬直化にもつながるため、提供サービスの選択等について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は、特別定額給付金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給付事業の終了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新型コロナウイルスワクチン接種及びワクチン接種体制確保事業等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により前年度比増となり、類似団体内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花小金井南中学校地域開放型体育館新築工事の終了等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、駅前再開発事業などの都市計画事業の実施により多くの費用が見込まれることから、基金残高の確保に努めるなど、財政需要に備えた財政運営が求められる。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195,361
190,523
20.51
83,018,617
76,706,681
6,311,936
38,048,196
25,418,943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66548</xdr:rowOff>
    </xdr:from>
    <xdr:to>
      <xdr:col>24</xdr:col>
      <xdr:colOff>63500</xdr:colOff>
      <xdr:row>34</xdr:row>
      <xdr:rowOff>144272</xdr:rowOff>
    </xdr:to>
    <xdr:cxnSp macro="">
      <xdr:nvCxnSpPr>
        <xdr:cNvPr id="59" name="直線コネクタ 58"/>
        <xdr:cNvCxnSpPr/>
      </xdr:nvCxnSpPr>
      <xdr:spPr>
        <a:xfrm>
          <a:off x="3797300" y="58958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66548</xdr:rowOff>
    </xdr:from>
    <xdr:to>
      <xdr:col>19</xdr:col>
      <xdr:colOff>177800</xdr:colOff>
      <xdr:row>34</xdr:row>
      <xdr:rowOff>76607</xdr:rowOff>
    </xdr:to>
    <xdr:cxnSp macro="">
      <xdr:nvCxnSpPr>
        <xdr:cNvPr id="62" name="直線コネクタ 61"/>
        <xdr:cNvCxnSpPr/>
      </xdr:nvCxnSpPr>
      <xdr:spPr>
        <a:xfrm flipV="1">
          <a:off x="2908300" y="589584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73863</xdr:rowOff>
    </xdr:from>
    <xdr:to>
      <xdr:col>15</xdr:col>
      <xdr:colOff>50800</xdr:colOff>
      <xdr:row>34</xdr:row>
      <xdr:rowOff>76607</xdr:rowOff>
    </xdr:to>
    <xdr:cxnSp macro="">
      <xdr:nvCxnSpPr>
        <xdr:cNvPr id="65" name="直線コネクタ 64"/>
        <xdr:cNvCxnSpPr/>
      </xdr:nvCxnSpPr>
      <xdr:spPr>
        <a:xfrm>
          <a:off x="2019300" y="5903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17170</xdr:rowOff>
    </xdr:from>
    <xdr:to>
      <xdr:col>10</xdr:col>
      <xdr:colOff>114300</xdr:colOff>
      <xdr:row>34</xdr:row>
      <xdr:rowOff>73863</xdr:rowOff>
    </xdr:to>
    <xdr:cxnSp macro="">
      <xdr:nvCxnSpPr>
        <xdr:cNvPr id="68" name="直線コネクタ 67"/>
        <xdr:cNvCxnSpPr/>
      </xdr:nvCxnSpPr>
      <xdr:spPr>
        <a:xfrm>
          <a:off x="1130300" y="584647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78" name="楕円 77"/>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79" name="議会費該当値テキスト"/>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xdr:rowOff>
    </xdr:from>
    <xdr:to>
      <xdr:col>20</xdr:col>
      <xdr:colOff>38100</xdr:colOff>
      <xdr:row>34</xdr:row>
      <xdr:rowOff>117348</xdr:rowOff>
    </xdr:to>
    <xdr:sp macro="" textlink="">
      <xdr:nvSpPr>
        <xdr:cNvPr id="80" name="楕円 79"/>
        <xdr:cNvSpPr/>
      </xdr:nvSpPr>
      <xdr:spPr>
        <a:xfrm>
          <a:off x="3746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133875</xdr:rowOff>
    </xdr:from>
    <xdr:ext cx="469744" cy="259045"/>
    <xdr:sp macro="" textlink="">
      <xdr:nvSpPr>
        <xdr:cNvPr id="81" name="テキスト ボックス 80"/>
        <xdr:cNvSpPr txBox="1"/>
      </xdr:nvSpPr>
      <xdr:spPr>
        <a:xfrm>
          <a:off x="3562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25807</xdr:rowOff>
    </xdr:from>
    <xdr:to>
      <xdr:col>15</xdr:col>
      <xdr:colOff>101600</xdr:colOff>
      <xdr:row>34</xdr:row>
      <xdr:rowOff>127407</xdr:rowOff>
    </xdr:to>
    <xdr:sp macro="" textlink="">
      <xdr:nvSpPr>
        <xdr:cNvPr id="82" name="楕円 81"/>
        <xdr:cNvSpPr/>
      </xdr:nvSpPr>
      <xdr:spPr>
        <a:xfrm>
          <a:off x="2857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143934</xdr:rowOff>
    </xdr:from>
    <xdr:ext cx="469744" cy="259045"/>
    <xdr:sp macro="" textlink="">
      <xdr:nvSpPr>
        <xdr:cNvPr id="83" name="テキスト ボックス 82"/>
        <xdr:cNvSpPr txBox="1"/>
      </xdr:nvSpPr>
      <xdr:spPr>
        <a:xfrm>
          <a:off x="2673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23063</xdr:rowOff>
    </xdr:from>
    <xdr:to>
      <xdr:col>10</xdr:col>
      <xdr:colOff>165100</xdr:colOff>
      <xdr:row>34</xdr:row>
      <xdr:rowOff>124663</xdr:rowOff>
    </xdr:to>
    <xdr:sp macro="" textlink="">
      <xdr:nvSpPr>
        <xdr:cNvPr id="84" name="楕円 83"/>
        <xdr:cNvSpPr/>
      </xdr:nvSpPr>
      <xdr:spPr>
        <a:xfrm>
          <a:off x="1968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141190</xdr:rowOff>
    </xdr:from>
    <xdr:ext cx="469744" cy="259045"/>
    <xdr:sp macro="" textlink="">
      <xdr:nvSpPr>
        <xdr:cNvPr id="85" name="テキスト ボックス 84"/>
        <xdr:cNvSpPr txBox="1"/>
      </xdr:nvSpPr>
      <xdr:spPr>
        <a:xfrm>
          <a:off x="1784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137820</xdr:rowOff>
    </xdr:from>
    <xdr:to>
      <xdr:col>6</xdr:col>
      <xdr:colOff>38100</xdr:colOff>
      <xdr:row>34</xdr:row>
      <xdr:rowOff>67970</xdr:rowOff>
    </xdr:to>
    <xdr:sp macro="" textlink="">
      <xdr:nvSpPr>
        <xdr:cNvPr id="86" name="楕円 85"/>
        <xdr:cNvSpPr/>
      </xdr:nvSpPr>
      <xdr:spPr>
        <a:xfrm>
          <a:off x="1079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84497</xdr:rowOff>
    </xdr:from>
    <xdr:ext cx="469744" cy="259045"/>
    <xdr:sp macro="" textlink="">
      <xdr:nvSpPr>
        <xdr:cNvPr id="87" name="テキスト ボックス 86"/>
        <xdr:cNvSpPr txBox="1"/>
      </xdr:nvSpPr>
      <xdr:spPr>
        <a:xfrm>
          <a:off x="895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60236</xdr:rowOff>
    </xdr:from>
    <xdr:to>
      <xdr:col>24</xdr:col>
      <xdr:colOff>63500</xdr:colOff>
      <xdr:row>58</xdr:row>
      <xdr:rowOff>73089</xdr:rowOff>
    </xdr:to>
    <xdr:cxnSp macro="">
      <xdr:nvCxnSpPr>
        <xdr:cNvPr id="117" name="直線コネクタ 116"/>
        <xdr:cNvCxnSpPr/>
      </xdr:nvCxnSpPr>
      <xdr:spPr>
        <a:xfrm>
          <a:off x="3797300" y="8804186"/>
          <a:ext cx="838200" cy="12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60236</xdr:rowOff>
    </xdr:from>
    <xdr:to>
      <xdr:col>19</xdr:col>
      <xdr:colOff>177800</xdr:colOff>
      <xdr:row>58</xdr:row>
      <xdr:rowOff>167729</xdr:rowOff>
    </xdr:to>
    <xdr:cxnSp macro="">
      <xdr:nvCxnSpPr>
        <xdr:cNvPr id="120" name="直線コネクタ 119"/>
        <xdr:cNvCxnSpPr/>
      </xdr:nvCxnSpPr>
      <xdr:spPr>
        <a:xfrm flipV="1">
          <a:off x="2908300" y="8804186"/>
          <a:ext cx="889000" cy="130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167729</xdr:rowOff>
    </xdr:from>
    <xdr:to>
      <xdr:col>15</xdr:col>
      <xdr:colOff>50800</xdr:colOff>
      <xdr:row>59</xdr:row>
      <xdr:rowOff>31217</xdr:rowOff>
    </xdr:to>
    <xdr:cxnSp macro="">
      <xdr:nvCxnSpPr>
        <xdr:cNvPr id="123" name="直線コネクタ 122"/>
        <xdr:cNvCxnSpPr/>
      </xdr:nvCxnSpPr>
      <xdr:spPr>
        <a:xfrm flipV="1">
          <a:off x="2019300" y="10111829"/>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3861</xdr:rowOff>
    </xdr:from>
    <xdr:to>
      <xdr:col>10</xdr:col>
      <xdr:colOff>114300</xdr:colOff>
      <xdr:row>59</xdr:row>
      <xdr:rowOff>31217</xdr:rowOff>
    </xdr:to>
    <xdr:cxnSp macro="">
      <xdr:nvCxnSpPr>
        <xdr:cNvPr id="126" name="直線コネクタ 125"/>
        <xdr:cNvCxnSpPr/>
      </xdr:nvCxnSpPr>
      <xdr:spPr>
        <a:xfrm>
          <a:off x="1130300" y="10119411"/>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22289</xdr:rowOff>
    </xdr:from>
    <xdr:to>
      <xdr:col>24</xdr:col>
      <xdr:colOff>114300</xdr:colOff>
      <xdr:row>58</xdr:row>
      <xdr:rowOff>123889</xdr:rowOff>
    </xdr:to>
    <xdr:sp macro="" textlink="">
      <xdr:nvSpPr>
        <xdr:cNvPr id="136" name="楕円 135"/>
        <xdr:cNvSpPr/>
      </xdr:nvSpPr>
      <xdr:spPr>
        <a:xfrm>
          <a:off x="4584700" y="99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716</xdr:rowOff>
    </xdr:from>
    <xdr:ext cx="534377" cy="259045"/>
    <xdr:sp macro="" textlink="">
      <xdr:nvSpPr>
        <xdr:cNvPr id="137" name="総務費該当値テキスト"/>
        <xdr:cNvSpPr txBox="1"/>
      </xdr:nvSpPr>
      <xdr:spPr>
        <a:xfrm>
          <a:off x="4686300" y="99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9436</xdr:rowOff>
    </xdr:from>
    <xdr:to>
      <xdr:col>20</xdr:col>
      <xdr:colOff>38100</xdr:colOff>
      <xdr:row>51</xdr:row>
      <xdr:rowOff>111036</xdr:rowOff>
    </xdr:to>
    <xdr:sp macro="" textlink="">
      <xdr:nvSpPr>
        <xdr:cNvPr id="138" name="楕円 137"/>
        <xdr:cNvSpPr/>
      </xdr:nvSpPr>
      <xdr:spPr>
        <a:xfrm>
          <a:off x="3746500" y="8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102163</xdr:rowOff>
    </xdr:from>
    <xdr:ext cx="599010" cy="259045"/>
    <xdr:sp macro="" textlink="">
      <xdr:nvSpPr>
        <xdr:cNvPr id="139" name="テキスト ボックス 138"/>
        <xdr:cNvSpPr txBox="1"/>
      </xdr:nvSpPr>
      <xdr:spPr>
        <a:xfrm>
          <a:off x="3497795" y="88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116929</xdr:rowOff>
    </xdr:from>
    <xdr:to>
      <xdr:col>15</xdr:col>
      <xdr:colOff>101600</xdr:colOff>
      <xdr:row>59</xdr:row>
      <xdr:rowOff>47079</xdr:rowOff>
    </xdr:to>
    <xdr:sp macro="" textlink="">
      <xdr:nvSpPr>
        <xdr:cNvPr id="140" name="楕円 139"/>
        <xdr:cNvSpPr/>
      </xdr:nvSpPr>
      <xdr:spPr>
        <a:xfrm>
          <a:off x="2857500" y="100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38206</xdr:rowOff>
    </xdr:from>
    <xdr:ext cx="534377" cy="259045"/>
    <xdr:sp macro="" textlink="">
      <xdr:nvSpPr>
        <xdr:cNvPr id="141" name="テキスト ボックス 140"/>
        <xdr:cNvSpPr txBox="1"/>
      </xdr:nvSpPr>
      <xdr:spPr>
        <a:xfrm>
          <a:off x="2641111" y="101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151867</xdr:rowOff>
    </xdr:from>
    <xdr:to>
      <xdr:col>10</xdr:col>
      <xdr:colOff>165100</xdr:colOff>
      <xdr:row>59</xdr:row>
      <xdr:rowOff>82017</xdr:rowOff>
    </xdr:to>
    <xdr:sp macro="" textlink="">
      <xdr:nvSpPr>
        <xdr:cNvPr id="142" name="楕円 141"/>
        <xdr:cNvSpPr/>
      </xdr:nvSpPr>
      <xdr:spPr>
        <a:xfrm>
          <a:off x="1968500" y="100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73144</xdr:rowOff>
    </xdr:from>
    <xdr:ext cx="534377" cy="259045"/>
    <xdr:sp macro="" textlink="">
      <xdr:nvSpPr>
        <xdr:cNvPr id="143" name="テキスト ボックス 142"/>
        <xdr:cNvSpPr txBox="1"/>
      </xdr:nvSpPr>
      <xdr:spPr>
        <a:xfrm>
          <a:off x="1752111" y="101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124511</xdr:rowOff>
    </xdr:from>
    <xdr:to>
      <xdr:col>6</xdr:col>
      <xdr:colOff>38100</xdr:colOff>
      <xdr:row>59</xdr:row>
      <xdr:rowOff>54661</xdr:rowOff>
    </xdr:to>
    <xdr:sp macro="" textlink="">
      <xdr:nvSpPr>
        <xdr:cNvPr id="144" name="楕円 143"/>
        <xdr:cNvSpPr/>
      </xdr:nvSpPr>
      <xdr:spPr>
        <a:xfrm>
          <a:off x="1079500" y="100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45788</xdr:rowOff>
    </xdr:from>
    <xdr:ext cx="534377" cy="259045"/>
    <xdr:sp macro="" textlink="">
      <xdr:nvSpPr>
        <xdr:cNvPr id="145" name="テキスト ボックス 144"/>
        <xdr:cNvSpPr txBox="1"/>
      </xdr:nvSpPr>
      <xdr:spPr>
        <a:xfrm>
          <a:off x="863111" y="101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2311</xdr:rowOff>
    </xdr:from>
    <xdr:to>
      <xdr:col>24</xdr:col>
      <xdr:colOff>63500</xdr:colOff>
      <xdr:row>76</xdr:row>
      <xdr:rowOff>163818</xdr:rowOff>
    </xdr:to>
    <xdr:cxnSp macro="">
      <xdr:nvCxnSpPr>
        <xdr:cNvPr id="175" name="直線コネクタ 174"/>
        <xdr:cNvCxnSpPr/>
      </xdr:nvCxnSpPr>
      <xdr:spPr>
        <a:xfrm flipV="1">
          <a:off x="3797300" y="12861061"/>
          <a:ext cx="838200" cy="3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163818</xdr:rowOff>
    </xdr:from>
    <xdr:to>
      <xdr:col>19</xdr:col>
      <xdr:colOff>177800</xdr:colOff>
      <xdr:row>77</xdr:row>
      <xdr:rowOff>39167</xdr:rowOff>
    </xdr:to>
    <xdr:cxnSp macro="">
      <xdr:nvCxnSpPr>
        <xdr:cNvPr id="178" name="直線コネクタ 177"/>
        <xdr:cNvCxnSpPr/>
      </xdr:nvCxnSpPr>
      <xdr:spPr>
        <a:xfrm flipV="1">
          <a:off x="2908300" y="13194018"/>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39167</xdr:rowOff>
    </xdr:from>
    <xdr:to>
      <xdr:col>15</xdr:col>
      <xdr:colOff>50800</xdr:colOff>
      <xdr:row>77</xdr:row>
      <xdr:rowOff>100482</xdr:rowOff>
    </xdr:to>
    <xdr:cxnSp macro="">
      <xdr:nvCxnSpPr>
        <xdr:cNvPr id="181" name="直線コネクタ 180"/>
        <xdr:cNvCxnSpPr/>
      </xdr:nvCxnSpPr>
      <xdr:spPr>
        <a:xfrm flipV="1">
          <a:off x="2019300" y="13240817"/>
          <a:ext cx="8890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92900</xdr:rowOff>
    </xdr:from>
    <xdr:to>
      <xdr:col>10</xdr:col>
      <xdr:colOff>114300</xdr:colOff>
      <xdr:row>77</xdr:row>
      <xdr:rowOff>100482</xdr:rowOff>
    </xdr:to>
    <xdr:cxnSp macro="">
      <xdr:nvCxnSpPr>
        <xdr:cNvPr id="184" name="直線コネクタ 183"/>
        <xdr:cNvCxnSpPr/>
      </xdr:nvCxnSpPr>
      <xdr:spPr>
        <a:xfrm>
          <a:off x="1130300" y="1329455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122961</xdr:rowOff>
    </xdr:from>
    <xdr:to>
      <xdr:col>24</xdr:col>
      <xdr:colOff>114300</xdr:colOff>
      <xdr:row>75</xdr:row>
      <xdr:rowOff>53111</xdr:rowOff>
    </xdr:to>
    <xdr:sp macro="" textlink="">
      <xdr:nvSpPr>
        <xdr:cNvPr id="194" name="楕円 193"/>
        <xdr:cNvSpPr/>
      </xdr:nvSpPr>
      <xdr:spPr>
        <a:xfrm>
          <a:off x="45847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145838</xdr:rowOff>
    </xdr:from>
    <xdr:ext cx="599010" cy="259045"/>
    <xdr:sp macro="" textlink="">
      <xdr:nvSpPr>
        <xdr:cNvPr id="195" name="民生費該当値テキスト"/>
        <xdr:cNvSpPr txBox="1"/>
      </xdr:nvSpPr>
      <xdr:spPr>
        <a:xfrm>
          <a:off x="4686300" y="1266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113018</xdr:rowOff>
    </xdr:from>
    <xdr:to>
      <xdr:col>20</xdr:col>
      <xdr:colOff>38100</xdr:colOff>
      <xdr:row>77</xdr:row>
      <xdr:rowOff>43168</xdr:rowOff>
    </xdr:to>
    <xdr:sp macro="" textlink="">
      <xdr:nvSpPr>
        <xdr:cNvPr id="196" name="楕円 195"/>
        <xdr:cNvSpPr/>
      </xdr:nvSpPr>
      <xdr:spPr>
        <a:xfrm>
          <a:off x="3746500" y="131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59694</xdr:rowOff>
    </xdr:from>
    <xdr:ext cx="599010" cy="259045"/>
    <xdr:sp macro="" textlink="">
      <xdr:nvSpPr>
        <xdr:cNvPr id="197" name="テキスト ボックス 196"/>
        <xdr:cNvSpPr txBox="1"/>
      </xdr:nvSpPr>
      <xdr:spPr>
        <a:xfrm>
          <a:off x="3497795" y="1291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159817</xdr:rowOff>
    </xdr:from>
    <xdr:to>
      <xdr:col>15</xdr:col>
      <xdr:colOff>101600</xdr:colOff>
      <xdr:row>77</xdr:row>
      <xdr:rowOff>89967</xdr:rowOff>
    </xdr:to>
    <xdr:sp macro="" textlink="">
      <xdr:nvSpPr>
        <xdr:cNvPr id="198" name="楕円 197"/>
        <xdr:cNvSpPr/>
      </xdr:nvSpPr>
      <xdr:spPr>
        <a:xfrm>
          <a:off x="2857500" y="131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106494</xdr:rowOff>
    </xdr:from>
    <xdr:ext cx="599010" cy="259045"/>
    <xdr:sp macro="" textlink="">
      <xdr:nvSpPr>
        <xdr:cNvPr id="199" name="テキスト ボックス 198"/>
        <xdr:cNvSpPr txBox="1"/>
      </xdr:nvSpPr>
      <xdr:spPr>
        <a:xfrm>
          <a:off x="2608795" y="1296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49682</xdr:rowOff>
    </xdr:from>
    <xdr:to>
      <xdr:col>10</xdr:col>
      <xdr:colOff>165100</xdr:colOff>
      <xdr:row>77</xdr:row>
      <xdr:rowOff>151282</xdr:rowOff>
    </xdr:to>
    <xdr:sp macro="" textlink="">
      <xdr:nvSpPr>
        <xdr:cNvPr id="200" name="楕円 199"/>
        <xdr:cNvSpPr/>
      </xdr:nvSpPr>
      <xdr:spPr>
        <a:xfrm>
          <a:off x="1968500" y="132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167809</xdr:rowOff>
    </xdr:from>
    <xdr:ext cx="599010" cy="259045"/>
    <xdr:sp macro="" textlink="">
      <xdr:nvSpPr>
        <xdr:cNvPr id="201" name="テキスト ボックス 200"/>
        <xdr:cNvSpPr txBox="1"/>
      </xdr:nvSpPr>
      <xdr:spPr>
        <a:xfrm>
          <a:off x="1719795" y="130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42100</xdr:rowOff>
    </xdr:from>
    <xdr:to>
      <xdr:col>6</xdr:col>
      <xdr:colOff>38100</xdr:colOff>
      <xdr:row>77</xdr:row>
      <xdr:rowOff>143700</xdr:rowOff>
    </xdr:to>
    <xdr:sp macro="" textlink="">
      <xdr:nvSpPr>
        <xdr:cNvPr id="202" name="楕円 201"/>
        <xdr:cNvSpPr/>
      </xdr:nvSpPr>
      <xdr:spPr>
        <a:xfrm>
          <a:off x="1079500" y="132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160227</xdr:rowOff>
    </xdr:from>
    <xdr:ext cx="599010" cy="259045"/>
    <xdr:sp macro="" textlink="">
      <xdr:nvSpPr>
        <xdr:cNvPr id="203" name="テキスト ボックス 202"/>
        <xdr:cNvSpPr txBox="1"/>
      </xdr:nvSpPr>
      <xdr:spPr>
        <a:xfrm>
          <a:off x="830795" y="1301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126127</xdr:rowOff>
    </xdr:from>
    <xdr:to>
      <xdr:col>24</xdr:col>
      <xdr:colOff>63500</xdr:colOff>
      <xdr:row>97</xdr:row>
      <xdr:rowOff>170532</xdr:rowOff>
    </xdr:to>
    <xdr:cxnSp macro="">
      <xdr:nvCxnSpPr>
        <xdr:cNvPr id="237" name="直線コネクタ 236"/>
        <xdr:cNvCxnSpPr/>
      </xdr:nvCxnSpPr>
      <xdr:spPr>
        <a:xfrm flipV="1">
          <a:off x="3797300" y="16413877"/>
          <a:ext cx="838200" cy="38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170532</xdr:rowOff>
    </xdr:from>
    <xdr:to>
      <xdr:col>19</xdr:col>
      <xdr:colOff>177800</xdr:colOff>
      <xdr:row>98</xdr:row>
      <xdr:rowOff>65863</xdr:rowOff>
    </xdr:to>
    <xdr:cxnSp macro="">
      <xdr:nvCxnSpPr>
        <xdr:cNvPr id="240" name="直線コネクタ 239"/>
        <xdr:cNvCxnSpPr/>
      </xdr:nvCxnSpPr>
      <xdr:spPr>
        <a:xfrm flipV="1">
          <a:off x="2908300" y="16801182"/>
          <a:ext cx="889000" cy="6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2" name="テキスト ボックス 241"/>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85665</xdr:rowOff>
    </xdr:from>
    <xdr:to>
      <xdr:col>15</xdr:col>
      <xdr:colOff>50800</xdr:colOff>
      <xdr:row>98</xdr:row>
      <xdr:rowOff>65863</xdr:rowOff>
    </xdr:to>
    <xdr:cxnSp macro="">
      <xdr:nvCxnSpPr>
        <xdr:cNvPr id="243" name="直線コネクタ 242"/>
        <xdr:cNvCxnSpPr/>
      </xdr:nvCxnSpPr>
      <xdr:spPr>
        <a:xfrm>
          <a:off x="2019300" y="16716315"/>
          <a:ext cx="889000" cy="1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5" name="テキスト ボックス 244"/>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85665</xdr:rowOff>
    </xdr:from>
    <xdr:to>
      <xdr:col>10</xdr:col>
      <xdr:colOff>114300</xdr:colOff>
      <xdr:row>98</xdr:row>
      <xdr:rowOff>135413</xdr:rowOff>
    </xdr:to>
    <xdr:cxnSp macro="">
      <xdr:nvCxnSpPr>
        <xdr:cNvPr id="246" name="直線コネクタ 245"/>
        <xdr:cNvCxnSpPr/>
      </xdr:nvCxnSpPr>
      <xdr:spPr>
        <a:xfrm flipV="1">
          <a:off x="1130300" y="16716315"/>
          <a:ext cx="889000" cy="2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97841</xdr:rowOff>
    </xdr:from>
    <xdr:ext cx="534377" cy="259045"/>
    <xdr:sp macro="" textlink="">
      <xdr:nvSpPr>
        <xdr:cNvPr id="250" name="テキスト ボックス 249"/>
        <xdr:cNvSpPr txBox="1"/>
      </xdr:nvSpPr>
      <xdr:spPr>
        <a:xfrm>
          <a:off x="863111" y="165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75327</xdr:rowOff>
    </xdr:from>
    <xdr:to>
      <xdr:col>24</xdr:col>
      <xdr:colOff>114300</xdr:colOff>
      <xdr:row>96</xdr:row>
      <xdr:rowOff>5477</xdr:rowOff>
    </xdr:to>
    <xdr:sp macro="" textlink="">
      <xdr:nvSpPr>
        <xdr:cNvPr id="256" name="楕円 255"/>
        <xdr:cNvSpPr/>
      </xdr:nvSpPr>
      <xdr:spPr>
        <a:xfrm>
          <a:off x="4584700" y="16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98204</xdr:rowOff>
    </xdr:from>
    <xdr:ext cx="534377" cy="259045"/>
    <xdr:sp macro="" textlink="">
      <xdr:nvSpPr>
        <xdr:cNvPr id="257" name="衛生費該当値テキスト"/>
        <xdr:cNvSpPr txBox="1"/>
      </xdr:nvSpPr>
      <xdr:spPr>
        <a:xfrm>
          <a:off x="4686300" y="1621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119732</xdr:rowOff>
    </xdr:from>
    <xdr:to>
      <xdr:col>20</xdr:col>
      <xdr:colOff>38100</xdr:colOff>
      <xdr:row>98</xdr:row>
      <xdr:rowOff>49882</xdr:rowOff>
    </xdr:to>
    <xdr:sp macro="" textlink="">
      <xdr:nvSpPr>
        <xdr:cNvPr id="258" name="楕円 257"/>
        <xdr:cNvSpPr/>
      </xdr:nvSpPr>
      <xdr:spPr>
        <a:xfrm>
          <a:off x="3746500" y="167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41009</xdr:rowOff>
    </xdr:from>
    <xdr:ext cx="534377" cy="259045"/>
    <xdr:sp macro="" textlink="">
      <xdr:nvSpPr>
        <xdr:cNvPr id="259" name="テキスト ボックス 258"/>
        <xdr:cNvSpPr txBox="1"/>
      </xdr:nvSpPr>
      <xdr:spPr>
        <a:xfrm>
          <a:off x="3530111" y="168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15063</xdr:rowOff>
    </xdr:from>
    <xdr:to>
      <xdr:col>15</xdr:col>
      <xdr:colOff>101600</xdr:colOff>
      <xdr:row>98</xdr:row>
      <xdr:rowOff>116663</xdr:rowOff>
    </xdr:to>
    <xdr:sp macro="" textlink="">
      <xdr:nvSpPr>
        <xdr:cNvPr id="260" name="楕円 259"/>
        <xdr:cNvSpPr/>
      </xdr:nvSpPr>
      <xdr:spPr>
        <a:xfrm>
          <a:off x="2857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107790</xdr:rowOff>
    </xdr:from>
    <xdr:ext cx="534377" cy="259045"/>
    <xdr:sp macro="" textlink="">
      <xdr:nvSpPr>
        <xdr:cNvPr id="261" name="テキスト ボックス 260"/>
        <xdr:cNvSpPr txBox="1"/>
      </xdr:nvSpPr>
      <xdr:spPr>
        <a:xfrm>
          <a:off x="2641111" y="169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34865</xdr:rowOff>
    </xdr:from>
    <xdr:to>
      <xdr:col>10</xdr:col>
      <xdr:colOff>165100</xdr:colOff>
      <xdr:row>97</xdr:row>
      <xdr:rowOff>136465</xdr:rowOff>
    </xdr:to>
    <xdr:sp macro="" textlink="">
      <xdr:nvSpPr>
        <xdr:cNvPr id="262" name="楕円 261"/>
        <xdr:cNvSpPr/>
      </xdr:nvSpPr>
      <xdr:spPr>
        <a:xfrm>
          <a:off x="1968500" y="166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152992</xdr:rowOff>
    </xdr:from>
    <xdr:ext cx="534377" cy="259045"/>
    <xdr:sp macro="" textlink="">
      <xdr:nvSpPr>
        <xdr:cNvPr id="263" name="テキスト ボックス 262"/>
        <xdr:cNvSpPr txBox="1"/>
      </xdr:nvSpPr>
      <xdr:spPr>
        <a:xfrm>
          <a:off x="1752111" y="164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84613</xdr:rowOff>
    </xdr:from>
    <xdr:to>
      <xdr:col>6</xdr:col>
      <xdr:colOff>38100</xdr:colOff>
      <xdr:row>99</xdr:row>
      <xdr:rowOff>14763</xdr:rowOff>
    </xdr:to>
    <xdr:sp macro="" textlink="">
      <xdr:nvSpPr>
        <xdr:cNvPr id="264" name="楕円 263"/>
        <xdr:cNvSpPr/>
      </xdr:nvSpPr>
      <xdr:spPr>
        <a:xfrm>
          <a:off x="1079500" y="168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5890</xdr:rowOff>
    </xdr:from>
    <xdr:ext cx="534377" cy="259045"/>
    <xdr:sp macro="" textlink="">
      <xdr:nvSpPr>
        <xdr:cNvPr id="265" name="テキスト ボックス 264"/>
        <xdr:cNvSpPr txBox="1"/>
      </xdr:nvSpPr>
      <xdr:spPr>
        <a:xfrm>
          <a:off x="863111" y="169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5588</xdr:rowOff>
    </xdr:from>
    <xdr:to>
      <xdr:col>55</xdr:col>
      <xdr:colOff>0</xdr:colOff>
      <xdr:row>37</xdr:row>
      <xdr:rowOff>32639</xdr:rowOff>
    </xdr:to>
    <xdr:cxnSp macro="">
      <xdr:nvCxnSpPr>
        <xdr:cNvPr id="294" name="直線コネクタ 293"/>
        <xdr:cNvCxnSpPr/>
      </xdr:nvCxnSpPr>
      <xdr:spPr>
        <a:xfrm>
          <a:off x="9639300" y="6349238"/>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148463</xdr:rowOff>
    </xdr:from>
    <xdr:to>
      <xdr:col>50</xdr:col>
      <xdr:colOff>114300</xdr:colOff>
      <xdr:row>37</xdr:row>
      <xdr:rowOff>5588</xdr:rowOff>
    </xdr:to>
    <xdr:cxnSp macro="">
      <xdr:nvCxnSpPr>
        <xdr:cNvPr id="297" name="直線コネクタ 296"/>
        <xdr:cNvCxnSpPr/>
      </xdr:nvCxnSpPr>
      <xdr:spPr>
        <a:xfrm>
          <a:off x="8750300" y="63206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9" name="テキスト ボックス 298"/>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143510</xdr:rowOff>
    </xdr:from>
    <xdr:to>
      <xdr:col>45</xdr:col>
      <xdr:colOff>177800</xdr:colOff>
      <xdr:row>36</xdr:row>
      <xdr:rowOff>148463</xdr:rowOff>
    </xdr:to>
    <xdr:cxnSp macro="">
      <xdr:nvCxnSpPr>
        <xdr:cNvPr id="300" name="直線コネクタ 299"/>
        <xdr:cNvCxnSpPr/>
      </xdr:nvCxnSpPr>
      <xdr:spPr>
        <a:xfrm>
          <a:off x="7861300" y="63157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02" name="テキスト ボックス 301"/>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143510</xdr:rowOff>
    </xdr:from>
    <xdr:to>
      <xdr:col>41</xdr:col>
      <xdr:colOff>50800</xdr:colOff>
      <xdr:row>36</xdr:row>
      <xdr:rowOff>149225</xdr:rowOff>
    </xdr:to>
    <xdr:cxnSp macro="">
      <xdr:nvCxnSpPr>
        <xdr:cNvPr id="303" name="直線コネクタ 302"/>
        <xdr:cNvCxnSpPr/>
      </xdr:nvCxnSpPr>
      <xdr:spPr>
        <a:xfrm flipV="1">
          <a:off x="6972300" y="63157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7" name="テキスト ボックス 306"/>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153289</xdr:rowOff>
    </xdr:from>
    <xdr:to>
      <xdr:col>55</xdr:col>
      <xdr:colOff>50800</xdr:colOff>
      <xdr:row>37</xdr:row>
      <xdr:rowOff>83439</xdr:rowOff>
    </xdr:to>
    <xdr:sp macro="" textlink="">
      <xdr:nvSpPr>
        <xdr:cNvPr id="313" name="楕円 312"/>
        <xdr:cNvSpPr/>
      </xdr:nvSpPr>
      <xdr:spPr>
        <a:xfrm>
          <a:off x="10426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4716</xdr:rowOff>
    </xdr:from>
    <xdr:ext cx="378565" cy="259045"/>
    <xdr:sp macro="" textlink="">
      <xdr:nvSpPr>
        <xdr:cNvPr id="314" name="労働費該当値テキスト"/>
        <xdr:cNvSpPr txBox="1"/>
      </xdr:nvSpPr>
      <xdr:spPr>
        <a:xfrm>
          <a:off x="10528300"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126238</xdr:rowOff>
    </xdr:from>
    <xdr:to>
      <xdr:col>50</xdr:col>
      <xdr:colOff>165100</xdr:colOff>
      <xdr:row>37</xdr:row>
      <xdr:rowOff>56388</xdr:rowOff>
    </xdr:to>
    <xdr:sp macro="" textlink="">
      <xdr:nvSpPr>
        <xdr:cNvPr id="315" name="楕円 314"/>
        <xdr:cNvSpPr/>
      </xdr:nvSpPr>
      <xdr:spPr>
        <a:xfrm>
          <a:off x="958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72915</xdr:rowOff>
    </xdr:from>
    <xdr:ext cx="469744" cy="259045"/>
    <xdr:sp macro="" textlink="">
      <xdr:nvSpPr>
        <xdr:cNvPr id="316" name="テキスト ボックス 315"/>
        <xdr:cNvSpPr txBox="1"/>
      </xdr:nvSpPr>
      <xdr:spPr>
        <a:xfrm>
          <a:off x="9404428" y="60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97663</xdr:rowOff>
    </xdr:from>
    <xdr:to>
      <xdr:col>46</xdr:col>
      <xdr:colOff>38100</xdr:colOff>
      <xdr:row>37</xdr:row>
      <xdr:rowOff>27813</xdr:rowOff>
    </xdr:to>
    <xdr:sp macro="" textlink="">
      <xdr:nvSpPr>
        <xdr:cNvPr id="317" name="楕円 316"/>
        <xdr:cNvSpPr/>
      </xdr:nvSpPr>
      <xdr:spPr>
        <a:xfrm>
          <a:off x="8699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44340</xdr:rowOff>
    </xdr:from>
    <xdr:ext cx="469744" cy="259045"/>
    <xdr:sp macro="" textlink="">
      <xdr:nvSpPr>
        <xdr:cNvPr id="318" name="テキスト ボックス 317"/>
        <xdr:cNvSpPr txBox="1"/>
      </xdr:nvSpPr>
      <xdr:spPr>
        <a:xfrm>
          <a:off x="8515428" y="60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92710</xdr:rowOff>
    </xdr:from>
    <xdr:to>
      <xdr:col>41</xdr:col>
      <xdr:colOff>101600</xdr:colOff>
      <xdr:row>37</xdr:row>
      <xdr:rowOff>22860</xdr:rowOff>
    </xdr:to>
    <xdr:sp macro="" textlink="">
      <xdr:nvSpPr>
        <xdr:cNvPr id="319" name="楕円 318"/>
        <xdr:cNvSpPr/>
      </xdr:nvSpPr>
      <xdr:spPr>
        <a:xfrm>
          <a:off x="7810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13987</xdr:rowOff>
    </xdr:from>
    <xdr:ext cx="469744" cy="259045"/>
    <xdr:sp macro="" textlink="">
      <xdr:nvSpPr>
        <xdr:cNvPr id="320" name="テキスト ボックス 319"/>
        <xdr:cNvSpPr txBox="1"/>
      </xdr:nvSpPr>
      <xdr:spPr>
        <a:xfrm>
          <a:off x="7626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98425</xdr:rowOff>
    </xdr:from>
    <xdr:to>
      <xdr:col>36</xdr:col>
      <xdr:colOff>165100</xdr:colOff>
      <xdr:row>37</xdr:row>
      <xdr:rowOff>28575</xdr:rowOff>
    </xdr:to>
    <xdr:sp macro="" textlink="">
      <xdr:nvSpPr>
        <xdr:cNvPr id="321" name="楕円 320"/>
        <xdr:cNvSpPr/>
      </xdr:nvSpPr>
      <xdr:spPr>
        <a:xfrm>
          <a:off x="6921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45102</xdr:rowOff>
    </xdr:from>
    <xdr:ext cx="469744" cy="259045"/>
    <xdr:sp macro="" textlink="">
      <xdr:nvSpPr>
        <xdr:cNvPr id="322" name="テキスト ボックス 321"/>
        <xdr:cNvSpPr txBox="1"/>
      </xdr:nvSpPr>
      <xdr:spPr>
        <a:xfrm>
          <a:off x="6737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76698</xdr:rowOff>
    </xdr:from>
    <xdr:to>
      <xdr:col>55</xdr:col>
      <xdr:colOff>0</xdr:colOff>
      <xdr:row>58</xdr:row>
      <xdr:rowOff>82184</xdr:rowOff>
    </xdr:to>
    <xdr:cxnSp macro="">
      <xdr:nvCxnSpPr>
        <xdr:cNvPr id="349" name="直線コネクタ 348"/>
        <xdr:cNvCxnSpPr/>
      </xdr:nvCxnSpPr>
      <xdr:spPr>
        <a:xfrm>
          <a:off x="9639300" y="1002079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44237</xdr:rowOff>
    </xdr:from>
    <xdr:to>
      <xdr:col>50</xdr:col>
      <xdr:colOff>114300</xdr:colOff>
      <xdr:row>58</xdr:row>
      <xdr:rowOff>76698</xdr:rowOff>
    </xdr:to>
    <xdr:cxnSp macro="">
      <xdr:nvCxnSpPr>
        <xdr:cNvPr id="352" name="直線コネクタ 351"/>
        <xdr:cNvCxnSpPr/>
      </xdr:nvCxnSpPr>
      <xdr:spPr>
        <a:xfrm>
          <a:off x="8750300" y="9988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44237</xdr:rowOff>
    </xdr:from>
    <xdr:to>
      <xdr:col>45</xdr:col>
      <xdr:colOff>177800</xdr:colOff>
      <xdr:row>58</xdr:row>
      <xdr:rowOff>74595</xdr:rowOff>
    </xdr:to>
    <xdr:cxnSp macro="">
      <xdr:nvCxnSpPr>
        <xdr:cNvPr id="355" name="直線コネクタ 354"/>
        <xdr:cNvCxnSpPr/>
      </xdr:nvCxnSpPr>
      <xdr:spPr>
        <a:xfrm flipV="1">
          <a:off x="7861300" y="9988337"/>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60422</xdr:rowOff>
    </xdr:from>
    <xdr:to>
      <xdr:col>41</xdr:col>
      <xdr:colOff>50800</xdr:colOff>
      <xdr:row>58</xdr:row>
      <xdr:rowOff>74595</xdr:rowOff>
    </xdr:to>
    <xdr:cxnSp macro="">
      <xdr:nvCxnSpPr>
        <xdr:cNvPr id="358" name="直線コネクタ 357"/>
        <xdr:cNvCxnSpPr/>
      </xdr:nvCxnSpPr>
      <xdr:spPr>
        <a:xfrm>
          <a:off x="6972300" y="1000452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31384</xdr:rowOff>
    </xdr:from>
    <xdr:to>
      <xdr:col>55</xdr:col>
      <xdr:colOff>50800</xdr:colOff>
      <xdr:row>58</xdr:row>
      <xdr:rowOff>132984</xdr:rowOff>
    </xdr:to>
    <xdr:sp macro="" textlink="">
      <xdr:nvSpPr>
        <xdr:cNvPr id="368" name="楕円 367"/>
        <xdr:cNvSpPr/>
      </xdr:nvSpPr>
      <xdr:spPr>
        <a:xfrm>
          <a:off x="104267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117761</xdr:rowOff>
    </xdr:from>
    <xdr:ext cx="378565" cy="259045"/>
    <xdr:sp macro="" textlink="">
      <xdr:nvSpPr>
        <xdr:cNvPr id="369" name="農林水産業費該当値テキスト"/>
        <xdr:cNvSpPr txBox="1"/>
      </xdr:nvSpPr>
      <xdr:spPr>
        <a:xfrm>
          <a:off x="10528300" y="989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25898</xdr:rowOff>
    </xdr:from>
    <xdr:to>
      <xdr:col>50</xdr:col>
      <xdr:colOff>165100</xdr:colOff>
      <xdr:row>58</xdr:row>
      <xdr:rowOff>127498</xdr:rowOff>
    </xdr:to>
    <xdr:sp macro="" textlink="">
      <xdr:nvSpPr>
        <xdr:cNvPr id="370" name="楕円 369"/>
        <xdr:cNvSpPr/>
      </xdr:nvSpPr>
      <xdr:spPr>
        <a:xfrm>
          <a:off x="9588500" y="99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118625</xdr:rowOff>
    </xdr:from>
    <xdr:ext cx="378565" cy="259045"/>
    <xdr:sp macro="" textlink="">
      <xdr:nvSpPr>
        <xdr:cNvPr id="371" name="テキスト ボックス 370"/>
        <xdr:cNvSpPr txBox="1"/>
      </xdr:nvSpPr>
      <xdr:spPr>
        <a:xfrm>
          <a:off x="9450017" y="1006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164887</xdr:rowOff>
    </xdr:from>
    <xdr:to>
      <xdr:col>46</xdr:col>
      <xdr:colOff>38100</xdr:colOff>
      <xdr:row>58</xdr:row>
      <xdr:rowOff>95037</xdr:rowOff>
    </xdr:to>
    <xdr:sp macro="" textlink="">
      <xdr:nvSpPr>
        <xdr:cNvPr id="372" name="楕円 371"/>
        <xdr:cNvSpPr/>
      </xdr:nvSpPr>
      <xdr:spPr>
        <a:xfrm>
          <a:off x="8699500" y="9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86164</xdr:rowOff>
    </xdr:from>
    <xdr:ext cx="469744" cy="259045"/>
    <xdr:sp macro="" textlink="">
      <xdr:nvSpPr>
        <xdr:cNvPr id="373" name="テキスト ボックス 372"/>
        <xdr:cNvSpPr txBox="1"/>
      </xdr:nvSpPr>
      <xdr:spPr>
        <a:xfrm>
          <a:off x="8515428" y="1003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23795</xdr:rowOff>
    </xdr:from>
    <xdr:to>
      <xdr:col>41</xdr:col>
      <xdr:colOff>101600</xdr:colOff>
      <xdr:row>58</xdr:row>
      <xdr:rowOff>125395</xdr:rowOff>
    </xdr:to>
    <xdr:sp macro="" textlink="">
      <xdr:nvSpPr>
        <xdr:cNvPr id="374" name="楕円 373"/>
        <xdr:cNvSpPr/>
      </xdr:nvSpPr>
      <xdr:spPr>
        <a:xfrm>
          <a:off x="78105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116522</xdr:rowOff>
    </xdr:from>
    <xdr:ext cx="378565" cy="259045"/>
    <xdr:sp macro="" textlink="">
      <xdr:nvSpPr>
        <xdr:cNvPr id="375" name="テキスト ボックス 374"/>
        <xdr:cNvSpPr txBox="1"/>
      </xdr:nvSpPr>
      <xdr:spPr>
        <a:xfrm>
          <a:off x="7672017" y="1006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9622</xdr:rowOff>
    </xdr:from>
    <xdr:to>
      <xdr:col>36</xdr:col>
      <xdr:colOff>165100</xdr:colOff>
      <xdr:row>58</xdr:row>
      <xdr:rowOff>111222</xdr:rowOff>
    </xdr:to>
    <xdr:sp macro="" textlink="">
      <xdr:nvSpPr>
        <xdr:cNvPr id="376" name="楕円 375"/>
        <xdr:cNvSpPr/>
      </xdr:nvSpPr>
      <xdr:spPr>
        <a:xfrm>
          <a:off x="69215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102349</xdr:rowOff>
    </xdr:from>
    <xdr:ext cx="378565" cy="259045"/>
    <xdr:sp macro="" textlink="">
      <xdr:nvSpPr>
        <xdr:cNvPr id="377" name="テキスト ボックス 376"/>
        <xdr:cNvSpPr txBox="1"/>
      </xdr:nvSpPr>
      <xdr:spPr>
        <a:xfrm>
          <a:off x="6783017" y="1004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97592</xdr:rowOff>
    </xdr:from>
    <xdr:to>
      <xdr:col>55</xdr:col>
      <xdr:colOff>0</xdr:colOff>
      <xdr:row>77</xdr:row>
      <xdr:rowOff>150764</xdr:rowOff>
    </xdr:to>
    <xdr:cxnSp macro="">
      <xdr:nvCxnSpPr>
        <xdr:cNvPr id="404" name="直線コネクタ 403"/>
        <xdr:cNvCxnSpPr/>
      </xdr:nvCxnSpPr>
      <xdr:spPr>
        <a:xfrm>
          <a:off x="9639300" y="13299242"/>
          <a:ext cx="8382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5" name="商工費平均値テキスト"/>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97592</xdr:rowOff>
    </xdr:from>
    <xdr:to>
      <xdr:col>50</xdr:col>
      <xdr:colOff>114300</xdr:colOff>
      <xdr:row>78</xdr:row>
      <xdr:rowOff>78755</xdr:rowOff>
    </xdr:to>
    <xdr:cxnSp macro="">
      <xdr:nvCxnSpPr>
        <xdr:cNvPr id="407" name="直線コネクタ 406"/>
        <xdr:cNvCxnSpPr/>
      </xdr:nvCxnSpPr>
      <xdr:spPr>
        <a:xfrm flipV="1">
          <a:off x="8750300" y="13299242"/>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9" name="テキスト ボックス 408"/>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78755</xdr:rowOff>
    </xdr:from>
    <xdr:to>
      <xdr:col>45</xdr:col>
      <xdr:colOff>177800</xdr:colOff>
      <xdr:row>78</xdr:row>
      <xdr:rowOff>101981</xdr:rowOff>
    </xdr:to>
    <xdr:cxnSp macro="">
      <xdr:nvCxnSpPr>
        <xdr:cNvPr id="410" name="直線コネクタ 409"/>
        <xdr:cNvCxnSpPr/>
      </xdr:nvCxnSpPr>
      <xdr:spPr>
        <a:xfrm flipV="1">
          <a:off x="7861300" y="13451855"/>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99375</xdr:rowOff>
    </xdr:from>
    <xdr:to>
      <xdr:col>41</xdr:col>
      <xdr:colOff>50800</xdr:colOff>
      <xdr:row>78</xdr:row>
      <xdr:rowOff>101981</xdr:rowOff>
    </xdr:to>
    <xdr:cxnSp macro="">
      <xdr:nvCxnSpPr>
        <xdr:cNvPr id="413" name="直線コネクタ 412"/>
        <xdr:cNvCxnSpPr/>
      </xdr:nvCxnSpPr>
      <xdr:spPr>
        <a:xfrm>
          <a:off x="6972300" y="1347247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99964</xdr:rowOff>
    </xdr:from>
    <xdr:to>
      <xdr:col>55</xdr:col>
      <xdr:colOff>50800</xdr:colOff>
      <xdr:row>78</xdr:row>
      <xdr:rowOff>30114</xdr:rowOff>
    </xdr:to>
    <xdr:sp macro="" textlink="">
      <xdr:nvSpPr>
        <xdr:cNvPr id="423" name="楕円 422"/>
        <xdr:cNvSpPr/>
      </xdr:nvSpPr>
      <xdr:spPr>
        <a:xfrm>
          <a:off x="104267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14891</xdr:rowOff>
    </xdr:from>
    <xdr:ext cx="469744" cy="259045"/>
    <xdr:sp macro="" textlink="">
      <xdr:nvSpPr>
        <xdr:cNvPr id="424" name="商工費該当値テキスト"/>
        <xdr:cNvSpPr txBox="1"/>
      </xdr:nvSpPr>
      <xdr:spPr>
        <a:xfrm>
          <a:off x="10528300" y="132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46792</xdr:rowOff>
    </xdr:from>
    <xdr:to>
      <xdr:col>50</xdr:col>
      <xdr:colOff>165100</xdr:colOff>
      <xdr:row>77</xdr:row>
      <xdr:rowOff>148392</xdr:rowOff>
    </xdr:to>
    <xdr:sp macro="" textlink="">
      <xdr:nvSpPr>
        <xdr:cNvPr id="425" name="楕円 424"/>
        <xdr:cNvSpPr/>
      </xdr:nvSpPr>
      <xdr:spPr>
        <a:xfrm>
          <a:off x="9588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139519</xdr:rowOff>
    </xdr:from>
    <xdr:ext cx="469744" cy="259045"/>
    <xdr:sp macro="" textlink="">
      <xdr:nvSpPr>
        <xdr:cNvPr id="426" name="テキスト ボックス 425"/>
        <xdr:cNvSpPr txBox="1"/>
      </xdr:nvSpPr>
      <xdr:spPr>
        <a:xfrm>
          <a:off x="9404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27955</xdr:rowOff>
    </xdr:from>
    <xdr:to>
      <xdr:col>46</xdr:col>
      <xdr:colOff>38100</xdr:colOff>
      <xdr:row>78</xdr:row>
      <xdr:rowOff>129555</xdr:rowOff>
    </xdr:to>
    <xdr:sp macro="" textlink="">
      <xdr:nvSpPr>
        <xdr:cNvPr id="427" name="楕円 426"/>
        <xdr:cNvSpPr/>
      </xdr:nvSpPr>
      <xdr:spPr>
        <a:xfrm>
          <a:off x="8699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120682</xdr:rowOff>
    </xdr:from>
    <xdr:ext cx="469744" cy="259045"/>
    <xdr:sp macro="" textlink="">
      <xdr:nvSpPr>
        <xdr:cNvPr id="428" name="テキスト ボックス 427"/>
        <xdr:cNvSpPr txBox="1"/>
      </xdr:nvSpPr>
      <xdr:spPr>
        <a:xfrm>
          <a:off x="8515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51181</xdr:rowOff>
    </xdr:from>
    <xdr:to>
      <xdr:col>41</xdr:col>
      <xdr:colOff>101600</xdr:colOff>
      <xdr:row>78</xdr:row>
      <xdr:rowOff>152781</xdr:rowOff>
    </xdr:to>
    <xdr:sp macro="" textlink="">
      <xdr:nvSpPr>
        <xdr:cNvPr id="429" name="楕円 428"/>
        <xdr:cNvSpPr/>
      </xdr:nvSpPr>
      <xdr:spPr>
        <a:xfrm>
          <a:off x="7810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143908</xdr:rowOff>
    </xdr:from>
    <xdr:ext cx="378565" cy="259045"/>
    <xdr:sp macro="" textlink="">
      <xdr:nvSpPr>
        <xdr:cNvPr id="430" name="テキスト ボックス 429"/>
        <xdr:cNvSpPr txBox="1"/>
      </xdr:nvSpPr>
      <xdr:spPr>
        <a:xfrm>
          <a:off x="7672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48575</xdr:rowOff>
    </xdr:from>
    <xdr:to>
      <xdr:col>36</xdr:col>
      <xdr:colOff>165100</xdr:colOff>
      <xdr:row>78</xdr:row>
      <xdr:rowOff>150175</xdr:rowOff>
    </xdr:to>
    <xdr:sp macro="" textlink="">
      <xdr:nvSpPr>
        <xdr:cNvPr id="431" name="楕円 430"/>
        <xdr:cNvSpPr/>
      </xdr:nvSpPr>
      <xdr:spPr>
        <a:xfrm>
          <a:off x="6921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141302</xdr:rowOff>
    </xdr:from>
    <xdr:ext cx="378565" cy="259045"/>
    <xdr:sp macro="" textlink="">
      <xdr:nvSpPr>
        <xdr:cNvPr id="432" name="テキスト ボックス 431"/>
        <xdr:cNvSpPr txBox="1"/>
      </xdr:nvSpPr>
      <xdr:spPr>
        <a:xfrm>
          <a:off x="6783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119354</xdr:rowOff>
    </xdr:from>
    <xdr:to>
      <xdr:col>55</xdr:col>
      <xdr:colOff>0</xdr:colOff>
      <xdr:row>97</xdr:row>
      <xdr:rowOff>51460</xdr:rowOff>
    </xdr:to>
    <xdr:cxnSp macro="">
      <xdr:nvCxnSpPr>
        <xdr:cNvPr id="464" name="直線コネクタ 463"/>
        <xdr:cNvCxnSpPr/>
      </xdr:nvCxnSpPr>
      <xdr:spPr>
        <a:xfrm>
          <a:off x="9639300" y="16578554"/>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5" name="土木費平均値テキスト"/>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119354</xdr:rowOff>
    </xdr:from>
    <xdr:to>
      <xdr:col>50</xdr:col>
      <xdr:colOff>114300</xdr:colOff>
      <xdr:row>97</xdr:row>
      <xdr:rowOff>8615</xdr:rowOff>
    </xdr:to>
    <xdr:cxnSp macro="">
      <xdr:nvCxnSpPr>
        <xdr:cNvPr id="467" name="直線コネクタ 466"/>
        <xdr:cNvCxnSpPr/>
      </xdr:nvCxnSpPr>
      <xdr:spPr>
        <a:xfrm flipV="1">
          <a:off x="8750300" y="16578554"/>
          <a:ext cx="889000" cy="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9" name="テキスト ボックス 468"/>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8615</xdr:rowOff>
    </xdr:from>
    <xdr:to>
      <xdr:col>45</xdr:col>
      <xdr:colOff>177800</xdr:colOff>
      <xdr:row>97</xdr:row>
      <xdr:rowOff>93948</xdr:rowOff>
    </xdr:to>
    <xdr:cxnSp macro="">
      <xdr:nvCxnSpPr>
        <xdr:cNvPr id="470" name="直線コネクタ 469"/>
        <xdr:cNvCxnSpPr/>
      </xdr:nvCxnSpPr>
      <xdr:spPr>
        <a:xfrm flipV="1">
          <a:off x="7861300" y="16639265"/>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2" name="テキスト ボックス 471"/>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55150</xdr:rowOff>
    </xdr:from>
    <xdr:to>
      <xdr:col>41</xdr:col>
      <xdr:colOff>50800</xdr:colOff>
      <xdr:row>97</xdr:row>
      <xdr:rowOff>93948</xdr:rowOff>
    </xdr:to>
    <xdr:cxnSp macro="">
      <xdr:nvCxnSpPr>
        <xdr:cNvPr id="473" name="直線コネクタ 472"/>
        <xdr:cNvCxnSpPr/>
      </xdr:nvCxnSpPr>
      <xdr:spPr>
        <a:xfrm>
          <a:off x="6972300" y="16685800"/>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5" name="テキスト ボックス 474"/>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7" name="テキスト ボックス 476"/>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660</xdr:rowOff>
    </xdr:from>
    <xdr:to>
      <xdr:col>55</xdr:col>
      <xdr:colOff>50800</xdr:colOff>
      <xdr:row>97</xdr:row>
      <xdr:rowOff>102260</xdr:rowOff>
    </xdr:to>
    <xdr:sp macro="" textlink="">
      <xdr:nvSpPr>
        <xdr:cNvPr id="483" name="楕円 482"/>
        <xdr:cNvSpPr/>
      </xdr:nvSpPr>
      <xdr:spPr>
        <a:xfrm>
          <a:off x="104267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150537</xdr:rowOff>
    </xdr:from>
    <xdr:ext cx="534377" cy="259045"/>
    <xdr:sp macro="" textlink="">
      <xdr:nvSpPr>
        <xdr:cNvPr id="484" name="土木費該当値テキスト"/>
        <xdr:cNvSpPr txBox="1"/>
      </xdr:nvSpPr>
      <xdr:spPr>
        <a:xfrm>
          <a:off x="10528300"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68554</xdr:rowOff>
    </xdr:from>
    <xdr:to>
      <xdr:col>50</xdr:col>
      <xdr:colOff>165100</xdr:colOff>
      <xdr:row>96</xdr:row>
      <xdr:rowOff>170154</xdr:rowOff>
    </xdr:to>
    <xdr:sp macro="" textlink="">
      <xdr:nvSpPr>
        <xdr:cNvPr id="485" name="楕円 484"/>
        <xdr:cNvSpPr/>
      </xdr:nvSpPr>
      <xdr:spPr>
        <a:xfrm>
          <a:off x="9588500" y="16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161281</xdr:rowOff>
    </xdr:from>
    <xdr:ext cx="534377" cy="259045"/>
    <xdr:sp macro="" textlink="">
      <xdr:nvSpPr>
        <xdr:cNvPr id="486" name="テキスト ボックス 485"/>
        <xdr:cNvSpPr txBox="1"/>
      </xdr:nvSpPr>
      <xdr:spPr>
        <a:xfrm>
          <a:off x="9372111" y="16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129265</xdr:rowOff>
    </xdr:from>
    <xdr:to>
      <xdr:col>46</xdr:col>
      <xdr:colOff>38100</xdr:colOff>
      <xdr:row>97</xdr:row>
      <xdr:rowOff>59415</xdr:rowOff>
    </xdr:to>
    <xdr:sp macro="" textlink="">
      <xdr:nvSpPr>
        <xdr:cNvPr id="487" name="楕円 486"/>
        <xdr:cNvSpPr/>
      </xdr:nvSpPr>
      <xdr:spPr>
        <a:xfrm>
          <a:off x="86995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50542</xdr:rowOff>
    </xdr:from>
    <xdr:ext cx="534377" cy="259045"/>
    <xdr:sp macro="" textlink="">
      <xdr:nvSpPr>
        <xdr:cNvPr id="488" name="テキスト ボックス 487"/>
        <xdr:cNvSpPr txBox="1"/>
      </xdr:nvSpPr>
      <xdr:spPr>
        <a:xfrm>
          <a:off x="8483111" y="166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43148</xdr:rowOff>
    </xdr:from>
    <xdr:to>
      <xdr:col>41</xdr:col>
      <xdr:colOff>101600</xdr:colOff>
      <xdr:row>97</xdr:row>
      <xdr:rowOff>144748</xdr:rowOff>
    </xdr:to>
    <xdr:sp macro="" textlink="">
      <xdr:nvSpPr>
        <xdr:cNvPr id="489" name="楕円 488"/>
        <xdr:cNvSpPr/>
      </xdr:nvSpPr>
      <xdr:spPr>
        <a:xfrm>
          <a:off x="7810500" y="166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135875</xdr:rowOff>
    </xdr:from>
    <xdr:ext cx="534377" cy="259045"/>
    <xdr:sp macro="" textlink="">
      <xdr:nvSpPr>
        <xdr:cNvPr id="490" name="テキスト ボックス 489"/>
        <xdr:cNvSpPr txBox="1"/>
      </xdr:nvSpPr>
      <xdr:spPr>
        <a:xfrm>
          <a:off x="7594111" y="167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4350</xdr:rowOff>
    </xdr:from>
    <xdr:to>
      <xdr:col>36</xdr:col>
      <xdr:colOff>165100</xdr:colOff>
      <xdr:row>97</xdr:row>
      <xdr:rowOff>105950</xdr:rowOff>
    </xdr:to>
    <xdr:sp macro="" textlink="">
      <xdr:nvSpPr>
        <xdr:cNvPr id="491" name="楕円 490"/>
        <xdr:cNvSpPr/>
      </xdr:nvSpPr>
      <xdr:spPr>
        <a:xfrm>
          <a:off x="6921500" y="166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97077</xdr:rowOff>
    </xdr:from>
    <xdr:ext cx="534377" cy="259045"/>
    <xdr:sp macro="" textlink="">
      <xdr:nvSpPr>
        <xdr:cNvPr id="492" name="テキスト ボックス 491"/>
        <xdr:cNvSpPr txBox="1"/>
      </xdr:nvSpPr>
      <xdr:spPr>
        <a:xfrm>
          <a:off x="6705111" y="167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156210</xdr:rowOff>
    </xdr:from>
    <xdr:to>
      <xdr:col>85</xdr:col>
      <xdr:colOff>127000</xdr:colOff>
      <xdr:row>37</xdr:row>
      <xdr:rowOff>34290</xdr:rowOff>
    </xdr:to>
    <xdr:cxnSp macro="">
      <xdr:nvCxnSpPr>
        <xdr:cNvPr id="522" name="直線コネクタ 521"/>
        <xdr:cNvCxnSpPr/>
      </xdr:nvCxnSpPr>
      <xdr:spPr>
        <a:xfrm flipV="1">
          <a:off x="15481300" y="63284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43815</xdr:rowOff>
    </xdr:to>
    <xdr:cxnSp macro="">
      <xdr:nvCxnSpPr>
        <xdr:cNvPr id="525" name="直線コネクタ 524"/>
        <xdr:cNvCxnSpPr/>
      </xdr:nvCxnSpPr>
      <xdr:spPr>
        <a:xfrm flipV="1">
          <a:off x="14592300" y="63779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43815</xdr:rowOff>
    </xdr:from>
    <xdr:to>
      <xdr:col>76</xdr:col>
      <xdr:colOff>114300</xdr:colOff>
      <xdr:row>37</xdr:row>
      <xdr:rowOff>84582</xdr:rowOff>
    </xdr:to>
    <xdr:cxnSp macro="">
      <xdr:nvCxnSpPr>
        <xdr:cNvPr id="528" name="直線コネクタ 527"/>
        <xdr:cNvCxnSpPr/>
      </xdr:nvCxnSpPr>
      <xdr:spPr>
        <a:xfrm flipV="1">
          <a:off x="13703300" y="638746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66675</xdr:rowOff>
    </xdr:from>
    <xdr:to>
      <xdr:col>71</xdr:col>
      <xdr:colOff>177800</xdr:colOff>
      <xdr:row>37</xdr:row>
      <xdr:rowOff>84582</xdr:rowOff>
    </xdr:to>
    <xdr:cxnSp macro="">
      <xdr:nvCxnSpPr>
        <xdr:cNvPr id="531" name="直線コネクタ 530"/>
        <xdr:cNvCxnSpPr/>
      </xdr:nvCxnSpPr>
      <xdr:spPr>
        <a:xfrm>
          <a:off x="12814300" y="64103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5" name="テキスト ボックス 534"/>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541" name="楕円 540"/>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83837</xdr:rowOff>
    </xdr:from>
    <xdr:ext cx="534377" cy="259045"/>
    <xdr:sp macro="" textlink="">
      <xdr:nvSpPr>
        <xdr:cNvPr id="542" name="消防費該当値テキスト"/>
        <xdr:cNvSpPr txBox="1"/>
      </xdr:nvSpPr>
      <xdr:spPr>
        <a:xfrm>
          <a:off x="16370300" y="62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543" name="楕円 542"/>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76217</xdr:rowOff>
    </xdr:from>
    <xdr:ext cx="534377" cy="259045"/>
    <xdr:sp macro="" textlink="">
      <xdr:nvSpPr>
        <xdr:cNvPr id="544" name="テキスト ボックス 543"/>
        <xdr:cNvSpPr txBox="1"/>
      </xdr:nvSpPr>
      <xdr:spPr>
        <a:xfrm>
          <a:off x="15214111" y="64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164465</xdr:rowOff>
    </xdr:from>
    <xdr:to>
      <xdr:col>76</xdr:col>
      <xdr:colOff>165100</xdr:colOff>
      <xdr:row>37</xdr:row>
      <xdr:rowOff>94615</xdr:rowOff>
    </xdr:to>
    <xdr:sp macro="" textlink="">
      <xdr:nvSpPr>
        <xdr:cNvPr id="545" name="楕円 544"/>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85742</xdr:rowOff>
    </xdr:from>
    <xdr:ext cx="534377" cy="259045"/>
    <xdr:sp macro="" textlink="">
      <xdr:nvSpPr>
        <xdr:cNvPr id="546" name="テキスト ボックス 545"/>
        <xdr:cNvSpPr txBox="1"/>
      </xdr:nvSpPr>
      <xdr:spPr>
        <a:xfrm>
          <a:off x="14325111" y="64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33782</xdr:rowOff>
    </xdr:from>
    <xdr:to>
      <xdr:col>72</xdr:col>
      <xdr:colOff>38100</xdr:colOff>
      <xdr:row>37</xdr:row>
      <xdr:rowOff>135382</xdr:rowOff>
    </xdr:to>
    <xdr:sp macro="" textlink="">
      <xdr:nvSpPr>
        <xdr:cNvPr id="547" name="楕円 546"/>
        <xdr:cNvSpPr/>
      </xdr:nvSpPr>
      <xdr:spPr>
        <a:xfrm>
          <a:off x="13652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126509</xdr:rowOff>
    </xdr:from>
    <xdr:ext cx="534377" cy="259045"/>
    <xdr:sp macro="" textlink="">
      <xdr:nvSpPr>
        <xdr:cNvPr id="548" name="テキスト ボックス 547"/>
        <xdr:cNvSpPr txBox="1"/>
      </xdr:nvSpPr>
      <xdr:spPr>
        <a:xfrm>
          <a:off x="13436111" y="64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15875</xdr:rowOff>
    </xdr:from>
    <xdr:to>
      <xdr:col>67</xdr:col>
      <xdr:colOff>101600</xdr:colOff>
      <xdr:row>37</xdr:row>
      <xdr:rowOff>117475</xdr:rowOff>
    </xdr:to>
    <xdr:sp macro="" textlink="">
      <xdr:nvSpPr>
        <xdr:cNvPr id="549" name="楕円 548"/>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108602</xdr:rowOff>
    </xdr:from>
    <xdr:ext cx="534377" cy="259045"/>
    <xdr:sp macro="" textlink="">
      <xdr:nvSpPr>
        <xdr:cNvPr id="550" name="テキスト ボックス 549"/>
        <xdr:cNvSpPr txBox="1"/>
      </xdr:nvSpPr>
      <xdr:spPr>
        <a:xfrm>
          <a:off x="12547111" y="64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158407</xdr:rowOff>
    </xdr:from>
    <xdr:to>
      <xdr:col>85</xdr:col>
      <xdr:colOff>127000</xdr:colOff>
      <xdr:row>58</xdr:row>
      <xdr:rowOff>68415</xdr:rowOff>
    </xdr:to>
    <xdr:cxnSp macro="">
      <xdr:nvCxnSpPr>
        <xdr:cNvPr id="580" name="直線コネクタ 579"/>
        <xdr:cNvCxnSpPr/>
      </xdr:nvCxnSpPr>
      <xdr:spPr>
        <a:xfrm>
          <a:off x="15481300" y="9931057"/>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1"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158407</xdr:rowOff>
    </xdr:from>
    <xdr:to>
      <xdr:col>81</xdr:col>
      <xdr:colOff>50800</xdr:colOff>
      <xdr:row>58</xdr:row>
      <xdr:rowOff>114567</xdr:rowOff>
    </xdr:to>
    <xdr:cxnSp macro="">
      <xdr:nvCxnSpPr>
        <xdr:cNvPr id="583" name="直線コネクタ 582"/>
        <xdr:cNvCxnSpPr/>
      </xdr:nvCxnSpPr>
      <xdr:spPr>
        <a:xfrm flipV="1">
          <a:off x="14592300" y="9931057"/>
          <a:ext cx="889000" cy="1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101003</xdr:rowOff>
    </xdr:from>
    <xdr:to>
      <xdr:col>76</xdr:col>
      <xdr:colOff>114300</xdr:colOff>
      <xdr:row>58</xdr:row>
      <xdr:rowOff>114567</xdr:rowOff>
    </xdr:to>
    <xdr:cxnSp macro="">
      <xdr:nvCxnSpPr>
        <xdr:cNvPr id="586" name="直線コネクタ 585"/>
        <xdr:cNvCxnSpPr/>
      </xdr:nvCxnSpPr>
      <xdr:spPr>
        <a:xfrm>
          <a:off x="13703300" y="1004510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8" name="テキスト ボックス 587"/>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101003</xdr:rowOff>
    </xdr:from>
    <xdr:to>
      <xdr:col>71</xdr:col>
      <xdr:colOff>177800</xdr:colOff>
      <xdr:row>58</xdr:row>
      <xdr:rowOff>119456</xdr:rowOff>
    </xdr:to>
    <xdr:cxnSp macro="">
      <xdr:nvCxnSpPr>
        <xdr:cNvPr id="589" name="直線コネクタ 588"/>
        <xdr:cNvCxnSpPr/>
      </xdr:nvCxnSpPr>
      <xdr:spPr>
        <a:xfrm flipV="1">
          <a:off x="12814300" y="10045103"/>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1" name="テキスト ボックス 590"/>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3" name="テキスト ボックス 592"/>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17615</xdr:rowOff>
    </xdr:from>
    <xdr:to>
      <xdr:col>85</xdr:col>
      <xdr:colOff>177800</xdr:colOff>
      <xdr:row>58</xdr:row>
      <xdr:rowOff>119215</xdr:rowOff>
    </xdr:to>
    <xdr:sp macro="" textlink="">
      <xdr:nvSpPr>
        <xdr:cNvPr id="599" name="楕円 598"/>
        <xdr:cNvSpPr/>
      </xdr:nvSpPr>
      <xdr:spPr>
        <a:xfrm>
          <a:off x="16268700" y="99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167492</xdr:rowOff>
    </xdr:from>
    <xdr:ext cx="534377" cy="259045"/>
    <xdr:sp macro="" textlink="">
      <xdr:nvSpPr>
        <xdr:cNvPr id="600" name="教育費該当値テキスト"/>
        <xdr:cNvSpPr txBox="1"/>
      </xdr:nvSpPr>
      <xdr:spPr>
        <a:xfrm>
          <a:off x="16370300" y="99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107607</xdr:rowOff>
    </xdr:from>
    <xdr:to>
      <xdr:col>81</xdr:col>
      <xdr:colOff>101600</xdr:colOff>
      <xdr:row>58</xdr:row>
      <xdr:rowOff>37757</xdr:rowOff>
    </xdr:to>
    <xdr:sp macro="" textlink="">
      <xdr:nvSpPr>
        <xdr:cNvPr id="601" name="楕円 600"/>
        <xdr:cNvSpPr/>
      </xdr:nvSpPr>
      <xdr:spPr>
        <a:xfrm>
          <a:off x="15430500" y="98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54284</xdr:rowOff>
    </xdr:from>
    <xdr:ext cx="534377" cy="259045"/>
    <xdr:sp macro="" textlink="">
      <xdr:nvSpPr>
        <xdr:cNvPr id="602" name="テキスト ボックス 601"/>
        <xdr:cNvSpPr txBox="1"/>
      </xdr:nvSpPr>
      <xdr:spPr>
        <a:xfrm>
          <a:off x="15214111" y="9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63767</xdr:rowOff>
    </xdr:from>
    <xdr:to>
      <xdr:col>76</xdr:col>
      <xdr:colOff>165100</xdr:colOff>
      <xdr:row>58</xdr:row>
      <xdr:rowOff>165367</xdr:rowOff>
    </xdr:to>
    <xdr:sp macro="" textlink="">
      <xdr:nvSpPr>
        <xdr:cNvPr id="603" name="楕円 602"/>
        <xdr:cNvSpPr/>
      </xdr:nvSpPr>
      <xdr:spPr>
        <a:xfrm>
          <a:off x="14541500" y="100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156494</xdr:rowOff>
    </xdr:from>
    <xdr:ext cx="534377" cy="259045"/>
    <xdr:sp macro="" textlink="">
      <xdr:nvSpPr>
        <xdr:cNvPr id="604" name="テキスト ボックス 603"/>
        <xdr:cNvSpPr txBox="1"/>
      </xdr:nvSpPr>
      <xdr:spPr>
        <a:xfrm>
          <a:off x="14325111" y="101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50203</xdr:rowOff>
    </xdr:from>
    <xdr:to>
      <xdr:col>72</xdr:col>
      <xdr:colOff>38100</xdr:colOff>
      <xdr:row>58</xdr:row>
      <xdr:rowOff>151803</xdr:rowOff>
    </xdr:to>
    <xdr:sp macro="" textlink="">
      <xdr:nvSpPr>
        <xdr:cNvPr id="605" name="楕円 604"/>
        <xdr:cNvSpPr/>
      </xdr:nvSpPr>
      <xdr:spPr>
        <a:xfrm>
          <a:off x="13652500" y="99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168330</xdr:rowOff>
    </xdr:from>
    <xdr:ext cx="534377" cy="259045"/>
    <xdr:sp macro="" textlink="">
      <xdr:nvSpPr>
        <xdr:cNvPr id="606" name="テキスト ボックス 605"/>
        <xdr:cNvSpPr txBox="1"/>
      </xdr:nvSpPr>
      <xdr:spPr>
        <a:xfrm>
          <a:off x="13436111" y="97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68656</xdr:rowOff>
    </xdr:from>
    <xdr:to>
      <xdr:col>67</xdr:col>
      <xdr:colOff>101600</xdr:colOff>
      <xdr:row>58</xdr:row>
      <xdr:rowOff>170256</xdr:rowOff>
    </xdr:to>
    <xdr:sp macro="" textlink="">
      <xdr:nvSpPr>
        <xdr:cNvPr id="607" name="楕円 606"/>
        <xdr:cNvSpPr/>
      </xdr:nvSpPr>
      <xdr:spPr>
        <a:xfrm>
          <a:off x="12763500" y="100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161383</xdr:rowOff>
    </xdr:from>
    <xdr:ext cx="534377" cy="259045"/>
    <xdr:sp macro="" textlink="">
      <xdr:nvSpPr>
        <xdr:cNvPr id="608" name="テキスト ボックス 607"/>
        <xdr:cNvSpPr txBox="1"/>
      </xdr:nvSpPr>
      <xdr:spPr>
        <a:xfrm>
          <a:off x="12547111" y="101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20065</xdr:rowOff>
    </xdr:from>
    <xdr:to>
      <xdr:col>81</xdr:col>
      <xdr:colOff>50800</xdr:colOff>
      <xdr:row>79</xdr:row>
      <xdr:rowOff>44450</xdr:rowOff>
    </xdr:to>
    <xdr:cxnSp macro="">
      <xdr:nvCxnSpPr>
        <xdr:cNvPr id="640" name="直線コネクタ 639"/>
        <xdr:cNvCxnSpPr/>
      </xdr:nvCxnSpPr>
      <xdr:spPr>
        <a:xfrm>
          <a:off x="14592300" y="1356461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2" name="テキスト ボックス 641"/>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33782</xdr:rowOff>
    </xdr:from>
    <xdr:to>
      <xdr:col>76</xdr:col>
      <xdr:colOff>114300</xdr:colOff>
      <xdr:row>79</xdr:row>
      <xdr:rowOff>20065</xdr:rowOff>
    </xdr:to>
    <xdr:cxnSp macro="">
      <xdr:nvCxnSpPr>
        <xdr:cNvPr id="643" name="直線コネクタ 642"/>
        <xdr:cNvCxnSpPr/>
      </xdr:nvCxnSpPr>
      <xdr:spPr>
        <a:xfrm>
          <a:off x="13703300" y="13406882"/>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5" name="テキスト ボックス 644"/>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33782</xdr:rowOff>
    </xdr:from>
    <xdr:to>
      <xdr:col>71</xdr:col>
      <xdr:colOff>177800</xdr:colOff>
      <xdr:row>78</xdr:row>
      <xdr:rowOff>122937</xdr:rowOff>
    </xdr:to>
    <xdr:cxnSp macro="">
      <xdr:nvCxnSpPr>
        <xdr:cNvPr id="646" name="直線コネクタ 645"/>
        <xdr:cNvCxnSpPr/>
      </xdr:nvCxnSpPr>
      <xdr:spPr>
        <a:xfrm flipV="1">
          <a:off x="12814300" y="13406882"/>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96283</xdr:rowOff>
    </xdr:from>
    <xdr:ext cx="378565" cy="259045"/>
    <xdr:sp macro="" textlink="">
      <xdr:nvSpPr>
        <xdr:cNvPr id="648" name="テキスト ボックス 647"/>
        <xdr:cNvSpPr txBox="1"/>
      </xdr:nvSpPr>
      <xdr:spPr>
        <a:xfrm>
          <a:off x="13514017" y="1346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140715</xdr:rowOff>
    </xdr:from>
    <xdr:to>
      <xdr:col>76</xdr:col>
      <xdr:colOff>165100</xdr:colOff>
      <xdr:row>79</xdr:row>
      <xdr:rowOff>70865</xdr:rowOff>
    </xdr:to>
    <xdr:sp macro="" textlink="">
      <xdr:nvSpPr>
        <xdr:cNvPr id="660" name="楕円 659"/>
        <xdr:cNvSpPr/>
      </xdr:nvSpPr>
      <xdr:spPr>
        <a:xfrm>
          <a:off x="14541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61992</xdr:rowOff>
    </xdr:from>
    <xdr:ext cx="313932" cy="259045"/>
    <xdr:sp macro="" textlink="">
      <xdr:nvSpPr>
        <xdr:cNvPr id="661" name="テキスト ボックス 660"/>
        <xdr:cNvSpPr txBox="1"/>
      </xdr:nvSpPr>
      <xdr:spPr>
        <a:xfrm>
          <a:off x="14435333" y="13606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154432</xdr:rowOff>
    </xdr:from>
    <xdr:to>
      <xdr:col>72</xdr:col>
      <xdr:colOff>38100</xdr:colOff>
      <xdr:row>78</xdr:row>
      <xdr:rowOff>84582</xdr:rowOff>
    </xdr:to>
    <xdr:sp macro="" textlink="">
      <xdr:nvSpPr>
        <xdr:cNvPr id="662" name="楕円 661"/>
        <xdr:cNvSpPr/>
      </xdr:nvSpPr>
      <xdr:spPr>
        <a:xfrm>
          <a:off x="13652500" y="133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101109</xdr:rowOff>
    </xdr:from>
    <xdr:ext cx="378565" cy="259045"/>
    <xdr:sp macro="" textlink="">
      <xdr:nvSpPr>
        <xdr:cNvPr id="663" name="テキスト ボックス 662"/>
        <xdr:cNvSpPr txBox="1"/>
      </xdr:nvSpPr>
      <xdr:spPr>
        <a:xfrm>
          <a:off x="13514017" y="1313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72137</xdr:rowOff>
    </xdr:from>
    <xdr:to>
      <xdr:col>67</xdr:col>
      <xdr:colOff>101600</xdr:colOff>
      <xdr:row>79</xdr:row>
      <xdr:rowOff>2287</xdr:rowOff>
    </xdr:to>
    <xdr:sp macro="" textlink="">
      <xdr:nvSpPr>
        <xdr:cNvPr id="664" name="楕円 663"/>
        <xdr:cNvSpPr/>
      </xdr:nvSpPr>
      <xdr:spPr>
        <a:xfrm>
          <a:off x="12763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164864</xdr:rowOff>
    </xdr:from>
    <xdr:ext cx="378565" cy="259045"/>
    <xdr:sp macro="" textlink="">
      <xdr:nvSpPr>
        <xdr:cNvPr id="665" name="テキスト ボックス 664"/>
        <xdr:cNvSpPr txBox="1"/>
      </xdr:nvSpPr>
      <xdr:spPr>
        <a:xfrm>
          <a:off x="12625017" y="1353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61633</xdr:rowOff>
    </xdr:from>
    <xdr:to>
      <xdr:col>85</xdr:col>
      <xdr:colOff>127000</xdr:colOff>
      <xdr:row>97</xdr:row>
      <xdr:rowOff>71940</xdr:rowOff>
    </xdr:to>
    <xdr:cxnSp macro="">
      <xdr:nvCxnSpPr>
        <xdr:cNvPr id="694" name="直線コネクタ 693"/>
        <xdr:cNvCxnSpPr/>
      </xdr:nvCxnSpPr>
      <xdr:spPr>
        <a:xfrm>
          <a:off x="15481300" y="16692283"/>
          <a:ext cx="8382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5" name="公債費平均値テキスト"/>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45841</xdr:rowOff>
    </xdr:from>
    <xdr:to>
      <xdr:col>81</xdr:col>
      <xdr:colOff>50800</xdr:colOff>
      <xdr:row>97</xdr:row>
      <xdr:rowOff>61633</xdr:rowOff>
    </xdr:to>
    <xdr:cxnSp macro="">
      <xdr:nvCxnSpPr>
        <xdr:cNvPr id="697" name="直線コネクタ 696"/>
        <xdr:cNvCxnSpPr/>
      </xdr:nvCxnSpPr>
      <xdr:spPr>
        <a:xfrm>
          <a:off x="14592300" y="16676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9" name="テキスト ボックス 698"/>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36468</xdr:rowOff>
    </xdr:from>
    <xdr:to>
      <xdr:col>76</xdr:col>
      <xdr:colOff>114300</xdr:colOff>
      <xdr:row>97</xdr:row>
      <xdr:rowOff>45841</xdr:rowOff>
    </xdr:to>
    <xdr:cxnSp macro="">
      <xdr:nvCxnSpPr>
        <xdr:cNvPr id="700" name="直線コネクタ 699"/>
        <xdr:cNvCxnSpPr/>
      </xdr:nvCxnSpPr>
      <xdr:spPr>
        <a:xfrm>
          <a:off x="13703300" y="16667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36468</xdr:rowOff>
    </xdr:from>
    <xdr:to>
      <xdr:col>71</xdr:col>
      <xdr:colOff>177800</xdr:colOff>
      <xdr:row>97</xdr:row>
      <xdr:rowOff>37154</xdr:rowOff>
    </xdr:to>
    <xdr:cxnSp macro="">
      <xdr:nvCxnSpPr>
        <xdr:cNvPr id="703" name="直線コネクタ 702"/>
        <xdr:cNvCxnSpPr/>
      </xdr:nvCxnSpPr>
      <xdr:spPr>
        <a:xfrm flipV="1">
          <a:off x="12814300" y="1666711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21140</xdr:rowOff>
    </xdr:from>
    <xdr:to>
      <xdr:col>85</xdr:col>
      <xdr:colOff>177800</xdr:colOff>
      <xdr:row>97</xdr:row>
      <xdr:rowOff>122740</xdr:rowOff>
    </xdr:to>
    <xdr:sp macro="" textlink="">
      <xdr:nvSpPr>
        <xdr:cNvPr id="713" name="楕円 712"/>
        <xdr:cNvSpPr/>
      </xdr:nvSpPr>
      <xdr:spPr>
        <a:xfrm>
          <a:off x="16268700" y="166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107517</xdr:rowOff>
    </xdr:from>
    <xdr:ext cx="534377" cy="259045"/>
    <xdr:sp macro="" textlink="">
      <xdr:nvSpPr>
        <xdr:cNvPr id="714" name="公債費該当値テキスト"/>
        <xdr:cNvSpPr txBox="1"/>
      </xdr:nvSpPr>
      <xdr:spPr>
        <a:xfrm>
          <a:off x="16370300" y="165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10833</xdr:rowOff>
    </xdr:from>
    <xdr:to>
      <xdr:col>81</xdr:col>
      <xdr:colOff>101600</xdr:colOff>
      <xdr:row>97</xdr:row>
      <xdr:rowOff>112433</xdr:rowOff>
    </xdr:to>
    <xdr:sp macro="" textlink="">
      <xdr:nvSpPr>
        <xdr:cNvPr id="715" name="楕円 714"/>
        <xdr:cNvSpPr/>
      </xdr:nvSpPr>
      <xdr:spPr>
        <a:xfrm>
          <a:off x="15430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103560</xdr:rowOff>
    </xdr:from>
    <xdr:ext cx="534377" cy="259045"/>
    <xdr:sp macro="" textlink="">
      <xdr:nvSpPr>
        <xdr:cNvPr id="716" name="テキスト ボックス 715"/>
        <xdr:cNvSpPr txBox="1"/>
      </xdr:nvSpPr>
      <xdr:spPr>
        <a:xfrm>
          <a:off x="15214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166491</xdr:rowOff>
    </xdr:from>
    <xdr:to>
      <xdr:col>76</xdr:col>
      <xdr:colOff>165100</xdr:colOff>
      <xdr:row>97</xdr:row>
      <xdr:rowOff>96641</xdr:rowOff>
    </xdr:to>
    <xdr:sp macro="" textlink="">
      <xdr:nvSpPr>
        <xdr:cNvPr id="717" name="楕円 716"/>
        <xdr:cNvSpPr/>
      </xdr:nvSpPr>
      <xdr:spPr>
        <a:xfrm>
          <a:off x="14541500" y="166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87768</xdr:rowOff>
    </xdr:from>
    <xdr:ext cx="534377" cy="259045"/>
    <xdr:sp macro="" textlink="">
      <xdr:nvSpPr>
        <xdr:cNvPr id="718" name="テキスト ボックス 717"/>
        <xdr:cNvSpPr txBox="1"/>
      </xdr:nvSpPr>
      <xdr:spPr>
        <a:xfrm>
          <a:off x="14325111" y="167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157118</xdr:rowOff>
    </xdr:from>
    <xdr:to>
      <xdr:col>72</xdr:col>
      <xdr:colOff>38100</xdr:colOff>
      <xdr:row>97</xdr:row>
      <xdr:rowOff>87268</xdr:rowOff>
    </xdr:to>
    <xdr:sp macro="" textlink="">
      <xdr:nvSpPr>
        <xdr:cNvPr id="719" name="楕円 718"/>
        <xdr:cNvSpPr/>
      </xdr:nvSpPr>
      <xdr:spPr>
        <a:xfrm>
          <a:off x="13652500" y="166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78395</xdr:rowOff>
    </xdr:from>
    <xdr:ext cx="534377" cy="259045"/>
    <xdr:sp macro="" textlink="">
      <xdr:nvSpPr>
        <xdr:cNvPr id="720" name="テキスト ボックス 719"/>
        <xdr:cNvSpPr txBox="1"/>
      </xdr:nvSpPr>
      <xdr:spPr>
        <a:xfrm>
          <a:off x="13436111" y="167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157804</xdr:rowOff>
    </xdr:from>
    <xdr:to>
      <xdr:col>67</xdr:col>
      <xdr:colOff>101600</xdr:colOff>
      <xdr:row>97</xdr:row>
      <xdr:rowOff>87954</xdr:rowOff>
    </xdr:to>
    <xdr:sp macro="" textlink="">
      <xdr:nvSpPr>
        <xdr:cNvPr id="721" name="楕円 720"/>
        <xdr:cNvSpPr/>
      </xdr:nvSpPr>
      <xdr:spPr>
        <a:xfrm>
          <a:off x="127635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79081</xdr:rowOff>
    </xdr:from>
    <xdr:ext cx="534377" cy="259045"/>
    <xdr:sp macro="" textlink="">
      <xdr:nvSpPr>
        <xdr:cNvPr id="722" name="テキスト ボックス 721"/>
        <xdr:cNvSpPr txBox="1"/>
      </xdr:nvSpPr>
      <xdr:spPr>
        <a:xfrm>
          <a:off x="12547111" y="167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総務費は、特別定額給付金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子育て世帯への臨時特別給付金、住民税非課税世帯等への臨時特別給付金給付事業の実施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により前年度比増となり、住民一人当たり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207,318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障害者自立支援給付費や民間保育園運営費等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義務的経費であることから経常収支比率の悪化を招くなど財政の硬直化にもつながるため、提供サービスの選択等について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新型コロナウイルスワクチン接種及びワクチン接種体制確保事業等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により前年度比増となり、住民一人当たり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市内消費促進事業や地域消費活性化事業の減等により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教育費は、花小金井南中学校地域開放型体育館新築工事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の終了等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元金償還額の減により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前年比減となっており、住民一人当たり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財政調整基金は、前年度繰越金等の増、普通交付税の増等により、取崩しがなく積立てのみであったことから、前年度と比較し残高が約</a:t>
          </a:r>
          <a:r>
            <a:rPr kumimoji="1" lang="en-US" altLang="ja-JP" sz="1100">
              <a:latin typeface="ＭＳ ゴシック" pitchFamily="49" charset="-128"/>
              <a:ea typeface="ＭＳ ゴシック" pitchFamily="49" charset="-128"/>
            </a:rPr>
            <a:t>15.8</a:t>
          </a:r>
          <a:r>
            <a:rPr kumimoji="1" lang="ja-JP" altLang="en-US" sz="1100">
              <a:latin typeface="ＭＳ ゴシック" pitchFamily="49" charset="-128"/>
              <a:ea typeface="ＭＳ ゴシック" pitchFamily="49" charset="-128"/>
            </a:rPr>
            <a:t>億円増加し、</a:t>
          </a:r>
          <a:r>
            <a:rPr kumimoji="1" lang="en-US" altLang="ja-JP" sz="1100">
              <a:latin typeface="ＭＳ ゴシック" pitchFamily="49" charset="-128"/>
              <a:ea typeface="ＭＳ ゴシック" pitchFamily="49" charset="-128"/>
            </a:rPr>
            <a:t>3.92</a:t>
          </a:r>
          <a:r>
            <a:rPr kumimoji="1" lang="ja-JP" altLang="en-US" sz="1100">
              <a:latin typeface="ＭＳ ゴシック" pitchFamily="49" charset="-128"/>
              <a:ea typeface="ＭＳ ゴシック" pitchFamily="49" charset="-128"/>
            </a:rPr>
            <a:t>ポイント増となった。</a:t>
          </a:r>
        </a:p>
        <a:p>
          <a:r>
            <a:rPr kumimoji="1" lang="ja-JP" altLang="en-US" sz="1100">
              <a:latin typeface="ＭＳ ゴシック" pitchFamily="49" charset="-128"/>
              <a:ea typeface="ＭＳ ゴシック" pitchFamily="49" charset="-128"/>
            </a:rPr>
            <a:t>　実質収支が</a:t>
          </a:r>
          <a:r>
            <a:rPr kumimoji="1" lang="en-US" altLang="ja-JP" sz="1100">
              <a:latin typeface="ＭＳ ゴシック" pitchFamily="49" charset="-128"/>
              <a:ea typeface="ＭＳ ゴシック" pitchFamily="49" charset="-128"/>
            </a:rPr>
            <a:t>8.04</a:t>
          </a:r>
          <a:r>
            <a:rPr kumimoji="1" lang="ja-JP" altLang="en-US" sz="1100">
              <a:latin typeface="ＭＳ ゴシック" pitchFamily="49" charset="-128"/>
              <a:ea typeface="ＭＳ ゴシック" pitchFamily="49" charset="-128"/>
            </a:rPr>
            <a:t>ポイント増となったのは、歳入が対前年度比</a:t>
          </a:r>
          <a:r>
            <a:rPr kumimoji="1" lang="en-US" altLang="ja-JP" sz="1100">
              <a:latin typeface="ＭＳ ゴシック" pitchFamily="49" charset="-128"/>
              <a:ea typeface="ＭＳ ゴシック" pitchFamily="49" charset="-128"/>
            </a:rPr>
            <a:t>11.0</a:t>
          </a:r>
          <a:r>
            <a:rPr kumimoji="1" lang="ja-JP" altLang="en-US" sz="1100">
              <a:latin typeface="ＭＳ ゴシック" pitchFamily="49" charset="-128"/>
              <a:ea typeface="ＭＳ ゴシック" pitchFamily="49" charset="-128"/>
            </a:rPr>
            <a:t>％の減に対し、歳出の対前年度比が</a:t>
          </a:r>
          <a:r>
            <a:rPr kumimoji="1" lang="en-US" altLang="ja-JP" sz="1100">
              <a:latin typeface="ＭＳ ゴシック" pitchFamily="49" charset="-128"/>
              <a:ea typeface="ＭＳ ゴシック" pitchFamily="49" charset="-128"/>
            </a:rPr>
            <a:t>14.6</a:t>
          </a:r>
          <a:r>
            <a:rPr kumimoji="1" lang="ja-JP" altLang="en-US" sz="1100">
              <a:latin typeface="ＭＳ ゴシック" pitchFamily="49" charset="-128"/>
              <a:ea typeface="ＭＳ ゴシック" pitchFamily="49" charset="-128"/>
            </a:rPr>
            <a:t>％の減だったことによる。</a:t>
          </a:r>
        </a:p>
        <a:p>
          <a:r>
            <a:rPr kumimoji="1" lang="ja-JP" altLang="en-US" sz="1100">
              <a:latin typeface="ＭＳ ゴシック" pitchFamily="49" charset="-128"/>
              <a:ea typeface="ＭＳ ゴシック" pitchFamily="49" charset="-128"/>
            </a:rPr>
            <a:t>　実質単年度収支が</a:t>
          </a:r>
          <a:r>
            <a:rPr kumimoji="1" lang="en-US" altLang="ja-JP" sz="1100">
              <a:latin typeface="ＭＳ ゴシック" pitchFamily="49" charset="-128"/>
              <a:ea typeface="ＭＳ ゴシック" pitchFamily="49" charset="-128"/>
            </a:rPr>
            <a:t>9.86</a:t>
          </a:r>
          <a:r>
            <a:rPr kumimoji="1" lang="ja-JP" altLang="en-US" sz="1100">
              <a:latin typeface="ＭＳ ゴシック" pitchFamily="49" charset="-128"/>
              <a:ea typeface="ＭＳ ゴシック" pitchFamily="49" charset="-128"/>
            </a:rPr>
            <a:t>ポイント増となったのは、実質単年度収支が対前年度</a:t>
          </a:r>
          <a:r>
            <a:rPr kumimoji="1" lang="en-US" altLang="ja-JP" sz="1100">
              <a:latin typeface="ＭＳ ゴシック" pitchFamily="49" charset="-128"/>
              <a:ea typeface="ＭＳ ゴシック" pitchFamily="49" charset="-128"/>
            </a:rPr>
            <a:t>37.8</a:t>
          </a:r>
          <a:r>
            <a:rPr kumimoji="1" lang="ja-JP" altLang="en-US" sz="1100">
              <a:latin typeface="ＭＳ ゴシック" pitchFamily="49" charset="-128"/>
              <a:ea typeface="ＭＳ ゴシック" pitchFamily="49" charset="-128"/>
            </a:rPr>
            <a:t>億円増加したためである。これは、単年度収支が対前年度比</a:t>
          </a:r>
          <a:r>
            <a:rPr kumimoji="1" lang="en-US" altLang="ja-JP" sz="1100">
              <a:latin typeface="ＭＳ ゴシック" pitchFamily="49" charset="-128"/>
              <a:ea typeface="ＭＳ ゴシック" pitchFamily="49" charset="-128"/>
            </a:rPr>
            <a:t>21.4</a:t>
          </a:r>
          <a:r>
            <a:rPr kumimoji="1" lang="ja-JP" altLang="en-US" sz="1100">
              <a:latin typeface="ＭＳ ゴシック" pitchFamily="49" charset="-128"/>
              <a:ea typeface="ＭＳ ゴシック" pitchFamily="49" charset="-128"/>
            </a:rPr>
            <a:t>億円の増となったことと、財政調整基金について積立額</a:t>
          </a:r>
          <a:r>
            <a:rPr kumimoji="1" lang="en-US" altLang="ja-JP" sz="1100">
              <a:latin typeface="ＭＳ ゴシック" pitchFamily="49" charset="-128"/>
              <a:ea typeface="ＭＳ ゴシック" pitchFamily="49" charset="-128"/>
            </a:rPr>
            <a:t>15.8</a:t>
          </a:r>
          <a:r>
            <a:rPr kumimoji="1" lang="ja-JP" altLang="en-US" sz="1100">
              <a:latin typeface="ＭＳ ゴシック" pitchFamily="49" charset="-128"/>
              <a:ea typeface="ＭＳ ゴシック" pitchFamily="49" charset="-128"/>
            </a:rPr>
            <a:t>億円に対して取崩額がなかったことなどが要因である。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小平市は、一般会計、特別会計及び下水道事業会計全てにおいて、実質収支額（歳入－歳出）がプラスであるため、黒字額となる。</a:t>
          </a:r>
        </a:p>
        <a:p>
          <a:r>
            <a:rPr kumimoji="1" lang="ja-JP" altLang="en-US" sz="1100">
              <a:latin typeface="ＭＳ ゴシック" panose="020B0609070205080204" pitchFamily="49" charset="-128"/>
              <a:ea typeface="ＭＳ ゴシック" panose="020B0609070205080204" pitchFamily="49" charset="-128"/>
            </a:rPr>
            <a:t>　一般会計は、標準財政規模（分母）の増加率以上に実質収支額（分子）が大幅に増加したため、前年度比</a:t>
          </a:r>
          <a:r>
            <a:rPr kumimoji="1" lang="en-US" altLang="ja-JP" sz="1100">
              <a:latin typeface="ＭＳ ゴシック" panose="020B0609070205080204" pitchFamily="49" charset="-128"/>
              <a:ea typeface="ＭＳ ゴシック" panose="020B0609070205080204" pitchFamily="49" charset="-128"/>
            </a:rPr>
            <a:t>8.04</a:t>
          </a:r>
          <a:r>
            <a:rPr kumimoji="1" lang="ja-JP" altLang="en-US" sz="1100">
              <a:latin typeface="ＭＳ ゴシック" panose="020B0609070205080204" pitchFamily="49" charset="-128"/>
              <a:ea typeface="ＭＳ ゴシック" panose="020B0609070205080204" pitchFamily="49" charset="-128"/>
            </a:rPr>
            <a:t>ポイント増加した。</a:t>
          </a:r>
        </a:p>
        <a:p>
          <a:r>
            <a:rPr kumimoji="1" lang="ja-JP" altLang="en-US" sz="1100">
              <a:latin typeface="ＭＳ ゴシック" panose="020B0609070205080204" pitchFamily="49" charset="-128"/>
              <a:ea typeface="ＭＳ ゴシック" panose="020B0609070205080204" pitchFamily="49" charset="-128"/>
            </a:rPr>
            <a:t>　下水道事業会計は、標準財政規模（分母）の増加率以上に実質収支額（分子）が増加したため、前年度比</a:t>
          </a:r>
          <a:r>
            <a:rPr kumimoji="1" lang="en-US" altLang="ja-JP" sz="1100">
              <a:latin typeface="ＭＳ ゴシック" panose="020B0609070205080204" pitchFamily="49" charset="-128"/>
              <a:ea typeface="ＭＳ ゴシック" panose="020B0609070205080204" pitchFamily="49" charset="-128"/>
            </a:rPr>
            <a:t>1.12</a:t>
          </a:r>
          <a:r>
            <a:rPr kumimoji="1" lang="ja-JP" altLang="en-US" sz="1100">
              <a:latin typeface="ＭＳ ゴシック" panose="020B0609070205080204" pitchFamily="49" charset="-128"/>
              <a:ea typeface="ＭＳ ゴシック" panose="020B0609070205080204" pitchFamily="49" charset="-128"/>
            </a:rPr>
            <a:t>ポイント増加した。</a:t>
          </a:r>
        </a:p>
        <a:p>
          <a:r>
            <a:rPr kumimoji="1" lang="ja-JP" altLang="en-US" sz="1100">
              <a:latin typeface="ＭＳ ゴシック" panose="020B0609070205080204" pitchFamily="49" charset="-128"/>
              <a:ea typeface="ＭＳ ゴシック" panose="020B0609070205080204" pitchFamily="49" charset="-128"/>
            </a:rPr>
            <a:t>　介護保険事業特別会計は、標準財政規模（分母）の増加率ほど実質収支額（分子）が増加しなかったため、前年度比</a:t>
          </a:r>
          <a:r>
            <a:rPr kumimoji="1" lang="en-US" altLang="ja-JP" sz="1100">
              <a:latin typeface="ＭＳ ゴシック" panose="020B0609070205080204" pitchFamily="49" charset="-128"/>
              <a:ea typeface="ＭＳ ゴシック" panose="020B0609070205080204" pitchFamily="49" charset="-128"/>
            </a:rPr>
            <a:t>0.04</a:t>
          </a:r>
          <a:r>
            <a:rPr kumimoji="1" lang="ja-JP" altLang="en-US" sz="1100">
              <a:latin typeface="ＭＳ ゴシック" panose="020B0609070205080204" pitchFamily="49" charset="-128"/>
              <a:ea typeface="ＭＳ ゴシック" panose="020B0609070205080204" pitchFamily="49" charset="-128"/>
            </a:rPr>
            <a:t>ポイント減少した。</a:t>
          </a:r>
        </a:p>
        <a:p>
          <a:r>
            <a:rPr kumimoji="1" lang="ja-JP" altLang="en-US" sz="1100">
              <a:latin typeface="ＭＳ ゴシック" panose="020B0609070205080204" pitchFamily="49" charset="-128"/>
              <a:ea typeface="ＭＳ ゴシック" panose="020B0609070205080204" pitchFamily="49" charset="-128"/>
            </a:rPr>
            <a:t>　国民健康保険事業特別会計は、標準財政規模（分母）の増加率以上に実質収支額（分子）が増加したため、前年度比</a:t>
          </a:r>
          <a:r>
            <a:rPr kumimoji="1" lang="en-US" altLang="ja-JP" sz="1100">
              <a:latin typeface="ＭＳ ゴシック" panose="020B0609070205080204" pitchFamily="49" charset="-128"/>
              <a:ea typeface="ＭＳ ゴシック" panose="020B0609070205080204" pitchFamily="49" charset="-128"/>
            </a:rPr>
            <a:t>0.41</a:t>
          </a:r>
          <a:r>
            <a:rPr kumimoji="1" lang="ja-JP" altLang="en-US" sz="1100">
              <a:latin typeface="ＭＳ ゴシック" panose="020B0609070205080204" pitchFamily="49" charset="-128"/>
              <a:ea typeface="ＭＳ ゴシック" panose="020B0609070205080204" pitchFamily="49" charset="-128"/>
            </a:rPr>
            <a:t>ポイント増加した。</a:t>
          </a:r>
        </a:p>
        <a:p>
          <a:r>
            <a:rPr kumimoji="1" lang="ja-JP" altLang="en-US" sz="1100">
              <a:latin typeface="ＭＳ ゴシック" panose="020B0609070205080204" pitchFamily="49" charset="-128"/>
              <a:ea typeface="ＭＳ ゴシック" panose="020B0609070205080204" pitchFamily="49" charset="-128"/>
            </a:rPr>
            <a:t>　後期高齢者医療特別会計は、標準財政規模（分母）の増加率以上に実質収支額（分子）が増加したため、前年度比</a:t>
          </a:r>
          <a:r>
            <a:rPr kumimoji="1" lang="en-US" altLang="ja-JP" sz="1100">
              <a:latin typeface="ＭＳ ゴシック" panose="020B0609070205080204" pitchFamily="49" charset="-128"/>
              <a:ea typeface="ＭＳ ゴシック" panose="020B0609070205080204" pitchFamily="49" charset="-128"/>
            </a:rPr>
            <a:t>0.05</a:t>
          </a:r>
          <a:r>
            <a:rPr kumimoji="1" lang="ja-JP" altLang="en-US" sz="1100">
              <a:latin typeface="ＭＳ ゴシック" panose="020B0609070205080204" pitchFamily="49" charset="-128"/>
              <a:ea typeface="ＭＳ ゴシック" panose="020B0609070205080204" pitchFamily="49" charset="-128"/>
            </a:rPr>
            <a:t>ポイント増加した。</a:t>
          </a:r>
        </a:p>
        <a:p>
          <a:r>
            <a:rPr kumimoji="1" lang="ja-JP" altLang="en-US" sz="1100">
              <a:latin typeface="ＭＳ ゴシック" panose="020B0609070205080204" pitchFamily="49" charset="-128"/>
              <a:ea typeface="ＭＳ ゴシック" panose="020B0609070205080204" pitchFamily="49" charset="-128"/>
            </a:rPr>
            <a:t>　算定数値が黒字のため、連結実質赤字比率は算出されないが、▲</a:t>
          </a:r>
          <a:r>
            <a:rPr kumimoji="1" lang="en-US" altLang="ja-JP" sz="1100">
              <a:latin typeface="ＭＳ ゴシック" panose="020B0609070205080204" pitchFamily="49" charset="-128"/>
              <a:ea typeface="ＭＳ ゴシック" panose="020B0609070205080204" pitchFamily="49" charset="-128"/>
            </a:rPr>
            <a:t>23.27</a:t>
          </a:r>
          <a:r>
            <a:rPr kumimoji="1" lang="ja-JP" altLang="en-US" sz="1100">
              <a:latin typeface="ＭＳ ゴシック" panose="020B0609070205080204" pitchFamily="49" charset="-128"/>
              <a:ea typeface="ＭＳ ゴシック" panose="020B0609070205080204" pitchFamily="49" charset="-128"/>
            </a:rPr>
            <a:t>ポイントとなり、前年度より</a:t>
          </a:r>
          <a:r>
            <a:rPr kumimoji="1" lang="en-US" altLang="ja-JP" sz="1100">
              <a:latin typeface="ＭＳ ゴシック" panose="020B0609070205080204" pitchFamily="49" charset="-128"/>
              <a:ea typeface="ＭＳ ゴシック" panose="020B0609070205080204" pitchFamily="49" charset="-128"/>
            </a:rPr>
            <a:t>9.59</a:t>
          </a:r>
          <a:r>
            <a:rPr kumimoji="1" lang="ja-JP" altLang="en-US" sz="1100">
              <a:latin typeface="ＭＳ ゴシック" panose="020B0609070205080204" pitchFamily="49" charset="-128"/>
              <a:ea typeface="ＭＳ ゴシック" panose="020B0609070205080204" pitchFamily="49" charset="-128"/>
            </a:rPr>
            <a:t>ポイント減少した。</a:t>
          </a:r>
        </a:p>
        <a:p>
          <a:r>
            <a:rPr kumimoji="1" lang="ja-JP" altLang="en-US" sz="1100">
              <a:latin typeface="ＭＳ ゴシック" panose="020B0609070205080204" pitchFamily="49" charset="-128"/>
              <a:ea typeface="ＭＳ ゴシック" panose="020B0609070205080204" pitchFamily="49" charset="-128"/>
            </a:rPr>
            <a:t>　これは、標準財政規模（分母）の増加率以上に実質収支額（分子）が増加したことによる。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83018617</v>
      </c>
      <c r="BO4" s="489"/>
      <c r="BP4" s="489"/>
      <c r="BQ4" s="489"/>
      <c r="BR4" s="489"/>
      <c r="BS4" s="489"/>
      <c r="BT4" s="489"/>
      <c r="BU4" s="490"/>
      <c r="BV4" s="488">
        <v>93306036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16.600000000000001</v>
      </c>
      <c r="CU4" s="629"/>
      <c r="CV4" s="629"/>
      <c r="CW4" s="629"/>
      <c r="CX4" s="629"/>
      <c r="CY4" s="629"/>
      <c r="CZ4" s="629"/>
      <c r="DA4" s="630"/>
      <c r="DB4" s="628">
        <v>8.5</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76706681</v>
      </c>
      <c r="BO5" s="460"/>
      <c r="BP5" s="460"/>
      <c r="BQ5" s="460"/>
      <c r="BR5" s="460"/>
      <c r="BS5" s="460"/>
      <c r="BT5" s="460"/>
      <c r="BU5" s="461"/>
      <c r="BV5" s="459">
        <v>89851930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83.1</v>
      </c>
      <c r="CU5" s="457"/>
      <c r="CV5" s="457"/>
      <c r="CW5" s="457"/>
      <c r="CX5" s="457"/>
      <c r="CY5" s="457"/>
      <c r="CZ5" s="457"/>
      <c r="DA5" s="458"/>
      <c r="DB5" s="456">
        <v>91</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6311936</v>
      </c>
      <c r="BO6" s="460"/>
      <c r="BP6" s="460"/>
      <c r="BQ6" s="460"/>
      <c r="BR6" s="460"/>
      <c r="BS6" s="460"/>
      <c r="BT6" s="460"/>
      <c r="BU6" s="461"/>
      <c r="BV6" s="459">
        <v>3454106</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87.5</v>
      </c>
      <c r="CU6" s="603"/>
      <c r="CV6" s="603"/>
      <c r="CW6" s="603"/>
      <c r="CX6" s="603"/>
      <c r="CY6" s="603"/>
      <c r="CZ6" s="603"/>
      <c r="DA6" s="604"/>
      <c r="DB6" s="602">
        <v>94.7</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0</v>
      </c>
      <c r="BO7" s="460"/>
      <c r="BP7" s="460"/>
      <c r="BQ7" s="460"/>
      <c r="BR7" s="460"/>
      <c r="BS7" s="460"/>
      <c r="BT7" s="460"/>
      <c r="BU7" s="461"/>
      <c r="BV7" s="459">
        <v>300029</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38048196</v>
      </c>
      <c r="CU7" s="460"/>
      <c r="CV7" s="460"/>
      <c r="CW7" s="460"/>
      <c r="CX7" s="460"/>
      <c r="CY7" s="460"/>
      <c r="CZ7" s="460"/>
      <c r="DA7" s="461"/>
      <c r="DB7" s="459">
        <v>36910096</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6311936</v>
      </c>
      <c r="BO8" s="460"/>
      <c r="BP8" s="460"/>
      <c r="BQ8" s="460"/>
      <c r="BR8" s="460"/>
      <c r="BS8" s="460"/>
      <c r="BT8" s="460"/>
      <c r="BU8" s="461"/>
      <c r="BV8" s="459">
        <v>3154077</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0.95</v>
      </c>
      <c r="CU8" s="563"/>
      <c r="CV8" s="563"/>
      <c r="CW8" s="563"/>
      <c r="CX8" s="563"/>
      <c r="CY8" s="563"/>
      <c r="CZ8" s="563"/>
      <c r="DA8" s="564"/>
      <c r="DB8" s="562">
        <v>0.97</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198739</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3157859</v>
      </c>
      <c r="BO9" s="460"/>
      <c r="BP9" s="460"/>
      <c r="BQ9" s="460"/>
      <c r="BR9" s="460"/>
      <c r="BS9" s="460"/>
      <c r="BT9" s="460"/>
      <c r="BU9" s="461"/>
      <c r="BV9" s="459">
        <v>1021212</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6.6</v>
      </c>
      <c r="CU9" s="457"/>
      <c r="CV9" s="457"/>
      <c r="CW9" s="457"/>
      <c r="CX9" s="457"/>
      <c r="CY9" s="457"/>
      <c r="CZ9" s="457"/>
      <c r="DA9" s="458"/>
      <c r="DB9" s="456">
        <v>7.5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190005</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94</v>
      </c>
      <c r="AV10" s="518"/>
      <c r="AW10" s="518"/>
      <c r="AX10" s="518"/>
      <c r="AY10" s="473" t="s">
        <v>119</v>
      </c>
      <c r="AZ10" s="474"/>
      <c r="BA10" s="474"/>
      <c r="BB10" s="474"/>
      <c r="BC10" s="474"/>
      <c r="BD10" s="474"/>
      <c r="BE10" s="474"/>
      <c r="BF10" s="474"/>
      <c r="BG10" s="474"/>
      <c r="BH10" s="474"/>
      <c r="BI10" s="474"/>
      <c r="BJ10" s="474"/>
      <c r="BK10" s="474"/>
      <c r="BL10" s="474"/>
      <c r="BM10" s="475"/>
      <c r="BN10" s="459">
        <v>1579065</v>
      </c>
      <c r="BO10" s="460"/>
      <c r="BP10" s="460"/>
      <c r="BQ10" s="460"/>
      <c r="BR10" s="460"/>
      <c r="BS10" s="460"/>
      <c r="BT10" s="460"/>
      <c r="BU10" s="461"/>
      <c r="BV10" s="459">
        <v>1066498</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94</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195361</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94</v>
      </c>
      <c r="AV12" s="518"/>
      <c r="AW12" s="518"/>
      <c r="AX12" s="518"/>
      <c r="AY12" s="473" t="s">
        <v>133</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1130000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135</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136</v>
      </c>
      <c r="N13" s="544"/>
      <c r="O13" s="544"/>
      <c r="P13" s="544"/>
      <c r="Q13" s="545"/>
      <c r="R13" s="546">
        <v>190523</v>
      </c>
      <c r="S13" s="547"/>
      <c r="T13" s="547"/>
      <c r="U13" s="547"/>
      <c r="V13" s="548"/>
      <c r="W13" s="549" t="s">
        <v>137</v>
      </c>
      <c r="X13" s="445"/>
      <c r="Y13" s="445"/>
      <c r="Z13" s="445"/>
      <c r="AA13" s="445"/>
      <c r="AB13" s="446"/>
      <c r="AC13" s="412">
        <v>602</v>
      </c>
      <c r="AD13" s="413"/>
      <c r="AE13" s="413"/>
      <c r="AF13" s="413"/>
      <c r="AG13" s="414"/>
      <c r="AH13" s="412">
        <v>645</v>
      </c>
      <c r="AI13" s="413"/>
      <c r="AJ13" s="413"/>
      <c r="AK13" s="413"/>
      <c r="AL13" s="472"/>
      <c r="AM13" s="516" t="s">
        <v>138</v>
      </c>
      <c r="AN13" s="416"/>
      <c r="AO13" s="416"/>
      <c r="AP13" s="416"/>
      <c r="AQ13" s="416"/>
      <c r="AR13" s="416"/>
      <c r="AS13" s="416"/>
      <c r="AT13" s="417"/>
      <c r="AU13" s="517" t="s">
        <v>139</v>
      </c>
      <c r="AV13" s="518"/>
      <c r="AW13" s="518"/>
      <c r="AX13" s="518"/>
      <c r="AY13" s="473" t="s">
        <v>140</v>
      </c>
      <c r="AZ13" s="474"/>
      <c r="BA13" s="474"/>
      <c r="BB13" s="474"/>
      <c r="BC13" s="474"/>
      <c r="BD13" s="474"/>
      <c r="BE13" s="474"/>
      <c r="BF13" s="474"/>
      <c r="BG13" s="474"/>
      <c r="BH13" s="474"/>
      <c r="BI13" s="474"/>
      <c r="BJ13" s="474"/>
      <c r="BK13" s="474"/>
      <c r="BL13" s="474"/>
      <c r="BM13" s="475"/>
      <c r="BN13" s="459">
        <v>4736924</v>
      </c>
      <c r="BO13" s="460"/>
      <c r="BP13" s="460"/>
      <c r="BQ13" s="460"/>
      <c r="BR13" s="460"/>
      <c r="BS13" s="460"/>
      <c r="BT13" s="460"/>
      <c r="BU13" s="461"/>
      <c r="BV13" s="459">
        <v>957710</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2</v>
      </c>
      <c r="CU13" s="457"/>
      <c r="CV13" s="457"/>
      <c r="CW13" s="457"/>
      <c r="CX13" s="457"/>
      <c r="CY13" s="457"/>
      <c r="CZ13" s="457"/>
      <c r="DA13" s="458"/>
      <c r="DB13" s="456">
        <v>2</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142</v>
      </c>
      <c r="M14" s="586"/>
      <c r="N14" s="586"/>
      <c r="O14" s="586"/>
      <c r="P14" s="586"/>
      <c r="Q14" s="587"/>
      <c r="R14" s="546">
        <v>195543</v>
      </c>
      <c r="S14" s="547"/>
      <c r="T14" s="547"/>
      <c r="U14" s="547"/>
      <c r="V14" s="548"/>
      <c r="W14" s="550"/>
      <c r="X14" s="448"/>
      <c r="Y14" s="448"/>
      <c r="Z14" s="448"/>
      <c r="AA14" s="448"/>
      <c r="AB14" s="449"/>
      <c r="AC14" s="539">
        <v>0.8</v>
      </c>
      <c r="AD14" s="540"/>
      <c r="AE14" s="540"/>
      <c r="AF14" s="540"/>
      <c r="AG14" s="541"/>
      <c r="AH14" s="539">
        <v>0.8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t="s">
        <v>126</v>
      </c>
      <c r="CU14" s="557"/>
      <c r="CV14" s="557"/>
      <c r="CW14" s="557"/>
      <c r="CX14" s="557"/>
      <c r="CY14" s="557"/>
      <c r="CZ14" s="557"/>
      <c r="DA14" s="558"/>
      <c r="DB14" s="556" t="s">
        <v>126</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144</v>
      </c>
      <c r="N15" s="544"/>
      <c r="O15" s="544"/>
      <c r="P15" s="544"/>
      <c r="Q15" s="545"/>
      <c r="R15" s="546">
        <v>190452</v>
      </c>
      <c r="S15" s="547"/>
      <c r="T15" s="547"/>
      <c r="U15" s="547"/>
      <c r="V15" s="548"/>
      <c r="W15" s="549" t="s">
        <v>145</v>
      </c>
      <c r="X15" s="445"/>
      <c r="Y15" s="445"/>
      <c r="Z15" s="445"/>
      <c r="AA15" s="445"/>
      <c r="AB15" s="446"/>
      <c r="AC15" s="412">
        <v>12310</v>
      </c>
      <c r="AD15" s="413"/>
      <c r="AE15" s="413"/>
      <c r="AF15" s="413"/>
      <c r="AG15" s="414"/>
      <c r="AH15" s="412">
        <v>13913</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25549637</v>
      </c>
      <c r="BO15" s="489"/>
      <c r="BP15" s="489"/>
      <c r="BQ15" s="489"/>
      <c r="BR15" s="489"/>
      <c r="BS15" s="489"/>
      <c r="BT15" s="489"/>
      <c r="BU15" s="490"/>
      <c r="BV15" s="488">
        <v>26819024</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16</v>
      </c>
      <c r="AD16" s="540"/>
      <c r="AE16" s="540"/>
      <c r="AF16" s="540"/>
      <c r="AG16" s="541"/>
      <c r="AH16" s="539">
        <v>18.2</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28088775</v>
      </c>
      <c r="BO16" s="460"/>
      <c r="BP16" s="460"/>
      <c r="BQ16" s="460"/>
      <c r="BR16" s="460"/>
      <c r="BS16" s="460"/>
      <c r="BT16" s="460"/>
      <c r="BU16" s="461"/>
      <c r="BV16" s="459">
        <v>27928907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63963</v>
      </c>
      <c r="AD17" s="413"/>
      <c r="AE17" s="413"/>
      <c r="AF17" s="413"/>
      <c r="AG17" s="414"/>
      <c r="AH17" s="412">
        <v>61760</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32654578</v>
      </c>
      <c r="BO17" s="460"/>
      <c r="BP17" s="460"/>
      <c r="BQ17" s="460"/>
      <c r="BR17" s="460"/>
      <c r="BS17" s="460"/>
      <c r="BT17" s="460"/>
      <c r="BU17" s="461"/>
      <c r="BV17" s="459">
        <v>34387310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20.51</v>
      </c>
      <c r="M18" s="512"/>
      <c r="N18" s="512"/>
      <c r="O18" s="512"/>
      <c r="P18" s="512"/>
      <c r="Q18" s="512"/>
      <c r="R18" s="513"/>
      <c r="S18" s="513"/>
      <c r="T18" s="513"/>
      <c r="U18" s="513"/>
      <c r="V18" s="514"/>
      <c r="W18" s="530"/>
      <c r="X18" s="531"/>
      <c r="Y18" s="531"/>
      <c r="Z18" s="531"/>
      <c r="AA18" s="531"/>
      <c r="AB18" s="555"/>
      <c r="AC18" s="429">
        <v>83.2</v>
      </c>
      <c r="AD18" s="430"/>
      <c r="AE18" s="430"/>
      <c r="AF18" s="430"/>
      <c r="AG18" s="515"/>
      <c r="AH18" s="429">
        <v>80.900000000000006</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32818594</v>
      </c>
      <c r="BO18" s="460"/>
      <c r="BP18" s="460"/>
      <c r="BQ18" s="460"/>
      <c r="BR18" s="460"/>
      <c r="BS18" s="460"/>
      <c r="BT18" s="460"/>
      <c r="BU18" s="461"/>
      <c r="BV18" s="459">
        <v>33330742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9690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48704427</v>
      </c>
      <c r="BO19" s="460"/>
      <c r="BP19" s="460"/>
      <c r="BQ19" s="460"/>
      <c r="BR19" s="460"/>
      <c r="BS19" s="460"/>
      <c r="BT19" s="460"/>
      <c r="BU19" s="461"/>
      <c r="BV19" s="459">
        <v>44829331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91287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25418943</v>
      </c>
      <c r="BO22" s="489"/>
      <c r="BP22" s="489"/>
      <c r="BQ22" s="489"/>
      <c r="BR22" s="489"/>
      <c r="BS22" s="489"/>
      <c r="BT22" s="489"/>
      <c r="BU22" s="490"/>
      <c r="BV22" s="488">
        <v>25719588</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18291910</v>
      </c>
      <c r="BO23" s="460"/>
      <c r="BP23" s="460"/>
      <c r="BQ23" s="460"/>
      <c r="BR23" s="460"/>
      <c r="BS23" s="460"/>
      <c r="BT23" s="460"/>
      <c r="BU23" s="461"/>
      <c r="BV23" s="459">
        <v>17925205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10500</v>
      </c>
      <c r="R24" s="413"/>
      <c r="S24" s="413"/>
      <c r="T24" s="413"/>
      <c r="U24" s="413"/>
      <c r="V24" s="414"/>
      <c r="W24" s="502"/>
      <c r="X24" s="439"/>
      <c r="Y24" s="440"/>
      <c r="Z24" s="415" t="s">
        <v>170</v>
      </c>
      <c r="AA24" s="416"/>
      <c r="AB24" s="416"/>
      <c r="AC24" s="416"/>
      <c r="AD24" s="416"/>
      <c r="AE24" s="416"/>
      <c r="AF24" s="416"/>
      <c r="AG24" s="417"/>
      <c r="AH24" s="412">
        <v>898</v>
      </c>
      <c r="AI24" s="413"/>
      <c r="AJ24" s="413"/>
      <c r="AK24" s="413"/>
      <c r="AL24" s="414"/>
      <c r="AM24" s="412">
        <v>2777514</v>
      </c>
      <c r="AN24" s="413"/>
      <c r="AO24" s="413"/>
      <c r="AP24" s="413"/>
      <c r="AQ24" s="413"/>
      <c r="AR24" s="414"/>
      <c r="AS24" s="412">
        <v>3093</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10169036</v>
      </c>
      <c r="BO24" s="460"/>
      <c r="BP24" s="460"/>
      <c r="BQ24" s="460"/>
      <c r="BR24" s="460"/>
      <c r="BS24" s="460"/>
      <c r="BT24" s="460"/>
      <c r="BU24" s="461"/>
      <c r="BV24" s="459">
        <v>11191712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9000</v>
      </c>
      <c r="R25" s="413"/>
      <c r="S25" s="413"/>
      <c r="T25" s="413"/>
      <c r="U25" s="413"/>
      <c r="V25" s="414"/>
      <c r="W25" s="502"/>
      <c r="X25" s="439"/>
      <c r="Y25" s="440"/>
      <c r="Z25" s="415" t="s">
        <v>173</v>
      </c>
      <c r="AA25" s="416"/>
      <c r="AB25" s="416"/>
      <c r="AC25" s="416"/>
      <c r="AD25" s="416"/>
      <c r="AE25" s="416"/>
      <c r="AF25" s="416"/>
      <c r="AG25" s="417"/>
      <c r="AH25" s="412" t="s">
        <v>127</v>
      </c>
      <c r="AI25" s="413"/>
      <c r="AJ25" s="413"/>
      <c r="AK25" s="413"/>
      <c r="AL25" s="414"/>
      <c r="AM25" s="412" t="s">
        <v>174</v>
      </c>
      <c r="AN25" s="413"/>
      <c r="AO25" s="413"/>
      <c r="AP25" s="413"/>
      <c r="AQ25" s="413"/>
      <c r="AR25" s="414"/>
      <c r="AS25" s="412" t="s">
        <v>135</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21475936</v>
      </c>
      <c r="BO25" s="489"/>
      <c r="BP25" s="489"/>
      <c r="BQ25" s="489"/>
      <c r="BR25" s="489"/>
      <c r="BS25" s="489"/>
      <c r="BT25" s="489"/>
      <c r="BU25" s="490"/>
      <c r="BV25" s="488">
        <v>14498615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176</v>
      </c>
      <c r="F26" s="416"/>
      <c r="G26" s="416"/>
      <c r="H26" s="416"/>
      <c r="I26" s="416"/>
      <c r="J26" s="416"/>
      <c r="K26" s="417"/>
      <c r="L26" s="412">
        <v>1</v>
      </c>
      <c r="M26" s="413"/>
      <c r="N26" s="413"/>
      <c r="O26" s="413"/>
      <c r="P26" s="414"/>
      <c r="Q26" s="412">
        <v>8100</v>
      </c>
      <c r="R26" s="413"/>
      <c r="S26" s="413"/>
      <c r="T26" s="413"/>
      <c r="U26" s="413"/>
      <c r="V26" s="414"/>
      <c r="W26" s="502"/>
      <c r="X26" s="439"/>
      <c r="Y26" s="440"/>
      <c r="Z26" s="415" t="s">
        <v>177</v>
      </c>
      <c r="AA26" s="470"/>
      <c r="AB26" s="470"/>
      <c r="AC26" s="470"/>
      <c r="AD26" s="470"/>
      <c r="AE26" s="470"/>
      <c r="AF26" s="470"/>
      <c r="AG26" s="471"/>
      <c r="AH26" s="412">
        <v>57</v>
      </c>
      <c r="AI26" s="413"/>
      <c r="AJ26" s="413"/>
      <c r="AK26" s="413"/>
      <c r="AL26" s="414"/>
      <c r="AM26" s="412">
        <v>182571</v>
      </c>
      <c r="AN26" s="413"/>
      <c r="AO26" s="413"/>
      <c r="AP26" s="413"/>
      <c r="AQ26" s="413"/>
      <c r="AR26" s="414"/>
      <c r="AS26" s="412">
        <v>3203</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v>150000</v>
      </c>
      <c r="BO26" s="460"/>
      <c r="BP26" s="460"/>
      <c r="BQ26" s="460"/>
      <c r="BR26" s="460"/>
      <c r="BS26" s="460"/>
      <c r="BT26" s="460"/>
      <c r="BU26" s="461"/>
      <c r="BV26" s="459">
        <v>115000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6500</v>
      </c>
      <c r="R27" s="413"/>
      <c r="S27" s="413"/>
      <c r="T27" s="413"/>
      <c r="U27" s="413"/>
      <c r="V27" s="414"/>
      <c r="W27" s="502"/>
      <c r="X27" s="439"/>
      <c r="Y27" s="440"/>
      <c r="Z27" s="415" t="s">
        <v>180</v>
      </c>
      <c r="AA27" s="416"/>
      <c r="AB27" s="416"/>
      <c r="AC27" s="416"/>
      <c r="AD27" s="416"/>
      <c r="AE27" s="416"/>
      <c r="AF27" s="416"/>
      <c r="AG27" s="417"/>
      <c r="AH27" s="412">
        <v>3</v>
      </c>
      <c r="AI27" s="413"/>
      <c r="AJ27" s="413"/>
      <c r="AK27" s="413"/>
      <c r="AL27" s="414"/>
      <c r="AM27" s="412">
        <v>12571</v>
      </c>
      <c r="AN27" s="413"/>
      <c r="AO27" s="413"/>
      <c r="AP27" s="413"/>
      <c r="AQ27" s="413"/>
      <c r="AR27" s="414"/>
      <c r="AS27" s="412">
        <v>4190</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100001</v>
      </c>
      <c r="BO27" s="494"/>
      <c r="BP27" s="494"/>
      <c r="BQ27" s="494"/>
      <c r="BR27" s="494"/>
      <c r="BS27" s="494"/>
      <c r="BT27" s="494"/>
      <c r="BU27" s="495"/>
      <c r="BV27" s="493">
        <v>100000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5800</v>
      </c>
      <c r="R28" s="413"/>
      <c r="S28" s="413"/>
      <c r="T28" s="413"/>
      <c r="U28" s="413"/>
      <c r="V28" s="414"/>
      <c r="W28" s="502"/>
      <c r="X28" s="439"/>
      <c r="Y28" s="440"/>
      <c r="Z28" s="415" t="s">
        <v>183</v>
      </c>
      <c r="AA28" s="416"/>
      <c r="AB28" s="416"/>
      <c r="AC28" s="416"/>
      <c r="AD28" s="416"/>
      <c r="AE28" s="416"/>
      <c r="AF28" s="416"/>
      <c r="AG28" s="417"/>
      <c r="AH28" s="412" t="s">
        <v>174</v>
      </c>
      <c r="AI28" s="413"/>
      <c r="AJ28" s="413"/>
      <c r="AK28" s="413"/>
      <c r="AL28" s="414"/>
      <c r="AM28" s="412" t="s">
        <v>174</v>
      </c>
      <c r="AN28" s="413"/>
      <c r="AO28" s="413"/>
      <c r="AP28" s="413"/>
      <c r="AQ28" s="413"/>
      <c r="AR28" s="414"/>
      <c r="AS28" s="412" t="s">
        <v>174</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4416973</v>
      </c>
      <c r="BO28" s="489"/>
      <c r="BP28" s="489"/>
      <c r="BQ28" s="489"/>
      <c r="BR28" s="489"/>
      <c r="BS28" s="489"/>
      <c r="BT28" s="489"/>
      <c r="BU28" s="490"/>
      <c r="BV28" s="488">
        <v>2837908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185</v>
      </c>
      <c r="F29" s="416"/>
      <c r="G29" s="416"/>
      <c r="H29" s="416"/>
      <c r="I29" s="416"/>
      <c r="J29" s="416"/>
      <c r="K29" s="417"/>
      <c r="L29" s="412">
        <v>26</v>
      </c>
      <c r="M29" s="413"/>
      <c r="N29" s="413"/>
      <c r="O29" s="413"/>
      <c r="P29" s="414"/>
      <c r="Q29" s="412">
        <v>5500</v>
      </c>
      <c r="R29" s="413"/>
      <c r="S29" s="413"/>
      <c r="T29" s="413"/>
      <c r="U29" s="413"/>
      <c r="V29" s="414"/>
      <c r="W29" s="503"/>
      <c r="X29" s="504"/>
      <c r="Y29" s="505"/>
      <c r="Z29" s="415" t="s">
        <v>186</v>
      </c>
      <c r="AA29" s="416"/>
      <c r="AB29" s="416"/>
      <c r="AC29" s="416"/>
      <c r="AD29" s="416"/>
      <c r="AE29" s="416"/>
      <c r="AF29" s="416"/>
      <c r="AG29" s="417"/>
      <c r="AH29" s="412">
        <v>901</v>
      </c>
      <c r="AI29" s="413"/>
      <c r="AJ29" s="413"/>
      <c r="AK29" s="413"/>
      <c r="AL29" s="414"/>
      <c r="AM29" s="412">
        <v>2790085</v>
      </c>
      <c r="AN29" s="413"/>
      <c r="AO29" s="413"/>
      <c r="AP29" s="413"/>
      <c r="AQ29" s="413"/>
      <c r="AR29" s="414"/>
      <c r="AS29" s="412">
        <v>3097</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4803</v>
      </c>
      <c r="BO29" s="460"/>
      <c r="BP29" s="460"/>
      <c r="BQ29" s="460"/>
      <c r="BR29" s="460"/>
      <c r="BS29" s="460"/>
      <c r="BT29" s="460"/>
      <c r="BU29" s="461"/>
      <c r="BV29" s="459">
        <v>4802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101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10137349</v>
      </c>
      <c r="BO30" s="494"/>
      <c r="BP30" s="494"/>
      <c r="BQ30" s="494"/>
      <c r="BR30" s="494"/>
      <c r="BS30" s="494"/>
      <c r="BT30" s="494"/>
      <c r="BU30" s="495"/>
      <c r="BV30" s="493">
        <v>8490276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195</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小平市下水道事業会計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東京たま広域資源循環組合（一般会計）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小平市文化振興財団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小平・村山・大和衛生組合（一般会計）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小平市土地開発公社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〇</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多摩六都科学館組合（一般会計）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昭和病院企業団（病院事業会計）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10</v>
      </c>
      <c r="BX38" s="407"/>
      <c r="BY38" s="408" t="str">
        <f>IF('各会計、関係団体の財政状況及び健全化判断比率'!B72="","",'各会計、関係団体の財政状況及び健全化判断比率'!B72)</f>
        <v>東京都四市競艇事業組合（一般会計）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11</v>
      </c>
      <c r="BX39" s="407"/>
      <c r="BY39" s="408" t="str">
        <f>IF('各会計、関係団体の財政状況及び健全化判断比率'!B73="","",'各会計、関係団体の財政状況及び健全化判断比率'!B73)</f>
        <v>東京都十一市競輪事業組合（一般会計）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12</v>
      </c>
      <c r="BX40" s="407"/>
      <c r="BY40" s="408" t="str">
        <f>IF('各会計、関係団体の財政状況及び健全化判断比率'!B74="","",'各会計、関係団体の財政状況及び健全化判断比率'!B74)</f>
        <v>東京市町村総合事務組合（一般会計）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13</v>
      </c>
      <c r="BX41" s="407"/>
      <c r="BY41" s="408" t="str">
        <f>IF('各会計、関係団体の財政状況及び健全化判断比率'!B75="","",'各会計、関係団体の財政状況及び健全化判断比率'!B75)</f>
        <v>東京市町村総合事務組合（交通災害共済事務特別会計）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14</v>
      </c>
      <c r="BX42" s="407"/>
      <c r="BY42" s="408" t="str">
        <f>IF('各会計、関係団体の財政状況及び健全化判断比率'!B76="","",'各会計、関係団体の財政状況及び健全化判断比率'!B76)</f>
        <v>湖南衛生組合（一般会計）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15</v>
      </c>
      <c r="BX43" s="407"/>
      <c r="BY43" s="408" t="str">
        <f>IF('各会計、関係団体の財政状況及び健全化判断比率'!B77="","",'各会計、関係団体の財政状況及び健全化判断比率'!B77)</f>
        <v>東京都後期高齢者医療広域連合（一般会計）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559</v>
      </c>
      <c r="D34" s="1216"/>
      <c r="E34" s="1217"/>
      <c r="F34" s="32">
        <v>4.46</v>
      </c>
      <c r="G34" s="33">
        <v>5.63</v>
      </c>
      <c r="H34" s="33">
        <v>6.04</v>
      </c>
      <c r="I34" s="33">
        <v>8.5399999999999991</v>
      </c>
      <c r="J34" s="34">
        <v>16.579999999999998</v>
      </c>
      <c r="K34" s="22"/>
      <c r="L34" s="22"/>
      <c r="M34" s="22"/>
      <c r="N34" s="22"/>
      <c r="O34" s="22"/>
      <c r="P34" s="22"/>
    </row>
    <row r="35" spans="1:16" ht="39" customHeight="1" x14ac:dyDescent="0.2">
      <c r="A35" s="22"/>
      <c r="B35" s="35"/>
      <c r="C35" s="1210" t="s">
        <v>560</v>
      </c>
      <c r="D35" s="1211"/>
      <c r="E35" s="1212"/>
      <c r="F35" s="36" t="s">
        <v>513</v>
      </c>
      <c r="G35" s="37" t="s">
        <v>513</v>
      </c>
      <c r="H35" s="37">
        <v>1.87</v>
      </c>
      <c r="I35" s="37">
        <v>3.3</v>
      </c>
      <c r="J35" s="38">
        <v>4.42</v>
      </c>
      <c r="K35" s="22"/>
      <c r="L35" s="22"/>
      <c r="M35" s="22"/>
      <c r="N35" s="22"/>
      <c r="O35" s="22"/>
      <c r="P35" s="22"/>
    </row>
    <row r="36" spans="1:16" ht="39" customHeight="1" x14ac:dyDescent="0.2">
      <c r="A36" s="22"/>
      <c r="B36" s="35"/>
      <c r="C36" s="1210" t="s">
        <v>561</v>
      </c>
      <c r="D36" s="1211"/>
      <c r="E36" s="1212"/>
      <c r="F36" s="36">
        <v>0.39</v>
      </c>
      <c r="G36" s="37">
        <v>0.68</v>
      </c>
      <c r="H36" s="37">
        <v>0.62</v>
      </c>
      <c r="I36" s="37">
        <v>1.18</v>
      </c>
      <c r="J36" s="38">
        <v>1.1399999999999999</v>
      </c>
      <c r="K36" s="22"/>
      <c r="L36" s="22"/>
      <c r="M36" s="22"/>
      <c r="N36" s="22"/>
      <c r="O36" s="22"/>
      <c r="P36" s="22"/>
    </row>
    <row r="37" spans="1:16" ht="39" customHeight="1" x14ac:dyDescent="0.2">
      <c r="A37" s="22"/>
      <c r="B37" s="35"/>
      <c r="C37" s="1210" t="s">
        <v>562</v>
      </c>
      <c r="D37" s="1211"/>
      <c r="E37" s="1212"/>
      <c r="F37" s="36">
        <v>1.04</v>
      </c>
      <c r="G37" s="37">
        <v>0.45</v>
      </c>
      <c r="H37" s="37">
        <v>0.31</v>
      </c>
      <c r="I37" s="37">
        <v>0.57999999999999996</v>
      </c>
      <c r="J37" s="38">
        <v>0.99</v>
      </c>
      <c r="K37" s="22"/>
      <c r="L37" s="22"/>
      <c r="M37" s="22"/>
      <c r="N37" s="22"/>
      <c r="O37" s="22"/>
      <c r="P37" s="22"/>
    </row>
    <row r="38" spans="1:16" ht="39" customHeight="1" x14ac:dyDescent="0.2">
      <c r="A38" s="22"/>
      <c r="B38" s="35"/>
      <c r="C38" s="1210" t="s">
        <v>563</v>
      </c>
      <c r="D38" s="1211"/>
      <c r="E38" s="1212"/>
      <c r="F38" s="36">
        <v>0.09</v>
      </c>
      <c r="G38" s="37">
        <v>7.0000000000000007E-2</v>
      </c>
      <c r="H38" s="37">
        <v>0.06</v>
      </c>
      <c r="I38" s="37">
        <v>0.06</v>
      </c>
      <c r="J38" s="38">
        <v>0.11</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564</v>
      </c>
      <c r="D42" s="1211"/>
      <c r="E42" s="1212"/>
      <c r="F42" s="36" t="s">
        <v>513</v>
      </c>
      <c r="G42" s="37" t="s">
        <v>513</v>
      </c>
      <c r="H42" s="37" t="s">
        <v>513</v>
      </c>
      <c r="I42" s="37" t="s">
        <v>513</v>
      </c>
      <c r="J42" s="38" t="s">
        <v>513</v>
      </c>
      <c r="K42" s="22"/>
      <c r="L42" s="22"/>
      <c r="M42" s="22"/>
      <c r="N42" s="22"/>
      <c r="O42" s="22"/>
      <c r="P42" s="22"/>
    </row>
    <row r="43" spans="1:16" ht="39" customHeight="1" thickBot="1" x14ac:dyDescent="0.25">
      <c r="A43" s="22"/>
      <c r="B43" s="40"/>
      <c r="C43" s="1213" t="s">
        <v>565</v>
      </c>
      <c r="D43" s="1214"/>
      <c r="E43" s="1215"/>
      <c r="F43" s="41">
        <v>0.52</v>
      </c>
      <c r="G43" s="42">
        <v>1.0900000000000001</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4U6Jnz50Tav8mY5Y0+RfsbJg8fdiwd4gNmva6ZBzIiTxeXtITSuo3IA9ZGm82AvIgSeSEAL16bRfqQWhKz9eA==" saltValue="QtfwnhqPfRzZ7xcsATK+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3517</v>
      </c>
      <c r="L45" s="60">
        <v>3566</v>
      </c>
      <c r="M45" s="60">
        <v>3493</v>
      </c>
      <c r="N45" s="60">
        <v>3343</v>
      </c>
      <c r="O45" s="61">
        <v>3235</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513</v>
      </c>
      <c r="L47" s="64" t="s">
        <v>513</v>
      </c>
      <c r="M47" s="64" t="s">
        <v>513</v>
      </c>
      <c r="N47" s="64" t="s">
        <v>513</v>
      </c>
      <c r="O47" s="65" t="s">
        <v>513</v>
      </c>
      <c r="P47" s="48"/>
      <c r="Q47" s="48"/>
      <c r="R47" s="48"/>
      <c r="S47" s="48"/>
      <c r="T47" s="48"/>
      <c r="U47" s="48"/>
    </row>
    <row r="48" spans="1:21" ht="30.75" customHeight="1" x14ac:dyDescent="0.2">
      <c r="A48" s="48"/>
      <c r="B48" s="1238"/>
      <c r="C48" s="1239"/>
      <c r="D48" s="62"/>
      <c r="E48" s="1220" t="s">
        <v>15</v>
      </c>
      <c r="F48" s="1220"/>
      <c r="G48" s="1220"/>
      <c r="H48" s="1220"/>
      <c r="I48" s="1220"/>
      <c r="J48" s="1221"/>
      <c r="K48" s="63">
        <v>798</v>
      </c>
      <c r="L48" s="64">
        <v>626</v>
      </c>
      <c r="M48" s="64">
        <v>623</v>
      </c>
      <c r="N48" s="64">
        <v>577</v>
      </c>
      <c r="O48" s="65">
        <v>575</v>
      </c>
      <c r="P48" s="48"/>
      <c r="Q48" s="48"/>
      <c r="R48" s="48"/>
      <c r="S48" s="48"/>
      <c r="T48" s="48"/>
      <c r="U48" s="48"/>
    </row>
    <row r="49" spans="1:21" ht="30.75" customHeight="1" x14ac:dyDescent="0.2">
      <c r="A49" s="48"/>
      <c r="B49" s="1238"/>
      <c r="C49" s="1239"/>
      <c r="D49" s="62"/>
      <c r="E49" s="1220" t="s">
        <v>16</v>
      </c>
      <c r="F49" s="1220"/>
      <c r="G49" s="1220"/>
      <c r="H49" s="1220"/>
      <c r="I49" s="1220"/>
      <c r="J49" s="1221"/>
      <c r="K49" s="63">
        <v>137</v>
      </c>
      <c r="L49" s="64">
        <v>123</v>
      </c>
      <c r="M49" s="64">
        <v>115</v>
      </c>
      <c r="N49" s="64">
        <v>76</v>
      </c>
      <c r="O49" s="65">
        <v>72</v>
      </c>
      <c r="P49" s="48"/>
      <c r="Q49" s="48"/>
      <c r="R49" s="48"/>
      <c r="S49" s="48"/>
      <c r="T49" s="48"/>
      <c r="U49" s="48"/>
    </row>
    <row r="50" spans="1:21" ht="30.75" customHeight="1" x14ac:dyDescent="0.2">
      <c r="A50" s="48"/>
      <c r="B50" s="1238"/>
      <c r="C50" s="1239"/>
      <c r="D50" s="62"/>
      <c r="E50" s="1220" t="s">
        <v>17</v>
      </c>
      <c r="F50" s="1220"/>
      <c r="G50" s="1220"/>
      <c r="H50" s="1220"/>
      <c r="I50" s="1220"/>
      <c r="J50" s="1221"/>
      <c r="K50" s="63">
        <v>71</v>
      </c>
      <c r="L50" s="64">
        <v>71</v>
      </c>
      <c r="M50" s="64">
        <v>75</v>
      </c>
      <c r="N50" s="64">
        <v>74</v>
      </c>
      <c r="O50" s="65">
        <v>71</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513</v>
      </c>
      <c r="L51" s="64" t="s">
        <v>513</v>
      </c>
      <c r="M51" s="64" t="s">
        <v>513</v>
      </c>
      <c r="N51" s="64" t="s">
        <v>513</v>
      </c>
      <c r="O51" s="65" t="s">
        <v>513</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4120</v>
      </c>
      <c r="L52" s="64">
        <v>3817</v>
      </c>
      <c r="M52" s="64">
        <v>3580</v>
      </c>
      <c r="N52" s="64">
        <v>3293</v>
      </c>
      <c r="O52" s="65">
        <v>3305</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403</v>
      </c>
      <c r="L53" s="69">
        <v>569</v>
      </c>
      <c r="M53" s="69">
        <v>726</v>
      </c>
      <c r="N53" s="69">
        <v>777</v>
      </c>
      <c r="O53" s="70">
        <v>648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pNvtG+zuKIUA2jM/wdYSTczI4ZqyRt1YWh7e0oIrb2yyXyBwTmkBIB25Op0KRq0Br8gafxVjQnnlbNR/WYLw==" saltValue="8MpQUNbsr5EWg6B9QyUY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56" t="s">
        <v>30</v>
      </c>
      <c r="C41" s="1257"/>
      <c r="D41" s="102"/>
      <c r="E41" s="1258" t="s">
        <v>31</v>
      </c>
      <c r="F41" s="1258"/>
      <c r="G41" s="1258"/>
      <c r="H41" s="1259"/>
      <c r="I41" s="351">
        <v>26523</v>
      </c>
      <c r="J41" s="352">
        <v>26449</v>
      </c>
      <c r="K41" s="352">
        <v>25562</v>
      </c>
      <c r="L41" s="352">
        <v>25720</v>
      </c>
      <c r="M41" s="353">
        <v>25419</v>
      </c>
    </row>
    <row r="42" spans="2:13" ht="27.75" customHeight="1" x14ac:dyDescent="0.2">
      <c r="B42" s="1246"/>
      <c r="C42" s="1247"/>
      <c r="D42" s="103"/>
      <c r="E42" s="1250" t="s">
        <v>32</v>
      </c>
      <c r="F42" s="1250"/>
      <c r="G42" s="1250"/>
      <c r="H42" s="1251"/>
      <c r="I42" s="354">
        <v>555</v>
      </c>
      <c r="J42" s="355">
        <v>854</v>
      </c>
      <c r="K42" s="355">
        <v>2963</v>
      </c>
      <c r="L42" s="355">
        <v>3448</v>
      </c>
      <c r="M42" s="356">
        <v>3273</v>
      </c>
    </row>
    <row r="43" spans="2:13" ht="27.75" customHeight="1" x14ac:dyDescent="0.2">
      <c r="B43" s="1246"/>
      <c r="C43" s="1247"/>
      <c r="D43" s="103"/>
      <c r="E43" s="1250" t="s">
        <v>33</v>
      </c>
      <c r="F43" s="1250"/>
      <c r="G43" s="1250"/>
      <c r="H43" s="1251"/>
      <c r="I43" s="354">
        <v>5414</v>
      </c>
      <c r="J43" s="355">
        <v>5159</v>
      </c>
      <c r="K43" s="355">
        <v>5489</v>
      </c>
      <c r="L43" s="355">
        <v>6083</v>
      </c>
      <c r="M43" s="356">
        <v>6909</v>
      </c>
    </row>
    <row r="44" spans="2:13" ht="27.75" customHeight="1" x14ac:dyDescent="0.2">
      <c r="B44" s="1246"/>
      <c r="C44" s="1247"/>
      <c r="D44" s="103"/>
      <c r="E44" s="1250" t="s">
        <v>34</v>
      </c>
      <c r="F44" s="1250"/>
      <c r="G44" s="1250"/>
      <c r="H44" s="1251"/>
      <c r="I44" s="354">
        <v>1260</v>
      </c>
      <c r="J44" s="355">
        <v>1678</v>
      </c>
      <c r="K44" s="355">
        <v>2235</v>
      </c>
      <c r="L44" s="355">
        <v>2231</v>
      </c>
      <c r="M44" s="356">
        <v>2500</v>
      </c>
    </row>
    <row r="45" spans="2:13" ht="27.75" customHeight="1" x14ac:dyDescent="0.2">
      <c r="B45" s="1246"/>
      <c r="C45" s="1247"/>
      <c r="D45" s="103"/>
      <c r="E45" s="1250" t="s">
        <v>35</v>
      </c>
      <c r="F45" s="1250"/>
      <c r="G45" s="1250"/>
      <c r="H45" s="1251"/>
      <c r="I45" s="354">
        <v>5542</v>
      </c>
      <c r="J45" s="355">
        <v>5382</v>
      </c>
      <c r="K45" s="355">
        <v>5448</v>
      </c>
      <c r="L45" s="355">
        <v>5453</v>
      </c>
      <c r="M45" s="356">
        <v>5728</v>
      </c>
    </row>
    <row r="46" spans="2:13" ht="27.75" customHeight="1" x14ac:dyDescent="0.2">
      <c r="B46" s="1246"/>
      <c r="C46" s="1247"/>
      <c r="D46" s="104"/>
      <c r="E46" s="1250" t="s">
        <v>36</v>
      </c>
      <c r="F46" s="1250"/>
      <c r="G46" s="1250"/>
      <c r="H46" s="1251"/>
      <c r="I46" s="354" t="s">
        <v>513</v>
      </c>
      <c r="J46" s="355" t="s">
        <v>513</v>
      </c>
      <c r="K46" s="355" t="s">
        <v>513</v>
      </c>
      <c r="L46" s="355" t="s">
        <v>513</v>
      </c>
      <c r="M46" s="356" t="s">
        <v>513</v>
      </c>
    </row>
    <row r="47" spans="2:13" ht="27.75" customHeight="1" x14ac:dyDescent="0.2">
      <c r="B47" s="1246"/>
      <c r="C47" s="1247"/>
      <c r="D47" s="105"/>
      <c r="E47" s="1260" t="s">
        <v>37</v>
      </c>
      <c r="F47" s="1261"/>
      <c r="G47" s="1261"/>
      <c r="H47" s="1262"/>
      <c r="I47" s="354" t="s">
        <v>513</v>
      </c>
      <c r="J47" s="355" t="s">
        <v>513</v>
      </c>
      <c r="K47" s="355" t="s">
        <v>513</v>
      </c>
      <c r="L47" s="355" t="s">
        <v>513</v>
      </c>
      <c r="M47" s="356" t="s">
        <v>513</v>
      </c>
    </row>
    <row r="48" spans="2:13" ht="27.75" customHeight="1" x14ac:dyDescent="0.2">
      <c r="B48" s="1246"/>
      <c r="C48" s="1247"/>
      <c r="D48" s="103"/>
      <c r="E48" s="1250" t="s">
        <v>38</v>
      </c>
      <c r="F48" s="1250"/>
      <c r="G48" s="1250"/>
      <c r="H48" s="1251"/>
      <c r="I48" s="354" t="s">
        <v>513</v>
      </c>
      <c r="J48" s="355" t="s">
        <v>513</v>
      </c>
      <c r="K48" s="355" t="s">
        <v>513</v>
      </c>
      <c r="L48" s="355" t="s">
        <v>513</v>
      </c>
      <c r="M48" s="356" t="s">
        <v>513</v>
      </c>
    </row>
    <row r="49" spans="2:13" ht="27.75" customHeight="1" x14ac:dyDescent="0.2">
      <c r="B49" s="1248"/>
      <c r="C49" s="1249"/>
      <c r="D49" s="103"/>
      <c r="E49" s="1250" t="s">
        <v>39</v>
      </c>
      <c r="F49" s="1250"/>
      <c r="G49" s="1250"/>
      <c r="H49" s="1251"/>
      <c r="I49" s="354" t="s">
        <v>513</v>
      </c>
      <c r="J49" s="355" t="s">
        <v>513</v>
      </c>
      <c r="K49" s="355" t="s">
        <v>513</v>
      </c>
      <c r="L49" s="355" t="s">
        <v>513</v>
      </c>
      <c r="M49" s="356" t="s">
        <v>513</v>
      </c>
    </row>
    <row r="50" spans="2:13" ht="27.75" customHeight="1" x14ac:dyDescent="0.2">
      <c r="B50" s="1244" t="s">
        <v>40</v>
      </c>
      <c r="C50" s="1245"/>
      <c r="D50" s="106"/>
      <c r="E50" s="1250" t="s">
        <v>41</v>
      </c>
      <c r="F50" s="1250"/>
      <c r="G50" s="1250"/>
      <c r="H50" s="1251"/>
      <c r="I50" s="354">
        <v>11279</v>
      </c>
      <c r="J50" s="355">
        <v>12277</v>
      </c>
      <c r="K50" s="355">
        <v>12702</v>
      </c>
      <c r="L50" s="355">
        <v>12746</v>
      </c>
      <c r="M50" s="356">
        <v>16021</v>
      </c>
    </row>
    <row r="51" spans="2:13" ht="27.75" customHeight="1" x14ac:dyDescent="0.2">
      <c r="B51" s="1246"/>
      <c r="C51" s="1247"/>
      <c r="D51" s="103"/>
      <c r="E51" s="1250" t="s">
        <v>42</v>
      </c>
      <c r="F51" s="1250"/>
      <c r="G51" s="1250"/>
      <c r="H51" s="1251"/>
      <c r="I51" s="354">
        <v>7591</v>
      </c>
      <c r="J51" s="355">
        <v>7770</v>
      </c>
      <c r="K51" s="355">
        <v>8614</v>
      </c>
      <c r="L51" s="355">
        <v>9062</v>
      </c>
      <c r="M51" s="356">
        <v>10075</v>
      </c>
    </row>
    <row r="52" spans="2:13" ht="27.75" customHeight="1" x14ac:dyDescent="0.2">
      <c r="B52" s="1248"/>
      <c r="C52" s="1249"/>
      <c r="D52" s="103"/>
      <c r="E52" s="1250" t="s">
        <v>43</v>
      </c>
      <c r="F52" s="1250"/>
      <c r="G52" s="1250"/>
      <c r="H52" s="1251"/>
      <c r="I52" s="354">
        <v>27114</v>
      </c>
      <c r="J52" s="355">
        <v>27026</v>
      </c>
      <c r="K52" s="355">
        <v>26496</v>
      </c>
      <c r="L52" s="355">
        <v>26172</v>
      </c>
      <c r="M52" s="356">
        <v>26479</v>
      </c>
    </row>
    <row r="53" spans="2:13" ht="27.75" customHeight="1" thickBot="1" x14ac:dyDescent="0.25">
      <c r="B53" s="1252" t="s">
        <v>44</v>
      </c>
      <c r="C53" s="1253"/>
      <c r="D53" s="107"/>
      <c r="E53" s="1254" t="s">
        <v>45</v>
      </c>
      <c r="F53" s="1254"/>
      <c r="G53" s="1254"/>
      <c r="H53" s="1255"/>
      <c r="I53" s="357">
        <v>-6690</v>
      </c>
      <c r="J53" s="358">
        <v>-7551</v>
      </c>
      <c r="K53" s="358">
        <v>-6115</v>
      </c>
      <c r="L53" s="358">
        <v>-5044</v>
      </c>
      <c r="M53" s="359">
        <v>-8746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szQlbJHJnb8Dkq98eOFOOaO5CPNlXrtItrF4KXayGt/sEEIxUwPwzya2hRRbCvEVJT2S/EiU8W/DOXq+1sGUg==" saltValue="NERFTRprVrRcPASsvNf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71" t="s">
        <v>48</v>
      </c>
      <c r="D55" s="1271"/>
      <c r="E55" s="1272"/>
      <c r="F55" s="119">
        <v>2901</v>
      </c>
      <c r="G55" s="119">
        <v>2838</v>
      </c>
      <c r="H55" s="120">
        <v>4417</v>
      </c>
    </row>
    <row r="56" spans="2:8" ht="52.5" customHeight="1" x14ac:dyDescent="0.2">
      <c r="B56" s="121"/>
      <c r="C56" s="1273" t="s">
        <v>49</v>
      </c>
      <c r="D56" s="1273"/>
      <c r="E56" s="1274"/>
      <c r="F56" s="122">
        <v>5</v>
      </c>
      <c r="G56" s="122">
        <v>5</v>
      </c>
      <c r="H56" s="123">
        <v>5</v>
      </c>
    </row>
    <row r="57" spans="2:8" ht="53.25" customHeight="1" x14ac:dyDescent="0.2">
      <c r="B57" s="121"/>
      <c r="C57" s="1275" t="s">
        <v>50</v>
      </c>
      <c r="D57" s="1275"/>
      <c r="E57" s="1276"/>
      <c r="F57" s="124">
        <v>8159</v>
      </c>
      <c r="G57" s="124">
        <v>8490</v>
      </c>
      <c r="H57" s="125">
        <v>10137</v>
      </c>
    </row>
    <row r="58" spans="2:8" ht="45.75" customHeight="1" x14ac:dyDescent="0.2">
      <c r="B58" s="126"/>
      <c r="C58" s="1263" t="s">
        <v>587</v>
      </c>
      <c r="D58" s="1264"/>
      <c r="E58" s="1265"/>
      <c r="F58" s="127">
        <v>4744</v>
      </c>
      <c r="G58" s="127">
        <v>5540</v>
      </c>
      <c r="H58" s="128">
        <v>6213</v>
      </c>
    </row>
    <row r="59" spans="2:8" ht="45.75" customHeight="1" x14ac:dyDescent="0.2">
      <c r="B59" s="126"/>
      <c r="C59" s="1263" t="s">
        <v>588</v>
      </c>
      <c r="D59" s="1264"/>
      <c r="E59" s="1265"/>
      <c r="F59" s="127">
        <v>2059</v>
      </c>
      <c r="G59" s="127">
        <v>1809</v>
      </c>
      <c r="H59" s="128">
        <v>2075</v>
      </c>
    </row>
    <row r="60" spans="2:8" ht="45.75" customHeight="1" x14ac:dyDescent="0.2">
      <c r="B60" s="126"/>
      <c r="C60" s="1263" t="s">
        <v>589</v>
      </c>
      <c r="D60" s="1264"/>
      <c r="E60" s="1265"/>
      <c r="F60" s="127" t="s">
        <v>592</v>
      </c>
      <c r="G60" s="127" t="s">
        <v>592</v>
      </c>
      <c r="H60" s="128">
        <v>719</v>
      </c>
    </row>
    <row r="61" spans="2:8" ht="45.75" customHeight="1" x14ac:dyDescent="0.2">
      <c r="B61" s="126"/>
      <c r="C61" s="1263" t="s">
        <v>590</v>
      </c>
      <c r="D61" s="1264"/>
      <c r="E61" s="1265"/>
      <c r="F61" s="127">
        <v>611</v>
      </c>
      <c r="G61" s="127">
        <v>509</v>
      </c>
      <c r="H61" s="128">
        <v>685</v>
      </c>
    </row>
    <row r="62" spans="2:8" ht="45.75" customHeight="1" thickBot="1" x14ac:dyDescent="0.25">
      <c r="B62" s="129"/>
      <c r="C62" s="1266" t="s">
        <v>591</v>
      </c>
      <c r="D62" s="1267"/>
      <c r="E62" s="1268"/>
      <c r="F62" s="130">
        <v>347</v>
      </c>
      <c r="G62" s="130">
        <v>232</v>
      </c>
      <c r="H62" s="131">
        <v>143</v>
      </c>
    </row>
    <row r="63" spans="2:8" ht="52.5" customHeight="1" thickBot="1" x14ac:dyDescent="0.25">
      <c r="B63" s="132"/>
      <c r="C63" s="1269" t="s">
        <v>51</v>
      </c>
      <c r="D63" s="1269"/>
      <c r="E63" s="1270"/>
      <c r="F63" s="133">
        <v>11065</v>
      </c>
      <c r="G63" s="133">
        <v>11333</v>
      </c>
      <c r="H63" s="134">
        <v>14559</v>
      </c>
    </row>
    <row r="64" spans="2:8" ht="13.2" x14ac:dyDescent="0.2"/>
  </sheetData>
  <sheetProtection algorithmName="SHA-512" hashValue="ZEtk8XLk0LKioQwyNcwHiGu7Se4GMA+RfzD6gtxejIy1BwTEEpA3jQ/B646dVMdtLKtTKFOBgIefLBR8eGAm3A==" saltValue="Nq8Ka56+7UpO10pjyogb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598</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77">
        <v>65.8</v>
      </c>
      <c r="BQ53" s="1277"/>
      <c r="BR53" s="1277"/>
      <c r="BS53" s="1277"/>
      <c r="BT53" s="1277"/>
      <c r="BU53" s="1277"/>
      <c r="BV53" s="1277"/>
      <c r="BW53" s="1277"/>
      <c r="BX53" s="1277">
        <v>65.599999999999994</v>
      </c>
      <c r="BY53" s="1277"/>
      <c r="BZ53" s="1277"/>
      <c r="CA53" s="1277"/>
      <c r="CB53" s="1277"/>
      <c r="CC53" s="1277"/>
      <c r="CD53" s="1277"/>
      <c r="CE53" s="1277"/>
      <c r="CF53" s="1277">
        <v>68.400000000000006</v>
      </c>
      <c r="CG53" s="1277"/>
      <c r="CH53" s="1277"/>
      <c r="CI53" s="1277"/>
      <c r="CJ53" s="1277"/>
      <c r="CK53" s="1277"/>
      <c r="CL53" s="1277"/>
      <c r="CM53" s="1277"/>
      <c r="CN53" s="1277">
        <v>68.900000000000006</v>
      </c>
      <c r="CO53" s="1277"/>
      <c r="CP53" s="1277"/>
      <c r="CQ53" s="1277"/>
      <c r="CR53" s="1277"/>
      <c r="CS53" s="1277"/>
      <c r="CT53" s="1277"/>
      <c r="CU53" s="1277"/>
      <c r="CV53" s="1277">
        <v>69.599999999999994</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602</v>
      </c>
      <c r="AO55" s="1282"/>
      <c r="AP55" s="1282"/>
      <c r="AQ55" s="1282"/>
      <c r="AR55" s="1282"/>
      <c r="AS55" s="1282"/>
      <c r="AT55" s="1282"/>
      <c r="AU55" s="1282"/>
      <c r="AV55" s="1282"/>
      <c r="AW55" s="1282"/>
      <c r="AX55" s="1282"/>
      <c r="AY55" s="1282"/>
      <c r="AZ55" s="1282"/>
      <c r="BA55" s="1282"/>
      <c r="BB55" s="1280" t="s">
        <v>600</v>
      </c>
      <c r="BC55" s="1280"/>
      <c r="BD55" s="1280"/>
      <c r="BE55" s="1280"/>
      <c r="BF55" s="1280"/>
      <c r="BG55" s="1280"/>
      <c r="BH55" s="1280"/>
      <c r="BI55" s="1280"/>
      <c r="BJ55" s="1280"/>
      <c r="BK55" s="1280"/>
      <c r="BL55" s="1280"/>
      <c r="BM55" s="1280"/>
      <c r="BN55" s="1280"/>
      <c r="BO55" s="1280"/>
      <c r="BP55" s="1277">
        <v>17.399999999999999</v>
      </c>
      <c r="BQ55" s="1277"/>
      <c r="BR55" s="1277"/>
      <c r="BS55" s="1277"/>
      <c r="BT55" s="1277"/>
      <c r="BU55" s="1277"/>
      <c r="BV55" s="1277"/>
      <c r="BW55" s="1277"/>
      <c r="BX55" s="1277">
        <v>12.1</v>
      </c>
      <c r="BY55" s="1277"/>
      <c r="BZ55" s="1277"/>
      <c r="CA55" s="1277"/>
      <c r="CB55" s="1277"/>
      <c r="CC55" s="1277"/>
      <c r="CD55" s="1277"/>
      <c r="CE55" s="1277"/>
      <c r="CF55" s="1277">
        <v>11.2</v>
      </c>
      <c r="CG55" s="1277"/>
      <c r="CH55" s="1277"/>
      <c r="CI55" s="1277"/>
      <c r="CJ55" s="1277"/>
      <c r="CK55" s="1277"/>
      <c r="CL55" s="1277"/>
      <c r="CM55" s="1277"/>
      <c r="CN55" s="1277">
        <v>7.1</v>
      </c>
      <c r="CO55" s="1277"/>
      <c r="CP55" s="1277"/>
      <c r="CQ55" s="1277"/>
      <c r="CR55" s="1277"/>
      <c r="CS55" s="1277"/>
      <c r="CT55" s="1277"/>
      <c r="CU55" s="1277"/>
      <c r="CV55" s="1277">
        <v>5</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601</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59.4</v>
      </c>
      <c r="BY57" s="1277"/>
      <c r="BZ57" s="1277"/>
      <c r="CA57" s="1277"/>
      <c r="CB57" s="1277"/>
      <c r="CC57" s="1277"/>
      <c r="CD57" s="1277"/>
      <c r="CE57" s="1277"/>
      <c r="CF57" s="1277">
        <v>60.2</v>
      </c>
      <c r="CG57" s="1277"/>
      <c r="CH57" s="1277"/>
      <c r="CI57" s="1277"/>
      <c r="CJ57" s="1277"/>
      <c r="CK57" s="1277"/>
      <c r="CL57" s="1277"/>
      <c r="CM57" s="1277"/>
      <c r="CN57" s="1277">
        <v>61</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603</v>
      </c>
    </row>
    <row r="64" spans="1:109" ht="13.2" x14ac:dyDescent="0.2">
      <c r="B64" s="376"/>
      <c r="G64" s="383"/>
      <c r="I64" s="396"/>
      <c r="J64" s="396"/>
      <c r="K64" s="396"/>
      <c r="L64" s="396"/>
      <c r="M64" s="396"/>
      <c r="N64" s="397"/>
      <c r="AM64" s="383"/>
      <c r="AN64" s="383" t="s">
        <v>596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598</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0.7</v>
      </c>
      <c r="BQ75" s="1277"/>
      <c r="BR75" s="1277"/>
      <c r="BS75" s="1277"/>
      <c r="BT75" s="1277"/>
      <c r="BU75" s="1277"/>
      <c r="BV75" s="1277"/>
      <c r="BW75" s="1277"/>
      <c r="BX75" s="1277">
        <v>1.2</v>
      </c>
      <c r="BY75" s="1277"/>
      <c r="BZ75" s="1277"/>
      <c r="CA75" s="1277"/>
      <c r="CB75" s="1277"/>
      <c r="CC75" s="1277"/>
      <c r="CD75" s="1277"/>
      <c r="CE75" s="1277"/>
      <c r="CF75" s="1277">
        <v>1.7</v>
      </c>
      <c r="CG75" s="1277"/>
      <c r="CH75" s="1277"/>
      <c r="CI75" s="1277"/>
      <c r="CJ75" s="1277"/>
      <c r="CK75" s="1277"/>
      <c r="CL75" s="1277"/>
      <c r="CM75" s="1277"/>
      <c r="CN75" s="1277">
        <v>2</v>
      </c>
      <c r="CO75" s="1277"/>
      <c r="CP75" s="1277"/>
      <c r="CQ75" s="1277"/>
      <c r="CR75" s="1277"/>
      <c r="CS75" s="1277"/>
      <c r="CT75" s="1277"/>
      <c r="CU75" s="1277"/>
      <c r="CV75" s="1277">
        <v>2</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602</v>
      </c>
      <c r="AO77" s="1282"/>
      <c r="AP77" s="1282"/>
      <c r="AQ77" s="1282"/>
      <c r="AR77" s="1282"/>
      <c r="AS77" s="1282"/>
      <c r="AT77" s="1282"/>
      <c r="AU77" s="1282"/>
      <c r="AV77" s="1282"/>
      <c r="AW77" s="1282"/>
      <c r="AX77" s="1282"/>
      <c r="AY77" s="1282"/>
      <c r="AZ77" s="1282"/>
      <c r="BA77" s="1282"/>
      <c r="BB77" s="1280" t="s">
        <v>600</v>
      </c>
      <c r="BC77" s="1280"/>
      <c r="BD77" s="1280"/>
      <c r="BE77" s="1280"/>
      <c r="BF77" s="1280"/>
      <c r="BG77" s="1280"/>
      <c r="BH77" s="1280"/>
      <c r="BI77" s="1280"/>
      <c r="BJ77" s="1280"/>
      <c r="BK77" s="1280"/>
      <c r="BL77" s="1280"/>
      <c r="BM77" s="1280"/>
      <c r="BN77" s="1280"/>
      <c r="BO77" s="1280"/>
      <c r="BP77" s="1277">
        <v>17.399999999999999</v>
      </c>
      <c r="BQ77" s="1277"/>
      <c r="BR77" s="1277"/>
      <c r="BS77" s="1277"/>
      <c r="BT77" s="1277"/>
      <c r="BU77" s="1277"/>
      <c r="BV77" s="1277"/>
      <c r="BW77" s="1277"/>
      <c r="BX77" s="1277">
        <v>12.1</v>
      </c>
      <c r="BY77" s="1277"/>
      <c r="BZ77" s="1277"/>
      <c r="CA77" s="1277"/>
      <c r="CB77" s="1277"/>
      <c r="CC77" s="1277"/>
      <c r="CD77" s="1277"/>
      <c r="CE77" s="1277"/>
      <c r="CF77" s="1277">
        <v>11.2</v>
      </c>
      <c r="CG77" s="1277"/>
      <c r="CH77" s="1277"/>
      <c r="CI77" s="1277"/>
      <c r="CJ77" s="1277"/>
      <c r="CK77" s="1277"/>
      <c r="CL77" s="1277"/>
      <c r="CM77" s="1277"/>
      <c r="CN77" s="1277">
        <v>7.1</v>
      </c>
      <c r="CO77" s="1277"/>
      <c r="CP77" s="1277"/>
      <c r="CQ77" s="1277"/>
      <c r="CR77" s="1277"/>
      <c r="CS77" s="1277"/>
      <c r="CT77" s="1277"/>
      <c r="CU77" s="1277"/>
      <c r="CV77" s="1277">
        <v>5</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605</v>
      </c>
      <c r="BC79" s="1280"/>
      <c r="BD79" s="1280"/>
      <c r="BE79" s="1280"/>
      <c r="BF79" s="1280"/>
      <c r="BG79" s="1280"/>
      <c r="BH79" s="1280"/>
      <c r="BI79" s="1280"/>
      <c r="BJ79" s="1280"/>
      <c r="BK79" s="1280"/>
      <c r="BL79" s="1280"/>
      <c r="BM79" s="1280"/>
      <c r="BN79" s="1280"/>
      <c r="BO79" s="1280"/>
      <c r="BP79" s="1277">
        <v>3.6</v>
      </c>
      <c r="BQ79" s="1277"/>
      <c r="BR79" s="1277"/>
      <c r="BS79" s="1277"/>
      <c r="BT79" s="1277"/>
      <c r="BU79" s="1277"/>
      <c r="BV79" s="1277"/>
      <c r="BW79" s="1277"/>
      <c r="BX79" s="1277">
        <v>3.5</v>
      </c>
      <c r="BY79" s="1277"/>
      <c r="BZ79" s="1277"/>
      <c r="CA79" s="1277"/>
      <c r="CB79" s="1277"/>
      <c r="CC79" s="1277"/>
      <c r="CD79" s="1277"/>
      <c r="CE79" s="1277"/>
      <c r="CF79" s="1277">
        <v>3.5</v>
      </c>
      <c r="CG79" s="1277"/>
      <c r="CH79" s="1277"/>
      <c r="CI79" s="1277"/>
      <c r="CJ79" s="1277"/>
      <c r="CK79" s="1277"/>
      <c r="CL79" s="1277"/>
      <c r="CM79" s="1277"/>
      <c r="CN79" s="1277">
        <v>3.4</v>
      </c>
      <c r="CO79" s="1277"/>
      <c r="CP79" s="1277"/>
      <c r="CQ79" s="1277"/>
      <c r="CR79" s="1277"/>
      <c r="CS79" s="1277"/>
      <c r="CT79" s="1277"/>
      <c r="CU79" s="1277"/>
      <c r="CV79" s="1277">
        <v>3.6</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pjZVU56aTBRw8KCYI8sYqi1viWVlb7qwoVzGz+/7p8UcIMLJiKushRMDV3n1T2FhLh9vO+S0d+RH40vddeRk2w==" saltValue="kYSHmjNqewHCyIdeq0tH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Sy7uGnmmj9rDDbbQKVm29jTYJIpewTYQxqlKXj/3ZZtPYJ1IAOeayyQ4bBgT7tLTYiRzJR6g6NCPQs++WY3Btw==" saltValue="iWTYt9Ixxi0Na0x0kX/I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tih6m/pcHbp9pt86EL6t5WnHbBn0SqJavpRw9SLEdrohJoUWaHq3sJJxKZUhfn7nDo/xOohVaxhcAVGFCTbcVQ==" saltValue="FC+8GA0HnL1VUBEF/yLm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551</v>
      </c>
      <c r="G2" s="148"/>
      <c r="H2" s="149"/>
    </row>
    <row r="3" spans="1:8" x14ac:dyDescent="0.2">
      <c r="A3" s="145" t="s">
        <v>544</v>
      </c>
      <c r="B3" s="150"/>
      <c r="C3" s="151"/>
      <c r="D3" s="152">
        <v>13585</v>
      </c>
      <c r="E3" s="153"/>
      <c r="F3" s="154">
        <v>41080</v>
      </c>
      <c r="G3" s="155"/>
      <c r="H3" s="156"/>
    </row>
    <row r="4" spans="1:8" x14ac:dyDescent="0.2">
      <c r="A4" s="157"/>
      <c r="B4" s="158"/>
      <c r="C4" s="159"/>
      <c r="D4" s="160">
        <v>11262</v>
      </c>
      <c r="E4" s="161"/>
      <c r="F4" s="162">
        <v>27265</v>
      </c>
      <c r="G4" s="163"/>
      <c r="H4" s="164"/>
    </row>
    <row r="5" spans="1:8" x14ac:dyDescent="0.2">
      <c r="A5" s="145" t="s">
        <v>546</v>
      </c>
      <c r="B5" s="150"/>
      <c r="C5" s="151"/>
      <c r="D5" s="152">
        <v>22978</v>
      </c>
      <c r="E5" s="153"/>
      <c r="F5" s="154">
        <v>33173</v>
      </c>
      <c r="G5" s="155"/>
      <c r="H5" s="156"/>
    </row>
    <row r="6" spans="1:8" x14ac:dyDescent="0.2">
      <c r="A6" s="157"/>
      <c r="B6" s="158"/>
      <c r="C6" s="159"/>
      <c r="D6" s="160">
        <v>11607</v>
      </c>
      <c r="E6" s="161"/>
      <c r="F6" s="162">
        <v>20353</v>
      </c>
      <c r="G6" s="163"/>
      <c r="H6" s="164"/>
    </row>
    <row r="7" spans="1:8" x14ac:dyDescent="0.2">
      <c r="A7" s="145" t="s">
        <v>547</v>
      </c>
      <c r="B7" s="150"/>
      <c r="C7" s="151"/>
      <c r="D7" s="152">
        <v>16413</v>
      </c>
      <c r="E7" s="153"/>
      <c r="F7" s="154">
        <v>37644</v>
      </c>
      <c r="G7" s="155"/>
      <c r="H7" s="156"/>
    </row>
    <row r="8" spans="1:8" x14ac:dyDescent="0.2">
      <c r="A8" s="157"/>
      <c r="B8" s="158"/>
      <c r="C8" s="159"/>
      <c r="D8" s="160">
        <v>13659</v>
      </c>
      <c r="E8" s="161"/>
      <c r="F8" s="162">
        <v>24939</v>
      </c>
      <c r="G8" s="163"/>
      <c r="H8" s="164"/>
    </row>
    <row r="9" spans="1:8" x14ac:dyDescent="0.2">
      <c r="A9" s="145" t="s">
        <v>548</v>
      </c>
      <c r="B9" s="150"/>
      <c r="C9" s="151"/>
      <c r="D9" s="152">
        <v>23521</v>
      </c>
      <c r="E9" s="153"/>
      <c r="F9" s="154">
        <v>39221</v>
      </c>
      <c r="G9" s="155"/>
      <c r="H9" s="156"/>
    </row>
    <row r="10" spans="1:8" x14ac:dyDescent="0.2">
      <c r="A10" s="157"/>
      <c r="B10" s="158"/>
      <c r="C10" s="159"/>
      <c r="D10" s="160">
        <v>16131</v>
      </c>
      <c r="E10" s="161"/>
      <c r="F10" s="162">
        <v>24821</v>
      </c>
      <c r="G10" s="163"/>
      <c r="H10" s="164"/>
    </row>
    <row r="11" spans="1:8" x14ac:dyDescent="0.2">
      <c r="A11" s="145" t="s">
        <v>549</v>
      </c>
      <c r="B11" s="150"/>
      <c r="C11" s="151"/>
      <c r="D11" s="152">
        <v>18516</v>
      </c>
      <c r="E11" s="153"/>
      <c r="F11" s="154">
        <v>38566</v>
      </c>
      <c r="G11" s="155"/>
      <c r="H11" s="156"/>
    </row>
    <row r="12" spans="1:8" x14ac:dyDescent="0.2">
      <c r="A12" s="157"/>
      <c r="B12" s="158"/>
      <c r="C12" s="165"/>
      <c r="D12" s="160">
        <v>12480</v>
      </c>
      <c r="E12" s="161"/>
      <c r="F12" s="162">
        <v>24059</v>
      </c>
      <c r="G12" s="163"/>
      <c r="H12" s="164"/>
    </row>
    <row r="13" spans="1:8" x14ac:dyDescent="0.2">
      <c r="A13" s="145"/>
      <c r="B13" s="150"/>
      <c r="C13" s="166"/>
      <c r="D13" s="167">
        <v>19003</v>
      </c>
      <c r="E13" s="168"/>
      <c r="F13" s="169">
        <v>37937</v>
      </c>
      <c r="G13" s="170"/>
      <c r="H13" s="156"/>
    </row>
    <row r="14" spans="1:8" x14ac:dyDescent="0.2">
      <c r="A14" s="157"/>
      <c r="B14" s="158"/>
      <c r="C14" s="159"/>
      <c r="D14" s="160">
        <v>13028</v>
      </c>
      <c r="E14" s="161"/>
      <c r="F14" s="162">
        <v>24287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4.46</v>
      </c>
      <c r="C19" s="171">
        <f>ROUND(VALUE(SUBSTITUTE(実質収支比率等に係る経年分析!G$48,"▲","-")),2)</f>
        <v>5.64</v>
      </c>
      <c r="D19" s="171">
        <f>ROUND(VALUE(SUBSTITUTE(実質収支比率等に係る経年分析!H$48,"▲","-")),2)</f>
        <v>6.05</v>
      </c>
      <c r="E19" s="171">
        <f>ROUND(VALUE(SUBSTITUTE(実質収支比率等に係る経年分析!I$48,"▲","-")),2)</f>
        <v>8.5500000000000007</v>
      </c>
      <c r="F19" s="171">
        <f>ROUND(VALUE(SUBSTITUTE(実質収支比率等に係る経年分析!J$48,"▲","-")),2)</f>
        <v>16.59</v>
      </c>
    </row>
    <row r="20" spans="1:11" x14ac:dyDescent="0.2">
      <c r="A20" s="171" t="s">
        <v>55</v>
      </c>
      <c r="B20" s="171">
        <f>ROUND(VALUE(SUBSTITUTE(実質収支比率等に係る経年分析!F$47,"▲","-")),2)</f>
        <v>8.26</v>
      </c>
      <c r="C20" s="171">
        <f>ROUND(VALUE(SUBSTITUTE(実質収支比率等に係る経年分析!G$47,"▲","-")),2)</f>
        <v>8.56</v>
      </c>
      <c r="D20" s="171">
        <f>ROUND(VALUE(SUBSTITUTE(実質収支比率等に係る経年分析!H$47,"▲","-")),2)</f>
        <v>8.2200000000000006</v>
      </c>
      <c r="E20" s="171">
        <f>ROUND(VALUE(SUBSTITUTE(実質収支比率等に係る経年分析!I$47,"▲","-")),2)</f>
        <v>7.69</v>
      </c>
      <c r="F20" s="171">
        <f>ROUND(VALUE(SUBSTITUTE(実質収支比率等に係る経年分析!J$47,"▲","-")),2)</f>
        <v>11.61</v>
      </c>
    </row>
    <row r="21" spans="1:11" x14ac:dyDescent="0.2">
      <c r="A21" s="171" t="s">
        <v>56</v>
      </c>
      <c r="B21" s="171">
        <f>IF(ISNUMBER(VALUE(SUBSTITUTE(実質収支比率等に係る経年分析!F$49,"▲","-"))),ROUND(VALUE(SUBSTITUTE(実質収支比率等に係る経年分析!F$49,"▲","-")),2),NA())</f>
        <v>0.65</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12.45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1.0900000000000001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0.99</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1.1399999999999999</v>
      </c>
    </row>
    <row r="35" spans="1:16" x14ac:dyDescent="0.2">
      <c r="A35" s="172" t="str">
        <f>IF(連結実質赤字比率に係る赤字・黒字の構成分析!C$35="",NA(),連結実質赤字比率に係る赤字・黒字の構成分析!C$35)</f>
        <v>小平市下水道事業会計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8.5399999999999991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16.579999999999998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4120</v>
      </c>
      <c r="E42" s="173"/>
      <c r="F42" s="173"/>
      <c r="G42" s="173">
        <f>'実質公債費比率（分子）の構造'!L$52</f>
        <v>3817</v>
      </c>
      <c r="H42" s="173"/>
      <c r="I42" s="173"/>
      <c r="J42" s="173">
        <f>'実質公債費比率（分子）の構造'!M$52</f>
        <v>3580</v>
      </c>
      <c r="K42" s="173"/>
      <c r="L42" s="173"/>
      <c r="M42" s="173">
        <f>'実質公債費比率（分子）の構造'!N$52</f>
        <v>3293</v>
      </c>
      <c r="N42" s="173"/>
      <c r="O42" s="173"/>
      <c r="P42" s="173">
        <f>'実質公債費比率（分子）の構造'!O$52</f>
        <v>3305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71</v>
      </c>
      <c r="C44" s="173"/>
      <c r="D44" s="173"/>
      <c r="E44" s="173">
        <f>'実質公債費比率（分子）の構造'!L$50</f>
        <v>71</v>
      </c>
      <c r="F44" s="173"/>
      <c r="G44" s="173"/>
      <c r="H44" s="173">
        <f>'実質公債費比率（分子）の構造'!M$50</f>
        <v>75</v>
      </c>
      <c r="I44" s="173"/>
      <c r="J44" s="173"/>
      <c r="K44" s="173">
        <f>'実質公債費比率（分子）の構造'!N$50</f>
        <v>74</v>
      </c>
      <c r="L44" s="173"/>
      <c r="M44" s="173"/>
      <c r="N44" s="173">
        <f>'実質公債費比率（分子）の構造'!O$50</f>
        <v>71</v>
      </c>
      <c r="O44" s="173"/>
      <c r="P44" s="173"/>
    </row>
    <row r="45" spans="1:16" x14ac:dyDescent="0.2">
      <c r="A45" s="173" t="s">
        <v>66</v>
      </c>
      <c r="B45" s="173">
        <f>'実質公債費比率（分子）の構造'!K$49</f>
        <v>137</v>
      </c>
      <c r="C45" s="173"/>
      <c r="D45" s="173"/>
      <c r="E45" s="173">
        <f>'実質公債費比率（分子）の構造'!L$49</f>
        <v>123</v>
      </c>
      <c r="F45" s="173"/>
      <c r="G45" s="173"/>
      <c r="H45" s="173">
        <f>'実質公債費比率（分子）の構造'!M$49</f>
        <v>115</v>
      </c>
      <c r="I45" s="173"/>
      <c r="J45" s="173"/>
      <c r="K45" s="173">
        <f>'実質公債費比率（分子）の構造'!N$49</f>
        <v>76</v>
      </c>
      <c r="L45" s="173"/>
      <c r="M45" s="173"/>
      <c r="N45" s="173">
        <f>'実質公債費比率（分子）の構造'!O$49</f>
        <v>72</v>
      </c>
      <c r="O45" s="173"/>
      <c r="P45" s="173"/>
    </row>
    <row r="46" spans="1:16" x14ac:dyDescent="0.2">
      <c r="A46" s="173" t="s">
        <v>67</v>
      </c>
      <c r="B46" s="173">
        <f>'実質公債費比率（分子）の構造'!K$48</f>
        <v>798</v>
      </c>
      <c r="C46" s="173"/>
      <c r="D46" s="173"/>
      <c r="E46" s="173">
        <f>'実質公債費比率（分子）の構造'!L$48</f>
        <v>626</v>
      </c>
      <c r="F46" s="173"/>
      <c r="G46" s="173"/>
      <c r="H46" s="173">
        <f>'実質公債費比率（分子）の構造'!M$48</f>
        <v>623</v>
      </c>
      <c r="I46" s="173"/>
      <c r="J46" s="173"/>
      <c r="K46" s="173">
        <f>'実質公債費比率（分子）の構造'!N$48</f>
        <v>577</v>
      </c>
      <c r="L46" s="173"/>
      <c r="M46" s="173"/>
      <c r="N46" s="173">
        <f>'実質公債費比率（分子）の構造'!O$48</f>
        <v>575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3517</v>
      </c>
      <c r="C49" s="173"/>
      <c r="D49" s="173"/>
      <c r="E49" s="173">
        <f>'実質公債費比率（分子）の構造'!L$45</f>
        <v>3566</v>
      </c>
      <c r="F49" s="173"/>
      <c r="G49" s="173"/>
      <c r="H49" s="173">
        <f>'実質公債費比率（分子）の構造'!M$45</f>
        <v>3493</v>
      </c>
      <c r="I49" s="173"/>
      <c r="J49" s="173"/>
      <c r="K49" s="173">
        <f>'実質公債費比率（分子）の構造'!N$45</f>
        <v>3343</v>
      </c>
      <c r="L49" s="173"/>
      <c r="M49" s="173"/>
      <c r="N49" s="173">
        <f>'実質公債費比率（分子）の構造'!O$45</f>
        <v>3235</v>
      </c>
      <c r="O49" s="173"/>
      <c r="P49" s="173"/>
    </row>
    <row r="50" spans="1:16" x14ac:dyDescent="0.2">
      <c r="A50" s="173" t="s">
        <v>71</v>
      </c>
      <c r="B50" s="173" t="e">
        <f>NA()</f>
        <v>#N/A</v>
      </c>
      <c r="C50" s="173">
        <f>IF(ISNUMBER('実質公債費比率（分子）の構造'!K$53),'実質公債費比率（分子）の構造'!K$53,NA())</f>
        <v>403</v>
      </c>
      <c r="D50" s="173" t="e">
        <f>NA()</f>
        <v>#N/A</v>
      </c>
      <c r="E50" s="173" t="e">
        <f>NA()</f>
        <v>#N/A</v>
      </c>
      <c r="F50" s="173">
        <f>IF(ISNUMBER('実質公債費比率（分子）の構造'!L$53),'実質公債費比率（分子）の構造'!L$53,NA())</f>
        <v>569</v>
      </c>
      <c r="G50" s="173" t="e">
        <f>NA()</f>
        <v>#N/A</v>
      </c>
      <c r="H50" s="173" t="e">
        <f>NA()</f>
        <v>#N/A</v>
      </c>
      <c r="I50" s="173">
        <f>IF(ISNUMBER('実質公債費比率（分子）の構造'!M$53),'実質公債費比率（分子）の構造'!M$53,NA())</f>
        <v>726</v>
      </c>
      <c r="J50" s="173" t="e">
        <f>NA()</f>
        <v>#N/A</v>
      </c>
      <c r="K50" s="173" t="e">
        <f>NA()</f>
        <v>#N/A</v>
      </c>
      <c r="L50" s="173">
        <f>IF(ISNUMBER('実質公債費比率（分子）の構造'!N$53),'実質公債費比率（分子）の構造'!N$53,NA())</f>
        <v>777</v>
      </c>
      <c r="M50" s="173" t="e">
        <f>NA()</f>
        <v>#N/A</v>
      </c>
      <c r="N50" s="173" t="e">
        <f>NA()</f>
        <v>#N/A</v>
      </c>
      <c r="O50" s="173">
        <f>IF(ISNUMBER('実質公債費比率（分子）の構造'!O$53),'実質公債費比率（分子）の構造'!O$53,NA())</f>
        <v>648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27114</v>
      </c>
      <c r="E56" s="172"/>
      <c r="F56" s="172"/>
      <c r="G56" s="172">
        <f>'将来負担比率（分子）の構造'!J$52</f>
        <v>27026</v>
      </c>
      <c r="H56" s="172"/>
      <c r="I56" s="172"/>
      <c r="J56" s="172">
        <f>'将来負担比率（分子）の構造'!K$52</f>
        <v>26496</v>
      </c>
      <c r="K56" s="172"/>
      <c r="L56" s="172"/>
      <c r="M56" s="172">
        <f>'将来負担比率（分子）の構造'!L$52</f>
        <v>26172</v>
      </c>
      <c r="N56" s="172"/>
      <c r="O56" s="172"/>
      <c r="P56" s="172">
        <f>'将来負担比率（分子）の構造'!M$52</f>
        <v>26479</v>
      </c>
    </row>
    <row r="57" spans="1:16" x14ac:dyDescent="0.2">
      <c r="A57" s="172" t="s">
        <v>42</v>
      </c>
      <c r="B57" s="172"/>
      <c r="C57" s="172"/>
      <c r="D57" s="172">
        <f>'将来負担比率（分子）の構造'!I$51</f>
        <v>7591</v>
      </c>
      <c r="E57" s="172"/>
      <c r="F57" s="172"/>
      <c r="G57" s="172">
        <f>'将来負担比率（分子）の構造'!J$51</f>
        <v>7770</v>
      </c>
      <c r="H57" s="172"/>
      <c r="I57" s="172"/>
      <c r="J57" s="172">
        <f>'将来負担比率（分子）の構造'!K$51</f>
        <v>8614</v>
      </c>
      <c r="K57" s="172"/>
      <c r="L57" s="172"/>
      <c r="M57" s="172">
        <f>'将来負担比率（分子）の構造'!L$51</f>
        <v>9062</v>
      </c>
      <c r="N57" s="172"/>
      <c r="O57" s="172"/>
      <c r="P57" s="172">
        <f>'将来負担比率（分子）の構造'!M$51</f>
        <v>10075</v>
      </c>
    </row>
    <row r="58" spans="1:16" x14ac:dyDescent="0.2">
      <c r="A58" s="172" t="s">
        <v>41</v>
      </c>
      <c r="B58" s="172"/>
      <c r="C58" s="172"/>
      <c r="D58" s="172">
        <f>'将来負担比率（分子）の構造'!I$50</f>
        <v>11279</v>
      </c>
      <c r="E58" s="172"/>
      <c r="F58" s="172"/>
      <c r="G58" s="172">
        <f>'将来負担比率（分子）の構造'!J$50</f>
        <v>12277</v>
      </c>
      <c r="H58" s="172"/>
      <c r="I58" s="172"/>
      <c r="J58" s="172">
        <f>'将来負担比率（分子）の構造'!K$50</f>
        <v>12702</v>
      </c>
      <c r="K58" s="172"/>
      <c r="L58" s="172"/>
      <c r="M58" s="172">
        <f>'将来負担比率（分子）の構造'!L$50</f>
        <v>12746</v>
      </c>
      <c r="N58" s="172"/>
      <c r="O58" s="172"/>
      <c r="P58" s="172">
        <f>'将来負担比率（分子）の構造'!M$50</f>
        <v>16021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5542</v>
      </c>
      <c r="C62" s="172"/>
      <c r="D62" s="172"/>
      <c r="E62" s="172">
        <f>'将来負担比率（分子）の構造'!J$45</f>
        <v>5382</v>
      </c>
      <c r="F62" s="172"/>
      <c r="G62" s="172"/>
      <c r="H62" s="172">
        <f>'将来負担比率（分子）の構造'!K$45</f>
        <v>5448</v>
      </c>
      <c r="I62" s="172"/>
      <c r="J62" s="172"/>
      <c r="K62" s="172">
        <f>'将来負担比率（分子）の構造'!L$45</f>
        <v>5453</v>
      </c>
      <c r="L62" s="172"/>
      <c r="M62" s="172"/>
      <c r="N62" s="172">
        <f>'将来負担比率（分子）の構造'!M$45</f>
        <v>5728</v>
      </c>
      <c r="O62" s="172"/>
      <c r="P62" s="172"/>
    </row>
    <row r="63" spans="1:16" x14ac:dyDescent="0.2">
      <c r="A63" s="172" t="s">
        <v>34</v>
      </c>
      <c r="B63" s="172">
        <f>'将来負担比率（分子）の構造'!I$44</f>
        <v>1260</v>
      </c>
      <c r="C63" s="172"/>
      <c r="D63" s="172"/>
      <c r="E63" s="172">
        <f>'将来負担比率（分子）の構造'!J$44</f>
        <v>1678</v>
      </c>
      <c r="F63" s="172"/>
      <c r="G63" s="172"/>
      <c r="H63" s="172">
        <f>'将来負担比率（分子）の構造'!K$44</f>
        <v>2235</v>
      </c>
      <c r="I63" s="172"/>
      <c r="J63" s="172"/>
      <c r="K63" s="172">
        <f>'将来負担比率（分子）の構造'!L$44</f>
        <v>2231</v>
      </c>
      <c r="L63" s="172"/>
      <c r="M63" s="172"/>
      <c r="N63" s="172">
        <f>'将来負担比率（分子）の構造'!M$44</f>
        <v>2500</v>
      </c>
      <c r="O63" s="172"/>
      <c r="P63" s="172"/>
    </row>
    <row r="64" spans="1:16" x14ac:dyDescent="0.2">
      <c r="A64" s="172" t="s">
        <v>33</v>
      </c>
      <c r="B64" s="172">
        <f>'将来負担比率（分子）の構造'!I$43</f>
        <v>5414</v>
      </c>
      <c r="C64" s="172"/>
      <c r="D64" s="172"/>
      <c r="E64" s="172">
        <f>'将来負担比率（分子）の構造'!J$43</f>
        <v>5159</v>
      </c>
      <c r="F64" s="172"/>
      <c r="G64" s="172"/>
      <c r="H64" s="172">
        <f>'将来負担比率（分子）の構造'!K$43</f>
        <v>5489</v>
      </c>
      <c r="I64" s="172"/>
      <c r="J64" s="172"/>
      <c r="K64" s="172">
        <f>'将来負担比率（分子）の構造'!L$43</f>
        <v>6083</v>
      </c>
      <c r="L64" s="172"/>
      <c r="M64" s="172"/>
      <c r="N64" s="172">
        <f>'将来負担比率（分子）の構造'!M$43</f>
        <v>6909</v>
      </c>
      <c r="O64" s="172"/>
      <c r="P64" s="172"/>
    </row>
    <row r="65" spans="1:16" x14ac:dyDescent="0.2">
      <c r="A65" s="172" t="s">
        <v>32</v>
      </c>
      <c r="B65" s="172">
        <f>'将来負担比率（分子）の構造'!I$42</f>
        <v>555</v>
      </c>
      <c r="C65" s="172"/>
      <c r="D65" s="172"/>
      <c r="E65" s="172">
        <f>'将来負担比率（分子）の構造'!J$42</f>
        <v>854</v>
      </c>
      <c r="F65" s="172"/>
      <c r="G65" s="172"/>
      <c r="H65" s="172">
        <f>'将来負担比率（分子）の構造'!K$42</f>
        <v>2963</v>
      </c>
      <c r="I65" s="172"/>
      <c r="J65" s="172"/>
      <c r="K65" s="172">
        <f>'将来負担比率（分子）の構造'!L$42</f>
        <v>3448</v>
      </c>
      <c r="L65" s="172"/>
      <c r="M65" s="172"/>
      <c r="N65" s="172">
        <f>'将来負担比率（分子）の構造'!M$42</f>
        <v>3273</v>
      </c>
      <c r="O65" s="172"/>
      <c r="P65" s="172"/>
    </row>
    <row r="66" spans="1:16" x14ac:dyDescent="0.2">
      <c r="A66" s="172" t="s">
        <v>31</v>
      </c>
      <c r="B66" s="172">
        <f>'将来負担比率（分子）の構造'!I$41</f>
        <v>26523</v>
      </c>
      <c r="C66" s="172"/>
      <c r="D66" s="172"/>
      <c r="E66" s="172">
        <f>'将来負担比率（分子）の構造'!J$41</f>
        <v>26449</v>
      </c>
      <c r="F66" s="172"/>
      <c r="G66" s="172"/>
      <c r="H66" s="172">
        <f>'将来負担比率（分子）の構造'!K$41</f>
        <v>25562</v>
      </c>
      <c r="I66" s="172"/>
      <c r="J66" s="172"/>
      <c r="K66" s="172">
        <f>'将来負担比率（分子）の構造'!L$41</f>
        <v>25720</v>
      </c>
      <c r="L66" s="172"/>
      <c r="M66" s="172"/>
      <c r="N66" s="172">
        <f>'将来負担比率（分子）の構造'!M$41</f>
        <v>25419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2901</v>
      </c>
      <c r="C72" s="176">
        <f>基金残高に係る経年分析!G55</f>
        <v>2838</v>
      </c>
      <c r="D72" s="176">
        <f>基金残高に係る経年分析!H55</f>
        <v>4417</v>
      </c>
    </row>
    <row r="73" spans="1:16" x14ac:dyDescent="0.2">
      <c r="A73" s="175" t="s">
        <v>78</v>
      </c>
      <c r="B73" s="176">
        <f>基金残高に係る経年分析!F56</f>
        <v>5</v>
      </c>
      <c r="C73" s="176">
        <f>基金残高に係る経年分析!G56</f>
        <v>5</v>
      </c>
      <c r="D73" s="176">
        <f>基金残高に係る経年分析!H56</f>
        <v>5</v>
      </c>
    </row>
    <row r="74" spans="1:16" x14ac:dyDescent="0.2">
      <c r="A74" s="175" t="s">
        <v>79</v>
      </c>
      <c r="B74" s="176">
        <f>基金残高に係る経年分析!F57</f>
        <v>8159</v>
      </c>
      <c r="C74" s="176">
        <f>基金残高に係る経年分析!G57</f>
        <v>8490</v>
      </c>
      <c r="D74" s="176">
        <f>基金残高に係る経年分析!H57</f>
        <v>10137</v>
      </c>
    </row>
  </sheetData>
  <sheetProtection algorithmName="SHA-512" hashValue="xiDS7hvItGGYsT0XL6L3xIUKp9TuqnjSp59z3ikzwxuAv0QjmLVpY6tTMWfEvS5Ej+ByTd0yL9fFI+Z8H7HUHw==" saltValue="OaUZDuIE1obKXGb6MV1t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227</v>
      </c>
      <c r="C5" s="653"/>
      <c r="D5" s="653"/>
      <c r="E5" s="653"/>
      <c r="F5" s="653"/>
      <c r="G5" s="653"/>
      <c r="H5" s="653"/>
      <c r="I5" s="653"/>
      <c r="J5" s="653"/>
      <c r="K5" s="653"/>
      <c r="L5" s="653"/>
      <c r="M5" s="653"/>
      <c r="N5" s="653"/>
      <c r="O5" s="653"/>
      <c r="P5" s="653"/>
      <c r="Q5" s="654"/>
      <c r="R5" s="655">
        <v>30977059</v>
      </c>
      <c r="S5" s="656"/>
      <c r="T5" s="656"/>
      <c r="U5" s="656"/>
      <c r="V5" s="656"/>
      <c r="W5" s="656"/>
      <c r="X5" s="656"/>
      <c r="Y5" s="657"/>
      <c r="Z5" s="658">
        <v>37.299999999999997</v>
      </c>
      <c r="AA5" s="658"/>
      <c r="AB5" s="658"/>
      <c r="AC5" s="658"/>
      <c r="AD5" s="659">
        <v>28619601</v>
      </c>
      <c r="AE5" s="659"/>
      <c r="AF5" s="659"/>
      <c r="AG5" s="659"/>
      <c r="AH5" s="659"/>
      <c r="AI5" s="659"/>
      <c r="AJ5" s="659"/>
      <c r="AK5" s="659"/>
      <c r="AL5" s="660">
        <v>76.3</v>
      </c>
      <c r="AM5" s="661"/>
      <c r="AN5" s="661"/>
      <c r="AO5" s="662"/>
      <c r="AP5" s="652" t="s">
        <v>228</v>
      </c>
      <c r="AQ5" s="653"/>
      <c r="AR5" s="653"/>
      <c r="AS5" s="653"/>
      <c r="AT5" s="653"/>
      <c r="AU5" s="653"/>
      <c r="AV5" s="653"/>
      <c r="AW5" s="653"/>
      <c r="AX5" s="653"/>
      <c r="AY5" s="653"/>
      <c r="AZ5" s="653"/>
      <c r="BA5" s="653"/>
      <c r="BB5" s="653"/>
      <c r="BC5" s="653"/>
      <c r="BD5" s="653"/>
      <c r="BE5" s="653"/>
      <c r="BF5" s="654"/>
      <c r="BG5" s="666">
        <v>28619601</v>
      </c>
      <c r="BH5" s="667"/>
      <c r="BI5" s="667"/>
      <c r="BJ5" s="667"/>
      <c r="BK5" s="667"/>
      <c r="BL5" s="667"/>
      <c r="BM5" s="667"/>
      <c r="BN5" s="668"/>
      <c r="BO5" s="669">
        <v>92.4</v>
      </c>
      <c r="BP5" s="669"/>
      <c r="BQ5" s="669"/>
      <c r="BR5" s="669"/>
      <c r="BS5" s="670">
        <v>207546</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280683</v>
      </c>
      <c r="S6" s="667"/>
      <c r="T6" s="667"/>
      <c r="U6" s="667"/>
      <c r="V6" s="667"/>
      <c r="W6" s="667"/>
      <c r="X6" s="667"/>
      <c r="Y6" s="668"/>
      <c r="Z6" s="669">
        <v>0.3</v>
      </c>
      <c r="AA6" s="669"/>
      <c r="AB6" s="669"/>
      <c r="AC6" s="669"/>
      <c r="AD6" s="670">
        <v>280683</v>
      </c>
      <c r="AE6" s="670"/>
      <c r="AF6" s="670"/>
      <c r="AG6" s="670"/>
      <c r="AH6" s="670"/>
      <c r="AI6" s="670"/>
      <c r="AJ6" s="670"/>
      <c r="AK6" s="670"/>
      <c r="AL6" s="671">
        <v>0.7</v>
      </c>
      <c r="AM6" s="672"/>
      <c r="AN6" s="672"/>
      <c r="AO6" s="673"/>
      <c r="AP6" s="663" t="s">
        <v>233</v>
      </c>
      <c r="AQ6" s="664"/>
      <c r="AR6" s="664"/>
      <c r="AS6" s="664"/>
      <c r="AT6" s="664"/>
      <c r="AU6" s="664"/>
      <c r="AV6" s="664"/>
      <c r="AW6" s="664"/>
      <c r="AX6" s="664"/>
      <c r="AY6" s="664"/>
      <c r="AZ6" s="664"/>
      <c r="BA6" s="664"/>
      <c r="BB6" s="664"/>
      <c r="BC6" s="664"/>
      <c r="BD6" s="664"/>
      <c r="BE6" s="664"/>
      <c r="BF6" s="665"/>
      <c r="BG6" s="666">
        <v>28619601</v>
      </c>
      <c r="BH6" s="667"/>
      <c r="BI6" s="667"/>
      <c r="BJ6" s="667"/>
      <c r="BK6" s="667"/>
      <c r="BL6" s="667"/>
      <c r="BM6" s="667"/>
      <c r="BN6" s="668"/>
      <c r="BO6" s="669">
        <v>92.4</v>
      </c>
      <c r="BP6" s="669"/>
      <c r="BQ6" s="669"/>
      <c r="BR6" s="669"/>
      <c r="BS6" s="670">
        <v>207546</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438550</v>
      </c>
      <c r="CS6" s="667"/>
      <c r="CT6" s="667"/>
      <c r="CU6" s="667"/>
      <c r="CV6" s="667"/>
      <c r="CW6" s="667"/>
      <c r="CX6" s="667"/>
      <c r="CY6" s="668"/>
      <c r="CZ6" s="660">
        <v>0.6</v>
      </c>
      <c r="DA6" s="661"/>
      <c r="DB6" s="661"/>
      <c r="DC6" s="680"/>
      <c r="DD6" s="675" t="s">
        <v>126</v>
      </c>
      <c r="DE6" s="667"/>
      <c r="DF6" s="667"/>
      <c r="DG6" s="667"/>
      <c r="DH6" s="667"/>
      <c r="DI6" s="667"/>
      <c r="DJ6" s="667"/>
      <c r="DK6" s="667"/>
      <c r="DL6" s="667"/>
      <c r="DM6" s="667"/>
      <c r="DN6" s="667"/>
      <c r="DO6" s="667"/>
      <c r="DP6" s="668"/>
      <c r="DQ6" s="675">
        <v>438433</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40358</v>
      </c>
      <c r="S7" s="667"/>
      <c r="T7" s="667"/>
      <c r="U7" s="667"/>
      <c r="V7" s="667"/>
      <c r="W7" s="667"/>
      <c r="X7" s="667"/>
      <c r="Y7" s="668"/>
      <c r="Z7" s="669">
        <v>0</v>
      </c>
      <c r="AA7" s="669"/>
      <c r="AB7" s="669"/>
      <c r="AC7" s="669"/>
      <c r="AD7" s="670">
        <v>40358</v>
      </c>
      <c r="AE7" s="670"/>
      <c r="AF7" s="670"/>
      <c r="AG7" s="670"/>
      <c r="AH7" s="670"/>
      <c r="AI7" s="670"/>
      <c r="AJ7" s="670"/>
      <c r="AK7" s="670"/>
      <c r="AL7" s="671">
        <v>0.1</v>
      </c>
      <c r="AM7" s="672"/>
      <c r="AN7" s="672"/>
      <c r="AO7" s="673"/>
      <c r="AP7" s="663" t="s">
        <v>236</v>
      </c>
      <c r="AQ7" s="664"/>
      <c r="AR7" s="664"/>
      <c r="AS7" s="664"/>
      <c r="AT7" s="664"/>
      <c r="AU7" s="664"/>
      <c r="AV7" s="664"/>
      <c r="AW7" s="664"/>
      <c r="AX7" s="664"/>
      <c r="AY7" s="664"/>
      <c r="AZ7" s="664"/>
      <c r="BA7" s="664"/>
      <c r="BB7" s="664"/>
      <c r="BC7" s="664"/>
      <c r="BD7" s="664"/>
      <c r="BE7" s="664"/>
      <c r="BF7" s="665"/>
      <c r="BG7" s="666">
        <v>15585509</v>
      </c>
      <c r="BH7" s="667"/>
      <c r="BI7" s="667"/>
      <c r="BJ7" s="667"/>
      <c r="BK7" s="667"/>
      <c r="BL7" s="667"/>
      <c r="BM7" s="667"/>
      <c r="BN7" s="668"/>
      <c r="BO7" s="669">
        <v>50.3</v>
      </c>
      <c r="BP7" s="669"/>
      <c r="BQ7" s="669"/>
      <c r="BR7" s="669"/>
      <c r="BS7" s="670">
        <v>207546</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8057634</v>
      </c>
      <c r="CS7" s="667"/>
      <c r="CT7" s="667"/>
      <c r="CU7" s="667"/>
      <c r="CV7" s="667"/>
      <c r="CW7" s="667"/>
      <c r="CX7" s="667"/>
      <c r="CY7" s="668"/>
      <c r="CZ7" s="669">
        <v>10.5</v>
      </c>
      <c r="DA7" s="669"/>
      <c r="DB7" s="669"/>
      <c r="DC7" s="669"/>
      <c r="DD7" s="675">
        <v>501547</v>
      </c>
      <c r="DE7" s="667"/>
      <c r="DF7" s="667"/>
      <c r="DG7" s="667"/>
      <c r="DH7" s="667"/>
      <c r="DI7" s="667"/>
      <c r="DJ7" s="667"/>
      <c r="DK7" s="667"/>
      <c r="DL7" s="667"/>
      <c r="DM7" s="667"/>
      <c r="DN7" s="667"/>
      <c r="DO7" s="667"/>
      <c r="DP7" s="668"/>
      <c r="DQ7" s="675">
        <v>6665474</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290015</v>
      </c>
      <c r="S8" s="667"/>
      <c r="T8" s="667"/>
      <c r="U8" s="667"/>
      <c r="V8" s="667"/>
      <c r="W8" s="667"/>
      <c r="X8" s="667"/>
      <c r="Y8" s="668"/>
      <c r="Z8" s="669">
        <v>0.3</v>
      </c>
      <c r="AA8" s="669"/>
      <c r="AB8" s="669"/>
      <c r="AC8" s="669"/>
      <c r="AD8" s="670">
        <v>290015</v>
      </c>
      <c r="AE8" s="670"/>
      <c r="AF8" s="670"/>
      <c r="AG8" s="670"/>
      <c r="AH8" s="670"/>
      <c r="AI8" s="670"/>
      <c r="AJ8" s="670"/>
      <c r="AK8" s="670"/>
      <c r="AL8" s="671">
        <v>0.8</v>
      </c>
      <c r="AM8" s="672"/>
      <c r="AN8" s="672"/>
      <c r="AO8" s="673"/>
      <c r="AP8" s="663" t="s">
        <v>239</v>
      </c>
      <c r="AQ8" s="664"/>
      <c r="AR8" s="664"/>
      <c r="AS8" s="664"/>
      <c r="AT8" s="664"/>
      <c r="AU8" s="664"/>
      <c r="AV8" s="664"/>
      <c r="AW8" s="664"/>
      <c r="AX8" s="664"/>
      <c r="AY8" s="664"/>
      <c r="AZ8" s="664"/>
      <c r="BA8" s="664"/>
      <c r="BB8" s="664"/>
      <c r="BC8" s="664"/>
      <c r="BD8" s="664"/>
      <c r="BE8" s="664"/>
      <c r="BF8" s="665"/>
      <c r="BG8" s="666">
        <v>348471</v>
      </c>
      <c r="BH8" s="667"/>
      <c r="BI8" s="667"/>
      <c r="BJ8" s="667"/>
      <c r="BK8" s="667"/>
      <c r="BL8" s="667"/>
      <c r="BM8" s="667"/>
      <c r="BN8" s="668"/>
      <c r="BO8" s="669">
        <v>1.1000000000000001</v>
      </c>
      <c r="BP8" s="669"/>
      <c r="BQ8" s="669"/>
      <c r="BR8" s="669"/>
      <c r="BS8" s="670" t="s">
        <v>126</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40501799</v>
      </c>
      <c r="CS8" s="667"/>
      <c r="CT8" s="667"/>
      <c r="CU8" s="667"/>
      <c r="CV8" s="667"/>
      <c r="CW8" s="667"/>
      <c r="CX8" s="667"/>
      <c r="CY8" s="668"/>
      <c r="CZ8" s="669">
        <v>52.8</v>
      </c>
      <c r="DA8" s="669"/>
      <c r="DB8" s="669"/>
      <c r="DC8" s="669"/>
      <c r="DD8" s="675">
        <v>940599</v>
      </c>
      <c r="DE8" s="667"/>
      <c r="DF8" s="667"/>
      <c r="DG8" s="667"/>
      <c r="DH8" s="667"/>
      <c r="DI8" s="667"/>
      <c r="DJ8" s="667"/>
      <c r="DK8" s="667"/>
      <c r="DL8" s="667"/>
      <c r="DM8" s="667"/>
      <c r="DN8" s="667"/>
      <c r="DO8" s="667"/>
      <c r="DP8" s="668"/>
      <c r="DQ8" s="675">
        <v>16013803</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354671</v>
      </c>
      <c r="S9" s="667"/>
      <c r="T9" s="667"/>
      <c r="U9" s="667"/>
      <c r="V9" s="667"/>
      <c r="W9" s="667"/>
      <c r="X9" s="667"/>
      <c r="Y9" s="668"/>
      <c r="Z9" s="669">
        <v>0.4</v>
      </c>
      <c r="AA9" s="669"/>
      <c r="AB9" s="669"/>
      <c r="AC9" s="669"/>
      <c r="AD9" s="670">
        <v>354671</v>
      </c>
      <c r="AE9" s="670"/>
      <c r="AF9" s="670"/>
      <c r="AG9" s="670"/>
      <c r="AH9" s="670"/>
      <c r="AI9" s="670"/>
      <c r="AJ9" s="670"/>
      <c r="AK9" s="670"/>
      <c r="AL9" s="671">
        <v>0.9</v>
      </c>
      <c r="AM9" s="672"/>
      <c r="AN9" s="672"/>
      <c r="AO9" s="673"/>
      <c r="AP9" s="663" t="s">
        <v>242</v>
      </c>
      <c r="AQ9" s="664"/>
      <c r="AR9" s="664"/>
      <c r="AS9" s="664"/>
      <c r="AT9" s="664"/>
      <c r="AU9" s="664"/>
      <c r="AV9" s="664"/>
      <c r="AW9" s="664"/>
      <c r="AX9" s="664"/>
      <c r="AY9" s="664"/>
      <c r="AZ9" s="664"/>
      <c r="BA9" s="664"/>
      <c r="BB9" s="664"/>
      <c r="BC9" s="664"/>
      <c r="BD9" s="664"/>
      <c r="BE9" s="664"/>
      <c r="BF9" s="665"/>
      <c r="BG9" s="666">
        <v>13912959</v>
      </c>
      <c r="BH9" s="667"/>
      <c r="BI9" s="667"/>
      <c r="BJ9" s="667"/>
      <c r="BK9" s="667"/>
      <c r="BL9" s="667"/>
      <c r="BM9" s="667"/>
      <c r="BN9" s="668"/>
      <c r="BO9" s="669">
        <v>44.9</v>
      </c>
      <c r="BP9" s="669"/>
      <c r="BQ9" s="669"/>
      <c r="BR9" s="669"/>
      <c r="BS9" s="670" t="s">
        <v>126</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8688623</v>
      </c>
      <c r="CS9" s="667"/>
      <c r="CT9" s="667"/>
      <c r="CU9" s="667"/>
      <c r="CV9" s="667"/>
      <c r="CW9" s="667"/>
      <c r="CX9" s="667"/>
      <c r="CY9" s="668"/>
      <c r="CZ9" s="669">
        <v>11.3</v>
      </c>
      <c r="DA9" s="669"/>
      <c r="DB9" s="669"/>
      <c r="DC9" s="669"/>
      <c r="DD9" s="675">
        <v>158105</v>
      </c>
      <c r="DE9" s="667"/>
      <c r="DF9" s="667"/>
      <c r="DG9" s="667"/>
      <c r="DH9" s="667"/>
      <c r="DI9" s="667"/>
      <c r="DJ9" s="667"/>
      <c r="DK9" s="667"/>
      <c r="DL9" s="667"/>
      <c r="DM9" s="667"/>
      <c r="DN9" s="667"/>
      <c r="DO9" s="667"/>
      <c r="DP9" s="668"/>
      <c r="DQ9" s="675">
        <v>3598042</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126</v>
      </c>
      <c r="S10" s="667"/>
      <c r="T10" s="667"/>
      <c r="U10" s="667"/>
      <c r="V10" s="667"/>
      <c r="W10" s="667"/>
      <c r="X10" s="667"/>
      <c r="Y10" s="668"/>
      <c r="Z10" s="669" t="s">
        <v>126</v>
      </c>
      <c r="AA10" s="669"/>
      <c r="AB10" s="669"/>
      <c r="AC10" s="669"/>
      <c r="AD10" s="670" t="s">
        <v>126</v>
      </c>
      <c r="AE10" s="670"/>
      <c r="AF10" s="670"/>
      <c r="AG10" s="670"/>
      <c r="AH10" s="670"/>
      <c r="AI10" s="670"/>
      <c r="AJ10" s="670"/>
      <c r="AK10" s="670"/>
      <c r="AL10" s="671" t="s">
        <v>126</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360704</v>
      </c>
      <c r="BH10" s="667"/>
      <c r="BI10" s="667"/>
      <c r="BJ10" s="667"/>
      <c r="BK10" s="667"/>
      <c r="BL10" s="667"/>
      <c r="BM10" s="667"/>
      <c r="BN10" s="668"/>
      <c r="BO10" s="669">
        <v>1.2</v>
      </c>
      <c r="BP10" s="669"/>
      <c r="BQ10" s="669"/>
      <c r="BR10" s="669"/>
      <c r="BS10" s="670" t="s">
        <v>126</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181796</v>
      </c>
      <c r="CS10" s="667"/>
      <c r="CT10" s="667"/>
      <c r="CU10" s="667"/>
      <c r="CV10" s="667"/>
      <c r="CW10" s="667"/>
      <c r="CX10" s="667"/>
      <c r="CY10" s="668"/>
      <c r="CZ10" s="669">
        <v>0.2</v>
      </c>
      <c r="DA10" s="669"/>
      <c r="DB10" s="669"/>
      <c r="DC10" s="669"/>
      <c r="DD10" s="675" t="s">
        <v>126</v>
      </c>
      <c r="DE10" s="667"/>
      <c r="DF10" s="667"/>
      <c r="DG10" s="667"/>
      <c r="DH10" s="667"/>
      <c r="DI10" s="667"/>
      <c r="DJ10" s="667"/>
      <c r="DK10" s="667"/>
      <c r="DL10" s="667"/>
      <c r="DM10" s="667"/>
      <c r="DN10" s="667"/>
      <c r="DO10" s="667"/>
      <c r="DP10" s="668"/>
      <c r="DQ10" s="675">
        <v>164103</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4358286</v>
      </c>
      <c r="S11" s="667"/>
      <c r="T11" s="667"/>
      <c r="U11" s="667"/>
      <c r="V11" s="667"/>
      <c r="W11" s="667"/>
      <c r="X11" s="667"/>
      <c r="Y11" s="668"/>
      <c r="Z11" s="671">
        <v>5.2</v>
      </c>
      <c r="AA11" s="672"/>
      <c r="AB11" s="672"/>
      <c r="AC11" s="684"/>
      <c r="AD11" s="675">
        <v>4358286</v>
      </c>
      <c r="AE11" s="667"/>
      <c r="AF11" s="667"/>
      <c r="AG11" s="667"/>
      <c r="AH11" s="667"/>
      <c r="AI11" s="667"/>
      <c r="AJ11" s="667"/>
      <c r="AK11" s="668"/>
      <c r="AL11" s="671">
        <v>11.6</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963375</v>
      </c>
      <c r="BH11" s="667"/>
      <c r="BI11" s="667"/>
      <c r="BJ11" s="667"/>
      <c r="BK11" s="667"/>
      <c r="BL11" s="667"/>
      <c r="BM11" s="667"/>
      <c r="BN11" s="668"/>
      <c r="BO11" s="669">
        <v>3.1</v>
      </c>
      <c r="BP11" s="669"/>
      <c r="BQ11" s="669"/>
      <c r="BR11" s="669"/>
      <c r="BS11" s="670">
        <v>207546</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122833</v>
      </c>
      <c r="CS11" s="667"/>
      <c r="CT11" s="667"/>
      <c r="CU11" s="667"/>
      <c r="CV11" s="667"/>
      <c r="CW11" s="667"/>
      <c r="CX11" s="667"/>
      <c r="CY11" s="668"/>
      <c r="CZ11" s="669">
        <v>0.2</v>
      </c>
      <c r="DA11" s="669"/>
      <c r="DB11" s="669"/>
      <c r="DC11" s="669"/>
      <c r="DD11" s="675">
        <v>43563</v>
      </c>
      <c r="DE11" s="667"/>
      <c r="DF11" s="667"/>
      <c r="DG11" s="667"/>
      <c r="DH11" s="667"/>
      <c r="DI11" s="667"/>
      <c r="DJ11" s="667"/>
      <c r="DK11" s="667"/>
      <c r="DL11" s="667"/>
      <c r="DM11" s="667"/>
      <c r="DN11" s="667"/>
      <c r="DO11" s="667"/>
      <c r="DP11" s="668"/>
      <c r="DQ11" s="675">
        <v>86242</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12708</v>
      </c>
      <c r="S12" s="667"/>
      <c r="T12" s="667"/>
      <c r="U12" s="667"/>
      <c r="V12" s="667"/>
      <c r="W12" s="667"/>
      <c r="X12" s="667"/>
      <c r="Y12" s="668"/>
      <c r="Z12" s="669">
        <v>0</v>
      </c>
      <c r="AA12" s="669"/>
      <c r="AB12" s="669"/>
      <c r="AC12" s="669"/>
      <c r="AD12" s="670">
        <v>12708</v>
      </c>
      <c r="AE12" s="670"/>
      <c r="AF12" s="670"/>
      <c r="AG12" s="670"/>
      <c r="AH12" s="670"/>
      <c r="AI12" s="670"/>
      <c r="AJ12" s="670"/>
      <c r="AK12" s="670"/>
      <c r="AL12" s="671">
        <v>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12017860</v>
      </c>
      <c r="BH12" s="667"/>
      <c r="BI12" s="667"/>
      <c r="BJ12" s="667"/>
      <c r="BK12" s="667"/>
      <c r="BL12" s="667"/>
      <c r="BM12" s="667"/>
      <c r="BN12" s="668"/>
      <c r="BO12" s="669">
        <v>38.799999999999997</v>
      </c>
      <c r="BP12" s="669"/>
      <c r="BQ12" s="669"/>
      <c r="BR12" s="669"/>
      <c r="BS12" s="670" t="s">
        <v>126</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685260</v>
      </c>
      <c r="CS12" s="667"/>
      <c r="CT12" s="667"/>
      <c r="CU12" s="667"/>
      <c r="CV12" s="667"/>
      <c r="CW12" s="667"/>
      <c r="CX12" s="667"/>
      <c r="CY12" s="668"/>
      <c r="CZ12" s="669">
        <v>0.9</v>
      </c>
      <c r="DA12" s="669"/>
      <c r="DB12" s="669"/>
      <c r="DC12" s="669"/>
      <c r="DD12" s="675">
        <v>6445</v>
      </c>
      <c r="DE12" s="667"/>
      <c r="DF12" s="667"/>
      <c r="DG12" s="667"/>
      <c r="DH12" s="667"/>
      <c r="DI12" s="667"/>
      <c r="DJ12" s="667"/>
      <c r="DK12" s="667"/>
      <c r="DL12" s="667"/>
      <c r="DM12" s="667"/>
      <c r="DN12" s="667"/>
      <c r="DO12" s="667"/>
      <c r="DP12" s="668"/>
      <c r="DQ12" s="675">
        <v>518552</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126</v>
      </c>
      <c r="S13" s="667"/>
      <c r="T13" s="667"/>
      <c r="U13" s="667"/>
      <c r="V13" s="667"/>
      <c r="W13" s="667"/>
      <c r="X13" s="667"/>
      <c r="Y13" s="668"/>
      <c r="Z13" s="669" t="s">
        <v>126</v>
      </c>
      <c r="AA13" s="669"/>
      <c r="AB13" s="669"/>
      <c r="AC13" s="669"/>
      <c r="AD13" s="670" t="s">
        <v>126</v>
      </c>
      <c r="AE13" s="670"/>
      <c r="AF13" s="670"/>
      <c r="AG13" s="670"/>
      <c r="AH13" s="670"/>
      <c r="AI13" s="670"/>
      <c r="AJ13" s="670"/>
      <c r="AK13" s="670"/>
      <c r="AL13" s="671" t="s">
        <v>126</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11572787</v>
      </c>
      <c r="BH13" s="667"/>
      <c r="BI13" s="667"/>
      <c r="BJ13" s="667"/>
      <c r="BK13" s="667"/>
      <c r="BL13" s="667"/>
      <c r="BM13" s="667"/>
      <c r="BN13" s="668"/>
      <c r="BO13" s="669">
        <v>37.4</v>
      </c>
      <c r="BP13" s="669"/>
      <c r="BQ13" s="669"/>
      <c r="BR13" s="669"/>
      <c r="BS13" s="670" t="s">
        <v>126</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4288475</v>
      </c>
      <c r="CS13" s="667"/>
      <c r="CT13" s="667"/>
      <c r="CU13" s="667"/>
      <c r="CV13" s="667"/>
      <c r="CW13" s="667"/>
      <c r="CX13" s="667"/>
      <c r="CY13" s="668"/>
      <c r="CZ13" s="669">
        <v>5.6</v>
      </c>
      <c r="DA13" s="669"/>
      <c r="DB13" s="669"/>
      <c r="DC13" s="669"/>
      <c r="DD13" s="675">
        <v>1134858</v>
      </c>
      <c r="DE13" s="667"/>
      <c r="DF13" s="667"/>
      <c r="DG13" s="667"/>
      <c r="DH13" s="667"/>
      <c r="DI13" s="667"/>
      <c r="DJ13" s="667"/>
      <c r="DK13" s="667"/>
      <c r="DL13" s="667"/>
      <c r="DM13" s="667"/>
      <c r="DN13" s="667"/>
      <c r="DO13" s="667"/>
      <c r="DP13" s="668"/>
      <c r="DQ13" s="675">
        <v>3254315</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v>1</v>
      </c>
      <c r="S14" s="667"/>
      <c r="T14" s="667"/>
      <c r="U14" s="667"/>
      <c r="V14" s="667"/>
      <c r="W14" s="667"/>
      <c r="X14" s="667"/>
      <c r="Y14" s="668"/>
      <c r="Z14" s="669">
        <v>0</v>
      </c>
      <c r="AA14" s="669"/>
      <c r="AB14" s="669"/>
      <c r="AC14" s="669"/>
      <c r="AD14" s="670">
        <v>1</v>
      </c>
      <c r="AE14" s="670"/>
      <c r="AF14" s="670"/>
      <c r="AG14" s="670"/>
      <c r="AH14" s="670"/>
      <c r="AI14" s="670"/>
      <c r="AJ14" s="670"/>
      <c r="AK14" s="670"/>
      <c r="AL14" s="671">
        <v>0</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158849</v>
      </c>
      <c r="BH14" s="667"/>
      <c r="BI14" s="667"/>
      <c r="BJ14" s="667"/>
      <c r="BK14" s="667"/>
      <c r="BL14" s="667"/>
      <c r="BM14" s="667"/>
      <c r="BN14" s="668"/>
      <c r="BO14" s="669">
        <v>0.5</v>
      </c>
      <c r="BP14" s="669"/>
      <c r="BQ14" s="669"/>
      <c r="BR14" s="669"/>
      <c r="BS14" s="670" t="s">
        <v>126</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2377616</v>
      </c>
      <c r="CS14" s="667"/>
      <c r="CT14" s="667"/>
      <c r="CU14" s="667"/>
      <c r="CV14" s="667"/>
      <c r="CW14" s="667"/>
      <c r="CX14" s="667"/>
      <c r="CY14" s="668"/>
      <c r="CZ14" s="669">
        <v>3.1</v>
      </c>
      <c r="DA14" s="669"/>
      <c r="DB14" s="669"/>
      <c r="DC14" s="669"/>
      <c r="DD14" s="675">
        <v>166236</v>
      </c>
      <c r="DE14" s="667"/>
      <c r="DF14" s="667"/>
      <c r="DG14" s="667"/>
      <c r="DH14" s="667"/>
      <c r="DI14" s="667"/>
      <c r="DJ14" s="667"/>
      <c r="DK14" s="667"/>
      <c r="DL14" s="667"/>
      <c r="DM14" s="667"/>
      <c r="DN14" s="667"/>
      <c r="DO14" s="667"/>
      <c r="DP14" s="668"/>
      <c r="DQ14" s="675">
        <v>1877644</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126</v>
      </c>
      <c r="S15" s="667"/>
      <c r="T15" s="667"/>
      <c r="U15" s="667"/>
      <c r="V15" s="667"/>
      <c r="W15" s="667"/>
      <c r="X15" s="667"/>
      <c r="Y15" s="668"/>
      <c r="Z15" s="669" t="s">
        <v>126</v>
      </c>
      <c r="AA15" s="669"/>
      <c r="AB15" s="669"/>
      <c r="AC15" s="669"/>
      <c r="AD15" s="670" t="s">
        <v>126</v>
      </c>
      <c r="AE15" s="670"/>
      <c r="AF15" s="670"/>
      <c r="AG15" s="670"/>
      <c r="AH15" s="670"/>
      <c r="AI15" s="670"/>
      <c r="AJ15" s="670"/>
      <c r="AK15" s="670"/>
      <c r="AL15" s="671" t="s">
        <v>126</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856040</v>
      </c>
      <c r="BH15" s="667"/>
      <c r="BI15" s="667"/>
      <c r="BJ15" s="667"/>
      <c r="BK15" s="667"/>
      <c r="BL15" s="667"/>
      <c r="BM15" s="667"/>
      <c r="BN15" s="668"/>
      <c r="BO15" s="669">
        <v>2.8</v>
      </c>
      <c r="BP15" s="669"/>
      <c r="BQ15" s="669"/>
      <c r="BR15" s="669"/>
      <c r="BS15" s="670" t="s">
        <v>126</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8129583</v>
      </c>
      <c r="CS15" s="667"/>
      <c r="CT15" s="667"/>
      <c r="CU15" s="667"/>
      <c r="CV15" s="667"/>
      <c r="CW15" s="667"/>
      <c r="CX15" s="667"/>
      <c r="CY15" s="668"/>
      <c r="CZ15" s="669">
        <v>10.6</v>
      </c>
      <c r="DA15" s="669"/>
      <c r="DB15" s="669"/>
      <c r="DC15" s="669"/>
      <c r="DD15" s="675">
        <v>665924</v>
      </c>
      <c r="DE15" s="667"/>
      <c r="DF15" s="667"/>
      <c r="DG15" s="667"/>
      <c r="DH15" s="667"/>
      <c r="DI15" s="667"/>
      <c r="DJ15" s="667"/>
      <c r="DK15" s="667"/>
      <c r="DL15" s="667"/>
      <c r="DM15" s="667"/>
      <c r="DN15" s="667"/>
      <c r="DO15" s="667"/>
      <c r="DP15" s="668"/>
      <c r="DQ15" s="675">
        <v>6541371</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61937</v>
      </c>
      <c r="S16" s="667"/>
      <c r="T16" s="667"/>
      <c r="U16" s="667"/>
      <c r="V16" s="667"/>
      <c r="W16" s="667"/>
      <c r="X16" s="667"/>
      <c r="Y16" s="668"/>
      <c r="Z16" s="669">
        <v>0.1</v>
      </c>
      <c r="AA16" s="669"/>
      <c r="AB16" s="669"/>
      <c r="AC16" s="669"/>
      <c r="AD16" s="670">
        <v>61937</v>
      </c>
      <c r="AE16" s="670"/>
      <c r="AF16" s="670"/>
      <c r="AG16" s="670"/>
      <c r="AH16" s="670"/>
      <c r="AI16" s="670"/>
      <c r="AJ16" s="670"/>
      <c r="AK16" s="670"/>
      <c r="AL16" s="671">
        <v>0.2</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126</v>
      </c>
      <c r="BH16" s="667"/>
      <c r="BI16" s="667"/>
      <c r="BJ16" s="667"/>
      <c r="BK16" s="667"/>
      <c r="BL16" s="667"/>
      <c r="BM16" s="667"/>
      <c r="BN16" s="668"/>
      <c r="BO16" s="669" t="s">
        <v>126</v>
      </c>
      <c r="BP16" s="669"/>
      <c r="BQ16" s="669"/>
      <c r="BR16" s="669"/>
      <c r="BS16" s="670" t="s">
        <v>126</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126</v>
      </c>
      <c r="CS16" s="667"/>
      <c r="CT16" s="667"/>
      <c r="CU16" s="667"/>
      <c r="CV16" s="667"/>
      <c r="CW16" s="667"/>
      <c r="CX16" s="667"/>
      <c r="CY16" s="668"/>
      <c r="CZ16" s="669" t="s">
        <v>126</v>
      </c>
      <c r="DA16" s="669"/>
      <c r="DB16" s="669"/>
      <c r="DC16" s="669"/>
      <c r="DD16" s="675" t="s">
        <v>126</v>
      </c>
      <c r="DE16" s="667"/>
      <c r="DF16" s="667"/>
      <c r="DG16" s="667"/>
      <c r="DH16" s="667"/>
      <c r="DI16" s="667"/>
      <c r="DJ16" s="667"/>
      <c r="DK16" s="667"/>
      <c r="DL16" s="667"/>
      <c r="DM16" s="667"/>
      <c r="DN16" s="667"/>
      <c r="DO16" s="667"/>
      <c r="DP16" s="668"/>
      <c r="DQ16" s="675" t="s">
        <v>126</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376273</v>
      </c>
      <c r="S17" s="667"/>
      <c r="T17" s="667"/>
      <c r="U17" s="667"/>
      <c r="V17" s="667"/>
      <c r="W17" s="667"/>
      <c r="X17" s="667"/>
      <c r="Y17" s="668"/>
      <c r="Z17" s="669">
        <v>0.5</v>
      </c>
      <c r="AA17" s="669"/>
      <c r="AB17" s="669"/>
      <c r="AC17" s="669"/>
      <c r="AD17" s="670">
        <v>376273</v>
      </c>
      <c r="AE17" s="670"/>
      <c r="AF17" s="670"/>
      <c r="AG17" s="670"/>
      <c r="AH17" s="670"/>
      <c r="AI17" s="670"/>
      <c r="AJ17" s="670"/>
      <c r="AK17" s="670"/>
      <c r="AL17" s="671">
        <v>1</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v>1343</v>
      </c>
      <c r="BH17" s="667"/>
      <c r="BI17" s="667"/>
      <c r="BJ17" s="667"/>
      <c r="BK17" s="667"/>
      <c r="BL17" s="667"/>
      <c r="BM17" s="667"/>
      <c r="BN17" s="668"/>
      <c r="BO17" s="669">
        <v>0</v>
      </c>
      <c r="BP17" s="669"/>
      <c r="BQ17" s="669"/>
      <c r="BR17" s="669"/>
      <c r="BS17" s="670" t="s">
        <v>126</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3234512</v>
      </c>
      <c r="CS17" s="667"/>
      <c r="CT17" s="667"/>
      <c r="CU17" s="667"/>
      <c r="CV17" s="667"/>
      <c r="CW17" s="667"/>
      <c r="CX17" s="667"/>
      <c r="CY17" s="668"/>
      <c r="CZ17" s="669">
        <v>4.2</v>
      </c>
      <c r="DA17" s="669"/>
      <c r="DB17" s="669"/>
      <c r="DC17" s="669"/>
      <c r="DD17" s="675" t="s">
        <v>126</v>
      </c>
      <c r="DE17" s="667"/>
      <c r="DF17" s="667"/>
      <c r="DG17" s="667"/>
      <c r="DH17" s="667"/>
      <c r="DI17" s="667"/>
      <c r="DJ17" s="667"/>
      <c r="DK17" s="667"/>
      <c r="DL17" s="667"/>
      <c r="DM17" s="667"/>
      <c r="DN17" s="667"/>
      <c r="DO17" s="667"/>
      <c r="DP17" s="668"/>
      <c r="DQ17" s="675">
        <v>3234512</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349830</v>
      </c>
      <c r="S18" s="667"/>
      <c r="T18" s="667"/>
      <c r="U18" s="667"/>
      <c r="V18" s="667"/>
      <c r="W18" s="667"/>
      <c r="X18" s="667"/>
      <c r="Y18" s="668"/>
      <c r="Z18" s="669">
        <v>0.4</v>
      </c>
      <c r="AA18" s="669"/>
      <c r="AB18" s="669"/>
      <c r="AC18" s="669"/>
      <c r="AD18" s="670">
        <v>340548</v>
      </c>
      <c r="AE18" s="670"/>
      <c r="AF18" s="670"/>
      <c r="AG18" s="670"/>
      <c r="AH18" s="670"/>
      <c r="AI18" s="670"/>
      <c r="AJ18" s="670"/>
      <c r="AK18" s="670"/>
      <c r="AL18" s="671">
        <v>0.89999997615814209</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126</v>
      </c>
      <c r="BH18" s="667"/>
      <c r="BI18" s="667"/>
      <c r="BJ18" s="667"/>
      <c r="BK18" s="667"/>
      <c r="BL18" s="667"/>
      <c r="BM18" s="667"/>
      <c r="BN18" s="668"/>
      <c r="BO18" s="669" t="s">
        <v>126</v>
      </c>
      <c r="BP18" s="669"/>
      <c r="BQ18" s="669"/>
      <c r="BR18" s="669"/>
      <c r="BS18" s="670" t="s">
        <v>126</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126</v>
      </c>
      <c r="CS18" s="667"/>
      <c r="CT18" s="667"/>
      <c r="CU18" s="667"/>
      <c r="CV18" s="667"/>
      <c r="CW18" s="667"/>
      <c r="CX18" s="667"/>
      <c r="CY18" s="668"/>
      <c r="CZ18" s="669" t="s">
        <v>126</v>
      </c>
      <c r="DA18" s="669"/>
      <c r="DB18" s="669"/>
      <c r="DC18" s="669"/>
      <c r="DD18" s="675" t="s">
        <v>126</v>
      </c>
      <c r="DE18" s="667"/>
      <c r="DF18" s="667"/>
      <c r="DG18" s="667"/>
      <c r="DH18" s="667"/>
      <c r="DI18" s="667"/>
      <c r="DJ18" s="667"/>
      <c r="DK18" s="667"/>
      <c r="DL18" s="667"/>
      <c r="DM18" s="667"/>
      <c r="DN18" s="667"/>
      <c r="DO18" s="667"/>
      <c r="DP18" s="668"/>
      <c r="DQ18" s="675" t="s">
        <v>126</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243874</v>
      </c>
      <c r="S19" s="667"/>
      <c r="T19" s="667"/>
      <c r="U19" s="667"/>
      <c r="V19" s="667"/>
      <c r="W19" s="667"/>
      <c r="X19" s="667"/>
      <c r="Y19" s="668"/>
      <c r="Z19" s="669">
        <v>0.3</v>
      </c>
      <c r="AA19" s="669"/>
      <c r="AB19" s="669"/>
      <c r="AC19" s="669"/>
      <c r="AD19" s="670">
        <v>243874</v>
      </c>
      <c r="AE19" s="670"/>
      <c r="AF19" s="670"/>
      <c r="AG19" s="670"/>
      <c r="AH19" s="670"/>
      <c r="AI19" s="670"/>
      <c r="AJ19" s="670"/>
      <c r="AK19" s="670"/>
      <c r="AL19" s="671">
        <v>0.7</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2357458</v>
      </c>
      <c r="BH19" s="667"/>
      <c r="BI19" s="667"/>
      <c r="BJ19" s="667"/>
      <c r="BK19" s="667"/>
      <c r="BL19" s="667"/>
      <c r="BM19" s="667"/>
      <c r="BN19" s="668"/>
      <c r="BO19" s="669">
        <v>7.6</v>
      </c>
      <c r="BP19" s="669"/>
      <c r="BQ19" s="669"/>
      <c r="BR19" s="669"/>
      <c r="BS19" s="670" t="s">
        <v>126</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126</v>
      </c>
      <c r="CS19" s="667"/>
      <c r="CT19" s="667"/>
      <c r="CU19" s="667"/>
      <c r="CV19" s="667"/>
      <c r="CW19" s="667"/>
      <c r="CX19" s="667"/>
      <c r="CY19" s="668"/>
      <c r="CZ19" s="669" t="s">
        <v>126</v>
      </c>
      <c r="DA19" s="669"/>
      <c r="DB19" s="669"/>
      <c r="DC19" s="669"/>
      <c r="DD19" s="675" t="s">
        <v>126</v>
      </c>
      <c r="DE19" s="667"/>
      <c r="DF19" s="667"/>
      <c r="DG19" s="667"/>
      <c r="DH19" s="667"/>
      <c r="DI19" s="667"/>
      <c r="DJ19" s="667"/>
      <c r="DK19" s="667"/>
      <c r="DL19" s="667"/>
      <c r="DM19" s="667"/>
      <c r="DN19" s="667"/>
      <c r="DO19" s="667"/>
      <c r="DP19" s="668"/>
      <c r="DQ19" s="675" t="s">
        <v>126</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17484</v>
      </c>
      <c r="S20" s="667"/>
      <c r="T20" s="667"/>
      <c r="U20" s="667"/>
      <c r="V20" s="667"/>
      <c r="W20" s="667"/>
      <c r="X20" s="667"/>
      <c r="Y20" s="668"/>
      <c r="Z20" s="669">
        <v>0</v>
      </c>
      <c r="AA20" s="669"/>
      <c r="AB20" s="669"/>
      <c r="AC20" s="669"/>
      <c r="AD20" s="670">
        <v>17484</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2357458</v>
      </c>
      <c r="BH20" s="667"/>
      <c r="BI20" s="667"/>
      <c r="BJ20" s="667"/>
      <c r="BK20" s="667"/>
      <c r="BL20" s="667"/>
      <c r="BM20" s="667"/>
      <c r="BN20" s="668"/>
      <c r="BO20" s="669">
        <v>7.6</v>
      </c>
      <c r="BP20" s="669"/>
      <c r="BQ20" s="669"/>
      <c r="BR20" s="669"/>
      <c r="BS20" s="670" t="s">
        <v>126</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76706681</v>
      </c>
      <c r="CS20" s="667"/>
      <c r="CT20" s="667"/>
      <c r="CU20" s="667"/>
      <c r="CV20" s="667"/>
      <c r="CW20" s="667"/>
      <c r="CX20" s="667"/>
      <c r="CY20" s="668"/>
      <c r="CZ20" s="669">
        <v>100</v>
      </c>
      <c r="DA20" s="669"/>
      <c r="DB20" s="669"/>
      <c r="DC20" s="669"/>
      <c r="DD20" s="675">
        <v>3617277</v>
      </c>
      <c r="DE20" s="667"/>
      <c r="DF20" s="667"/>
      <c r="DG20" s="667"/>
      <c r="DH20" s="667"/>
      <c r="DI20" s="667"/>
      <c r="DJ20" s="667"/>
      <c r="DK20" s="667"/>
      <c r="DL20" s="667"/>
      <c r="DM20" s="667"/>
      <c r="DN20" s="667"/>
      <c r="DO20" s="667"/>
      <c r="DP20" s="668"/>
      <c r="DQ20" s="675">
        <v>42392491</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4079</v>
      </c>
      <c r="S21" s="667"/>
      <c r="T21" s="667"/>
      <c r="U21" s="667"/>
      <c r="V21" s="667"/>
      <c r="W21" s="667"/>
      <c r="X21" s="667"/>
      <c r="Y21" s="668"/>
      <c r="Z21" s="669">
        <v>0</v>
      </c>
      <c r="AA21" s="669"/>
      <c r="AB21" s="669"/>
      <c r="AC21" s="669"/>
      <c r="AD21" s="670">
        <v>4079</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126</v>
      </c>
      <c r="BH21" s="667"/>
      <c r="BI21" s="667"/>
      <c r="BJ21" s="667"/>
      <c r="BK21" s="667"/>
      <c r="BL21" s="667"/>
      <c r="BM21" s="667"/>
      <c r="BN21" s="668"/>
      <c r="BO21" s="669" t="s">
        <v>126</v>
      </c>
      <c r="BP21" s="669"/>
      <c r="BQ21" s="669"/>
      <c r="BR21" s="669"/>
      <c r="BS21" s="670" t="s">
        <v>126</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279</v>
      </c>
      <c r="C22" s="705"/>
      <c r="D22" s="705"/>
      <c r="E22" s="705"/>
      <c r="F22" s="705"/>
      <c r="G22" s="705"/>
      <c r="H22" s="705"/>
      <c r="I22" s="705"/>
      <c r="J22" s="705"/>
      <c r="K22" s="705"/>
      <c r="L22" s="705"/>
      <c r="M22" s="705"/>
      <c r="N22" s="705"/>
      <c r="O22" s="705"/>
      <c r="P22" s="705"/>
      <c r="Q22" s="706"/>
      <c r="R22" s="666">
        <v>84393</v>
      </c>
      <c r="S22" s="667"/>
      <c r="T22" s="667"/>
      <c r="U22" s="667"/>
      <c r="V22" s="667"/>
      <c r="W22" s="667"/>
      <c r="X22" s="667"/>
      <c r="Y22" s="668"/>
      <c r="Z22" s="669">
        <v>0.1</v>
      </c>
      <c r="AA22" s="669"/>
      <c r="AB22" s="669"/>
      <c r="AC22" s="669"/>
      <c r="AD22" s="670">
        <v>75111</v>
      </c>
      <c r="AE22" s="670"/>
      <c r="AF22" s="670"/>
      <c r="AG22" s="670"/>
      <c r="AH22" s="670"/>
      <c r="AI22" s="670"/>
      <c r="AJ22" s="670"/>
      <c r="AK22" s="670"/>
      <c r="AL22" s="671">
        <v>0.20000000298023224</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126</v>
      </c>
      <c r="BH22" s="667"/>
      <c r="BI22" s="667"/>
      <c r="BJ22" s="667"/>
      <c r="BK22" s="667"/>
      <c r="BL22" s="667"/>
      <c r="BM22" s="667"/>
      <c r="BN22" s="668"/>
      <c r="BO22" s="669" t="s">
        <v>126</v>
      </c>
      <c r="BP22" s="669"/>
      <c r="BQ22" s="669"/>
      <c r="BR22" s="669"/>
      <c r="BS22" s="670" t="s">
        <v>126</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2714107</v>
      </c>
      <c r="S23" s="667"/>
      <c r="T23" s="667"/>
      <c r="U23" s="667"/>
      <c r="V23" s="667"/>
      <c r="W23" s="667"/>
      <c r="X23" s="667"/>
      <c r="Y23" s="668"/>
      <c r="Z23" s="669">
        <v>3.3</v>
      </c>
      <c r="AA23" s="669"/>
      <c r="AB23" s="669"/>
      <c r="AC23" s="669"/>
      <c r="AD23" s="670">
        <v>2539138</v>
      </c>
      <c r="AE23" s="670"/>
      <c r="AF23" s="670"/>
      <c r="AG23" s="670"/>
      <c r="AH23" s="670"/>
      <c r="AI23" s="670"/>
      <c r="AJ23" s="670"/>
      <c r="AK23" s="670"/>
      <c r="AL23" s="671">
        <v>6.8</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2357458</v>
      </c>
      <c r="BH23" s="667"/>
      <c r="BI23" s="667"/>
      <c r="BJ23" s="667"/>
      <c r="BK23" s="667"/>
      <c r="BL23" s="667"/>
      <c r="BM23" s="667"/>
      <c r="BN23" s="668"/>
      <c r="BO23" s="669">
        <v>7.6</v>
      </c>
      <c r="BP23" s="669"/>
      <c r="BQ23" s="669"/>
      <c r="BR23" s="669"/>
      <c r="BS23" s="670" t="s">
        <v>126</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2539138</v>
      </c>
      <c r="S24" s="667"/>
      <c r="T24" s="667"/>
      <c r="U24" s="667"/>
      <c r="V24" s="667"/>
      <c r="W24" s="667"/>
      <c r="X24" s="667"/>
      <c r="Y24" s="668"/>
      <c r="Z24" s="669">
        <v>3.1</v>
      </c>
      <c r="AA24" s="669"/>
      <c r="AB24" s="669"/>
      <c r="AC24" s="669"/>
      <c r="AD24" s="670">
        <v>2539138</v>
      </c>
      <c r="AE24" s="670"/>
      <c r="AF24" s="670"/>
      <c r="AG24" s="670"/>
      <c r="AH24" s="670"/>
      <c r="AI24" s="670"/>
      <c r="AJ24" s="670"/>
      <c r="AK24" s="670"/>
      <c r="AL24" s="671">
        <v>6.8</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126</v>
      </c>
      <c r="BH24" s="667"/>
      <c r="BI24" s="667"/>
      <c r="BJ24" s="667"/>
      <c r="BK24" s="667"/>
      <c r="BL24" s="667"/>
      <c r="BM24" s="667"/>
      <c r="BN24" s="668"/>
      <c r="BO24" s="669" t="s">
        <v>126</v>
      </c>
      <c r="BP24" s="669"/>
      <c r="BQ24" s="669"/>
      <c r="BR24" s="669"/>
      <c r="BS24" s="670" t="s">
        <v>126</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39427296</v>
      </c>
      <c r="CS24" s="656"/>
      <c r="CT24" s="656"/>
      <c r="CU24" s="656"/>
      <c r="CV24" s="656"/>
      <c r="CW24" s="656"/>
      <c r="CX24" s="656"/>
      <c r="CY24" s="657"/>
      <c r="CZ24" s="660">
        <v>51.4</v>
      </c>
      <c r="DA24" s="661"/>
      <c r="DB24" s="661"/>
      <c r="DC24" s="680"/>
      <c r="DD24" s="707">
        <v>17972510</v>
      </c>
      <c r="DE24" s="656"/>
      <c r="DF24" s="656"/>
      <c r="DG24" s="656"/>
      <c r="DH24" s="656"/>
      <c r="DI24" s="656"/>
      <c r="DJ24" s="656"/>
      <c r="DK24" s="657"/>
      <c r="DL24" s="707">
        <v>17136147</v>
      </c>
      <c r="DM24" s="656"/>
      <c r="DN24" s="656"/>
      <c r="DO24" s="656"/>
      <c r="DP24" s="656"/>
      <c r="DQ24" s="656"/>
      <c r="DR24" s="656"/>
      <c r="DS24" s="656"/>
      <c r="DT24" s="656"/>
      <c r="DU24" s="656"/>
      <c r="DV24" s="657"/>
      <c r="DW24" s="660">
        <v>43.4</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174670</v>
      </c>
      <c r="S25" s="667"/>
      <c r="T25" s="667"/>
      <c r="U25" s="667"/>
      <c r="V25" s="667"/>
      <c r="W25" s="667"/>
      <c r="X25" s="667"/>
      <c r="Y25" s="668"/>
      <c r="Z25" s="669">
        <v>0.2</v>
      </c>
      <c r="AA25" s="669"/>
      <c r="AB25" s="669"/>
      <c r="AC25" s="669"/>
      <c r="AD25" s="670" t="s">
        <v>126</v>
      </c>
      <c r="AE25" s="670"/>
      <c r="AF25" s="670"/>
      <c r="AG25" s="670"/>
      <c r="AH25" s="670"/>
      <c r="AI25" s="670"/>
      <c r="AJ25" s="670"/>
      <c r="AK25" s="670"/>
      <c r="AL25" s="671" t="s">
        <v>126</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126</v>
      </c>
      <c r="BH25" s="667"/>
      <c r="BI25" s="667"/>
      <c r="BJ25" s="667"/>
      <c r="BK25" s="667"/>
      <c r="BL25" s="667"/>
      <c r="BM25" s="667"/>
      <c r="BN25" s="668"/>
      <c r="BO25" s="669" t="s">
        <v>126</v>
      </c>
      <c r="BP25" s="669"/>
      <c r="BQ25" s="669"/>
      <c r="BR25" s="669"/>
      <c r="BS25" s="670" t="s">
        <v>126</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9888812</v>
      </c>
      <c r="CS25" s="700"/>
      <c r="CT25" s="700"/>
      <c r="CU25" s="700"/>
      <c r="CV25" s="700"/>
      <c r="CW25" s="700"/>
      <c r="CX25" s="700"/>
      <c r="CY25" s="701"/>
      <c r="CZ25" s="671">
        <v>12.9</v>
      </c>
      <c r="DA25" s="702"/>
      <c r="DB25" s="702"/>
      <c r="DC25" s="708"/>
      <c r="DD25" s="675">
        <v>8674291</v>
      </c>
      <c r="DE25" s="700"/>
      <c r="DF25" s="700"/>
      <c r="DG25" s="700"/>
      <c r="DH25" s="700"/>
      <c r="DI25" s="700"/>
      <c r="DJ25" s="700"/>
      <c r="DK25" s="701"/>
      <c r="DL25" s="675">
        <v>7878241</v>
      </c>
      <c r="DM25" s="700"/>
      <c r="DN25" s="700"/>
      <c r="DO25" s="700"/>
      <c r="DP25" s="700"/>
      <c r="DQ25" s="700"/>
      <c r="DR25" s="700"/>
      <c r="DS25" s="700"/>
      <c r="DT25" s="700"/>
      <c r="DU25" s="700"/>
      <c r="DV25" s="701"/>
      <c r="DW25" s="671">
        <v>20</v>
      </c>
      <c r="DX25" s="702"/>
      <c r="DY25" s="702"/>
      <c r="DZ25" s="702"/>
      <c r="EA25" s="702"/>
      <c r="EB25" s="702"/>
      <c r="EC25" s="703"/>
    </row>
    <row r="26" spans="2:133" ht="11.25" customHeight="1" x14ac:dyDescent="0.2">
      <c r="B26" s="663" t="s">
        <v>295</v>
      </c>
      <c r="C26" s="664"/>
      <c r="D26" s="664"/>
      <c r="E26" s="664"/>
      <c r="F26" s="664"/>
      <c r="G26" s="664"/>
      <c r="H26" s="664"/>
      <c r="I26" s="664"/>
      <c r="J26" s="664"/>
      <c r="K26" s="664"/>
      <c r="L26" s="664"/>
      <c r="M26" s="664"/>
      <c r="N26" s="664"/>
      <c r="O26" s="664"/>
      <c r="P26" s="664"/>
      <c r="Q26" s="665"/>
      <c r="R26" s="666">
        <v>299</v>
      </c>
      <c r="S26" s="667"/>
      <c r="T26" s="667"/>
      <c r="U26" s="667"/>
      <c r="V26" s="667"/>
      <c r="W26" s="667"/>
      <c r="X26" s="667"/>
      <c r="Y26" s="668"/>
      <c r="Z26" s="669">
        <v>0</v>
      </c>
      <c r="AA26" s="669"/>
      <c r="AB26" s="669"/>
      <c r="AC26" s="669"/>
      <c r="AD26" s="670" t="s">
        <v>126</v>
      </c>
      <c r="AE26" s="670"/>
      <c r="AF26" s="670"/>
      <c r="AG26" s="670"/>
      <c r="AH26" s="670"/>
      <c r="AI26" s="670"/>
      <c r="AJ26" s="670"/>
      <c r="AK26" s="670"/>
      <c r="AL26" s="671" t="s">
        <v>126</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126</v>
      </c>
      <c r="BH26" s="667"/>
      <c r="BI26" s="667"/>
      <c r="BJ26" s="667"/>
      <c r="BK26" s="667"/>
      <c r="BL26" s="667"/>
      <c r="BM26" s="667"/>
      <c r="BN26" s="668"/>
      <c r="BO26" s="669" t="s">
        <v>126</v>
      </c>
      <c r="BP26" s="669"/>
      <c r="BQ26" s="669"/>
      <c r="BR26" s="669"/>
      <c r="BS26" s="670" t="s">
        <v>126</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5863214</v>
      </c>
      <c r="CS26" s="667"/>
      <c r="CT26" s="667"/>
      <c r="CU26" s="667"/>
      <c r="CV26" s="667"/>
      <c r="CW26" s="667"/>
      <c r="CX26" s="667"/>
      <c r="CY26" s="668"/>
      <c r="CZ26" s="671">
        <v>7.6</v>
      </c>
      <c r="DA26" s="702"/>
      <c r="DB26" s="702"/>
      <c r="DC26" s="708"/>
      <c r="DD26" s="675">
        <v>5068470</v>
      </c>
      <c r="DE26" s="667"/>
      <c r="DF26" s="667"/>
      <c r="DG26" s="667"/>
      <c r="DH26" s="667"/>
      <c r="DI26" s="667"/>
      <c r="DJ26" s="667"/>
      <c r="DK26" s="668"/>
      <c r="DL26" s="675" t="s">
        <v>126</v>
      </c>
      <c r="DM26" s="667"/>
      <c r="DN26" s="667"/>
      <c r="DO26" s="667"/>
      <c r="DP26" s="667"/>
      <c r="DQ26" s="667"/>
      <c r="DR26" s="667"/>
      <c r="DS26" s="667"/>
      <c r="DT26" s="667"/>
      <c r="DU26" s="667"/>
      <c r="DV26" s="668"/>
      <c r="DW26" s="671" t="s">
        <v>126</v>
      </c>
      <c r="DX26" s="702"/>
      <c r="DY26" s="702"/>
      <c r="DZ26" s="702"/>
      <c r="EA26" s="702"/>
      <c r="EB26" s="702"/>
      <c r="EC26" s="703"/>
    </row>
    <row r="27" spans="2:133" ht="11.25" customHeight="1" x14ac:dyDescent="0.2">
      <c r="B27" s="663" t="s">
        <v>298</v>
      </c>
      <c r="C27" s="664"/>
      <c r="D27" s="664"/>
      <c r="E27" s="664"/>
      <c r="F27" s="664"/>
      <c r="G27" s="664"/>
      <c r="H27" s="664"/>
      <c r="I27" s="664"/>
      <c r="J27" s="664"/>
      <c r="K27" s="664"/>
      <c r="L27" s="664"/>
      <c r="M27" s="664"/>
      <c r="N27" s="664"/>
      <c r="O27" s="664"/>
      <c r="P27" s="664"/>
      <c r="Q27" s="665"/>
      <c r="R27" s="666">
        <v>39815928</v>
      </c>
      <c r="S27" s="667"/>
      <c r="T27" s="667"/>
      <c r="U27" s="667"/>
      <c r="V27" s="667"/>
      <c r="W27" s="667"/>
      <c r="X27" s="667"/>
      <c r="Y27" s="668"/>
      <c r="Z27" s="669">
        <v>48</v>
      </c>
      <c r="AA27" s="669"/>
      <c r="AB27" s="669"/>
      <c r="AC27" s="669"/>
      <c r="AD27" s="670">
        <v>37274219</v>
      </c>
      <c r="AE27" s="670"/>
      <c r="AF27" s="670"/>
      <c r="AG27" s="670"/>
      <c r="AH27" s="670"/>
      <c r="AI27" s="670"/>
      <c r="AJ27" s="670"/>
      <c r="AK27" s="670"/>
      <c r="AL27" s="671">
        <v>99.400001525878906</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30977059</v>
      </c>
      <c r="BH27" s="667"/>
      <c r="BI27" s="667"/>
      <c r="BJ27" s="667"/>
      <c r="BK27" s="667"/>
      <c r="BL27" s="667"/>
      <c r="BM27" s="667"/>
      <c r="BN27" s="668"/>
      <c r="BO27" s="669">
        <v>100</v>
      </c>
      <c r="BP27" s="669"/>
      <c r="BQ27" s="669"/>
      <c r="BR27" s="669"/>
      <c r="BS27" s="670">
        <v>207546</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26303972</v>
      </c>
      <c r="CS27" s="700"/>
      <c r="CT27" s="700"/>
      <c r="CU27" s="700"/>
      <c r="CV27" s="700"/>
      <c r="CW27" s="700"/>
      <c r="CX27" s="700"/>
      <c r="CY27" s="701"/>
      <c r="CZ27" s="671">
        <v>34.299999999999997</v>
      </c>
      <c r="DA27" s="702"/>
      <c r="DB27" s="702"/>
      <c r="DC27" s="708"/>
      <c r="DD27" s="675">
        <v>6063707</v>
      </c>
      <c r="DE27" s="700"/>
      <c r="DF27" s="700"/>
      <c r="DG27" s="700"/>
      <c r="DH27" s="700"/>
      <c r="DI27" s="700"/>
      <c r="DJ27" s="700"/>
      <c r="DK27" s="701"/>
      <c r="DL27" s="675">
        <v>6023394</v>
      </c>
      <c r="DM27" s="700"/>
      <c r="DN27" s="700"/>
      <c r="DO27" s="700"/>
      <c r="DP27" s="700"/>
      <c r="DQ27" s="700"/>
      <c r="DR27" s="700"/>
      <c r="DS27" s="700"/>
      <c r="DT27" s="700"/>
      <c r="DU27" s="700"/>
      <c r="DV27" s="701"/>
      <c r="DW27" s="671">
        <v>15.3</v>
      </c>
      <c r="DX27" s="702"/>
      <c r="DY27" s="702"/>
      <c r="DZ27" s="702"/>
      <c r="EA27" s="702"/>
      <c r="EB27" s="702"/>
      <c r="EC27" s="703"/>
    </row>
    <row r="28" spans="2:133" ht="11.25" customHeight="1" x14ac:dyDescent="0.2">
      <c r="B28" s="663" t="s">
        <v>301</v>
      </c>
      <c r="C28" s="664"/>
      <c r="D28" s="664"/>
      <c r="E28" s="664"/>
      <c r="F28" s="664"/>
      <c r="G28" s="664"/>
      <c r="H28" s="664"/>
      <c r="I28" s="664"/>
      <c r="J28" s="664"/>
      <c r="K28" s="664"/>
      <c r="L28" s="664"/>
      <c r="M28" s="664"/>
      <c r="N28" s="664"/>
      <c r="O28" s="664"/>
      <c r="P28" s="664"/>
      <c r="Q28" s="665"/>
      <c r="R28" s="666">
        <v>17388</v>
      </c>
      <c r="S28" s="667"/>
      <c r="T28" s="667"/>
      <c r="U28" s="667"/>
      <c r="V28" s="667"/>
      <c r="W28" s="667"/>
      <c r="X28" s="667"/>
      <c r="Y28" s="668"/>
      <c r="Z28" s="669">
        <v>0</v>
      </c>
      <c r="AA28" s="669"/>
      <c r="AB28" s="669"/>
      <c r="AC28" s="669"/>
      <c r="AD28" s="670">
        <v>17388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3234512</v>
      </c>
      <c r="CS28" s="667"/>
      <c r="CT28" s="667"/>
      <c r="CU28" s="667"/>
      <c r="CV28" s="667"/>
      <c r="CW28" s="667"/>
      <c r="CX28" s="667"/>
      <c r="CY28" s="668"/>
      <c r="CZ28" s="671">
        <v>4.2</v>
      </c>
      <c r="DA28" s="702"/>
      <c r="DB28" s="702"/>
      <c r="DC28" s="708"/>
      <c r="DD28" s="675">
        <v>3234512</v>
      </c>
      <c r="DE28" s="667"/>
      <c r="DF28" s="667"/>
      <c r="DG28" s="667"/>
      <c r="DH28" s="667"/>
      <c r="DI28" s="667"/>
      <c r="DJ28" s="667"/>
      <c r="DK28" s="668"/>
      <c r="DL28" s="675">
        <v>3234512</v>
      </c>
      <c r="DM28" s="667"/>
      <c r="DN28" s="667"/>
      <c r="DO28" s="667"/>
      <c r="DP28" s="667"/>
      <c r="DQ28" s="667"/>
      <c r="DR28" s="667"/>
      <c r="DS28" s="667"/>
      <c r="DT28" s="667"/>
      <c r="DU28" s="667"/>
      <c r="DV28" s="668"/>
      <c r="DW28" s="671">
        <v>8.1999999999999993</v>
      </c>
      <c r="DX28" s="702"/>
      <c r="DY28" s="702"/>
      <c r="DZ28" s="702"/>
      <c r="EA28" s="702"/>
      <c r="EB28" s="702"/>
      <c r="EC28" s="703"/>
    </row>
    <row r="29" spans="2:133" ht="11.25" customHeight="1" x14ac:dyDescent="0.2">
      <c r="B29" s="663" t="s">
        <v>303</v>
      </c>
      <c r="C29" s="664"/>
      <c r="D29" s="664"/>
      <c r="E29" s="664"/>
      <c r="F29" s="664"/>
      <c r="G29" s="664"/>
      <c r="H29" s="664"/>
      <c r="I29" s="664"/>
      <c r="J29" s="664"/>
      <c r="K29" s="664"/>
      <c r="L29" s="664"/>
      <c r="M29" s="664"/>
      <c r="N29" s="664"/>
      <c r="O29" s="664"/>
      <c r="P29" s="664"/>
      <c r="Q29" s="665"/>
      <c r="R29" s="666">
        <v>363206</v>
      </c>
      <c r="S29" s="667"/>
      <c r="T29" s="667"/>
      <c r="U29" s="667"/>
      <c r="V29" s="667"/>
      <c r="W29" s="667"/>
      <c r="X29" s="667"/>
      <c r="Y29" s="668"/>
      <c r="Z29" s="669">
        <v>0.4</v>
      </c>
      <c r="AA29" s="669"/>
      <c r="AB29" s="669"/>
      <c r="AC29" s="669"/>
      <c r="AD29" s="670" t="s">
        <v>126</v>
      </c>
      <c r="AE29" s="670"/>
      <c r="AF29" s="670"/>
      <c r="AG29" s="670"/>
      <c r="AH29" s="670"/>
      <c r="AI29" s="670"/>
      <c r="AJ29" s="670"/>
      <c r="AK29" s="670"/>
      <c r="AL29" s="671" t="s">
        <v>126</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3234512</v>
      </c>
      <c r="CS29" s="700"/>
      <c r="CT29" s="700"/>
      <c r="CU29" s="700"/>
      <c r="CV29" s="700"/>
      <c r="CW29" s="700"/>
      <c r="CX29" s="700"/>
      <c r="CY29" s="701"/>
      <c r="CZ29" s="671">
        <v>4.2</v>
      </c>
      <c r="DA29" s="702"/>
      <c r="DB29" s="702"/>
      <c r="DC29" s="708"/>
      <c r="DD29" s="675">
        <v>3234512</v>
      </c>
      <c r="DE29" s="700"/>
      <c r="DF29" s="700"/>
      <c r="DG29" s="700"/>
      <c r="DH29" s="700"/>
      <c r="DI29" s="700"/>
      <c r="DJ29" s="700"/>
      <c r="DK29" s="701"/>
      <c r="DL29" s="675">
        <v>3234512</v>
      </c>
      <c r="DM29" s="700"/>
      <c r="DN29" s="700"/>
      <c r="DO29" s="700"/>
      <c r="DP29" s="700"/>
      <c r="DQ29" s="700"/>
      <c r="DR29" s="700"/>
      <c r="DS29" s="700"/>
      <c r="DT29" s="700"/>
      <c r="DU29" s="700"/>
      <c r="DV29" s="701"/>
      <c r="DW29" s="671">
        <v>8.1999999999999993</v>
      </c>
      <c r="DX29" s="702"/>
      <c r="DY29" s="702"/>
      <c r="DZ29" s="702"/>
      <c r="EA29" s="702"/>
      <c r="EB29" s="702"/>
      <c r="EC29" s="703"/>
    </row>
    <row r="30" spans="2:133" ht="11.25" customHeight="1" x14ac:dyDescent="0.2">
      <c r="B30" s="663" t="s">
        <v>305</v>
      </c>
      <c r="C30" s="664"/>
      <c r="D30" s="664"/>
      <c r="E30" s="664"/>
      <c r="F30" s="664"/>
      <c r="G30" s="664"/>
      <c r="H30" s="664"/>
      <c r="I30" s="664"/>
      <c r="J30" s="664"/>
      <c r="K30" s="664"/>
      <c r="L30" s="664"/>
      <c r="M30" s="664"/>
      <c r="N30" s="664"/>
      <c r="O30" s="664"/>
      <c r="P30" s="664"/>
      <c r="Q30" s="665"/>
      <c r="R30" s="666">
        <v>584275</v>
      </c>
      <c r="S30" s="667"/>
      <c r="T30" s="667"/>
      <c r="U30" s="667"/>
      <c r="V30" s="667"/>
      <c r="W30" s="667"/>
      <c r="X30" s="667"/>
      <c r="Y30" s="668"/>
      <c r="Z30" s="669">
        <v>0.7</v>
      </c>
      <c r="AA30" s="669"/>
      <c r="AB30" s="669"/>
      <c r="AC30" s="669"/>
      <c r="AD30" s="670">
        <v>130451</v>
      </c>
      <c r="AE30" s="670"/>
      <c r="AF30" s="670"/>
      <c r="AG30" s="670"/>
      <c r="AH30" s="670"/>
      <c r="AI30" s="670"/>
      <c r="AJ30" s="670"/>
      <c r="AK30" s="670"/>
      <c r="AL30" s="671">
        <v>0.3</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3158107</v>
      </c>
      <c r="CS30" s="667"/>
      <c r="CT30" s="667"/>
      <c r="CU30" s="667"/>
      <c r="CV30" s="667"/>
      <c r="CW30" s="667"/>
      <c r="CX30" s="667"/>
      <c r="CY30" s="668"/>
      <c r="CZ30" s="671">
        <v>4.0999999999999996</v>
      </c>
      <c r="DA30" s="702"/>
      <c r="DB30" s="702"/>
      <c r="DC30" s="708"/>
      <c r="DD30" s="675">
        <v>3158107</v>
      </c>
      <c r="DE30" s="667"/>
      <c r="DF30" s="667"/>
      <c r="DG30" s="667"/>
      <c r="DH30" s="667"/>
      <c r="DI30" s="667"/>
      <c r="DJ30" s="667"/>
      <c r="DK30" s="668"/>
      <c r="DL30" s="675">
        <v>3158107</v>
      </c>
      <c r="DM30" s="667"/>
      <c r="DN30" s="667"/>
      <c r="DO30" s="667"/>
      <c r="DP30" s="667"/>
      <c r="DQ30" s="667"/>
      <c r="DR30" s="667"/>
      <c r="DS30" s="667"/>
      <c r="DT30" s="667"/>
      <c r="DU30" s="667"/>
      <c r="DV30" s="668"/>
      <c r="DW30" s="671">
        <v>8</v>
      </c>
      <c r="DX30" s="702"/>
      <c r="DY30" s="702"/>
      <c r="DZ30" s="702"/>
      <c r="EA30" s="702"/>
      <c r="EB30" s="702"/>
      <c r="EC30" s="703"/>
    </row>
    <row r="31" spans="2:133" ht="11.25" customHeight="1" x14ac:dyDescent="0.2">
      <c r="B31" s="663" t="s">
        <v>309</v>
      </c>
      <c r="C31" s="664"/>
      <c r="D31" s="664"/>
      <c r="E31" s="664"/>
      <c r="F31" s="664"/>
      <c r="G31" s="664"/>
      <c r="H31" s="664"/>
      <c r="I31" s="664"/>
      <c r="J31" s="664"/>
      <c r="K31" s="664"/>
      <c r="L31" s="664"/>
      <c r="M31" s="664"/>
      <c r="N31" s="664"/>
      <c r="O31" s="664"/>
      <c r="P31" s="664"/>
      <c r="Q31" s="665"/>
      <c r="R31" s="666">
        <v>787822</v>
      </c>
      <c r="S31" s="667"/>
      <c r="T31" s="667"/>
      <c r="U31" s="667"/>
      <c r="V31" s="667"/>
      <c r="W31" s="667"/>
      <c r="X31" s="667"/>
      <c r="Y31" s="668"/>
      <c r="Z31" s="669">
        <v>0.9</v>
      </c>
      <c r="AA31" s="669"/>
      <c r="AB31" s="669"/>
      <c r="AC31" s="669"/>
      <c r="AD31" s="670">
        <v>6207</v>
      </c>
      <c r="AE31" s="670"/>
      <c r="AF31" s="670"/>
      <c r="AG31" s="670"/>
      <c r="AH31" s="670"/>
      <c r="AI31" s="670"/>
      <c r="AJ31" s="670"/>
      <c r="AK31" s="670"/>
      <c r="AL31" s="671">
        <v>0</v>
      </c>
      <c r="AM31" s="672"/>
      <c r="AN31" s="672"/>
      <c r="AO31" s="673"/>
      <c r="AP31" s="726" t="s">
        <v>310</v>
      </c>
      <c r="AQ31" s="727"/>
      <c r="AR31" s="727"/>
      <c r="AS31" s="727"/>
      <c r="AT31" s="732" t="s">
        <v>311</v>
      </c>
      <c r="AU31" s="360"/>
      <c r="AV31" s="360"/>
      <c r="AW31" s="360"/>
      <c r="AX31" s="652" t="s">
        <v>186</v>
      </c>
      <c r="AY31" s="653"/>
      <c r="AZ31" s="653"/>
      <c r="BA31" s="653"/>
      <c r="BB31" s="653"/>
      <c r="BC31" s="653"/>
      <c r="BD31" s="653"/>
      <c r="BE31" s="653"/>
      <c r="BF31" s="654"/>
      <c r="BG31" s="725">
        <v>99.6</v>
      </c>
      <c r="BH31" s="721"/>
      <c r="BI31" s="721"/>
      <c r="BJ31" s="721"/>
      <c r="BK31" s="721"/>
      <c r="BL31" s="721"/>
      <c r="BM31" s="661">
        <v>98.8</v>
      </c>
      <c r="BN31" s="721"/>
      <c r="BO31" s="721"/>
      <c r="BP31" s="721"/>
      <c r="BQ31" s="722"/>
      <c r="BR31" s="725">
        <v>99.5</v>
      </c>
      <c r="BS31" s="721"/>
      <c r="BT31" s="721"/>
      <c r="BU31" s="721"/>
      <c r="BV31" s="721"/>
      <c r="BW31" s="721"/>
      <c r="BX31" s="661">
        <v>98.6</v>
      </c>
      <c r="BY31" s="721"/>
      <c r="BZ31" s="721"/>
      <c r="CA31" s="721"/>
      <c r="CB31" s="722"/>
      <c r="CD31" s="717"/>
      <c r="CE31" s="718"/>
      <c r="CF31" s="681" t="s">
        <v>312</v>
      </c>
      <c r="CG31" s="682"/>
      <c r="CH31" s="682"/>
      <c r="CI31" s="682"/>
      <c r="CJ31" s="682"/>
      <c r="CK31" s="682"/>
      <c r="CL31" s="682"/>
      <c r="CM31" s="682"/>
      <c r="CN31" s="682"/>
      <c r="CO31" s="682"/>
      <c r="CP31" s="682"/>
      <c r="CQ31" s="683"/>
      <c r="CR31" s="666">
        <v>76405</v>
      </c>
      <c r="CS31" s="700"/>
      <c r="CT31" s="700"/>
      <c r="CU31" s="700"/>
      <c r="CV31" s="700"/>
      <c r="CW31" s="700"/>
      <c r="CX31" s="700"/>
      <c r="CY31" s="701"/>
      <c r="CZ31" s="671">
        <v>0.1</v>
      </c>
      <c r="DA31" s="702"/>
      <c r="DB31" s="702"/>
      <c r="DC31" s="708"/>
      <c r="DD31" s="675">
        <v>76405</v>
      </c>
      <c r="DE31" s="700"/>
      <c r="DF31" s="700"/>
      <c r="DG31" s="700"/>
      <c r="DH31" s="700"/>
      <c r="DI31" s="700"/>
      <c r="DJ31" s="700"/>
      <c r="DK31" s="701"/>
      <c r="DL31" s="675">
        <v>76405</v>
      </c>
      <c r="DM31" s="700"/>
      <c r="DN31" s="700"/>
      <c r="DO31" s="700"/>
      <c r="DP31" s="700"/>
      <c r="DQ31" s="700"/>
      <c r="DR31" s="700"/>
      <c r="DS31" s="700"/>
      <c r="DT31" s="700"/>
      <c r="DU31" s="700"/>
      <c r="DV31" s="701"/>
      <c r="DW31" s="671">
        <v>0.2</v>
      </c>
      <c r="DX31" s="702"/>
      <c r="DY31" s="702"/>
      <c r="DZ31" s="702"/>
      <c r="EA31" s="702"/>
      <c r="EB31" s="702"/>
      <c r="EC31" s="703"/>
    </row>
    <row r="32" spans="2:133" ht="11.25" customHeight="1" x14ac:dyDescent="0.2">
      <c r="B32" s="663" t="s">
        <v>313</v>
      </c>
      <c r="C32" s="664"/>
      <c r="D32" s="664"/>
      <c r="E32" s="664"/>
      <c r="F32" s="664"/>
      <c r="G32" s="664"/>
      <c r="H32" s="664"/>
      <c r="I32" s="664"/>
      <c r="J32" s="664"/>
      <c r="K32" s="664"/>
      <c r="L32" s="664"/>
      <c r="M32" s="664"/>
      <c r="N32" s="664"/>
      <c r="O32" s="664"/>
      <c r="P32" s="664"/>
      <c r="Q32" s="665"/>
      <c r="R32" s="666">
        <v>22467201</v>
      </c>
      <c r="S32" s="667"/>
      <c r="T32" s="667"/>
      <c r="U32" s="667"/>
      <c r="V32" s="667"/>
      <c r="W32" s="667"/>
      <c r="X32" s="667"/>
      <c r="Y32" s="668"/>
      <c r="Z32" s="669">
        <v>27.1</v>
      </c>
      <c r="AA32" s="669"/>
      <c r="AB32" s="669"/>
      <c r="AC32" s="669"/>
      <c r="AD32" s="670" t="s">
        <v>126</v>
      </c>
      <c r="AE32" s="670"/>
      <c r="AF32" s="670"/>
      <c r="AG32" s="670"/>
      <c r="AH32" s="670"/>
      <c r="AI32" s="670"/>
      <c r="AJ32" s="670"/>
      <c r="AK32" s="670"/>
      <c r="AL32" s="671" t="s">
        <v>126</v>
      </c>
      <c r="AM32" s="672"/>
      <c r="AN32" s="672"/>
      <c r="AO32" s="673"/>
      <c r="AP32" s="728"/>
      <c r="AQ32" s="729"/>
      <c r="AR32" s="729"/>
      <c r="AS32" s="729"/>
      <c r="AT32" s="733"/>
      <c r="AU32" s="361" t="s">
        <v>314</v>
      </c>
      <c r="AV32" s="361"/>
      <c r="AW32" s="361"/>
      <c r="AX32" s="663" t="s">
        <v>315</v>
      </c>
      <c r="AY32" s="664"/>
      <c r="AZ32" s="664"/>
      <c r="BA32" s="664"/>
      <c r="BB32" s="664"/>
      <c r="BC32" s="664"/>
      <c r="BD32" s="664"/>
      <c r="BE32" s="664"/>
      <c r="BF32" s="665"/>
      <c r="BG32" s="735">
        <v>99.4</v>
      </c>
      <c r="BH32" s="700"/>
      <c r="BI32" s="700"/>
      <c r="BJ32" s="700"/>
      <c r="BK32" s="700"/>
      <c r="BL32" s="700"/>
      <c r="BM32" s="672">
        <v>98.3</v>
      </c>
      <c r="BN32" s="723"/>
      <c r="BO32" s="723"/>
      <c r="BP32" s="723"/>
      <c r="BQ32" s="724"/>
      <c r="BR32" s="735">
        <v>99.2</v>
      </c>
      <c r="BS32" s="700"/>
      <c r="BT32" s="700"/>
      <c r="BU32" s="700"/>
      <c r="BV32" s="700"/>
      <c r="BW32" s="700"/>
      <c r="BX32" s="672">
        <v>98.1</v>
      </c>
      <c r="BY32" s="723"/>
      <c r="BZ32" s="723"/>
      <c r="CA32" s="723"/>
      <c r="CB32" s="724"/>
      <c r="CD32" s="719"/>
      <c r="CE32" s="720"/>
      <c r="CF32" s="681" t="s">
        <v>316</v>
      </c>
      <c r="CG32" s="682"/>
      <c r="CH32" s="682"/>
      <c r="CI32" s="682"/>
      <c r="CJ32" s="682"/>
      <c r="CK32" s="682"/>
      <c r="CL32" s="682"/>
      <c r="CM32" s="682"/>
      <c r="CN32" s="682"/>
      <c r="CO32" s="682"/>
      <c r="CP32" s="682"/>
      <c r="CQ32" s="683"/>
      <c r="CR32" s="666" t="s">
        <v>126</v>
      </c>
      <c r="CS32" s="667"/>
      <c r="CT32" s="667"/>
      <c r="CU32" s="667"/>
      <c r="CV32" s="667"/>
      <c r="CW32" s="667"/>
      <c r="CX32" s="667"/>
      <c r="CY32" s="668"/>
      <c r="CZ32" s="671" t="s">
        <v>126</v>
      </c>
      <c r="DA32" s="702"/>
      <c r="DB32" s="702"/>
      <c r="DC32" s="708"/>
      <c r="DD32" s="675" t="s">
        <v>126</v>
      </c>
      <c r="DE32" s="667"/>
      <c r="DF32" s="667"/>
      <c r="DG32" s="667"/>
      <c r="DH32" s="667"/>
      <c r="DI32" s="667"/>
      <c r="DJ32" s="667"/>
      <c r="DK32" s="668"/>
      <c r="DL32" s="675" t="s">
        <v>126</v>
      </c>
      <c r="DM32" s="667"/>
      <c r="DN32" s="667"/>
      <c r="DO32" s="667"/>
      <c r="DP32" s="667"/>
      <c r="DQ32" s="667"/>
      <c r="DR32" s="667"/>
      <c r="DS32" s="667"/>
      <c r="DT32" s="667"/>
      <c r="DU32" s="667"/>
      <c r="DV32" s="668"/>
      <c r="DW32" s="671" t="s">
        <v>126</v>
      </c>
      <c r="DX32" s="702"/>
      <c r="DY32" s="702"/>
      <c r="DZ32" s="702"/>
      <c r="EA32" s="702"/>
      <c r="EB32" s="702"/>
      <c r="EC32" s="703"/>
    </row>
    <row r="33" spans="2:133" ht="11.25" customHeight="1" x14ac:dyDescent="0.2">
      <c r="B33" s="704" t="s">
        <v>317</v>
      </c>
      <c r="C33" s="705"/>
      <c r="D33" s="705"/>
      <c r="E33" s="705"/>
      <c r="F33" s="705"/>
      <c r="G33" s="705"/>
      <c r="H33" s="705"/>
      <c r="I33" s="705"/>
      <c r="J33" s="705"/>
      <c r="K33" s="705"/>
      <c r="L33" s="705"/>
      <c r="M33" s="705"/>
      <c r="N33" s="705"/>
      <c r="O33" s="705"/>
      <c r="P33" s="705"/>
      <c r="Q33" s="706"/>
      <c r="R33" s="666" t="s">
        <v>126</v>
      </c>
      <c r="S33" s="667"/>
      <c r="T33" s="667"/>
      <c r="U33" s="667"/>
      <c r="V33" s="667"/>
      <c r="W33" s="667"/>
      <c r="X33" s="667"/>
      <c r="Y33" s="668"/>
      <c r="Z33" s="669" t="s">
        <v>126</v>
      </c>
      <c r="AA33" s="669"/>
      <c r="AB33" s="669"/>
      <c r="AC33" s="669"/>
      <c r="AD33" s="670" t="s">
        <v>126</v>
      </c>
      <c r="AE33" s="670"/>
      <c r="AF33" s="670"/>
      <c r="AG33" s="670"/>
      <c r="AH33" s="670"/>
      <c r="AI33" s="670"/>
      <c r="AJ33" s="670"/>
      <c r="AK33" s="670"/>
      <c r="AL33" s="671" t="s">
        <v>126</v>
      </c>
      <c r="AM33" s="672"/>
      <c r="AN33" s="672"/>
      <c r="AO33" s="673"/>
      <c r="AP33" s="730"/>
      <c r="AQ33" s="731"/>
      <c r="AR33" s="731"/>
      <c r="AS33" s="731"/>
      <c r="AT33" s="734"/>
      <c r="AU33" s="362"/>
      <c r="AV33" s="362"/>
      <c r="AW33" s="362"/>
      <c r="AX33" s="710" t="s">
        <v>318</v>
      </c>
      <c r="AY33" s="711"/>
      <c r="AZ33" s="711"/>
      <c r="BA33" s="711"/>
      <c r="BB33" s="711"/>
      <c r="BC33" s="711"/>
      <c r="BD33" s="711"/>
      <c r="BE33" s="711"/>
      <c r="BF33" s="712"/>
      <c r="BG33" s="736">
        <v>99.7</v>
      </c>
      <c r="BH33" s="737"/>
      <c r="BI33" s="737"/>
      <c r="BJ33" s="737"/>
      <c r="BK33" s="737"/>
      <c r="BL33" s="737"/>
      <c r="BM33" s="738">
        <v>99.4</v>
      </c>
      <c r="BN33" s="737"/>
      <c r="BO33" s="737"/>
      <c r="BP33" s="737"/>
      <c r="BQ33" s="739"/>
      <c r="BR33" s="736">
        <v>99.7</v>
      </c>
      <c r="BS33" s="737"/>
      <c r="BT33" s="737"/>
      <c r="BU33" s="737"/>
      <c r="BV33" s="737"/>
      <c r="BW33" s="737"/>
      <c r="BX33" s="738">
        <v>99.3</v>
      </c>
      <c r="BY33" s="737"/>
      <c r="BZ33" s="737"/>
      <c r="CA33" s="737"/>
      <c r="CB33" s="739"/>
      <c r="CD33" s="681" t="s">
        <v>319</v>
      </c>
      <c r="CE33" s="682"/>
      <c r="CF33" s="682"/>
      <c r="CG33" s="682"/>
      <c r="CH33" s="682"/>
      <c r="CI33" s="682"/>
      <c r="CJ33" s="682"/>
      <c r="CK33" s="682"/>
      <c r="CL33" s="682"/>
      <c r="CM33" s="682"/>
      <c r="CN33" s="682"/>
      <c r="CO33" s="682"/>
      <c r="CP33" s="682"/>
      <c r="CQ33" s="683"/>
      <c r="CR33" s="666">
        <v>33662108</v>
      </c>
      <c r="CS33" s="700"/>
      <c r="CT33" s="700"/>
      <c r="CU33" s="700"/>
      <c r="CV33" s="700"/>
      <c r="CW33" s="700"/>
      <c r="CX33" s="700"/>
      <c r="CY33" s="701"/>
      <c r="CZ33" s="671">
        <v>43.9</v>
      </c>
      <c r="DA33" s="702"/>
      <c r="DB33" s="702"/>
      <c r="DC33" s="708"/>
      <c r="DD33" s="675">
        <v>23632510</v>
      </c>
      <c r="DE33" s="700"/>
      <c r="DF33" s="700"/>
      <c r="DG33" s="700"/>
      <c r="DH33" s="700"/>
      <c r="DI33" s="700"/>
      <c r="DJ33" s="700"/>
      <c r="DK33" s="701"/>
      <c r="DL33" s="675">
        <v>15682447</v>
      </c>
      <c r="DM33" s="700"/>
      <c r="DN33" s="700"/>
      <c r="DO33" s="700"/>
      <c r="DP33" s="700"/>
      <c r="DQ33" s="700"/>
      <c r="DR33" s="700"/>
      <c r="DS33" s="700"/>
      <c r="DT33" s="700"/>
      <c r="DU33" s="700"/>
      <c r="DV33" s="701"/>
      <c r="DW33" s="671">
        <v>39.700000000000003</v>
      </c>
      <c r="DX33" s="702"/>
      <c r="DY33" s="702"/>
      <c r="DZ33" s="702"/>
      <c r="EA33" s="702"/>
      <c r="EB33" s="702"/>
      <c r="EC33" s="703"/>
    </row>
    <row r="34" spans="2:133" ht="11.25" customHeight="1" x14ac:dyDescent="0.2">
      <c r="B34" s="663" t="s">
        <v>320</v>
      </c>
      <c r="C34" s="664"/>
      <c r="D34" s="664"/>
      <c r="E34" s="664"/>
      <c r="F34" s="664"/>
      <c r="G34" s="664"/>
      <c r="H34" s="664"/>
      <c r="I34" s="664"/>
      <c r="J34" s="664"/>
      <c r="K34" s="664"/>
      <c r="L34" s="664"/>
      <c r="M34" s="664"/>
      <c r="N34" s="664"/>
      <c r="O34" s="664"/>
      <c r="P34" s="664"/>
      <c r="Q34" s="665"/>
      <c r="R34" s="666">
        <v>11133473</v>
      </c>
      <c r="S34" s="667"/>
      <c r="T34" s="667"/>
      <c r="U34" s="667"/>
      <c r="V34" s="667"/>
      <c r="W34" s="667"/>
      <c r="X34" s="667"/>
      <c r="Y34" s="668"/>
      <c r="Z34" s="669">
        <v>13.4</v>
      </c>
      <c r="AA34" s="669"/>
      <c r="AB34" s="669"/>
      <c r="AC34" s="669"/>
      <c r="AD34" s="670" t="s">
        <v>126</v>
      </c>
      <c r="AE34" s="670"/>
      <c r="AF34" s="670"/>
      <c r="AG34" s="670"/>
      <c r="AH34" s="670"/>
      <c r="AI34" s="670"/>
      <c r="AJ34" s="670"/>
      <c r="AK34" s="670"/>
      <c r="AL34" s="671" t="s">
        <v>126</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14158723</v>
      </c>
      <c r="CS34" s="667"/>
      <c r="CT34" s="667"/>
      <c r="CU34" s="667"/>
      <c r="CV34" s="667"/>
      <c r="CW34" s="667"/>
      <c r="CX34" s="667"/>
      <c r="CY34" s="668"/>
      <c r="CZ34" s="671">
        <v>18.5</v>
      </c>
      <c r="DA34" s="702"/>
      <c r="DB34" s="702"/>
      <c r="DC34" s="708"/>
      <c r="DD34" s="675">
        <v>7649072</v>
      </c>
      <c r="DE34" s="667"/>
      <c r="DF34" s="667"/>
      <c r="DG34" s="667"/>
      <c r="DH34" s="667"/>
      <c r="DI34" s="667"/>
      <c r="DJ34" s="667"/>
      <c r="DK34" s="668"/>
      <c r="DL34" s="675">
        <v>6445406</v>
      </c>
      <c r="DM34" s="667"/>
      <c r="DN34" s="667"/>
      <c r="DO34" s="667"/>
      <c r="DP34" s="667"/>
      <c r="DQ34" s="667"/>
      <c r="DR34" s="667"/>
      <c r="DS34" s="667"/>
      <c r="DT34" s="667"/>
      <c r="DU34" s="667"/>
      <c r="DV34" s="668"/>
      <c r="DW34" s="671">
        <v>16.3</v>
      </c>
      <c r="DX34" s="702"/>
      <c r="DY34" s="702"/>
      <c r="DZ34" s="702"/>
      <c r="EA34" s="702"/>
      <c r="EB34" s="702"/>
      <c r="EC34" s="703"/>
    </row>
    <row r="35" spans="2:133" ht="11.25" customHeight="1" x14ac:dyDescent="0.2">
      <c r="B35" s="663" t="s">
        <v>322</v>
      </c>
      <c r="C35" s="664"/>
      <c r="D35" s="664"/>
      <c r="E35" s="664"/>
      <c r="F35" s="664"/>
      <c r="G35" s="664"/>
      <c r="H35" s="664"/>
      <c r="I35" s="664"/>
      <c r="J35" s="664"/>
      <c r="K35" s="664"/>
      <c r="L35" s="664"/>
      <c r="M35" s="664"/>
      <c r="N35" s="664"/>
      <c r="O35" s="664"/>
      <c r="P35" s="664"/>
      <c r="Q35" s="665"/>
      <c r="R35" s="666">
        <v>204323</v>
      </c>
      <c r="S35" s="667"/>
      <c r="T35" s="667"/>
      <c r="U35" s="667"/>
      <c r="V35" s="667"/>
      <c r="W35" s="667"/>
      <c r="X35" s="667"/>
      <c r="Y35" s="668"/>
      <c r="Z35" s="669">
        <v>0.2</v>
      </c>
      <c r="AA35" s="669"/>
      <c r="AB35" s="669"/>
      <c r="AC35" s="669"/>
      <c r="AD35" s="670">
        <v>59535</v>
      </c>
      <c r="AE35" s="670"/>
      <c r="AF35" s="670"/>
      <c r="AG35" s="670"/>
      <c r="AH35" s="670"/>
      <c r="AI35" s="670"/>
      <c r="AJ35" s="670"/>
      <c r="AK35" s="670"/>
      <c r="AL35" s="671">
        <v>0.2</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165833</v>
      </c>
      <c r="CS35" s="700"/>
      <c r="CT35" s="700"/>
      <c r="CU35" s="700"/>
      <c r="CV35" s="700"/>
      <c r="CW35" s="700"/>
      <c r="CX35" s="700"/>
      <c r="CY35" s="701"/>
      <c r="CZ35" s="671">
        <v>0.2</v>
      </c>
      <c r="DA35" s="702"/>
      <c r="DB35" s="702"/>
      <c r="DC35" s="708"/>
      <c r="DD35" s="675">
        <v>163174</v>
      </c>
      <c r="DE35" s="700"/>
      <c r="DF35" s="700"/>
      <c r="DG35" s="700"/>
      <c r="DH35" s="700"/>
      <c r="DI35" s="700"/>
      <c r="DJ35" s="700"/>
      <c r="DK35" s="701"/>
      <c r="DL35" s="675">
        <v>163174</v>
      </c>
      <c r="DM35" s="700"/>
      <c r="DN35" s="700"/>
      <c r="DO35" s="700"/>
      <c r="DP35" s="700"/>
      <c r="DQ35" s="700"/>
      <c r="DR35" s="700"/>
      <c r="DS35" s="700"/>
      <c r="DT35" s="700"/>
      <c r="DU35" s="700"/>
      <c r="DV35" s="701"/>
      <c r="DW35" s="671">
        <v>0.4</v>
      </c>
      <c r="DX35" s="702"/>
      <c r="DY35" s="702"/>
      <c r="DZ35" s="702"/>
      <c r="EA35" s="702"/>
      <c r="EB35" s="702"/>
      <c r="EC35" s="703"/>
    </row>
    <row r="36" spans="2:133" ht="11.25" customHeight="1" x14ac:dyDescent="0.2">
      <c r="B36" s="663" t="s">
        <v>326</v>
      </c>
      <c r="C36" s="664"/>
      <c r="D36" s="664"/>
      <c r="E36" s="664"/>
      <c r="F36" s="664"/>
      <c r="G36" s="664"/>
      <c r="H36" s="664"/>
      <c r="I36" s="664"/>
      <c r="J36" s="664"/>
      <c r="K36" s="664"/>
      <c r="L36" s="664"/>
      <c r="M36" s="664"/>
      <c r="N36" s="664"/>
      <c r="O36" s="664"/>
      <c r="P36" s="664"/>
      <c r="Q36" s="665"/>
      <c r="R36" s="666">
        <v>28708</v>
      </c>
      <c r="S36" s="667"/>
      <c r="T36" s="667"/>
      <c r="U36" s="667"/>
      <c r="V36" s="667"/>
      <c r="W36" s="667"/>
      <c r="X36" s="667"/>
      <c r="Y36" s="668"/>
      <c r="Z36" s="669">
        <v>0</v>
      </c>
      <c r="AA36" s="669"/>
      <c r="AB36" s="669"/>
      <c r="AC36" s="669"/>
      <c r="AD36" s="670" t="s">
        <v>126</v>
      </c>
      <c r="AE36" s="670"/>
      <c r="AF36" s="670"/>
      <c r="AG36" s="670"/>
      <c r="AH36" s="670"/>
      <c r="AI36" s="670"/>
      <c r="AJ36" s="670"/>
      <c r="AK36" s="670"/>
      <c r="AL36" s="671" t="s">
        <v>126</v>
      </c>
      <c r="AM36" s="672"/>
      <c r="AN36" s="672"/>
      <c r="AO36" s="673"/>
      <c r="AP36" s="218"/>
      <c r="AQ36" s="740" t="s">
        <v>327</v>
      </c>
      <c r="AR36" s="741"/>
      <c r="AS36" s="741"/>
      <c r="AT36" s="741"/>
      <c r="AU36" s="741"/>
      <c r="AV36" s="741"/>
      <c r="AW36" s="741"/>
      <c r="AX36" s="741"/>
      <c r="AY36" s="742"/>
      <c r="AZ36" s="655">
        <v>7635661</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379625</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9432960</v>
      </c>
      <c r="CS36" s="667"/>
      <c r="CT36" s="667"/>
      <c r="CU36" s="667"/>
      <c r="CV36" s="667"/>
      <c r="CW36" s="667"/>
      <c r="CX36" s="667"/>
      <c r="CY36" s="668"/>
      <c r="CZ36" s="671">
        <v>12.3</v>
      </c>
      <c r="DA36" s="702"/>
      <c r="DB36" s="702"/>
      <c r="DC36" s="708"/>
      <c r="DD36" s="675">
        <v>6964153</v>
      </c>
      <c r="DE36" s="667"/>
      <c r="DF36" s="667"/>
      <c r="DG36" s="667"/>
      <c r="DH36" s="667"/>
      <c r="DI36" s="667"/>
      <c r="DJ36" s="667"/>
      <c r="DK36" s="668"/>
      <c r="DL36" s="675">
        <v>4902467</v>
      </c>
      <c r="DM36" s="667"/>
      <c r="DN36" s="667"/>
      <c r="DO36" s="667"/>
      <c r="DP36" s="667"/>
      <c r="DQ36" s="667"/>
      <c r="DR36" s="667"/>
      <c r="DS36" s="667"/>
      <c r="DT36" s="667"/>
      <c r="DU36" s="667"/>
      <c r="DV36" s="668"/>
      <c r="DW36" s="671">
        <v>12.4</v>
      </c>
      <c r="DX36" s="702"/>
      <c r="DY36" s="702"/>
      <c r="DZ36" s="702"/>
      <c r="EA36" s="702"/>
      <c r="EB36" s="702"/>
      <c r="EC36" s="703"/>
    </row>
    <row r="37" spans="2:133" ht="11.25" customHeight="1" x14ac:dyDescent="0.2">
      <c r="B37" s="663" t="s">
        <v>330</v>
      </c>
      <c r="C37" s="664"/>
      <c r="D37" s="664"/>
      <c r="E37" s="664"/>
      <c r="F37" s="664"/>
      <c r="G37" s="664"/>
      <c r="H37" s="664"/>
      <c r="I37" s="664"/>
      <c r="J37" s="664"/>
      <c r="K37" s="664"/>
      <c r="L37" s="664"/>
      <c r="M37" s="664"/>
      <c r="N37" s="664"/>
      <c r="O37" s="664"/>
      <c r="P37" s="664"/>
      <c r="Q37" s="665"/>
      <c r="R37" s="666">
        <v>537101</v>
      </c>
      <c r="S37" s="667"/>
      <c r="T37" s="667"/>
      <c r="U37" s="667"/>
      <c r="V37" s="667"/>
      <c r="W37" s="667"/>
      <c r="X37" s="667"/>
      <c r="Y37" s="668"/>
      <c r="Z37" s="669">
        <v>0.6</v>
      </c>
      <c r="AA37" s="669"/>
      <c r="AB37" s="669"/>
      <c r="AC37" s="669"/>
      <c r="AD37" s="670" t="s">
        <v>126</v>
      </c>
      <c r="AE37" s="670"/>
      <c r="AF37" s="670"/>
      <c r="AG37" s="670"/>
      <c r="AH37" s="670"/>
      <c r="AI37" s="670"/>
      <c r="AJ37" s="670"/>
      <c r="AK37" s="670"/>
      <c r="AL37" s="671" t="s">
        <v>126</v>
      </c>
      <c r="AM37" s="672"/>
      <c r="AN37" s="672"/>
      <c r="AO37" s="673"/>
      <c r="AQ37" s="744" t="s">
        <v>331</v>
      </c>
      <c r="AR37" s="745"/>
      <c r="AS37" s="745"/>
      <c r="AT37" s="745"/>
      <c r="AU37" s="745"/>
      <c r="AV37" s="745"/>
      <c r="AW37" s="745"/>
      <c r="AX37" s="745"/>
      <c r="AY37" s="746"/>
      <c r="AZ37" s="666">
        <v>913997</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-550534</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1710058</v>
      </c>
      <c r="CS37" s="700"/>
      <c r="CT37" s="700"/>
      <c r="CU37" s="700"/>
      <c r="CV37" s="700"/>
      <c r="CW37" s="700"/>
      <c r="CX37" s="700"/>
      <c r="CY37" s="701"/>
      <c r="CZ37" s="671">
        <v>2.2000000000000002</v>
      </c>
      <c r="DA37" s="702"/>
      <c r="DB37" s="702"/>
      <c r="DC37" s="708"/>
      <c r="DD37" s="675">
        <v>1485379</v>
      </c>
      <c r="DE37" s="700"/>
      <c r="DF37" s="700"/>
      <c r="DG37" s="700"/>
      <c r="DH37" s="700"/>
      <c r="DI37" s="700"/>
      <c r="DJ37" s="700"/>
      <c r="DK37" s="701"/>
      <c r="DL37" s="675">
        <v>1007962</v>
      </c>
      <c r="DM37" s="700"/>
      <c r="DN37" s="700"/>
      <c r="DO37" s="700"/>
      <c r="DP37" s="700"/>
      <c r="DQ37" s="700"/>
      <c r="DR37" s="700"/>
      <c r="DS37" s="700"/>
      <c r="DT37" s="700"/>
      <c r="DU37" s="700"/>
      <c r="DV37" s="701"/>
      <c r="DW37" s="671">
        <v>2.6</v>
      </c>
      <c r="DX37" s="702"/>
      <c r="DY37" s="702"/>
      <c r="DZ37" s="702"/>
      <c r="EA37" s="702"/>
      <c r="EB37" s="702"/>
      <c r="EC37" s="703"/>
    </row>
    <row r="38" spans="2:133" ht="11.25" customHeight="1" x14ac:dyDescent="0.2">
      <c r="B38" s="663" t="s">
        <v>334</v>
      </c>
      <c r="C38" s="664"/>
      <c r="D38" s="664"/>
      <c r="E38" s="664"/>
      <c r="F38" s="664"/>
      <c r="G38" s="664"/>
      <c r="H38" s="664"/>
      <c r="I38" s="664"/>
      <c r="J38" s="664"/>
      <c r="K38" s="664"/>
      <c r="L38" s="664"/>
      <c r="M38" s="664"/>
      <c r="N38" s="664"/>
      <c r="O38" s="664"/>
      <c r="P38" s="664"/>
      <c r="Q38" s="665"/>
      <c r="R38" s="666">
        <v>3454106</v>
      </c>
      <c r="S38" s="667"/>
      <c r="T38" s="667"/>
      <c r="U38" s="667"/>
      <c r="V38" s="667"/>
      <c r="W38" s="667"/>
      <c r="X38" s="667"/>
      <c r="Y38" s="668"/>
      <c r="Z38" s="669">
        <v>4.2</v>
      </c>
      <c r="AA38" s="669"/>
      <c r="AB38" s="669"/>
      <c r="AC38" s="669"/>
      <c r="AD38" s="670" t="s">
        <v>126</v>
      </c>
      <c r="AE38" s="670"/>
      <c r="AF38" s="670"/>
      <c r="AG38" s="670"/>
      <c r="AH38" s="670"/>
      <c r="AI38" s="670"/>
      <c r="AJ38" s="670"/>
      <c r="AK38" s="670"/>
      <c r="AL38" s="671" t="s">
        <v>126</v>
      </c>
      <c r="AM38" s="672"/>
      <c r="AN38" s="672"/>
      <c r="AO38" s="673"/>
      <c r="AQ38" s="744" t="s">
        <v>335</v>
      </c>
      <c r="AR38" s="745"/>
      <c r="AS38" s="745"/>
      <c r="AT38" s="745"/>
      <c r="AU38" s="745"/>
      <c r="AV38" s="745"/>
      <c r="AW38" s="745"/>
      <c r="AX38" s="745"/>
      <c r="AY38" s="746"/>
      <c r="AZ38" s="666">
        <v>543673</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25351</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6177991</v>
      </c>
      <c r="CS38" s="667"/>
      <c r="CT38" s="667"/>
      <c r="CU38" s="667"/>
      <c r="CV38" s="667"/>
      <c r="CW38" s="667"/>
      <c r="CX38" s="667"/>
      <c r="CY38" s="668"/>
      <c r="CZ38" s="671">
        <v>8.1</v>
      </c>
      <c r="DA38" s="702"/>
      <c r="DB38" s="702"/>
      <c r="DC38" s="708"/>
      <c r="DD38" s="675">
        <v>5287478</v>
      </c>
      <c r="DE38" s="667"/>
      <c r="DF38" s="667"/>
      <c r="DG38" s="667"/>
      <c r="DH38" s="667"/>
      <c r="DI38" s="667"/>
      <c r="DJ38" s="667"/>
      <c r="DK38" s="668"/>
      <c r="DL38" s="675">
        <v>4171400</v>
      </c>
      <c r="DM38" s="667"/>
      <c r="DN38" s="667"/>
      <c r="DO38" s="667"/>
      <c r="DP38" s="667"/>
      <c r="DQ38" s="667"/>
      <c r="DR38" s="667"/>
      <c r="DS38" s="667"/>
      <c r="DT38" s="667"/>
      <c r="DU38" s="667"/>
      <c r="DV38" s="668"/>
      <c r="DW38" s="671">
        <v>10.6</v>
      </c>
      <c r="DX38" s="702"/>
      <c r="DY38" s="702"/>
      <c r="DZ38" s="702"/>
      <c r="EA38" s="702"/>
      <c r="EB38" s="702"/>
      <c r="EC38" s="703"/>
    </row>
    <row r="39" spans="2:133" ht="11.25" customHeight="1" x14ac:dyDescent="0.2">
      <c r="B39" s="663" t="s">
        <v>338</v>
      </c>
      <c r="C39" s="664"/>
      <c r="D39" s="664"/>
      <c r="E39" s="664"/>
      <c r="F39" s="664"/>
      <c r="G39" s="664"/>
      <c r="H39" s="664"/>
      <c r="I39" s="664"/>
      <c r="J39" s="664"/>
      <c r="K39" s="664"/>
      <c r="L39" s="664"/>
      <c r="M39" s="664"/>
      <c r="N39" s="664"/>
      <c r="O39" s="664"/>
      <c r="P39" s="664"/>
      <c r="Q39" s="665"/>
      <c r="R39" s="666">
        <v>767624</v>
      </c>
      <c r="S39" s="667"/>
      <c r="T39" s="667"/>
      <c r="U39" s="667"/>
      <c r="V39" s="667"/>
      <c r="W39" s="667"/>
      <c r="X39" s="667"/>
      <c r="Y39" s="668"/>
      <c r="Z39" s="669">
        <v>0.9</v>
      </c>
      <c r="AA39" s="669"/>
      <c r="AB39" s="669"/>
      <c r="AC39" s="669"/>
      <c r="AD39" s="670">
        <v>7569</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t="s">
        <v>126</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37102</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3724601</v>
      </c>
      <c r="CS39" s="700"/>
      <c r="CT39" s="700"/>
      <c r="CU39" s="700"/>
      <c r="CV39" s="700"/>
      <c r="CW39" s="700"/>
      <c r="CX39" s="700"/>
      <c r="CY39" s="701"/>
      <c r="CZ39" s="671">
        <v>4.9000000000000004</v>
      </c>
      <c r="DA39" s="702"/>
      <c r="DB39" s="702"/>
      <c r="DC39" s="708"/>
      <c r="DD39" s="675">
        <v>3566633</v>
      </c>
      <c r="DE39" s="700"/>
      <c r="DF39" s="700"/>
      <c r="DG39" s="700"/>
      <c r="DH39" s="700"/>
      <c r="DI39" s="700"/>
      <c r="DJ39" s="700"/>
      <c r="DK39" s="701"/>
      <c r="DL39" s="675" t="s">
        <v>126</v>
      </c>
      <c r="DM39" s="700"/>
      <c r="DN39" s="700"/>
      <c r="DO39" s="700"/>
      <c r="DP39" s="700"/>
      <c r="DQ39" s="700"/>
      <c r="DR39" s="700"/>
      <c r="DS39" s="700"/>
      <c r="DT39" s="700"/>
      <c r="DU39" s="700"/>
      <c r="DV39" s="701"/>
      <c r="DW39" s="671" t="s">
        <v>126</v>
      </c>
      <c r="DX39" s="702"/>
      <c r="DY39" s="702"/>
      <c r="DZ39" s="702"/>
      <c r="EA39" s="702"/>
      <c r="EB39" s="702"/>
      <c r="EC39" s="703"/>
    </row>
    <row r="40" spans="2:133" ht="11.25" customHeight="1" x14ac:dyDescent="0.2">
      <c r="B40" s="663" t="s">
        <v>342</v>
      </c>
      <c r="C40" s="664"/>
      <c r="D40" s="664"/>
      <c r="E40" s="664"/>
      <c r="F40" s="664"/>
      <c r="G40" s="664"/>
      <c r="H40" s="664"/>
      <c r="I40" s="664"/>
      <c r="J40" s="664"/>
      <c r="K40" s="664"/>
      <c r="L40" s="664"/>
      <c r="M40" s="664"/>
      <c r="N40" s="664"/>
      <c r="O40" s="664"/>
      <c r="P40" s="664"/>
      <c r="Q40" s="665"/>
      <c r="R40" s="666">
        <v>2857462</v>
      </c>
      <c r="S40" s="667"/>
      <c r="T40" s="667"/>
      <c r="U40" s="667"/>
      <c r="V40" s="667"/>
      <c r="W40" s="667"/>
      <c r="X40" s="667"/>
      <c r="Y40" s="668"/>
      <c r="Z40" s="669">
        <v>3.4</v>
      </c>
      <c r="AA40" s="669"/>
      <c r="AB40" s="669"/>
      <c r="AC40" s="669"/>
      <c r="AD40" s="670" t="s">
        <v>126</v>
      </c>
      <c r="AE40" s="670"/>
      <c r="AF40" s="670"/>
      <c r="AG40" s="670"/>
      <c r="AH40" s="670"/>
      <c r="AI40" s="670"/>
      <c r="AJ40" s="670"/>
      <c r="AK40" s="670"/>
      <c r="AL40" s="671" t="s">
        <v>126</v>
      </c>
      <c r="AM40" s="672"/>
      <c r="AN40" s="672"/>
      <c r="AO40" s="673"/>
      <c r="AQ40" s="744" t="s">
        <v>343</v>
      </c>
      <c r="AR40" s="745"/>
      <c r="AS40" s="745"/>
      <c r="AT40" s="745"/>
      <c r="AU40" s="745"/>
      <c r="AV40" s="745"/>
      <c r="AW40" s="745"/>
      <c r="AX40" s="745"/>
      <c r="AY40" s="746"/>
      <c r="AZ40" s="666" t="s">
        <v>126</v>
      </c>
      <c r="BA40" s="667"/>
      <c r="BB40" s="667"/>
      <c r="BC40" s="667"/>
      <c r="BD40" s="700"/>
      <c r="BE40" s="700"/>
      <c r="BF40" s="724"/>
      <c r="BG40" s="747" t="s">
        <v>344</v>
      </c>
      <c r="BH40" s="748"/>
      <c r="BI40" s="748"/>
      <c r="BJ40" s="748"/>
      <c r="BK40" s="748"/>
      <c r="BL40" s="363"/>
      <c r="BM40" s="682" t="s">
        <v>345</v>
      </c>
      <c r="BN40" s="682"/>
      <c r="BO40" s="682"/>
      <c r="BP40" s="682"/>
      <c r="BQ40" s="682"/>
      <c r="BR40" s="682"/>
      <c r="BS40" s="682"/>
      <c r="BT40" s="682"/>
      <c r="BU40" s="683"/>
      <c r="BV40" s="666">
        <v>99</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2000</v>
      </c>
      <c r="CS40" s="667"/>
      <c r="CT40" s="667"/>
      <c r="CU40" s="667"/>
      <c r="CV40" s="667"/>
      <c r="CW40" s="667"/>
      <c r="CX40" s="667"/>
      <c r="CY40" s="668"/>
      <c r="CZ40" s="671">
        <v>0</v>
      </c>
      <c r="DA40" s="702"/>
      <c r="DB40" s="702"/>
      <c r="DC40" s="708"/>
      <c r="DD40" s="675">
        <v>2000</v>
      </c>
      <c r="DE40" s="667"/>
      <c r="DF40" s="667"/>
      <c r="DG40" s="667"/>
      <c r="DH40" s="667"/>
      <c r="DI40" s="667"/>
      <c r="DJ40" s="667"/>
      <c r="DK40" s="668"/>
      <c r="DL40" s="675" t="s">
        <v>126</v>
      </c>
      <c r="DM40" s="667"/>
      <c r="DN40" s="667"/>
      <c r="DO40" s="667"/>
      <c r="DP40" s="667"/>
      <c r="DQ40" s="667"/>
      <c r="DR40" s="667"/>
      <c r="DS40" s="667"/>
      <c r="DT40" s="667"/>
      <c r="DU40" s="667"/>
      <c r="DV40" s="668"/>
      <c r="DW40" s="671" t="s">
        <v>126</v>
      </c>
      <c r="DX40" s="702"/>
      <c r="DY40" s="702"/>
      <c r="DZ40" s="702"/>
      <c r="EA40" s="702"/>
      <c r="EB40" s="702"/>
      <c r="EC40" s="703"/>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126</v>
      </c>
      <c r="S41" s="667"/>
      <c r="T41" s="667"/>
      <c r="U41" s="667"/>
      <c r="V41" s="667"/>
      <c r="W41" s="667"/>
      <c r="X41" s="667"/>
      <c r="Y41" s="668"/>
      <c r="Z41" s="669" t="s">
        <v>126</v>
      </c>
      <c r="AA41" s="669"/>
      <c r="AB41" s="669"/>
      <c r="AC41" s="669"/>
      <c r="AD41" s="670" t="s">
        <v>126</v>
      </c>
      <c r="AE41" s="670"/>
      <c r="AF41" s="670"/>
      <c r="AG41" s="670"/>
      <c r="AH41" s="670"/>
      <c r="AI41" s="670"/>
      <c r="AJ41" s="670"/>
      <c r="AK41" s="670"/>
      <c r="AL41" s="671" t="s">
        <v>126</v>
      </c>
      <c r="AM41" s="672"/>
      <c r="AN41" s="672"/>
      <c r="AO41" s="673"/>
      <c r="AQ41" s="744" t="s">
        <v>348</v>
      </c>
      <c r="AR41" s="745"/>
      <c r="AS41" s="745"/>
      <c r="AT41" s="745"/>
      <c r="AU41" s="745"/>
      <c r="AV41" s="745"/>
      <c r="AW41" s="745"/>
      <c r="AX41" s="745"/>
      <c r="AY41" s="746"/>
      <c r="AZ41" s="666">
        <v>1875000</v>
      </c>
      <c r="BA41" s="667"/>
      <c r="BB41" s="667"/>
      <c r="BC41" s="667"/>
      <c r="BD41" s="700"/>
      <c r="BE41" s="700"/>
      <c r="BF41" s="724"/>
      <c r="BG41" s="747"/>
      <c r="BH41" s="748"/>
      <c r="BI41" s="748"/>
      <c r="BJ41" s="748"/>
      <c r="BK41" s="748"/>
      <c r="BL41" s="363"/>
      <c r="BM41" s="682" t="s">
        <v>349</v>
      </c>
      <c r="BN41" s="682"/>
      <c r="BO41" s="682"/>
      <c r="BP41" s="682"/>
      <c r="BQ41" s="682"/>
      <c r="BR41" s="682"/>
      <c r="BS41" s="682"/>
      <c r="BT41" s="682"/>
      <c r="BU41" s="683"/>
      <c r="BV41" s="666" t="s">
        <v>126</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126</v>
      </c>
      <c r="CS41" s="700"/>
      <c r="CT41" s="700"/>
      <c r="CU41" s="700"/>
      <c r="CV41" s="700"/>
      <c r="CW41" s="700"/>
      <c r="CX41" s="700"/>
      <c r="CY41" s="701"/>
      <c r="CZ41" s="671" t="s">
        <v>126</v>
      </c>
      <c r="DA41" s="702"/>
      <c r="DB41" s="702"/>
      <c r="DC41" s="708"/>
      <c r="DD41" s="675" t="s">
        <v>126</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126</v>
      </c>
      <c r="S42" s="667"/>
      <c r="T42" s="667"/>
      <c r="U42" s="667"/>
      <c r="V42" s="667"/>
      <c r="W42" s="667"/>
      <c r="X42" s="667"/>
      <c r="Y42" s="668"/>
      <c r="Z42" s="669" t="s">
        <v>126</v>
      </c>
      <c r="AA42" s="669"/>
      <c r="AB42" s="669"/>
      <c r="AC42" s="669"/>
      <c r="AD42" s="670" t="s">
        <v>126</v>
      </c>
      <c r="AE42" s="670"/>
      <c r="AF42" s="670"/>
      <c r="AG42" s="670"/>
      <c r="AH42" s="670"/>
      <c r="AI42" s="670"/>
      <c r="AJ42" s="670"/>
      <c r="AK42" s="670"/>
      <c r="AL42" s="671" t="s">
        <v>126</v>
      </c>
      <c r="AM42" s="672"/>
      <c r="AN42" s="672"/>
      <c r="AO42" s="673"/>
      <c r="AQ42" s="754" t="s">
        <v>352</v>
      </c>
      <c r="AR42" s="755"/>
      <c r="AS42" s="755"/>
      <c r="AT42" s="755"/>
      <c r="AU42" s="755"/>
      <c r="AV42" s="755"/>
      <c r="AW42" s="755"/>
      <c r="AX42" s="755"/>
      <c r="AY42" s="756"/>
      <c r="AZ42" s="760">
        <v>4302991</v>
      </c>
      <c r="BA42" s="761"/>
      <c r="BB42" s="761"/>
      <c r="BC42" s="761"/>
      <c r="BD42" s="737"/>
      <c r="BE42" s="737"/>
      <c r="BF42" s="739"/>
      <c r="BG42" s="749"/>
      <c r="BH42" s="750"/>
      <c r="BI42" s="750"/>
      <c r="BJ42" s="750"/>
      <c r="BK42" s="750"/>
      <c r="BL42" s="364"/>
      <c r="BM42" s="692" t="s">
        <v>353</v>
      </c>
      <c r="BN42" s="692"/>
      <c r="BO42" s="692"/>
      <c r="BP42" s="692"/>
      <c r="BQ42" s="692"/>
      <c r="BR42" s="692"/>
      <c r="BS42" s="692"/>
      <c r="BT42" s="692"/>
      <c r="BU42" s="693"/>
      <c r="BV42" s="760">
        <v>308</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3617277</v>
      </c>
      <c r="CS42" s="700"/>
      <c r="CT42" s="700"/>
      <c r="CU42" s="700"/>
      <c r="CV42" s="700"/>
      <c r="CW42" s="700"/>
      <c r="CX42" s="700"/>
      <c r="CY42" s="701"/>
      <c r="CZ42" s="671">
        <v>4.7</v>
      </c>
      <c r="DA42" s="702"/>
      <c r="DB42" s="702"/>
      <c r="DC42" s="708"/>
      <c r="DD42" s="675">
        <v>787471</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355</v>
      </c>
      <c r="C43" s="664"/>
      <c r="D43" s="664"/>
      <c r="E43" s="664"/>
      <c r="F43" s="664"/>
      <c r="G43" s="664"/>
      <c r="H43" s="664"/>
      <c r="I43" s="664"/>
      <c r="J43" s="664"/>
      <c r="K43" s="664"/>
      <c r="L43" s="664"/>
      <c r="M43" s="664"/>
      <c r="N43" s="664"/>
      <c r="O43" s="664"/>
      <c r="P43" s="664"/>
      <c r="Q43" s="665"/>
      <c r="R43" s="666">
        <v>1978462</v>
      </c>
      <c r="S43" s="667"/>
      <c r="T43" s="667"/>
      <c r="U43" s="667"/>
      <c r="V43" s="667"/>
      <c r="W43" s="667"/>
      <c r="X43" s="667"/>
      <c r="Y43" s="668"/>
      <c r="Z43" s="669">
        <v>2.4</v>
      </c>
      <c r="AA43" s="669"/>
      <c r="AB43" s="669"/>
      <c r="AC43" s="669"/>
      <c r="AD43" s="670" t="s">
        <v>126</v>
      </c>
      <c r="AE43" s="670"/>
      <c r="AF43" s="670"/>
      <c r="AG43" s="670"/>
      <c r="AH43" s="670"/>
      <c r="AI43" s="670"/>
      <c r="AJ43" s="670"/>
      <c r="AK43" s="670"/>
      <c r="AL43" s="671" t="s">
        <v>126</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100158</v>
      </c>
      <c r="CS43" s="700"/>
      <c r="CT43" s="700"/>
      <c r="CU43" s="700"/>
      <c r="CV43" s="700"/>
      <c r="CW43" s="700"/>
      <c r="CX43" s="700"/>
      <c r="CY43" s="701"/>
      <c r="CZ43" s="671">
        <v>0.1</v>
      </c>
      <c r="DA43" s="702"/>
      <c r="DB43" s="702"/>
      <c r="DC43" s="708"/>
      <c r="DD43" s="675">
        <v>100158</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357</v>
      </c>
      <c r="C44" s="711"/>
      <c r="D44" s="711"/>
      <c r="E44" s="711"/>
      <c r="F44" s="711"/>
      <c r="G44" s="711"/>
      <c r="H44" s="711"/>
      <c r="I44" s="711"/>
      <c r="J44" s="711"/>
      <c r="K44" s="711"/>
      <c r="L44" s="711"/>
      <c r="M44" s="711"/>
      <c r="N44" s="711"/>
      <c r="O44" s="711"/>
      <c r="P44" s="711"/>
      <c r="Q44" s="712"/>
      <c r="R44" s="760">
        <v>83018617</v>
      </c>
      <c r="S44" s="761"/>
      <c r="T44" s="761"/>
      <c r="U44" s="761"/>
      <c r="V44" s="761"/>
      <c r="W44" s="761"/>
      <c r="X44" s="761"/>
      <c r="Y44" s="762"/>
      <c r="Z44" s="763">
        <v>100</v>
      </c>
      <c r="AA44" s="763"/>
      <c r="AB44" s="763"/>
      <c r="AC44" s="763"/>
      <c r="AD44" s="764">
        <v>37495369</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3617277</v>
      </c>
      <c r="CS44" s="667"/>
      <c r="CT44" s="667"/>
      <c r="CU44" s="667"/>
      <c r="CV44" s="667"/>
      <c r="CW44" s="667"/>
      <c r="CX44" s="667"/>
      <c r="CY44" s="668"/>
      <c r="CZ44" s="671">
        <v>4.7</v>
      </c>
      <c r="DA44" s="672"/>
      <c r="DB44" s="672"/>
      <c r="DC44" s="684"/>
      <c r="DD44" s="675">
        <v>787471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1179133</v>
      </c>
      <c r="CS45" s="700"/>
      <c r="CT45" s="700"/>
      <c r="CU45" s="700"/>
      <c r="CV45" s="700"/>
      <c r="CW45" s="700"/>
      <c r="CX45" s="700"/>
      <c r="CY45" s="701"/>
      <c r="CZ45" s="671">
        <v>1.5</v>
      </c>
      <c r="DA45" s="702"/>
      <c r="DB45" s="702"/>
      <c r="DC45" s="708"/>
      <c r="DD45" s="675">
        <v>66934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2438144</v>
      </c>
      <c r="CS46" s="667"/>
      <c r="CT46" s="667"/>
      <c r="CU46" s="667"/>
      <c r="CV46" s="667"/>
      <c r="CW46" s="667"/>
      <c r="CX46" s="667"/>
      <c r="CY46" s="668"/>
      <c r="CZ46" s="671">
        <v>3.2</v>
      </c>
      <c r="DA46" s="672"/>
      <c r="DB46" s="672"/>
      <c r="DC46" s="684"/>
      <c r="DD46" s="675">
        <v>720537</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t="s">
        <v>126</v>
      </c>
      <c r="CS47" s="700"/>
      <c r="CT47" s="700"/>
      <c r="CU47" s="700"/>
      <c r="CV47" s="700"/>
      <c r="CW47" s="700"/>
      <c r="CX47" s="700"/>
      <c r="CY47" s="701"/>
      <c r="CZ47" s="671" t="s">
        <v>126</v>
      </c>
      <c r="DA47" s="702"/>
      <c r="DB47" s="702"/>
      <c r="DC47" s="708"/>
      <c r="DD47" s="675" t="s">
        <v>126</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126</v>
      </c>
      <c r="CS48" s="667"/>
      <c r="CT48" s="667"/>
      <c r="CU48" s="667"/>
      <c r="CV48" s="667"/>
      <c r="CW48" s="667"/>
      <c r="CX48" s="667"/>
      <c r="CY48" s="668"/>
      <c r="CZ48" s="671" t="s">
        <v>126</v>
      </c>
      <c r="DA48" s="672"/>
      <c r="DB48" s="672"/>
      <c r="DC48" s="684"/>
      <c r="DD48" s="675" t="s">
        <v>126</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76706681</v>
      </c>
      <c r="CS49" s="737"/>
      <c r="CT49" s="737"/>
      <c r="CU49" s="737"/>
      <c r="CV49" s="737"/>
      <c r="CW49" s="737"/>
      <c r="CX49" s="737"/>
      <c r="CY49" s="774"/>
      <c r="CZ49" s="765">
        <v>100</v>
      </c>
      <c r="DA49" s="775"/>
      <c r="DB49" s="775"/>
      <c r="DC49" s="776"/>
      <c r="DD49" s="777">
        <v>42392491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Tze+0bQSX8sSjfx/VeLCesu1Rpm+dRf0BmRrfy+Bt1VU1Tl2QSKb8XrhH2Ga3njvzS544ajSC3SKgIJaAaIeQ==" saltValue="BKtzHxZqazn07TvFbhnfu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368</v>
      </c>
      <c r="DK2" s="1157"/>
      <c r="DL2" s="1157"/>
      <c r="DM2" s="1157"/>
      <c r="DN2" s="1157"/>
      <c r="DO2" s="1158"/>
      <c r="DP2" s="224"/>
      <c r="DQ2" s="1156" t="s">
        <v>369</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59"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49" t="s">
        <v>386</v>
      </c>
      <c r="DH5" s="1150"/>
      <c r="DI5" s="1150"/>
      <c r="DJ5" s="1150"/>
      <c r="DK5" s="1151"/>
      <c r="DL5" s="1149" t="s">
        <v>387</v>
      </c>
      <c r="DM5" s="1150"/>
      <c r="DN5" s="1150"/>
      <c r="DO5" s="1150"/>
      <c r="DP5" s="1151"/>
      <c r="DQ5" s="1066" t="s">
        <v>388</v>
      </c>
      <c r="DR5" s="1067"/>
      <c r="DS5" s="1067"/>
      <c r="DT5" s="1067"/>
      <c r="DU5" s="1068"/>
      <c r="DV5" s="1066" t="s">
        <v>379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389</v>
      </c>
      <c r="C7" s="1113"/>
      <c r="D7" s="1113"/>
      <c r="E7" s="1113"/>
      <c r="F7" s="1113"/>
      <c r="G7" s="1113"/>
      <c r="H7" s="1113"/>
      <c r="I7" s="1113"/>
      <c r="J7" s="1113"/>
      <c r="K7" s="1113"/>
      <c r="L7" s="1113"/>
      <c r="M7" s="1113"/>
      <c r="N7" s="1113"/>
      <c r="O7" s="1113"/>
      <c r="P7" s="1114"/>
      <c r="Q7" s="1167">
        <v>83019</v>
      </c>
      <c r="R7" s="1168"/>
      <c r="S7" s="1168"/>
      <c r="T7" s="1168"/>
      <c r="U7" s="1168"/>
      <c r="V7" s="1168">
        <v>76707</v>
      </c>
      <c r="W7" s="1168"/>
      <c r="X7" s="1168"/>
      <c r="Y7" s="1168"/>
      <c r="Z7" s="1168"/>
      <c r="AA7" s="1168">
        <v>6312</v>
      </c>
      <c r="AB7" s="1168"/>
      <c r="AC7" s="1168"/>
      <c r="AD7" s="1168"/>
      <c r="AE7" s="1169"/>
      <c r="AF7" s="1170">
        <v>6312</v>
      </c>
      <c r="AG7" s="1171"/>
      <c r="AH7" s="1171"/>
      <c r="AI7" s="1171"/>
      <c r="AJ7" s="1172"/>
      <c r="AK7" s="1173">
        <v>537</v>
      </c>
      <c r="AL7" s="1174"/>
      <c r="AM7" s="1174"/>
      <c r="AN7" s="1174"/>
      <c r="AO7" s="1174"/>
      <c r="AP7" s="1174">
        <v>25419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584</v>
      </c>
      <c r="BT7" s="1165"/>
      <c r="BU7" s="1165"/>
      <c r="BV7" s="1165"/>
      <c r="BW7" s="1165"/>
      <c r="BX7" s="1165"/>
      <c r="BY7" s="1165"/>
      <c r="BZ7" s="1165"/>
      <c r="CA7" s="1165"/>
      <c r="CB7" s="1165"/>
      <c r="CC7" s="1165"/>
      <c r="CD7" s="1165"/>
      <c r="CE7" s="1165"/>
      <c r="CF7" s="1165"/>
      <c r="CG7" s="1177"/>
      <c r="CH7" s="1161">
        <v>-61</v>
      </c>
      <c r="CI7" s="1162"/>
      <c r="CJ7" s="1162"/>
      <c r="CK7" s="1162"/>
      <c r="CL7" s="1163"/>
      <c r="CM7" s="1161">
        <v>633</v>
      </c>
      <c r="CN7" s="1162"/>
      <c r="CO7" s="1162"/>
      <c r="CP7" s="1162"/>
      <c r="CQ7" s="1163"/>
      <c r="CR7" s="1161">
        <v>500</v>
      </c>
      <c r="CS7" s="1162"/>
      <c r="CT7" s="1162"/>
      <c r="CU7" s="1162"/>
      <c r="CV7" s="1163"/>
      <c r="CW7" s="1161">
        <v>2</v>
      </c>
      <c r="CX7" s="1162"/>
      <c r="CY7" s="1162"/>
      <c r="CZ7" s="1162"/>
      <c r="DA7" s="1163"/>
      <c r="DB7" s="1161" t="s">
        <v>573</v>
      </c>
      <c r="DC7" s="1162"/>
      <c r="DD7" s="1162"/>
      <c r="DE7" s="1162"/>
      <c r="DF7" s="1163"/>
      <c r="DG7" s="1161" t="s">
        <v>573</v>
      </c>
      <c r="DH7" s="1162"/>
      <c r="DI7" s="1162"/>
      <c r="DJ7" s="1162"/>
      <c r="DK7" s="1163"/>
      <c r="DL7" s="1161" t="s">
        <v>573</v>
      </c>
      <c r="DM7" s="1162"/>
      <c r="DN7" s="1162"/>
      <c r="DO7" s="1162"/>
      <c r="DP7" s="1163"/>
      <c r="DQ7" s="1161" t="s">
        <v>573</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t="s">
        <v>585</v>
      </c>
      <c r="BS8" s="1057" t="s">
        <v>586</v>
      </c>
      <c r="BT8" s="1058"/>
      <c r="BU8" s="1058"/>
      <c r="BV8" s="1058"/>
      <c r="BW8" s="1058"/>
      <c r="BX8" s="1058"/>
      <c r="BY8" s="1058"/>
      <c r="BZ8" s="1058"/>
      <c r="CA8" s="1058"/>
      <c r="CB8" s="1058"/>
      <c r="CC8" s="1058"/>
      <c r="CD8" s="1058"/>
      <c r="CE8" s="1058"/>
      <c r="CF8" s="1058"/>
      <c r="CG8" s="1079"/>
      <c r="CH8" s="1054">
        <v>-1</v>
      </c>
      <c r="CI8" s="1055"/>
      <c r="CJ8" s="1055"/>
      <c r="CK8" s="1055"/>
      <c r="CL8" s="1056"/>
      <c r="CM8" s="1054">
        <v>69</v>
      </c>
      <c r="CN8" s="1055"/>
      <c r="CO8" s="1055"/>
      <c r="CP8" s="1055"/>
      <c r="CQ8" s="1056"/>
      <c r="CR8" s="1054">
        <v>5</v>
      </c>
      <c r="CS8" s="1055"/>
      <c r="CT8" s="1055"/>
      <c r="CU8" s="1055"/>
      <c r="CV8" s="1056"/>
      <c r="CW8" s="1054" t="s">
        <v>573</v>
      </c>
      <c r="CX8" s="1055"/>
      <c r="CY8" s="1055"/>
      <c r="CZ8" s="1055"/>
      <c r="DA8" s="1056"/>
      <c r="DB8" s="1054" t="s">
        <v>573</v>
      </c>
      <c r="DC8" s="1055"/>
      <c r="DD8" s="1055"/>
      <c r="DE8" s="1055"/>
      <c r="DF8" s="1056"/>
      <c r="DG8" s="1054" t="s">
        <v>573</v>
      </c>
      <c r="DH8" s="1055"/>
      <c r="DI8" s="1055"/>
      <c r="DJ8" s="1055"/>
      <c r="DK8" s="1056"/>
      <c r="DL8" s="1054" t="s">
        <v>573</v>
      </c>
      <c r="DM8" s="1055"/>
      <c r="DN8" s="1055"/>
      <c r="DO8" s="1055"/>
      <c r="DP8" s="1056"/>
      <c r="DQ8" s="1054" t="s">
        <v>573</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391</v>
      </c>
      <c r="B23" s="1002" t="s">
        <v>392</v>
      </c>
      <c r="C23" s="1003"/>
      <c r="D23" s="1003"/>
      <c r="E23" s="1003"/>
      <c r="F23" s="1003"/>
      <c r="G23" s="1003"/>
      <c r="H23" s="1003"/>
      <c r="I23" s="1003"/>
      <c r="J23" s="1003"/>
      <c r="K23" s="1003"/>
      <c r="L23" s="1003"/>
      <c r="M23" s="1003"/>
      <c r="N23" s="1003"/>
      <c r="O23" s="1003"/>
      <c r="P23" s="1013"/>
      <c r="Q23" s="1132">
        <v>83019</v>
      </c>
      <c r="R23" s="1126"/>
      <c r="S23" s="1126"/>
      <c r="T23" s="1126"/>
      <c r="U23" s="1126"/>
      <c r="V23" s="1126">
        <v>76707</v>
      </c>
      <c r="W23" s="1126"/>
      <c r="X23" s="1126"/>
      <c r="Y23" s="1126"/>
      <c r="Z23" s="1126"/>
      <c r="AA23" s="1126">
        <v>6312</v>
      </c>
      <c r="AB23" s="1126"/>
      <c r="AC23" s="1126"/>
      <c r="AD23" s="1126"/>
      <c r="AE23" s="1133"/>
      <c r="AF23" s="1134">
        <v>6312</v>
      </c>
      <c r="AG23" s="1126"/>
      <c r="AH23" s="1126"/>
      <c r="AI23" s="1126"/>
      <c r="AJ23" s="1135"/>
      <c r="AK23" s="1136"/>
      <c r="AL23" s="1137"/>
      <c r="AM23" s="1137"/>
      <c r="AN23" s="1137"/>
      <c r="AO23" s="1137"/>
      <c r="AP23" s="1126">
        <v>25419</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372</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403</v>
      </c>
      <c r="C28" s="1113"/>
      <c r="D28" s="1113"/>
      <c r="E28" s="1113"/>
      <c r="F28" s="1113"/>
      <c r="G28" s="1113"/>
      <c r="H28" s="1113"/>
      <c r="I28" s="1113"/>
      <c r="J28" s="1113"/>
      <c r="K28" s="1113"/>
      <c r="L28" s="1113"/>
      <c r="M28" s="1113"/>
      <c r="N28" s="1113"/>
      <c r="O28" s="1113"/>
      <c r="P28" s="1114"/>
      <c r="Q28" s="1115">
        <v>17783</v>
      </c>
      <c r="R28" s="1116"/>
      <c r="S28" s="1116"/>
      <c r="T28" s="1116"/>
      <c r="U28" s="1116"/>
      <c r="V28" s="1116">
        <v>17403</v>
      </c>
      <c r="W28" s="1116"/>
      <c r="X28" s="1116"/>
      <c r="Y28" s="1116"/>
      <c r="Z28" s="1116"/>
      <c r="AA28" s="1116">
        <v>380</v>
      </c>
      <c r="AB28" s="1116"/>
      <c r="AC28" s="1116"/>
      <c r="AD28" s="1116"/>
      <c r="AE28" s="1117"/>
      <c r="AF28" s="1118">
        <v>380</v>
      </c>
      <c r="AG28" s="1116"/>
      <c r="AH28" s="1116"/>
      <c r="AI28" s="1116"/>
      <c r="AJ28" s="1119"/>
      <c r="AK28" s="1107">
        <v>2028</v>
      </c>
      <c r="AL28" s="1108"/>
      <c r="AM28" s="1108"/>
      <c r="AN28" s="1108"/>
      <c r="AO28" s="1108"/>
      <c r="AP28" s="1108" t="s">
        <v>513</v>
      </c>
      <c r="AQ28" s="1108"/>
      <c r="AR28" s="1108"/>
      <c r="AS28" s="1108"/>
      <c r="AT28" s="1108"/>
      <c r="AU28" s="1108" t="s">
        <v>513</v>
      </c>
      <c r="AV28" s="1108"/>
      <c r="AW28" s="1108"/>
      <c r="AX28" s="1108"/>
      <c r="AY28" s="1108"/>
      <c r="AZ28" s="1109" t="s">
        <v>513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404</v>
      </c>
      <c r="C29" s="1096"/>
      <c r="D29" s="1096"/>
      <c r="E29" s="1096"/>
      <c r="F29" s="1096"/>
      <c r="G29" s="1096"/>
      <c r="H29" s="1096"/>
      <c r="I29" s="1096"/>
      <c r="J29" s="1096"/>
      <c r="K29" s="1096"/>
      <c r="L29" s="1096"/>
      <c r="M29" s="1096"/>
      <c r="N29" s="1096"/>
      <c r="O29" s="1096"/>
      <c r="P29" s="1097"/>
      <c r="Q29" s="1103">
        <v>15247</v>
      </c>
      <c r="R29" s="1104"/>
      <c r="S29" s="1104"/>
      <c r="T29" s="1104"/>
      <c r="U29" s="1104"/>
      <c r="V29" s="1104">
        <v>14809</v>
      </c>
      <c r="W29" s="1104"/>
      <c r="X29" s="1104"/>
      <c r="Y29" s="1104"/>
      <c r="Z29" s="1104"/>
      <c r="AA29" s="1104">
        <v>438</v>
      </c>
      <c r="AB29" s="1104"/>
      <c r="AC29" s="1104"/>
      <c r="AD29" s="1104"/>
      <c r="AE29" s="1105"/>
      <c r="AF29" s="1100">
        <v>438</v>
      </c>
      <c r="AG29" s="1101"/>
      <c r="AH29" s="1101"/>
      <c r="AI29" s="1101"/>
      <c r="AJ29" s="1102"/>
      <c r="AK29" s="1045">
        <v>2372</v>
      </c>
      <c r="AL29" s="1036"/>
      <c r="AM29" s="1036"/>
      <c r="AN29" s="1036"/>
      <c r="AO29" s="1036"/>
      <c r="AP29" s="1036" t="s">
        <v>513</v>
      </c>
      <c r="AQ29" s="1036"/>
      <c r="AR29" s="1036"/>
      <c r="AS29" s="1036"/>
      <c r="AT29" s="1036"/>
      <c r="AU29" s="1036" t="s">
        <v>513</v>
      </c>
      <c r="AV29" s="1036"/>
      <c r="AW29" s="1036"/>
      <c r="AX29" s="1036"/>
      <c r="AY29" s="1036"/>
      <c r="AZ29" s="1106" t="s">
        <v>513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405</v>
      </c>
      <c r="C30" s="1096"/>
      <c r="D30" s="1096"/>
      <c r="E30" s="1096"/>
      <c r="F30" s="1096"/>
      <c r="G30" s="1096"/>
      <c r="H30" s="1096"/>
      <c r="I30" s="1096"/>
      <c r="J30" s="1096"/>
      <c r="K30" s="1096"/>
      <c r="L30" s="1096"/>
      <c r="M30" s="1096"/>
      <c r="N30" s="1096"/>
      <c r="O30" s="1096"/>
      <c r="P30" s="1097"/>
      <c r="Q30" s="1103">
        <v>2904</v>
      </c>
      <c r="R30" s="1104"/>
      <c r="S30" s="1104"/>
      <c r="T30" s="1104"/>
      <c r="U30" s="1104"/>
      <c r="V30" s="1104">
        <v>2860</v>
      </c>
      <c r="W30" s="1104"/>
      <c r="X30" s="1104"/>
      <c r="Y30" s="1104"/>
      <c r="Z30" s="1104"/>
      <c r="AA30" s="1104">
        <v>44</v>
      </c>
      <c r="AB30" s="1104"/>
      <c r="AC30" s="1104"/>
      <c r="AD30" s="1104"/>
      <c r="AE30" s="1105"/>
      <c r="AF30" s="1100">
        <v>44</v>
      </c>
      <c r="AG30" s="1101"/>
      <c r="AH30" s="1101"/>
      <c r="AI30" s="1101"/>
      <c r="AJ30" s="1102"/>
      <c r="AK30" s="1045">
        <v>2006</v>
      </c>
      <c r="AL30" s="1036"/>
      <c r="AM30" s="1036"/>
      <c r="AN30" s="1036"/>
      <c r="AO30" s="1036"/>
      <c r="AP30" s="1036" t="s">
        <v>513</v>
      </c>
      <c r="AQ30" s="1036"/>
      <c r="AR30" s="1036"/>
      <c r="AS30" s="1036"/>
      <c r="AT30" s="1036"/>
      <c r="AU30" s="1036" t="s">
        <v>513</v>
      </c>
      <c r="AV30" s="1036"/>
      <c r="AW30" s="1036"/>
      <c r="AX30" s="1036"/>
      <c r="AY30" s="1036"/>
      <c r="AZ30" s="1106" t="s">
        <v>513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406</v>
      </c>
      <c r="C31" s="1096"/>
      <c r="D31" s="1096"/>
      <c r="E31" s="1096"/>
      <c r="F31" s="1096"/>
      <c r="G31" s="1096"/>
      <c r="H31" s="1096"/>
      <c r="I31" s="1096"/>
      <c r="J31" s="1096"/>
      <c r="K31" s="1096"/>
      <c r="L31" s="1096"/>
      <c r="M31" s="1096"/>
      <c r="N31" s="1096"/>
      <c r="O31" s="1096"/>
      <c r="P31" s="1097"/>
      <c r="Q31" s="1103">
        <v>4013</v>
      </c>
      <c r="R31" s="1104"/>
      <c r="S31" s="1104"/>
      <c r="T31" s="1104"/>
      <c r="U31" s="1104"/>
      <c r="V31" s="1104">
        <v>3533</v>
      </c>
      <c r="W31" s="1104"/>
      <c r="X31" s="1104"/>
      <c r="Y31" s="1104"/>
      <c r="Z31" s="1104"/>
      <c r="AA31" s="1104">
        <v>480</v>
      </c>
      <c r="AB31" s="1104"/>
      <c r="AC31" s="1104"/>
      <c r="AD31" s="1104"/>
      <c r="AE31" s="1105"/>
      <c r="AF31" s="1100">
        <v>1685</v>
      </c>
      <c r="AG31" s="1101"/>
      <c r="AH31" s="1101"/>
      <c r="AI31" s="1101"/>
      <c r="AJ31" s="1102"/>
      <c r="AK31" s="1045">
        <v>914</v>
      </c>
      <c r="AL31" s="1036"/>
      <c r="AM31" s="1036"/>
      <c r="AN31" s="1036"/>
      <c r="AO31" s="1036"/>
      <c r="AP31" s="1036">
        <v>7204</v>
      </c>
      <c r="AQ31" s="1036"/>
      <c r="AR31" s="1036"/>
      <c r="AS31" s="1036"/>
      <c r="AT31" s="1036"/>
      <c r="AU31" s="1036">
        <v>6909</v>
      </c>
      <c r="AV31" s="1036"/>
      <c r="AW31" s="1036"/>
      <c r="AX31" s="1036"/>
      <c r="AY31" s="1036"/>
      <c r="AZ31" s="1106" t="s">
        <v>513</v>
      </c>
      <c r="BA31" s="1106"/>
      <c r="BB31" s="1106"/>
      <c r="BC31" s="1106"/>
      <c r="BD31" s="1106"/>
      <c r="BE31" s="1037" t="s">
        <v>407</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391</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2546</v>
      </c>
      <c r="AG63" s="1024"/>
      <c r="AH63" s="1024"/>
      <c r="AI63" s="1024"/>
      <c r="AJ63" s="1087"/>
      <c r="AK63" s="1088"/>
      <c r="AL63" s="1028"/>
      <c r="AM63" s="1028"/>
      <c r="AN63" s="1028"/>
      <c r="AO63" s="1028"/>
      <c r="AP63" s="1024">
        <v>7204</v>
      </c>
      <c r="AQ63" s="1024"/>
      <c r="AR63" s="1024"/>
      <c r="AS63" s="1024"/>
      <c r="AT63" s="1024"/>
      <c r="AU63" s="1024">
        <v>6909</v>
      </c>
      <c r="AV63" s="1024"/>
      <c r="AW63" s="1024"/>
      <c r="AX63" s="1024"/>
      <c r="AY63" s="1024"/>
      <c r="AZ63" s="1082"/>
      <c r="BA63" s="1082"/>
      <c r="BB63" s="1082"/>
      <c r="BC63" s="1082"/>
      <c r="BD63" s="1082"/>
      <c r="BE63" s="1025"/>
      <c r="BF63" s="1025"/>
      <c r="BG63" s="1025"/>
      <c r="BH63" s="1025"/>
      <c r="BI63" s="1026"/>
      <c r="BJ63" s="1083" t="s">
        <v>127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411</v>
      </c>
      <c r="B66" s="1061"/>
      <c r="C66" s="1061"/>
      <c r="D66" s="1061"/>
      <c r="E66" s="1061"/>
      <c r="F66" s="1061"/>
      <c r="G66" s="1061"/>
      <c r="H66" s="1061"/>
      <c r="I66" s="1061"/>
      <c r="J66" s="1061"/>
      <c r="K66" s="1061"/>
      <c r="L66" s="1061"/>
      <c r="M66" s="1061"/>
      <c r="N66" s="1061"/>
      <c r="O66" s="1061"/>
      <c r="P66" s="1062"/>
      <c r="Q66" s="1066" t="s">
        <v>412</v>
      </c>
      <c r="R66" s="1067"/>
      <c r="S66" s="1067"/>
      <c r="T66" s="1067"/>
      <c r="U66" s="1068"/>
      <c r="V66" s="1066" t="s">
        <v>413</v>
      </c>
      <c r="W66" s="1067"/>
      <c r="X66" s="1067"/>
      <c r="Y66" s="1067"/>
      <c r="Z66" s="1068"/>
      <c r="AA66" s="1066" t="s">
        <v>414</v>
      </c>
      <c r="AB66" s="1067"/>
      <c r="AC66" s="1067"/>
      <c r="AD66" s="1067"/>
      <c r="AE66" s="1068"/>
      <c r="AF66" s="1072" t="s">
        <v>415</v>
      </c>
      <c r="AG66" s="1073"/>
      <c r="AH66" s="1073"/>
      <c r="AI66" s="1073"/>
      <c r="AJ66" s="1074"/>
      <c r="AK66" s="1066" t="s">
        <v>416</v>
      </c>
      <c r="AL66" s="1061"/>
      <c r="AM66" s="1061"/>
      <c r="AN66" s="1061"/>
      <c r="AO66" s="1062"/>
      <c r="AP66" s="1066" t="s">
        <v>417</v>
      </c>
      <c r="AQ66" s="1067"/>
      <c r="AR66" s="1067"/>
      <c r="AS66" s="1067"/>
      <c r="AT66" s="1068"/>
      <c r="AU66" s="1066" t="s">
        <v>418</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572</v>
      </c>
      <c r="C68" s="1051"/>
      <c r="D68" s="1051"/>
      <c r="E68" s="1051"/>
      <c r="F68" s="1051"/>
      <c r="G68" s="1051"/>
      <c r="H68" s="1051"/>
      <c r="I68" s="1051"/>
      <c r="J68" s="1051"/>
      <c r="K68" s="1051"/>
      <c r="L68" s="1051"/>
      <c r="M68" s="1051"/>
      <c r="N68" s="1051"/>
      <c r="O68" s="1051"/>
      <c r="P68" s="1052"/>
      <c r="Q68" s="1053">
        <v>9272</v>
      </c>
      <c r="R68" s="1047"/>
      <c r="S68" s="1047"/>
      <c r="T68" s="1047"/>
      <c r="U68" s="1047"/>
      <c r="V68" s="1047">
        <v>8780</v>
      </c>
      <c r="W68" s="1047"/>
      <c r="X68" s="1047"/>
      <c r="Y68" s="1047"/>
      <c r="Z68" s="1047"/>
      <c r="AA68" s="1047">
        <v>492</v>
      </c>
      <c r="AB68" s="1047"/>
      <c r="AC68" s="1047"/>
      <c r="AD68" s="1047"/>
      <c r="AE68" s="1047"/>
      <c r="AF68" s="1047">
        <v>492</v>
      </c>
      <c r="AG68" s="1047"/>
      <c r="AH68" s="1047"/>
      <c r="AI68" s="1047"/>
      <c r="AJ68" s="1047"/>
      <c r="AK68" s="1047" t="s">
        <v>573</v>
      </c>
      <c r="AL68" s="1047"/>
      <c r="AM68" s="1047"/>
      <c r="AN68" s="1047"/>
      <c r="AO68" s="1047"/>
      <c r="AP68" s="1047">
        <v>222</v>
      </c>
      <c r="AQ68" s="1047"/>
      <c r="AR68" s="1047"/>
      <c r="AS68" s="1047"/>
      <c r="AT68" s="1047"/>
      <c r="AU68" s="1047">
        <v>12</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574</v>
      </c>
      <c r="C69" s="1040"/>
      <c r="D69" s="1040"/>
      <c r="E69" s="1040"/>
      <c r="F69" s="1040"/>
      <c r="G69" s="1040"/>
      <c r="H69" s="1040"/>
      <c r="I69" s="1040"/>
      <c r="J69" s="1040"/>
      <c r="K69" s="1040"/>
      <c r="L69" s="1040"/>
      <c r="M69" s="1040"/>
      <c r="N69" s="1040"/>
      <c r="O69" s="1040"/>
      <c r="P69" s="1041"/>
      <c r="Q69" s="1042">
        <v>3605</v>
      </c>
      <c r="R69" s="1036"/>
      <c r="S69" s="1036"/>
      <c r="T69" s="1036"/>
      <c r="U69" s="1036"/>
      <c r="V69" s="1036">
        <v>3503</v>
      </c>
      <c r="W69" s="1036"/>
      <c r="X69" s="1036"/>
      <c r="Y69" s="1036"/>
      <c r="Z69" s="1036"/>
      <c r="AA69" s="1036">
        <v>102</v>
      </c>
      <c r="AB69" s="1036"/>
      <c r="AC69" s="1036"/>
      <c r="AD69" s="1036"/>
      <c r="AE69" s="1036"/>
      <c r="AF69" s="1036">
        <v>102</v>
      </c>
      <c r="AG69" s="1036"/>
      <c r="AH69" s="1036"/>
      <c r="AI69" s="1036"/>
      <c r="AJ69" s="1036"/>
      <c r="AK69" s="1036">
        <v>142</v>
      </c>
      <c r="AL69" s="1036"/>
      <c r="AM69" s="1036"/>
      <c r="AN69" s="1036"/>
      <c r="AO69" s="1036"/>
      <c r="AP69" s="1036">
        <v>3735</v>
      </c>
      <c r="AQ69" s="1036"/>
      <c r="AR69" s="1036"/>
      <c r="AS69" s="1036"/>
      <c r="AT69" s="1036"/>
      <c r="AU69" s="1036">
        <v>2017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575</v>
      </c>
      <c r="C70" s="1040"/>
      <c r="D70" s="1040"/>
      <c r="E70" s="1040"/>
      <c r="F70" s="1040"/>
      <c r="G70" s="1040"/>
      <c r="H70" s="1040"/>
      <c r="I70" s="1040"/>
      <c r="J70" s="1040"/>
      <c r="K70" s="1040"/>
      <c r="L70" s="1040"/>
      <c r="M70" s="1040"/>
      <c r="N70" s="1040"/>
      <c r="O70" s="1040"/>
      <c r="P70" s="1041"/>
      <c r="Q70" s="1042">
        <v>454</v>
      </c>
      <c r="R70" s="1036"/>
      <c r="S70" s="1036"/>
      <c r="T70" s="1036"/>
      <c r="U70" s="1036"/>
      <c r="V70" s="1036">
        <v>443</v>
      </c>
      <c r="W70" s="1036"/>
      <c r="X70" s="1036"/>
      <c r="Y70" s="1036"/>
      <c r="Z70" s="1036"/>
      <c r="AA70" s="1036">
        <v>11</v>
      </c>
      <c r="AB70" s="1036"/>
      <c r="AC70" s="1036"/>
      <c r="AD70" s="1036"/>
      <c r="AE70" s="1036"/>
      <c r="AF70" s="1036">
        <v>11</v>
      </c>
      <c r="AG70" s="1036"/>
      <c r="AH70" s="1036"/>
      <c r="AI70" s="1036"/>
      <c r="AJ70" s="1036"/>
      <c r="AK70" s="1036">
        <v>27</v>
      </c>
      <c r="AL70" s="1036"/>
      <c r="AM70" s="1036"/>
      <c r="AN70" s="1036"/>
      <c r="AO70" s="1036"/>
      <c r="AP70" s="1036">
        <v>366</v>
      </c>
      <c r="AQ70" s="1036"/>
      <c r="AR70" s="1036"/>
      <c r="AS70" s="1036"/>
      <c r="AT70" s="1036"/>
      <c r="AU70" s="1036">
        <v>86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576</v>
      </c>
      <c r="C71" s="1040"/>
      <c r="D71" s="1040"/>
      <c r="E71" s="1040"/>
      <c r="F71" s="1040"/>
      <c r="G71" s="1040"/>
      <c r="H71" s="1040"/>
      <c r="I71" s="1040"/>
      <c r="J71" s="1040"/>
      <c r="K71" s="1040"/>
      <c r="L71" s="1040"/>
      <c r="M71" s="1040"/>
      <c r="N71" s="1040"/>
      <c r="O71" s="1040"/>
      <c r="P71" s="1041"/>
      <c r="Q71" s="1042">
        <v>21261</v>
      </c>
      <c r="R71" s="1036"/>
      <c r="S71" s="1036"/>
      <c r="T71" s="1036"/>
      <c r="U71" s="1036"/>
      <c r="V71" s="1036">
        <v>19759</v>
      </c>
      <c r="W71" s="1036"/>
      <c r="X71" s="1036"/>
      <c r="Y71" s="1036"/>
      <c r="Z71" s="1036"/>
      <c r="AA71" s="1036">
        <v>1502</v>
      </c>
      <c r="AB71" s="1036"/>
      <c r="AC71" s="1036"/>
      <c r="AD71" s="1036"/>
      <c r="AE71" s="1036"/>
      <c r="AF71" s="1036">
        <v>9244</v>
      </c>
      <c r="AG71" s="1036"/>
      <c r="AH71" s="1036"/>
      <c r="AI71" s="1036"/>
      <c r="AJ71" s="1036"/>
      <c r="AK71" s="1046" t="s">
        <v>573</v>
      </c>
      <c r="AL71" s="1044"/>
      <c r="AM71" s="1044"/>
      <c r="AN71" s="1044"/>
      <c r="AO71" s="1045"/>
      <c r="AP71" s="1036">
        <v>7008</v>
      </c>
      <c r="AQ71" s="1036"/>
      <c r="AR71" s="1036"/>
      <c r="AS71" s="1036"/>
      <c r="AT71" s="1036"/>
      <c r="AU71" s="1036">
        <v>385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577</v>
      </c>
      <c r="C72" s="1040"/>
      <c r="D72" s="1040"/>
      <c r="E72" s="1040"/>
      <c r="F72" s="1040"/>
      <c r="G72" s="1040"/>
      <c r="H72" s="1040"/>
      <c r="I72" s="1040"/>
      <c r="J72" s="1040"/>
      <c r="K72" s="1040"/>
      <c r="L72" s="1040"/>
      <c r="M72" s="1040"/>
      <c r="N72" s="1040"/>
      <c r="O72" s="1040"/>
      <c r="P72" s="1041"/>
      <c r="Q72" s="1042">
        <v>10890</v>
      </c>
      <c r="R72" s="1036"/>
      <c r="S72" s="1036"/>
      <c r="T72" s="1036"/>
      <c r="U72" s="1036"/>
      <c r="V72" s="1036">
        <v>10666</v>
      </c>
      <c r="W72" s="1036"/>
      <c r="X72" s="1036"/>
      <c r="Y72" s="1036"/>
      <c r="Z72" s="1036"/>
      <c r="AA72" s="1036">
        <v>224</v>
      </c>
      <c r="AB72" s="1036"/>
      <c r="AC72" s="1036"/>
      <c r="AD72" s="1036"/>
      <c r="AE72" s="1036"/>
      <c r="AF72" s="1036">
        <v>2220</v>
      </c>
      <c r="AG72" s="1036"/>
      <c r="AH72" s="1036"/>
      <c r="AI72" s="1036"/>
      <c r="AJ72" s="1036"/>
      <c r="AK72" s="1046" t="s">
        <v>573</v>
      </c>
      <c r="AL72" s="1044"/>
      <c r="AM72" s="1044"/>
      <c r="AN72" s="1044"/>
      <c r="AO72" s="1045"/>
      <c r="AP72" s="1046" t="s">
        <v>573</v>
      </c>
      <c r="AQ72" s="1044"/>
      <c r="AR72" s="1044"/>
      <c r="AS72" s="1044"/>
      <c r="AT72" s="1045"/>
      <c r="AU72" s="1046" t="s">
        <v>573</v>
      </c>
      <c r="AV72" s="1044"/>
      <c r="AW72" s="1044"/>
      <c r="AX72" s="1044"/>
      <c r="AY72" s="1045"/>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578</v>
      </c>
      <c r="C73" s="1040"/>
      <c r="D73" s="1040"/>
      <c r="E73" s="1040"/>
      <c r="F73" s="1040"/>
      <c r="G73" s="1040"/>
      <c r="H73" s="1040"/>
      <c r="I73" s="1040"/>
      <c r="J73" s="1040"/>
      <c r="K73" s="1040"/>
      <c r="L73" s="1040"/>
      <c r="M73" s="1040"/>
      <c r="N73" s="1040"/>
      <c r="O73" s="1040"/>
      <c r="P73" s="1041"/>
      <c r="Q73" s="1042">
        <v>25692</v>
      </c>
      <c r="R73" s="1036"/>
      <c r="S73" s="1036"/>
      <c r="T73" s="1036"/>
      <c r="U73" s="1036"/>
      <c r="V73" s="1036">
        <v>25539</v>
      </c>
      <c r="W73" s="1036"/>
      <c r="X73" s="1036"/>
      <c r="Y73" s="1036"/>
      <c r="Z73" s="1036"/>
      <c r="AA73" s="1036">
        <v>154</v>
      </c>
      <c r="AB73" s="1036"/>
      <c r="AC73" s="1036"/>
      <c r="AD73" s="1036"/>
      <c r="AE73" s="1036"/>
      <c r="AF73" s="1036">
        <v>154</v>
      </c>
      <c r="AG73" s="1036"/>
      <c r="AH73" s="1036"/>
      <c r="AI73" s="1036"/>
      <c r="AJ73" s="1036"/>
      <c r="AK73" s="1036">
        <v>121</v>
      </c>
      <c r="AL73" s="1036"/>
      <c r="AM73" s="1036"/>
      <c r="AN73" s="1036"/>
      <c r="AO73" s="1036"/>
      <c r="AP73" s="1046" t="s">
        <v>573</v>
      </c>
      <c r="AQ73" s="1044"/>
      <c r="AR73" s="1044"/>
      <c r="AS73" s="1044"/>
      <c r="AT73" s="1045"/>
      <c r="AU73" s="1046" t="s">
        <v>573</v>
      </c>
      <c r="AV73" s="1044"/>
      <c r="AW73" s="1044"/>
      <c r="AX73" s="1044"/>
      <c r="AY73" s="1045"/>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579</v>
      </c>
      <c r="C74" s="1040"/>
      <c r="D74" s="1040"/>
      <c r="E74" s="1040"/>
      <c r="F74" s="1040"/>
      <c r="G74" s="1040"/>
      <c r="H74" s="1040"/>
      <c r="I74" s="1040"/>
      <c r="J74" s="1040"/>
      <c r="K74" s="1040"/>
      <c r="L74" s="1040"/>
      <c r="M74" s="1040"/>
      <c r="N74" s="1040"/>
      <c r="O74" s="1040"/>
      <c r="P74" s="1041"/>
      <c r="Q74" s="1042">
        <v>978</v>
      </c>
      <c r="R74" s="1036"/>
      <c r="S74" s="1036"/>
      <c r="T74" s="1036"/>
      <c r="U74" s="1036"/>
      <c r="V74" s="1036">
        <v>948</v>
      </c>
      <c r="W74" s="1036"/>
      <c r="X74" s="1036"/>
      <c r="Y74" s="1036"/>
      <c r="Z74" s="1036"/>
      <c r="AA74" s="1036">
        <v>30</v>
      </c>
      <c r="AB74" s="1036"/>
      <c r="AC74" s="1036"/>
      <c r="AD74" s="1036"/>
      <c r="AE74" s="1036"/>
      <c r="AF74" s="1036">
        <v>30</v>
      </c>
      <c r="AG74" s="1036"/>
      <c r="AH74" s="1036"/>
      <c r="AI74" s="1036"/>
      <c r="AJ74" s="1036"/>
      <c r="AK74" s="1036">
        <v>66</v>
      </c>
      <c r="AL74" s="1036"/>
      <c r="AM74" s="1036"/>
      <c r="AN74" s="1036"/>
      <c r="AO74" s="1036"/>
      <c r="AP74" s="1046" t="s">
        <v>573</v>
      </c>
      <c r="AQ74" s="1044"/>
      <c r="AR74" s="1044"/>
      <c r="AS74" s="1044"/>
      <c r="AT74" s="1045"/>
      <c r="AU74" s="1046" t="s">
        <v>573</v>
      </c>
      <c r="AV74" s="1044"/>
      <c r="AW74" s="1044"/>
      <c r="AX74" s="1044"/>
      <c r="AY74" s="1045"/>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580</v>
      </c>
      <c r="C75" s="1040"/>
      <c r="D75" s="1040"/>
      <c r="E75" s="1040"/>
      <c r="F75" s="1040"/>
      <c r="G75" s="1040"/>
      <c r="H75" s="1040"/>
      <c r="I75" s="1040"/>
      <c r="J75" s="1040"/>
      <c r="K75" s="1040"/>
      <c r="L75" s="1040"/>
      <c r="M75" s="1040"/>
      <c r="N75" s="1040"/>
      <c r="O75" s="1040"/>
      <c r="P75" s="1041"/>
      <c r="Q75" s="1043">
        <v>296</v>
      </c>
      <c r="R75" s="1044"/>
      <c r="S75" s="1044"/>
      <c r="T75" s="1044"/>
      <c r="U75" s="1045"/>
      <c r="V75" s="1046">
        <v>182</v>
      </c>
      <c r="W75" s="1044"/>
      <c r="X75" s="1044"/>
      <c r="Y75" s="1044"/>
      <c r="Z75" s="1045"/>
      <c r="AA75" s="1046">
        <v>115</v>
      </c>
      <c r="AB75" s="1044"/>
      <c r="AC75" s="1044"/>
      <c r="AD75" s="1044"/>
      <c r="AE75" s="1045"/>
      <c r="AF75" s="1046">
        <v>115</v>
      </c>
      <c r="AG75" s="1044"/>
      <c r="AH75" s="1044"/>
      <c r="AI75" s="1044"/>
      <c r="AJ75" s="1045"/>
      <c r="AK75" s="1046">
        <v>15</v>
      </c>
      <c r="AL75" s="1044"/>
      <c r="AM75" s="1044"/>
      <c r="AN75" s="1044"/>
      <c r="AO75" s="1045"/>
      <c r="AP75" s="1046" t="s">
        <v>573</v>
      </c>
      <c r="AQ75" s="1044"/>
      <c r="AR75" s="1044"/>
      <c r="AS75" s="1044"/>
      <c r="AT75" s="1045"/>
      <c r="AU75" s="1046" t="s">
        <v>573</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581</v>
      </c>
      <c r="C76" s="1040"/>
      <c r="D76" s="1040"/>
      <c r="E76" s="1040"/>
      <c r="F76" s="1040"/>
      <c r="G76" s="1040"/>
      <c r="H76" s="1040"/>
      <c r="I76" s="1040"/>
      <c r="J76" s="1040"/>
      <c r="K76" s="1040"/>
      <c r="L76" s="1040"/>
      <c r="M76" s="1040"/>
      <c r="N76" s="1040"/>
      <c r="O76" s="1040"/>
      <c r="P76" s="1041"/>
      <c r="Q76" s="1043">
        <v>131</v>
      </c>
      <c r="R76" s="1044"/>
      <c r="S76" s="1044"/>
      <c r="T76" s="1044"/>
      <c r="U76" s="1045"/>
      <c r="V76" s="1046">
        <v>119</v>
      </c>
      <c r="W76" s="1044"/>
      <c r="X76" s="1044"/>
      <c r="Y76" s="1044"/>
      <c r="Z76" s="1045"/>
      <c r="AA76" s="1046">
        <v>13</v>
      </c>
      <c r="AB76" s="1044"/>
      <c r="AC76" s="1044"/>
      <c r="AD76" s="1044"/>
      <c r="AE76" s="1045"/>
      <c r="AF76" s="1046">
        <v>13</v>
      </c>
      <c r="AG76" s="1044"/>
      <c r="AH76" s="1044"/>
      <c r="AI76" s="1044"/>
      <c r="AJ76" s="1045"/>
      <c r="AK76" s="1046">
        <v>9</v>
      </c>
      <c r="AL76" s="1044"/>
      <c r="AM76" s="1044"/>
      <c r="AN76" s="1044"/>
      <c r="AO76" s="1045"/>
      <c r="AP76" s="1046" t="s">
        <v>573</v>
      </c>
      <c r="AQ76" s="1044"/>
      <c r="AR76" s="1044"/>
      <c r="AS76" s="1044"/>
      <c r="AT76" s="1045"/>
      <c r="AU76" s="1046" t="s">
        <v>573</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582</v>
      </c>
      <c r="C77" s="1040"/>
      <c r="D77" s="1040"/>
      <c r="E77" s="1040"/>
      <c r="F77" s="1040"/>
      <c r="G77" s="1040"/>
      <c r="H77" s="1040"/>
      <c r="I77" s="1040"/>
      <c r="J77" s="1040"/>
      <c r="K77" s="1040"/>
      <c r="L77" s="1040"/>
      <c r="M77" s="1040"/>
      <c r="N77" s="1040"/>
      <c r="O77" s="1040"/>
      <c r="P77" s="1041"/>
      <c r="Q77" s="1043">
        <v>6282</v>
      </c>
      <c r="R77" s="1044">
        <v>6933</v>
      </c>
      <c r="S77" s="1044">
        <v>6933</v>
      </c>
      <c r="T77" s="1044">
        <v>6933</v>
      </c>
      <c r="U77" s="1045">
        <v>6933</v>
      </c>
      <c r="V77" s="1046">
        <v>6206</v>
      </c>
      <c r="W77" s="1044">
        <v>6850</v>
      </c>
      <c r="X77" s="1044">
        <v>6850</v>
      </c>
      <c r="Y77" s="1044">
        <v>6850</v>
      </c>
      <c r="Z77" s="1045">
        <v>6850</v>
      </c>
      <c r="AA77" s="1046">
        <v>76</v>
      </c>
      <c r="AB77" s="1044">
        <v>82</v>
      </c>
      <c r="AC77" s="1044">
        <v>82</v>
      </c>
      <c r="AD77" s="1044">
        <v>82</v>
      </c>
      <c r="AE77" s="1045">
        <v>82</v>
      </c>
      <c r="AF77" s="1046">
        <v>76</v>
      </c>
      <c r="AG77" s="1044">
        <v>82</v>
      </c>
      <c r="AH77" s="1044">
        <v>82</v>
      </c>
      <c r="AI77" s="1044">
        <v>82</v>
      </c>
      <c r="AJ77" s="1045">
        <v>82</v>
      </c>
      <c r="AK77" s="1046">
        <v>1908</v>
      </c>
      <c r="AL77" s="1044">
        <v>2485</v>
      </c>
      <c r="AM77" s="1044">
        <v>2485</v>
      </c>
      <c r="AN77" s="1044">
        <v>2485</v>
      </c>
      <c r="AO77" s="1045">
        <v>2485</v>
      </c>
      <c r="AP77" s="1046" t="s">
        <v>513</v>
      </c>
      <c r="AQ77" s="1044"/>
      <c r="AR77" s="1044"/>
      <c r="AS77" s="1044"/>
      <c r="AT77" s="1045"/>
      <c r="AU77" s="1046" t="s">
        <v>513</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t="s">
        <v>583</v>
      </c>
      <c r="C78" s="1040"/>
      <c r="D78" s="1040"/>
      <c r="E78" s="1040"/>
      <c r="F78" s="1040"/>
      <c r="G78" s="1040"/>
      <c r="H78" s="1040"/>
      <c r="I78" s="1040"/>
      <c r="J78" s="1040"/>
      <c r="K78" s="1040"/>
      <c r="L78" s="1040"/>
      <c r="M78" s="1040"/>
      <c r="N78" s="1040"/>
      <c r="O78" s="1040"/>
      <c r="P78" s="1041"/>
      <c r="Q78" s="1042">
        <v>1478091</v>
      </c>
      <c r="R78" s="1036">
        <v>1385861</v>
      </c>
      <c r="S78" s="1036">
        <v>1385861</v>
      </c>
      <c r="T78" s="1036">
        <v>1385861</v>
      </c>
      <c r="U78" s="1036">
        <v>1385861</v>
      </c>
      <c r="V78" s="1036">
        <v>1440066</v>
      </c>
      <c r="W78" s="1036">
        <v>1346246</v>
      </c>
      <c r="X78" s="1036">
        <v>1346246</v>
      </c>
      <c r="Y78" s="1036">
        <v>1346246</v>
      </c>
      <c r="Z78" s="1036">
        <v>1346246</v>
      </c>
      <c r="AA78" s="1036">
        <v>38025</v>
      </c>
      <c r="AB78" s="1036">
        <v>39615</v>
      </c>
      <c r="AC78" s="1036">
        <v>39615</v>
      </c>
      <c r="AD78" s="1036">
        <v>39615</v>
      </c>
      <c r="AE78" s="1036">
        <v>39615</v>
      </c>
      <c r="AF78" s="1036">
        <v>38025</v>
      </c>
      <c r="AG78" s="1036">
        <v>39615</v>
      </c>
      <c r="AH78" s="1036">
        <v>39615</v>
      </c>
      <c r="AI78" s="1036">
        <v>39615</v>
      </c>
      <c r="AJ78" s="1036">
        <v>39615</v>
      </c>
      <c r="AK78" s="1036">
        <v>17867</v>
      </c>
      <c r="AL78" s="1036">
        <v>13582</v>
      </c>
      <c r="AM78" s="1036">
        <v>13582</v>
      </c>
      <c r="AN78" s="1036">
        <v>13582</v>
      </c>
      <c r="AO78" s="1036">
        <v>13582</v>
      </c>
      <c r="AP78" s="1036" t="s">
        <v>513</v>
      </c>
      <c r="AQ78" s="1036"/>
      <c r="AR78" s="1036"/>
      <c r="AS78" s="1036"/>
      <c r="AT78" s="1036"/>
      <c r="AU78" s="1036" t="s">
        <v>513</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391</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50482</v>
      </c>
      <c r="AG88" s="1024"/>
      <c r="AH88" s="1024"/>
      <c r="AI88" s="1024"/>
      <c r="AJ88" s="1024"/>
      <c r="AK88" s="1028"/>
      <c r="AL88" s="1028"/>
      <c r="AM88" s="1028"/>
      <c r="AN88" s="1028"/>
      <c r="AO88" s="1028"/>
      <c r="AP88" s="1024">
        <v>11331</v>
      </c>
      <c r="AQ88" s="1024"/>
      <c r="AR88" s="1024"/>
      <c r="AS88" s="1024"/>
      <c r="AT88" s="1024"/>
      <c r="AU88" s="1024">
        <v>2500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505</v>
      </c>
      <c r="CS102" s="1018"/>
      <c r="CT102" s="1018"/>
      <c r="CU102" s="1018"/>
      <c r="CV102" s="1019"/>
      <c r="CW102" s="1017">
        <v>2</v>
      </c>
      <c r="CX102" s="1018"/>
      <c r="CY102" s="1018"/>
      <c r="CZ102" s="1018"/>
      <c r="DA102" s="1019"/>
      <c r="DB102" s="1017" t="s">
        <v>594</v>
      </c>
      <c r="DC102" s="1018"/>
      <c r="DD102" s="1018"/>
      <c r="DE102" s="1018"/>
      <c r="DF102" s="1019"/>
      <c r="DG102" s="1017" t="s">
        <v>594</v>
      </c>
      <c r="DH102" s="1018"/>
      <c r="DI102" s="1018"/>
      <c r="DJ102" s="1018"/>
      <c r="DK102" s="1019"/>
      <c r="DL102" s="1017" t="s">
        <v>594</v>
      </c>
      <c r="DM102" s="1018"/>
      <c r="DN102" s="1018"/>
      <c r="DO102" s="1018"/>
      <c r="DP102" s="1019"/>
      <c r="DQ102" s="1017" t="s">
        <v>594</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306</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306</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306</v>
      </c>
      <c r="DR109" s="961"/>
      <c r="DS109" s="961"/>
      <c r="DT109" s="961"/>
      <c r="DU109" s="962"/>
      <c r="DV109" s="963" t="s">
        <v>430</v>
      </c>
      <c r="DW109" s="961"/>
      <c r="DX109" s="961"/>
      <c r="DY109" s="961"/>
      <c r="DZ109" s="994"/>
    </row>
    <row r="110" spans="1:131" s="226" customFormat="1" ht="26.25" customHeight="1" x14ac:dyDescent="0.2">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3493439</v>
      </c>
      <c r="AB110" s="954"/>
      <c r="AC110" s="954"/>
      <c r="AD110" s="954"/>
      <c r="AE110" s="955"/>
      <c r="AF110" s="956">
        <v>3343309</v>
      </c>
      <c r="AG110" s="954"/>
      <c r="AH110" s="954"/>
      <c r="AI110" s="954"/>
      <c r="AJ110" s="955"/>
      <c r="AK110" s="956">
        <v>3234512</v>
      </c>
      <c r="AL110" s="954"/>
      <c r="AM110" s="954"/>
      <c r="AN110" s="954"/>
      <c r="AO110" s="955"/>
      <c r="AP110" s="957">
        <v>9.1</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25561976</v>
      </c>
      <c r="BR110" s="907"/>
      <c r="BS110" s="907"/>
      <c r="BT110" s="907"/>
      <c r="BU110" s="907"/>
      <c r="BV110" s="907">
        <v>25719588</v>
      </c>
      <c r="BW110" s="907"/>
      <c r="BX110" s="907"/>
      <c r="BY110" s="907"/>
      <c r="BZ110" s="907"/>
      <c r="CA110" s="907">
        <v>25418943</v>
      </c>
      <c r="CB110" s="907"/>
      <c r="CC110" s="907"/>
      <c r="CD110" s="907"/>
      <c r="CE110" s="907"/>
      <c r="CF110" s="931">
        <v>71.3</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436</v>
      </c>
      <c r="DM110" s="907"/>
      <c r="DN110" s="907"/>
      <c r="DO110" s="907"/>
      <c r="DP110" s="907"/>
      <c r="DQ110" s="907" t="s">
        <v>436</v>
      </c>
      <c r="DR110" s="907"/>
      <c r="DS110" s="907"/>
      <c r="DT110" s="907"/>
      <c r="DU110" s="907"/>
      <c r="DV110" s="908" t="s">
        <v>436</v>
      </c>
      <c r="DW110" s="908"/>
      <c r="DX110" s="908"/>
      <c r="DY110" s="908"/>
      <c r="DZ110" s="909"/>
    </row>
    <row r="111" spans="1:131" s="226" customFormat="1" ht="26.25" customHeight="1" x14ac:dyDescent="0.2">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127</v>
      </c>
      <c r="AB111" s="984"/>
      <c r="AC111" s="984"/>
      <c r="AD111" s="984"/>
      <c r="AE111" s="985"/>
      <c r="AF111" s="986" t="s">
        <v>127</v>
      </c>
      <c r="AG111" s="984"/>
      <c r="AH111" s="984"/>
      <c r="AI111" s="984"/>
      <c r="AJ111" s="985"/>
      <c r="AK111" s="986" t="s">
        <v>127</v>
      </c>
      <c r="AL111" s="984"/>
      <c r="AM111" s="984"/>
      <c r="AN111" s="984"/>
      <c r="AO111" s="985"/>
      <c r="AP111" s="987" t="s">
        <v>127</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v>2962962</v>
      </c>
      <c r="BR111" s="882"/>
      <c r="BS111" s="882"/>
      <c r="BT111" s="882"/>
      <c r="BU111" s="882"/>
      <c r="BV111" s="882">
        <v>3448456</v>
      </c>
      <c r="BW111" s="882"/>
      <c r="BX111" s="882"/>
      <c r="BY111" s="882"/>
      <c r="BZ111" s="882"/>
      <c r="CA111" s="882">
        <v>3273101</v>
      </c>
      <c r="CB111" s="882"/>
      <c r="CC111" s="882"/>
      <c r="CD111" s="882"/>
      <c r="CE111" s="882"/>
      <c r="CF111" s="940">
        <v>9.1999999999999993</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127</v>
      </c>
      <c r="DH111" s="882"/>
      <c r="DI111" s="882"/>
      <c r="DJ111" s="882"/>
      <c r="DK111" s="882"/>
      <c r="DL111" s="882" t="s">
        <v>127</v>
      </c>
      <c r="DM111" s="882"/>
      <c r="DN111" s="882"/>
      <c r="DO111" s="882"/>
      <c r="DP111" s="882"/>
      <c r="DQ111" s="882" t="s">
        <v>127</v>
      </c>
      <c r="DR111" s="882"/>
      <c r="DS111" s="882"/>
      <c r="DT111" s="882"/>
      <c r="DU111" s="882"/>
      <c r="DV111" s="859" t="s">
        <v>127</v>
      </c>
      <c r="DW111" s="859"/>
      <c r="DX111" s="859"/>
      <c r="DY111" s="859"/>
      <c r="DZ111" s="860"/>
    </row>
    <row r="112" spans="1:131" s="226" customFormat="1" ht="26.25" customHeight="1" x14ac:dyDescent="0.2">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127</v>
      </c>
      <c r="AB112" s="845"/>
      <c r="AC112" s="845"/>
      <c r="AD112" s="845"/>
      <c r="AE112" s="846"/>
      <c r="AF112" s="847" t="s">
        <v>442</v>
      </c>
      <c r="AG112" s="845"/>
      <c r="AH112" s="845"/>
      <c r="AI112" s="845"/>
      <c r="AJ112" s="846"/>
      <c r="AK112" s="847" t="s">
        <v>127</v>
      </c>
      <c r="AL112" s="845"/>
      <c r="AM112" s="845"/>
      <c r="AN112" s="845"/>
      <c r="AO112" s="846"/>
      <c r="AP112" s="889" t="s">
        <v>127</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5488941</v>
      </c>
      <c r="BR112" s="882"/>
      <c r="BS112" s="882"/>
      <c r="BT112" s="882"/>
      <c r="BU112" s="882"/>
      <c r="BV112" s="882">
        <v>6083262</v>
      </c>
      <c r="BW112" s="882"/>
      <c r="BX112" s="882"/>
      <c r="BY112" s="882"/>
      <c r="BZ112" s="882"/>
      <c r="CA112" s="882">
        <v>6909063</v>
      </c>
      <c r="CB112" s="882"/>
      <c r="CC112" s="882"/>
      <c r="CD112" s="882"/>
      <c r="CE112" s="882"/>
      <c r="CF112" s="940">
        <v>19.399999999999999</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127</v>
      </c>
      <c r="DH112" s="882"/>
      <c r="DI112" s="882"/>
      <c r="DJ112" s="882"/>
      <c r="DK112" s="882"/>
      <c r="DL112" s="882" t="s">
        <v>127</v>
      </c>
      <c r="DM112" s="882"/>
      <c r="DN112" s="882"/>
      <c r="DO112" s="882"/>
      <c r="DP112" s="882"/>
      <c r="DQ112" s="882" t="s">
        <v>127</v>
      </c>
      <c r="DR112" s="882"/>
      <c r="DS112" s="882"/>
      <c r="DT112" s="882"/>
      <c r="DU112" s="882"/>
      <c r="DV112" s="859" t="s">
        <v>127</v>
      </c>
      <c r="DW112" s="859"/>
      <c r="DX112" s="859"/>
      <c r="DY112" s="859"/>
      <c r="DZ112" s="860"/>
    </row>
    <row r="113" spans="1:130" s="226" customFormat="1" ht="26.25" customHeight="1" x14ac:dyDescent="0.2">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622807</v>
      </c>
      <c r="AB113" s="984"/>
      <c r="AC113" s="984"/>
      <c r="AD113" s="984"/>
      <c r="AE113" s="985"/>
      <c r="AF113" s="986">
        <v>576736</v>
      </c>
      <c r="AG113" s="984"/>
      <c r="AH113" s="984"/>
      <c r="AI113" s="984"/>
      <c r="AJ113" s="985"/>
      <c r="AK113" s="986">
        <v>574840</v>
      </c>
      <c r="AL113" s="984"/>
      <c r="AM113" s="984"/>
      <c r="AN113" s="984"/>
      <c r="AO113" s="985"/>
      <c r="AP113" s="987">
        <v>1.6</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2234911</v>
      </c>
      <c r="BR113" s="882"/>
      <c r="BS113" s="882"/>
      <c r="BT113" s="882"/>
      <c r="BU113" s="882"/>
      <c r="BV113" s="882">
        <v>2231106</v>
      </c>
      <c r="BW113" s="882"/>
      <c r="BX113" s="882"/>
      <c r="BY113" s="882"/>
      <c r="BZ113" s="882"/>
      <c r="CA113" s="882">
        <v>2500305</v>
      </c>
      <c r="CB113" s="882"/>
      <c r="CC113" s="882"/>
      <c r="CD113" s="882"/>
      <c r="CE113" s="882"/>
      <c r="CF113" s="940">
        <v>7</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127</v>
      </c>
      <c r="DH113" s="845"/>
      <c r="DI113" s="845"/>
      <c r="DJ113" s="845"/>
      <c r="DK113" s="846"/>
      <c r="DL113" s="847" t="s">
        <v>448</v>
      </c>
      <c r="DM113" s="845"/>
      <c r="DN113" s="845"/>
      <c r="DO113" s="845"/>
      <c r="DP113" s="846"/>
      <c r="DQ113" s="847" t="s">
        <v>127</v>
      </c>
      <c r="DR113" s="845"/>
      <c r="DS113" s="845"/>
      <c r="DT113" s="845"/>
      <c r="DU113" s="846"/>
      <c r="DV113" s="889" t="s">
        <v>127</v>
      </c>
      <c r="DW113" s="890"/>
      <c r="DX113" s="890"/>
      <c r="DY113" s="890"/>
      <c r="DZ113" s="891"/>
    </row>
    <row r="114" spans="1:130" s="226" customFormat="1" ht="26.25" customHeight="1" x14ac:dyDescent="0.2">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114575</v>
      </c>
      <c r="AB114" s="845"/>
      <c r="AC114" s="845"/>
      <c r="AD114" s="845"/>
      <c r="AE114" s="846"/>
      <c r="AF114" s="847">
        <v>76194</v>
      </c>
      <c r="AG114" s="845"/>
      <c r="AH114" s="845"/>
      <c r="AI114" s="845"/>
      <c r="AJ114" s="846"/>
      <c r="AK114" s="847">
        <v>71666</v>
      </c>
      <c r="AL114" s="845"/>
      <c r="AM114" s="845"/>
      <c r="AN114" s="845"/>
      <c r="AO114" s="846"/>
      <c r="AP114" s="889">
        <v>0.2</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5448052</v>
      </c>
      <c r="BR114" s="882"/>
      <c r="BS114" s="882"/>
      <c r="BT114" s="882"/>
      <c r="BU114" s="882"/>
      <c r="BV114" s="882">
        <v>5452605</v>
      </c>
      <c r="BW114" s="882"/>
      <c r="BX114" s="882"/>
      <c r="BY114" s="882"/>
      <c r="BZ114" s="882"/>
      <c r="CA114" s="882">
        <v>5727666</v>
      </c>
      <c r="CB114" s="882"/>
      <c r="CC114" s="882"/>
      <c r="CD114" s="882"/>
      <c r="CE114" s="882"/>
      <c r="CF114" s="940">
        <v>16.100000000000001</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127</v>
      </c>
      <c r="DH114" s="845"/>
      <c r="DI114" s="845"/>
      <c r="DJ114" s="845"/>
      <c r="DK114" s="846"/>
      <c r="DL114" s="847" t="s">
        <v>127</v>
      </c>
      <c r="DM114" s="845"/>
      <c r="DN114" s="845"/>
      <c r="DO114" s="845"/>
      <c r="DP114" s="846"/>
      <c r="DQ114" s="847" t="s">
        <v>127</v>
      </c>
      <c r="DR114" s="845"/>
      <c r="DS114" s="845"/>
      <c r="DT114" s="845"/>
      <c r="DU114" s="846"/>
      <c r="DV114" s="889" t="s">
        <v>127</v>
      </c>
      <c r="DW114" s="890"/>
      <c r="DX114" s="890"/>
      <c r="DY114" s="890"/>
      <c r="DZ114" s="891"/>
    </row>
    <row r="115" spans="1:130" s="226" customFormat="1" ht="26.25" customHeight="1" x14ac:dyDescent="0.2">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74522</v>
      </c>
      <c r="AB115" s="984"/>
      <c r="AC115" s="984"/>
      <c r="AD115" s="984"/>
      <c r="AE115" s="985"/>
      <c r="AF115" s="986">
        <v>74099</v>
      </c>
      <c r="AG115" s="984"/>
      <c r="AH115" s="984"/>
      <c r="AI115" s="984"/>
      <c r="AJ115" s="985"/>
      <c r="AK115" s="986">
        <v>70844</v>
      </c>
      <c r="AL115" s="984"/>
      <c r="AM115" s="984"/>
      <c r="AN115" s="984"/>
      <c r="AO115" s="985"/>
      <c r="AP115" s="987">
        <v>0.2</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127</v>
      </c>
      <c r="BR115" s="882"/>
      <c r="BS115" s="882"/>
      <c r="BT115" s="882"/>
      <c r="BU115" s="882"/>
      <c r="BV115" s="882" t="s">
        <v>442</v>
      </c>
      <c r="BW115" s="882"/>
      <c r="BX115" s="882"/>
      <c r="BY115" s="882"/>
      <c r="BZ115" s="882"/>
      <c r="CA115" s="882" t="s">
        <v>127</v>
      </c>
      <c r="CB115" s="882"/>
      <c r="CC115" s="882"/>
      <c r="CD115" s="882"/>
      <c r="CE115" s="882"/>
      <c r="CF115" s="940" t="s">
        <v>127</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2549800</v>
      </c>
      <c r="DH115" s="845"/>
      <c r="DI115" s="845"/>
      <c r="DJ115" s="845"/>
      <c r="DK115" s="846"/>
      <c r="DL115" s="847">
        <v>3106138</v>
      </c>
      <c r="DM115" s="845"/>
      <c r="DN115" s="845"/>
      <c r="DO115" s="845"/>
      <c r="DP115" s="846"/>
      <c r="DQ115" s="847">
        <v>3001610</v>
      </c>
      <c r="DR115" s="845"/>
      <c r="DS115" s="845"/>
      <c r="DT115" s="845"/>
      <c r="DU115" s="846"/>
      <c r="DV115" s="889">
        <v>8.4</v>
      </c>
      <c r="DW115" s="890"/>
      <c r="DX115" s="890"/>
      <c r="DY115" s="890"/>
      <c r="DZ115" s="891"/>
    </row>
    <row r="116" spans="1:130" s="226" customFormat="1" ht="26.25" customHeight="1" x14ac:dyDescent="0.2">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127</v>
      </c>
      <c r="AB116" s="845"/>
      <c r="AC116" s="845"/>
      <c r="AD116" s="845"/>
      <c r="AE116" s="846"/>
      <c r="AF116" s="847" t="s">
        <v>127</v>
      </c>
      <c r="AG116" s="845"/>
      <c r="AH116" s="845"/>
      <c r="AI116" s="845"/>
      <c r="AJ116" s="846"/>
      <c r="AK116" s="847" t="s">
        <v>442</v>
      </c>
      <c r="AL116" s="845"/>
      <c r="AM116" s="845"/>
      <c r="AN116" s="845"/>
      <c r="AO116" s="846"/>
      <c r="AP116" s="889" t="s">
        <v>127</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127</v>
      </c>
      <c r="BR116" s="882"/>
      <c r="BS116" s="882"/>
      <c r="BT116" s="882"/>
      <c r="BU116" s="882"/>
      <c r="BV116" s="882" t="s">
        <v>127</v>
      </c>
      <c r="BW116" s="882"/>
      <c r="BX116" s="882"/>
      <c r="BY116" s="882"/>
      <c r="BZ116" s="882"/>
      <c r="CA116" s="882" t="s">
        <v>127</v>
      </c>
      <c r="CB116" s="882"/>
      <c r="CC116" s="882"/>
      <c r="CD116" s="882"/>
      <c r="CE116" s="882"/>
      <c r="CF116" s="940" t="s">
        <v>442</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t="s">
        <v>127</v>
      </c>
      <c r="DM116" s="845"/>
      <c r="DN116" s="845"/>
      <c r="DO116" s="845"/>
      <c r="DP116" s="846"/>
      <c r="DQ116" s="847" t="s">
        <v>127</v>
      </c>
      <c r="DR116" s="845"/>
      <c r="DS116" s="845"/>
      <c r="DT116" s="845"/>
      <c r="DU116" s="846"/>
      <c r="DV116" s="889" t="s">
        <v>127</v>
      </c>
      <c r="DW116" s="890"/>
      <c r="DX116" s="890"/>
      <c r="DY116" s="890"/>
      <c r="DZ116" s="891"/>
    </row>
    <row r="117" spans="1:130" s="226" customFormat="1" ht="26.25" customHeight="1" x14ac:dyDescent="0.2">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4305343</v>
      </c>
      <c r="AB117" s="968"/>
      <c r="AC117" s="968"/>
      <c r="AD117" s="968"/>
      <c r="AE117" s="969"/>
      <c r="AF117" s="970">
        <v>4070338</v>
      </c>
      <c r="AG117" s="968"/>
      <c r="AH117" s="968"/>
      <c r="AI117" s="968"/>
      <c r="AJ117" s="969"/>
      <c r="AK117" s="970">
        <v>3951862</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127</v>
      </c>
      <c r="BW117" s="882"/>
      <c r="BX117" s="882"/>
      <c r="BY117" s="882"/>
      <c r="BZ117" s="882"/>
      <c r="CA117" s="882" t="s">
        <v>127</v>
      </c>
      <c r="CB117" s="882"/>
      <c r="CC117" s="882"/>
      <c r="CD117" s="882"/>
      <c r="CE117" s="882"/>
      <c r="CF117" s="940" t="s">
        <v>442</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127</v>
      </c>
      <c r="DH117" s="845"/>
      <c r="DI117" s="845"/>
      <c r="DJ117" s="845"/>
      <c r="DK117" s="846"/>
      <c r="DL117" s="847" t="s">
        <v>127</v>
      </c>
      <c r="DM117" s="845"/>
      <c r="DN117" s="845"/>
      <c r="DO117" s="845"/>
      <c r="DP117" s="846"/>
      <c r="DQ117" s="847" t="s">
        <v>127</v>
      </c>
      <c r="DR117" s="845"/>
      <c r="DS117" s="845"/>
      <c r="DT117" s="845"/>
      <c r="DU117" s="846"/>
      <c r="DV117" s="889" t="s">
        <v>127</v>
      </c>
      <c r="DW117" s="890"/>
      <c r="DX117" s="890"/>
      <c r="DY117" s="890"/>
      <c r="DZ117" s="891"/>
    </row>
    <row r="118" spans="1:130" s="226" customFormat="1" ht="26.25" customHeight="1" x14ac:dyDescent="0.2">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306</v>
      </c>
      <c r="AL118" s="961"/>
      <c r="AM118" s="961"/>
      <c r="AN118" s="961"/>
      <c r="AO118" s="962"/>
      <c r="AP118" s="964" t="s">
        <v>430</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127</v>
      </c>
      <c r="BR118" s="910"/>
      <c r="BS118" s="910"/>
      <c r="BT118" s="910"/>
      <c r="BU118" s="910"/>
      <c r="BV118" s="910" t="s">
        <v>127</v>
      </c>
      <c r="BW118" s="910"/>
      <c r="BX118" s="910"/>
      <c r="BY118" s="910"/>
      <c r="BZ118" s="910"/>
      <c r="CA118" s="910" t="s">
        <v>127</v>
      </c>
      <c r="CB118" s="910"/>
      <c r="CC118" s="910"/>
      <c r="CD118" s="910"/>
      <c r="CE118" s="910"/>
      <c r="CF118" s="940" t="s">
        <v>127</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127</v>
      </c>
      <c r="DH118" s="845"/>
      <c r="DI118" s="845"/>
      <c r="DJ118" s="845"/>
      <c r="DK118" s="846"/>
      <c r="DL118" s="847" t="s">
        <v>127</v>
      </c>
      <c r="DM118" s="845"/>
      <c r="DN118" s="845"/>
      <c r="DO118" s="845"/>
      <c r="DP118" s="846"/>
      <c r="DQ118" s="847" t="s">
        <v>127</v>
      </c>
      <c r="DR118" s="845"/>
      <c r="DS118" s="845"/>
      <c r="DT118" s="845"/>
      <c r="DU118" s="846"/>
      <c r="DV118" s="889" t="s">
        <v>127</v>
      </c>
      <c r="DW118" s="890"/>
      <c r="DX118" s="890"/>
      <c r="DY118" s="890"/>
      <c r="DZ118" s="891"/>
    </row>
    <row r="119" spans="1:130" s="226" customFormat="1" ht="26.25" customHeight="1" x14ac:dyDescent="0.2">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448</v>
      </c>
      <c r="AB119" s="954"/>
      <c r="AC119" s="954"/>
      <c r="AD119" s="954"/>
      <c r="AE119" s="955"/>
      <c r="AF119" s="956" t="s">
        <v>127</v>
      </c>
      <c r="AG119" s="954"/>
      <c r="AH119" s="954"/>
      <c r="AI119" s="954"/>
      <c r="AJ119" s="955"/>
      <c r="AK119" s="956" t="s">
        <v>127</v>
      </c>
      <c r="AL119" s="954"/>
      <c r="AM119" s="954"/>
      <c r="AN119" s="954"/>
      <c r="AO119" s="955"/>
      <c r="AP119" s="957" t="s">
        <v>127</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463</v>
      </c>
      <c r="BP119" s="943"/>
      <c r="BQ119" s="944">
        <v>41696842</v>
      </c>
      <c r="BR119" s="910"/>
      <c r="BS119" s="910"/>
      <c r="BT119" s="910"/>
      <c r="BU119" s="910"/>
      <c r="BV119" s="910">
        <v>42935017</v>
      </c>
      <c r="BW119" s="910"/>
      <c r="BX119" s="910"/>
      <c r="BY119" s="910"/>
      <c r="BZ119" s="910"/>
      <c r="CA119" s="910">
        <v>43829078</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413162</v>
      </c>
      <c r="DH119" s="829"/>
      <c r="DI119" s="829"/>
      <c r="DJ119" s="829"/>
      <c r="DK119" s="830"/>
      <c r="DL119" s="831">
        <v>342318</v>
      </c>
      <c r="DM119" s="829"/>
      <c r="DN119" s="829"/>
      <c r="DO119" s="829"/>
      <c r="DP119" s="830"/>
      <c r="DQ119" s="831">
        <v>271491</v>
      </c>
      <c r="DR119" s="829"/>
      <c r="DS119" s="829"/>
      <c r="DT119" s="829"/>
      <c r="DU119" s="830"/>
      <c r="DV119" s="913">
        <v>0.8</v>
      </c>
      <c r="DW119" s="914"/>
      <c r="DX119" s="914"/>
      <c r="DY119" s="914"/>
      <c r="DZ119" s="915"/>
    </row>
    <row r="120" spans="1:130" s="226" customFormat="1" ht="26.25" customHeight="1" x14ac:dyDescent="0.2">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127</v>
      </c>
      <c r="AB120" s="845"/>
      <c r="AC120" s="845"/>
      <c r="AD120" s="845"/>
      <c r="AE120" s="846"/>
      <c r="AF120" s="847" t="s">
        <v>127</v>
      </c>
      <c r="AG120" s="845"/>
      <c r="AH120" s="845"/>
      <c r="AI120" s="845"/>
      <c r="AJ120" s="846"/>
      <c r="AK120" s="847" t="s">
        <v>127</v>
      </c>
      <c r="AL120" s="845"/>
      <c r="AM120" s="845"/>
      <c r="AN120" s="845"/>
      <c r="AO120" s="846"/>
      <c r="AP120" s="889" t="s">
        <v>127</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12702190</v>
      </c>
      <c r="BR120" s="907"/>
      <c r="BS120" s="907"/>
      <c r="BT120" s="907"/>
      <c r="BU120" s="907"/>
      <c r="BV120" s="907">
        <v>12745721</v>
      </c>
      <c r="BW120" s="907"/>
      <c r="BX120" s="907"/>
      <c r="BY120" s="907"/>
      <c r="BZ120" s="907"/>
      <c r="CA120" s="907">
        <v>16021164</v>
      </c>
      <c r="CB120" s="907"/>
      <c r="CC120" s="907"/>
      <c r="CD120" s="907"/>
      <c r="CE120" s="907"/>
      <c r="CF120" s="931">
        <v>44.9</v>
      </c>
      <c r="CG120" s="932"/>
      <c r="CH120" s="932"/>
      <c r="CI120" s="932"/>
      <c r="CJ120" s="932"/>
      <c r="CK120" s="933" t="s">
        <v>467</v>
      </c>
      <c r="CL120" s="917"/>
      <c r="CM120" s="917"/>
      <c r="CN120" s="917"/>
      <c r="CO120" s="918"/>
      <c r="CP120" s="937" t="s">
        <v>468</v>
      </c>
      <c r="CQ120" s="938"/>
      <c r="CR120" s="938"/>
      <c r="CS120" s="938"/>
      <c r="CT120" s="938"/>
      <c r="CU120" s="938"/>
      <c r="CV120" s="938"/>
      <c r="CW120" s="938"/>
      <c r="CX120" s="938"/>
      <c r="CY120" s="938"/>
      <c r="CZ120" s="938"/>
      <c r="DA120" s="938"/>
      <c r="DB120" s="938"/>
      <c r="DC120" s="938"/>
      <c r="DD120" s="938"/>
      <c r="DE120" s="938"/>
      <c r="DF120" s="939"/>
      <c r="DG120" s="926">
        <v>5488941</v>
      </c>
      <c r="DH120" s="907"/>
      <c r="DI120" s="907"/>
      <c r="DJ120" s="907"/>
      <c r="DK120" s="907"/>
      <c r="DL120" s="907">
        <v>6083262</v>
      </c>
      <c r="DM120" s="907"/>
      <c r="DN120" s="907"/>
      <c r="DO120" s="907"/>
      <c r="DP120" s="907"/>
      <c r="DQ120" s="907">
        <v>6909063</v>
      </c>
      <c r="DR120" s="907"/>
      <c r="DS120" s="907"/>
      <c r="DT120" s="907"/>
      <c r="DU120" s="907"/>
      <c r="DV120" s="908">
        <v>19.399999999999999</v>
      </c>
      <c r="DW120" s="908"/>
      <c r="DX120" s="908"/>
      <c r="DY120" s="908"/>
      <c r="DZ120" s="909"/>
    </row>
    <row r="121" spans="1:130" s="226" customFormat="1" ht="26.25" customHeight="1" x14ac:dyDescent="0.2">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127</v>
      </c>
      <c r="AB121" s="845"/>
      <c r="AC121" s="845"/>
      <c r="AD121" s="845"/>
      <c r="AE121" s="846"/>
      <c r="AF121" s="847" t="s">
        <v>127</v>
      </c>
      <c r="AG121" s="845"/>
      <c r="AH121" s="845"/>
      <c r="AI121" s="845"/>
      <c r="AJ121" s="846"/>
      <c r="AK121" s="847" t="s">
        <v>127</v>
      </c>
      <c r="AL121" s="845"/>
      <c r="AM121" s="845"/>
      <c r="AN121" s="845"/>
      <c r="AO121" s="846"/>
      <c r="AP121" s="889" t="s">
        <v>127</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8614212</v>
      </c>
      <c r="BR121" s="882"/>
      <c r="BS121" s="882"/>
      <c r="BT121" s="882"/>
      <c r="BU121" s="882"/>
      <c r="BV121" s="882">
        <v>9061860</v>
      </c>
      <c r="BW121" s="882"/>
      <c r="BX121" s="882"/>
      <c r="BY121" s="882"/>
      <c r="BZ121" s="882"/>
      <c r="CA121" s="882">
        <v>10075178</v>
      </c>
      <c r="CB121" s="882"/>
      <c r="CC121" s="882"/>
      <c r="CD121" s="882"/>
      <c r="CE121" s="882"/>
      <c r="CF121" s="940">
        <v>28.2</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t="s">
        <v>127</v>
      </c>
      <c r="DH121" s="882"/>
      <c r="DI121" s="882"/>
      <c r="DJ121" s="882"/>
      <c r="DK121" s="882"/>
      <c r="DL121" s="882" t="s">
        <v>127</v>
      </c>
      <c r="DM121" s="882"/>
      <c r="DN121" s="882"/>
      <c r="DO121" s="882"/>
      <c r="DP121" s="882"/>
      <c r="DQ121" s="882" t="s">
        <v>127</v>
      </c>
      <c r="DR121" s="882"/>
      <c r="DS121" s="882"/>
      <c r="DT121" s="882"/>
      <c r="DU121" s="882"/>
      <c r="DV121" s="859" t="s">
        <v>127</v>
      </c>
      <c r="DW121" s="859"/>
      <c r="DX121" s="859"/>
      <c r="DY121" s="859"/>
      <c r="DZ121" s="860"/>
    </row>
    <row r="122" spans="1:130" s="226" customFormat="1" ht="26.25" customHeight="1" x14ac:dyDescent="0.2">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442</v>
      </c>
      <c r="AB122" s="845"/>
      <c r="AC122" s="845"/>
      <c r="AD122" s="845"/>
      <c r="AE122" s="846"/>
      <c r="AF122" s="847" t="s">
        <v>127</v>
      </c>
      <c r="AG122" s="845"/>
      <c r="AH122" s="845"/>
      <c r="AI122" s="845"/>
      <c r="AJ122" s="846"/>
      <c r="AK122" s="847" t="s">
        <v>127</v>
      </c>
      <c r="AL122" s="845"/>
      <c r="AM122" s="845"/>
      <c r="AN122" s="845"/>
      <c r="AO122" s="846"/>
      <c r="AP122" s="889" t="s">
        <v>127</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26495559</v>
      </c>
      <c r="BR122" s="910"/>
      <c r="BS122" s="910"/>
      <c r="BT122" s="910"/>
      <c r="BU122" s="910"/>
      <c r="BV122" s="910">
        <v>26171880</v>
      </c>
      <c r="BW122" s="910"/>
      <c r="BX122" s="910"/>
      <c r="BY122" s="910"/>
      <c r="BZ122" s="910"/>
      <c r="CA122" s="910">
        <v>26478833</v>
      </c>
      <c r="CB122" s="910"/>
      <c r="CC122" s="910"/>
      <c r="CD122" s="910"/>
      <c r="CE122" s="910"/>
      <c r="CF122" s="911">
        <v>74.2</v>
      </c>
      <c r="CG122" s="912"/>
      <c r="CH122" s="912"/>
      <c r="CI122" s="912"/>
      <c r="CJ122" s="912"/>
      <c r="CK122" s="934"/>
      <c r="CL122" s="920"/>
      <c r="CM122" s="920"/>
      <c r="CN122" s="920"/>
      <c r="CO122" s="921"/>
      <c r="CP122" s="900" t="s">
        <v>473</v>
      </c>
      <c r="CQ122" s="901"/>
      <c r="CR122" s="901"/>
      <c r="CS122" s="901"/>
      <c r="CT122" s="901"/>
      <c r="CU122" s="901"/>
      <c r="CV122" s="901"/>
      <c r="CW122" s="901"/>
      <c r="CX122" s="901"/>
      <c r="CY122" s="901"/>
      <c r="CZ122" s="901"/>
      <c r="DA122" s="901"/>
      <c r="DB122" s="901"/>
      <c r="DC122" s="901"/>
      <c r="DD122" s="901"/>
      <c r="DE122" s="901"/>
      <c r="DF122" s="902"/>
      <c r="DG122" s="881" t="s">
        <v>127</v>
      </c>
      <c r="DH122" s="882"/>
      <c r="DI122" s="882"/>
      <c r="DJ122" s="882"/>
      <c r="DK122" s="882"/>
      <c r="DL122" s="882" t="s">
        <v>127</v>
      </c>
      <c r="DM122" s="882"/>
      <c r="DN122" s="882"/>
      <c r="DO122" s="882"/>
      <c r="DP122" s="882"/>
      <c r="DQ122" s="882" t="s">
        <v>127</v>
      </c>
      <c r="DR122" s="882"/>
      <c r="DS122" s="882"/>
      <c r="DT122" s="882"/>
      <c r="DU122" s="882"/>
      <c r="DV122" s="859" t="s">
        <v>127</v>
      </c>
      <c r="DW122" s="859"/>
      <c r="DX122" s="859"/>
      <c r="DY122" s="859"/>
      <c r="DZ122" s="860"/>
    </row>
    <row r="123" spans="1:130" s="226" customFormat="1" ht="26.25" customHeight="1" x14ac:dyDescent="0.2">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127</v>
      </c>
      <c r="AB123" s="845"/>
      <c r="AC123" s="845"/>
      <c r="AD123" s="845"/>
      <c r="AE123" s="846"/>
      <c r="AF123" s="847" t="s">
        <v>127</v>
      </c>
      <c r="AG123" s="845"/>
      <c r="AH123" s="845"/>
      <c r="AI123" s="845"/>
      <c r="AJ123" s="846"/>
      <c r="AK123" s="847" t="s">
        <v>127</v>
      </c>
      <c r="AL123" s="845"/>
      <c r="AM123" s="845"/>
      <c r="AN123" s="845"/>
      <c r="AO123" s="846"/>
      <c r="AP123" s="889" t="s">
        <v>127</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474</v>
      </c>
      <c r="BP123" s="943"/>
      <c r="BQ123" s="897">
        <v>47811961</v>
      </c>
      <c r="BR123" s="898"/>
      <c r="BS123" s="898"/>
      <c r="BT123" s="898"/>
      <c r="BU123" s="898"/>
      <c r="BV123" s="898">
        <v>47979461</v>
      </c>
      <c r="BW123" s="898"/>
      <c r="BX123" s="898"/>
      <c r="BY123" s="898"/>
      <c r="BZ123" s="898"/>
      <c r="CA123" s="898">
        <v>52575175</v>
      </c>
      <c r="CB123" s="898"/>
      <c r="CC123" s="898"/>
      <c r="CD123" s="898"/>
      <c r="CE123" s="898"/>
      <c r="CF123" s="813"/>
      <c r="CG123" s="814"/>
      <c r="CH123" s="814"/>
      <c r="CI123" s="814"/>
      <c r="CJ123" s="899"/>
      <c r="CK123" s="934"/>
      <c r="CL123" s="920"/>
      <c r="CM123" s="920"/>
      <c r="CN123" s="920"/>
      <c r="CO123" s="921"/>
      <c r="CP123" s="900" t="s">
        <v>475</v>
      </c>
      <c r="CQ123" s="901"/>
      <c r="CR123" s="901"/>
      <c r="CS123" s="901"/>
      <c r="CT123" s="901"/>
      <c r="CU123" s="901"/>
      <c r="CV123" s="901"/>
      <c r="CW123" s="901"/>
      <c r="CX123" s="901"/>
      <c r="CY123" s="901"/>
      <c r="CZ123" s="901"/>
      <c r="DA123" s="901"/>
      <c r="DB123" s="901"/>
      <c r="DC123" s="901"/>
      <c r="DD123" s="901"/>
      <c r="DE123" s="901"/>
      <c r="DF123" s="902"/>
      <c r="DG123" s="844" t="s">
        <v>127</v>
      </c>
      <c r="DH123" s="845"/>
      <c r="DI123" s="845"/>
      <c r="DJ123" s="845"/>
      <c r="DK123" s="846"/>
      <c r="DL123" s="847" t="s">
        <v>127</v>
      </c>
      <c r="DM123" s="845"/>
      <c r="DN123" s="845"/>
      <c r="DO123" s="845"/>
      <c r="DP123" s="846"/>
      <c r="DQ123" s="847" t="s">
        <v>127</v>
      </c>
      <c r="DR123" s="845"/>
      <c r="DS123" s="845"/>
      <c r="DT123" s="845"/>
      <c r="DU123" s="846"/>
      <c r="DV123" s="889" t="s">
        <v>127</v>
      </c>
      <c r="DW123" s="890"/>
      <c r="DX123" s="890"/>
      <c r="DY123" s="890"/>
      <c r="DZ123" s="891"/>
    </row>
    <row r="124" spans="1:130" s="226" customFormat="1" ht="26.25" customHeight="1" thickBot="1" x14ac:dyDescent="0.25">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127</v>
      </c>
      <c r="AB124" s="845"/>
      <c r="AC124" s="845"/>
      <c r="AD124" s="845"/>
      <c r="AE124" s="846"/>
      <c r="AF124" s="847" t="s">
        <v>127</v>
      </c>
      <c r="AG124" s="845"/>
      <c r="AH124" s="845"/>
      <c r="AI124" s="845"/>
      <c r="AJ124" s="846"/>
      <c r="AK124" s="847" t="s">
        <v>127</v>
      </c>
      <c r="AL124" s="845"/>
      <c r="AM124" s="845"/>
      <c r="AN124" s="845"/>
      <c r="AO124" s="846"/>
      <c r="AP124" s="889" t="s">
        <v>442</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127</v>
      </c>
      <c r="BR124" s="896"/>
      <c r="BS124" s="896"/>
      <c r="BT124" s="896"/>
      <c r="BU124" s="896"/>
      <c r="BV124" s="896" t="s">
        <v>127</v>
      </c>
      <c r="BW124" s="896"/>
      <c r="BX124" s="896"/>
      <c r="BY124" s="896"/>
      <c r="BZ124" s="896"/>
      <c r="CA124" s="896" t="s">
        <v>442</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t="s">
        <v>127</v>
      </c>
      <c r="DH124" s="829"/>
      <c r="DI124" s="829"/>
      <c r="DJ124" s="829"/>
      <c r="DK124" s="830"/>
      <c r="DL124" s="831" t="s">
        <v>127</v>
      </c>
      <c r="DM124" s="829"/>
      <c r="DN124" s="829"/>
      <c r="DO124" s="829"/>
      <c r="DP124" s="830"/>
      <c r="DQ124" s="831" t="s">
        <v>127</v>
      </c>
      <c r="DR124" s="829"/>
      <c r="DS124" s="829"/>
      <c r="DT124" s="829"/>
      <c r="DU124" s="830"/>
      <c r="DV124" s="913" t="s">
        <v>127</v>
      </c>
      <c r="DW124" s="914"/>
      <c r="DX124" s="914"/>
      <c r="DY124" s="914"/>
      <c r="DZ124" s="915"/>
    </row>
    <row r="125" spans="1:130" s="226" customFormat="1" ht="26.25" customHeight="1" x14ac:dyDescent="0.2">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127</v>
      </c>
      <c r="AG125" s="845"/>
      <c r="AH125" s="845"/>
      <c r="AI125" s="845"/>
      <c r="AJ125" s="846"/>
      <c r="AK125" s="847" t="s">
        <v>127</v>
      </c>
      <c r="AL125" s="845"/>
      <c r="AM125" s="845"/>
      <c r="AN125" s="845"/>
      <c r="AO125" s="846"/>
      <c r="AP125" s="889" t="s">
        <v>442</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478</v>
      </c>
      <c r="CL125" s="917"/>
      <c r="CM125" s="917"/>
      <c r="CN125" s="917"/>
      <c r="CO125" s="918"/>
      <c r="CP125" s="925" t="s">
        <v>479</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442</v>
      </c>
      <c r="DM125" s="907"/>
      <c r="DN125" s="907"/>
      <c r="DO125" s="907"/>
      <c r="DP125" s="907"/>
      <c r="DQ125" s="907" t="s">
        <v>127</v>
      </c>
      <c r="DR125" s="907"/>
      <c r="DS125" s="907"/>
      <c r="DT125" s="907"/>
      <c r="DU125" s="907"/>
      <c r="DV125" s="908" t="s">
        <v>442</v>
      </c>
      <c r="DW125" s="908"/>
      <c r="DX125" s="908"/>
      <c r="DY125" s="908"/>
      <c r="DZ125" s="909"/>
    </row>
    <row r="126" spans="1:130" s="226" customFormat="1" ht="26.25" customHeight="1" thickBot="1" x14ac:dyDescent="0.25">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74522</v>
      </c>
      <c r="AB126" s="845"/>
      <c r="AC126" s="845"/>
      <c r="AD126" s="845"/>
      <c r="AE126" s="846"/>
      <c r="AF126" s="847">
        <v>74099</v>
      </c>
      <c r="AG126" s="845"/>
      <c r="AH126" s="845"/>
      <c r="AI126" s="845"/>
      <c r="AJ126" s="846"/>
      <c r="AK126" s="847">
        <v>70844</v>
      </c>
      <c r="AL126" s="845"/>
      <c r="AM126" s="845"/>
      <c r="AN126" s="845"/>
      <c r="AO126" s="846"/>
      <c r="AP126" s="889">
        <v>0.2</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480</v>
      </c>
      <c r="CQ126" s="817"/>
      <c r="CR126" s="817"/>
      <c r="CS126" s="817"/>
      <c r="CT126" s="817"/>
      <c r="CU126" s="817"/>
      <c r="CV126" s="817"/>
      <c r="CW126" s="817"/>
      <c r="CX126" s="817"/>
      <c r="CY126" s="817"/>
      <c r="CZ126" s="817"/>
      <c r="DA126" s="817"/>
      <c r="DB126" s="817"/>
      <c r="DC126" s="817"/>
      <c r="DD126" s="817"/>
      <c r="DE126" s="817"/>
      <c r="DF126" s="818"/>
      <c r="DG126" s="881" t="s">
        <v>442</v>
      </c>
      <c r="DH126" s="882"/>
      <c r="DI126" s="882"/>
      <c r="DJ126" s="882"/>
      <c r="DK126" s="882"/>
      <c r="DL126" s="882" t="s">
        <v>127</v>
      </c>
      <c r="DM126" s="882"/>
      <c r="DN126" s="882"/>
      <c r="DO126" s="882"/>
      <c r="DP126" s="882"/>
      <c r="DQ126" s="882" t="s">
        <v>127</v>
      </c>
      <c r="DR126" s="882"/>
      <c r="DS126" s="882"/>
      <c r="DT126" s="882"/>
      <c r="DU126" s="882"/>
      <c r="DV126" s="859" t="s">
        <v>448</v>
      </c>
      <c r="DW126" s="859"/>
      <c r="DX126" s="859"/>
      <c r="DY126" s="859"/>
      <c r="DZ126" s="860"/>
    </row>
    <row r="127" spans="1:130" s="226" customFormat="1" ht="26.25" customHeight="1" x14ac:dyDescent="0.2">
      <c r="A127" s="887"/>
      <c r="B127" s="888"/>
      <c r="C127" s="903" t="s">
        <v>481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127</v>
      </c>
      <c r="AB127" s="845"/>
      <c r="AC127" s="845"/>
      <c r="AD127" s="845"/>
      <c r="AE127" s="846"/>
      <c r="AF127" s="847" t="s">
        <v>127</v>
      </c>
      <c r="AG127" s="845"/>
      <c r="AH127" s="845"/>
      <c r="AI127" s="845"/>
      <c r="AJ127" s="846"/>
      <c r="AK127" s="847" t="s">
        <v>127</v>
      </c>
      <c r="AL127" s="845"/>
      <c r="AM127" s="845"/>
      <c r="AN127" s="845"/>
      <c r="AO127" s="846"/>
      <c r="AP127" s="889" t="s">
        <v>442</v>
      </c>
      <c r="AQ127" s="890"/>
      <c r="AR127" s="890"/>
      <c r="AS127" s="890"/>
      <c r="AT127" s="891"/>
      <c r="AU127" s="228"/>
      <c r="AV127" s="228"/>
      <c r="AW127" s="228"/>
      <c r="AX127" s="906" t="s">
        <v>482</v>
      </c>
      <c r="AY127" s="877"/>
      <c r="AZ127" s="877"/>
      <c r="BA127" s="877"/>
      <c r="BB127" s="877"/>
      <c r="BC127" s="877"/>
      <c r="BD127" s="877"/>
      <c r="BE127" s="878"/>
      <c r="BF127" s="876" t="s">
        <v>483</v>
      </c>
      <c r="BG127" s="877"/>
      <c r="BH127" s="877"/>
      <c r="BI127" s="877"/>
      <c r="BJ127" s="877"/>
      <c r="BK127" s="877"/>
      <c r="BL127" s="878"/>
      <c r="BM127" s="876" t="s">
        <v>484</v>
      </c>
      <c r="BN127" s="877"/>
      <c r="BO127" s="877"/>
      <c r="BP127" s="877"/>
      <c r="BQ127" s="877"/>
      <c r="BR127" s="877"/>
      <c r="BS127" s="878"/>
      <c r="BT127" s="876" t="s">
        <v>485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486</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442</v>
      </c>
      <c r="DM127" s="882"/>
      <c r="DN127" s="882"/>
      <c r="DO127" s="882"/>
      <c r="DP127" s="882"/>
      <c r="DQ127" s="882" t="s">
        <v>127</v>
      </c>
      <c r="DR127" s="882"/>
      <c r="DS127" s="882"/>
      <c r="DT127" s="882"/>
      <c r="DU127" s="882"/>
      <c r="DV127" s="859" t="s">
        <v>127</v>
      </c>
      <c r="DW127" s="859"/>
      <c r="DX127" s="859"/>
      <c r="DY127" s="859"/>
      <c r="DZ127" s="860"/>
    </row>
    <row r="128" spans="1:130" s="226" customFormat="1" ht="26.25" customHeight="1" thickBot="1" x14ac:dyDescent="0.25">
      <c r="A128" s="861" t="s">
        <v>487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488</v>
      </c>
      <c r="X128" s="863"/>
      <c r="Y128" s="863"/>
      <c r="Z128" s="864"/>
      <c r="AA128" s="865">
        <v>1045713</v>
      </c>
      <c r="AB128" s="866"/>
      <c r="AC128" s="866"/>
      <c r="AD128" s="866"/>
      <c r="AE128" s="867"/>
      <c r="AF128" s="868">
        <v>896695</v>
      </c>
      <c r="AG128" s="866"/>
      <c r="AH128" s="866"/>
      <c r="AI128" s="866"/>
      <c r="AJ128" s="867"/>
      <c r="AK128" s="868">
        <v>922313</v>
      </c>
      <c r="AL128" s="866"/>
      <c r="AM128" s="866"/>
      <c r="AN128" s="866"/>
      <c r="AO128" s="867"/>
      <c r="AP128" s="869"/>
      <c r="AQ128" s="870"/>
      <c r="AR128" s="870"/>
      <c r="AS128" s="870"/>
      <c r="AT128" s="871"/>
      <c r="AU128" s="228"/>
      <c r="AV128" s="228"/>
      <c r="AW128" s="228"/>
      <c r="AX128" s="872" t="s">
        <v>489</v>
      </c>
      <c r="AY128" s="873"/>
      <c r="AZ128" s="873"/>
      <c r="BA128" s="873"/>
      <c r="BB128" s="873"/>
      <c r="BC128" s="873"/>
      <c r="BD128" s="873"/>
      <c r="BE128" s="874"/>
      <c r="BF128" s="851" t="s">
        <v>127</v>
      </c>
      <c r="BG128" s="852"/>
      <c r="BH128" s="852"/>
      <c r="BI128" s="852"/>
      <c r="BJ128" s="852"/>
      <c r="BK128" s="852"/>
      <c r="BL128" s="875"/>
      <c r="BM128" s="851">
        <v>11.51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490</v>
      </c>
      <c r="CQ128" s="795"/>
      <c r="CR128" s="795"/>
      <c r="CS128" s="795"/>
      <c r="CT128" s="795"/>
      <c r="CU128" s="795"/>
      <c r="CV128" s="795"/>
      <c r="CW128" s="795"/>
      <c r="CX128" s="795"/>
      <c r="CY128" s="795"/>
      <c r="CZ128" s="795"/>
      <c r="DA128" s="795"/>
      <c r="DB128" s="795"/>
      <c r="DC128" s="795"/>
      <c r="DD128" s="795"/>
      <c r="DE128" s="795"/>
      <c r="DF128" s="796"/>
      <c r="DG128" s="855" t="s">
        <v>127</v>
      </c>
      <c r="DH128" s="856"/>
      <c r="DI128" s="856"/>
      <c r="DJ128" s="856"/>
      <c r="DK128" s="856"/>
      <c r="DL128" s="856" t="s">
        <v>127</v>
      </c>
      <c r="DM128" s="856"/>
      <c r="DN128" s="856"/>
      <c r="DO128" s="856"/>
      <c r="DP128" s="856"/>
      <c r="DQ128" s="856" t="s">
        <v>127</v>
      </c>
      <c r="DR128" s="856"/>
      <c r="DS128" s="856"/>
      <c r="DT128" s="856"/>
      <c r="DU128" s="856"/>
      <c r="DV128" s="857" t="s">
        <v>127</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491</v>
      </c>
      <c r="X129" s="842"/>
      <c r="Y129" s="842"/>
      <c r="Z129" s="843"/>
      <c r="AA129" s="844">
        <v>35278571</v>
      </c>
      <c r="AB129" s="845"/>
      <c r="AC129" s="845"/>
      <c r="AD129" s="845"/>
      <c r="AE129" s="846"/>
      <c r="AF129" s="847">
        <v>36910096</v>
      </c>
      <c r="AG129" s="845"/>
      <c r="AH129" s="845"/>
      <c r="AI129" s="845"/>
      <c r="AJ129" s="846"/>
      <c r="AK129" s="847">
        <v>38048196</v>
      </c>
      <c r="AL129" s="845"/>
      <c r="AM129" s="845"/>
      <c r="AN129" s="845"/>
      <c r="AO129" s="846"/>
      <c r="AP129" s="848"/>
      <c r="AQ129" s="849"/>
      <c r="AR129" s="849"/>
      <c r="AS129" s="849"/>
      <c r="AT129" s="850"/>
      <c r="AU129" s="229"/>
      <c r="AV129" s="229"/>
      <c r="AW129" s="229"/>
      <c r="AX129" s="816" t="s">
        <v>492</v>
      </c>
      <c r="AY129" s="817"/>
      <c r="AZ129" s="817"/>
      <c r="BA129" s="817"/>
      <c r="BB129" s="817"/>
      <c r="BC129" s="817"/>
      <c r="BD129" s="817"/>
      <c r="BE129" s="818"/>
      <c r="BF129" s="835" t="s">
        <v>127</v>
      </c>
      <c r="BG129" s="836"/>
      <c r="BH129" s="836"/>
      <c r="BI129" s="836"/>
      <c r="BJ129" s="836"/>
      <c r="BK129" s="836"/>
      <c r="BL129" s="837"/>
      <c r="BM129" s="835">
        <v>16.510000000000002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494</v>
      </c>
      <c r="X130" s="842"/>
      <c r="Y130" s="842"/>
      <c r="Z130" s="843"/>
      <c r="AA130" s="844">
        <v>2533895</v>
      </c>
      <c r="AB130" s="845"/>
      <c r="AC130" s="845"/>
      <c r="AD130" s="845"/>
      <c r="AE130" s="846"/>
      <c r="AF130" s="847">
        <v>2395648</v>
      </c>
      <c r="AG130" s="845"/>
      <c r="AH130" s="845"/>
      <c r="AI130" s="845"/>
      <c r="AJ130" s="846"/>
      <c r="AK130" s="847">
        <v>2382660</v>
      </c>
      <c r="AL130" s="845"/>
      <c r="AM130" s="845"/>
      <c r="AN130" s="845"/>
      <c r="AO130" s="846"/>
      <c r="AP130" s="848"/>
      <c r="AQ130" s="849"/>
      <c r="AR130" s="849"/>
      <c r="AS130" s="849"/>
      <c r="AT130" s="850"/>
      <c r="AU130" s="229"/>
      <c r="AV130" s="229"/>
      <c r="AW130" s="229"/>
      <c r="AX130" s="816" t="s">
        <v>495</v>
      </c>
      <c r="AY130" s="817"/>
      <c r="AZ130" s="817"/>
      <c r="BA130" s="817"/>
      <c r="BB130" s="817"/>
      <c r="BC130" s="817"/>
      <c r="BD130" s="817"/>
      <c r="BE130" s="818"/>
      <c r="BF130" s="819">
        <v>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496</v>
      </c>
      <c r="X131" s="826"/>
      <c r="Y131" s="826"/>
      <c r="Z131" s="827"/>
      <c r="AA131" s="828">
        <v>32744676</v>
      </c>
      <c r="AB131" s="829"/>
      <c r="AC131" s="829"/>
      <c r="AD131" s="829"/>
      <c r="AE131" s="830"/>
      <c r="AF131" s="831">
        <v>34514448</v>
      </c>
      <c r="AG131" s="829"/>
      <c r="AH131" s="829"/>
      <c r="AI131" s="829"/>
      <c r="AJ131" s="830"/>
      <c r="AK131" s="831">
        <v>35665536</v>
      </c>
      <c r="AL131" s="829"/>
      <c r="AM131" s="829"/>
      <c r="AN131" s="829"/>
      <c r="AO131" s="830"/>
      <c r="AP131" s="832"/>
      <c r="AQ131" s="833"/>
      <c r="AR131" s="833"/>
      <c r="AS131" s="833"/>
      <c r="AT131" s="834"/>
      <c r="AU131" s="229"/>
      <c r="AV131" s="229"/>
      <c r="AW131" s="229"/>
      <c r="AX131" s="794" t="s">
        <v>497</v>
      </c>
      <c r="AY131" s="795"/>
      <c r="AZ131" s="795"/>
      <c r="BA131" s="795"/>
      <c r="BB131" s="795"/>
      <c r="BC131" s="795"/>
      <c r="BD131" s="795"/>
      <c r="BE131" s="796"/>
      <c r="BF131" s="797" t="s">
        <v>127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498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499</v>
      </c>
      <c r="W132" s="807"/>
      <c r="X132" s="807"/>
      <c r="Y132" s="807"/>
      <c r="Z132" s="808"/>
      <c r="AA132" s="809">
        <v>2.2163450330000001</v>
      </c>
      <c r="AB132" s="810"/>
      <c r="AC132" s="810"/>
      <c r="AD132" s="810"/>
      <c r="AE132" s="811"/>
      <c r="AF132" s="812">
        <v>2.2541139870000002</v>
      </c>
      <c r="AG132" s="810"/>
      <c r="AH132" s="810"/>
      <c r="AI132" s="810"/>
      <c r="AJ132" s="811"/>
      <c r="AK132" s="812">
        <v>1.813764975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500</v>
      </c>
      <c r="W133" s="786"/>
      <c r="X133" s="786"/>
      <c r="Y133" s="786"/>
      <c r="Z133" s="787"/>
      <c r="AA133" s="788">
        <v>1.7</v>
      </c>
      <c r="AB133" s="789"/>
      <c r="AC133" s="789"/>
      <c r="AD133" s="789"/>
      <c r="AE133" s="790"/>
      <c r="AF133" s="788">
        <v>2</v>
      </c>
      <c r="AG133" s="789"/>
      <c r="AH133" s="789"/>
      <c r="AI133" s="789"/>
      <c r="AJ133" s="790"/>
      <c r="AK133" s="788">
        <v>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E6DeyvcvJa1sepMgcaPS27+PhxJRPmB2DP+o4q7wQDkdRyDwots/qLKqSLxoF57kV/rl5TWOTsCT1eQqYXppg==" saltValue="RG2aubtlYXfE09pM8yiq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aThkFJqMO+T3RdtOyjyhmnAK3xFuXCirPc25nOtf3VIIe5ggR25tLrRESxi1AUv1EqgmLL9gTNeF/vymhe0tQ==" saltValue="WaPCZWiY+GjzeWFzGtlm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504</v>
      </c>
      <c r="AP7" s="268"/>
      <c r="AQ7" s="269" t="s">
        <v>505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506</v>
      </c>
      <c r="AQ8" s="275" t="s">
        <v>507</v>
      </c>
      <c r="AR8" s="276" t="s">
        <v>508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509</v>
      </c>
      <c r="AL9" s="1196"/>
      <c r="AM9" s="1196"/>
      <c r="AN9" s="1197"/>
      <c r="AO9" s="277">
        <v>9888812</v>
      </c>
      <c r="AP9" s="277">
        <v>50618</v>
      </c>
      <c r="AQ9" s="278">
        <v>61144</v>
      </c>
      <c r="AR9" s="279">
        <v>-17.2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510</v>
      </c>
      <c r="AL10" s="1196"/>
      <c r="AM10" s="1196"/>
      <c r="AN10" s="1197"/>
      <c r="AO10" s="280">
        <v>114245</v>
      </c>
      <c r="AP10" s="280">
        <v>585</v>
      </c>
      <c r="AQ10" s="281">
        <v>1318</v>
      </c>
      <c r="AR10" s="282">
        <v>-55.6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511</v>
      </c>
      <c r="AL11" s="1196"/>
      <c r="AM11" s="1196"/>
      <c r="AN11" s="1197"/>
      <c r="AO11" s="280">
        <v>430218</v>
      </c>
      <c r="AP11" s="280">
        <v>2202</v>
      </c>
      <c r="AQ11" s="281">
        <v>986</v>
      </c>
      <c r="AR11" s="282">
        <v>123.3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512</v>
      </c>
      <c r="AL12" s="1196"/>
      <c r="AM12" s="1196"/>
      <c r="AN12" s="1197"/>
      <c r="AO12" s="280" t="s">
        <v>513</v>
      </c>
      <c r="AP12" s="280" t="s">
        <v>513</v>
      </c>
      <c r="AQ12" s="281">
        <v>36</v>
      </c>
      <c r="AR12" s="282" t="s">
        <v>513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514</v>
      </c>
      <c r="AL13" s="1196"/>
      <c r="AM13" s="1196"/>
      <c r="AN13" s="1197"/>
      <c r="AO13" s="280">
        <v>362162</v>
      </c>
      <c r="AP13" s="280">
        <v>1854</v>
      </c>
      <c r="AQ13" s="281">
        <v>2152</v>
      </c>
      <c r="AR13" s="282">
        <v>-13.8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515</v>
      </c>
      <c r="AL14" s="1196"/>
      <c r="AM14" s="1196"/>
      <c r="AN14" s="1197"/>
      <c r="AO14" s="280">
        <v>100158</v>
      </c>
      <c r="AP14" s="280">
        <v>513</v>
      </c>
      <c r="AQ14" s="281">
        <v>1296</v>
      </c>
      <c r="AR14" s="282">
        <v>-60.4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516</v>
      </c>
      <c r="AL15" s="1199"/>
      <c r="AM15" s="1199"/>
      <c r="AN15" s="1200"/>
      <c r="AO15" s="280">
        <v>-312510</v>
      </c>
      <c r="AP15" s="280">
        <v>-1600</v>
      </c>
      <c r="AQ15" s="281">
        <v>-3683</v>
      </c>
      <c r="AR15" s="282">
        <v>-56.6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10583085</v>
      </c>
      <c r="AP16" s="280">
        <v>54172</v>
      </c>
      <c r="AQ16" s="281">
        <v>63248</v>
      </c>
      <c r="AR16" s="282">
        <v>-14.3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521</v>
      </c>
      <c r="AL21" s="1202"/>
      <c r="AM21" s="1202"/>
      <c r="AN21" s="1203"/>
      <c r="AO21" s="293">
        <v>4.6100000000000003</v>
      </c>
      <c r="AP21" s="294">
        <v>6.03</v>
      </c>
      <c r="AQ21" s="295">
        <v>-1.42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522</v>
      </c>
      <c r="AL22" s="1202"/>
      <c r="AM22" s="1202"/>
      <c r="AN22" s="1203"/>
      <c r="AO22" s="298">
        <v>101</v>
      </c>
      <c r="AP22" s="299">
        <v>99.9</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523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504</v>
      </c>
      <c r="AP30" s="268"/>
      <c r="AQ30" s="269" t="s">
        <v>505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506</v>
      </c>
      <c r="AQ31" s="275" t="s">
        <v>507</v>
      </c>
      <c r="AR31" s="276" t="s">
        <v>508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526</v>
      </c>
      <c r="AL32" s="1186"/>
      <c r="AM32" s="1186"/>
      <c r="AN32" s="1187"/>
      <c r="AO32" s="308">
        <v>3234512</v>
      </c>
      <c r="AP32" s="308">
        <v>16557</v>
      </c>
      <c r="AQ32" s="309">
        <v>26067</v>
      </c>
      <c r="AR32" s="310">
        <v>-36.5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527</v>
      </c>
      <c r="AL33" s="1186"/>
      <c r="AM33" s="1186"/>
      <c r="AN33" s="1187"/>
      <c r="AO33" s="308" t="s">
        <v>513</v>
      </c>
      <c r="AP33" s="308" t="s">
        <v>513</v>
      </c>
      <c r="AQ33" s="309">
        <v>0</v>
      </c>
      <c r="AR33" s="310" t="s">
        <v>513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528</v>
      </c>
      <c r="AL34" s="1186"/>
      <c r="AM34" s="1186"/>
      <c r="AN34" s="1187"/>
      <c r="AO34" s="308" t="s">
        <v>513</v>
      </c>
      <c r="AP34" s="308" t="s">
        <v>513</v>
      </c>
      <c r="AQ34" s="309">
        <v>31</v>
      </c>
      <c r="AR34" s="310" t="s">
        <v>513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529</v>
      </c>
      <c r="AL35" s="1186"/>
      <c r="AM35" s="1186"/>
      <c r="AN35" s="1187"/>
      <c r="AO35" s="308">
        <v>574840</v>
      </c>
      <c r="AP35" s="308">
        <v>2942</v>
      </c>
      <c r="AQ35" s="309">
        <v>5447</v>
      </c>
      <c r="AR35" s="310">
        <v>-46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530</v>
      </c>
      <c r="AL36" s="1186"/>
      <c r="AM36" s="1186"/>
      <c r="AN36" s="1187"/>
      <c r="AO36" s="308">
        <v>71666</v>
      </c>
      <c r="AP36" s="308">
        <v>367</v>
      </c>
      <c r="AQ36" s="309">
        <v>447</v>
      </c>
      <c r="AR36" s="310">
        <v>-17.899999999999999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531</v>
      </c>
      <c r="AL37" s="1186"/>
      <c r="AM37" s="1186"/>
      <c r="AN37" s="1187"/>
      <c r="AO37" s="308">
        <v>70844</v>
      </c>
      <c r="AP37" s="308">
        <v>363</v>
      </c>
      <c r="AQ37" s="309">
        <v>1408</v>
      </c>
      <c r="AR37" s="310">
        <v>-74.2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532</v>
      </c>
      <c r="AL38" s="1189"/>
      <c r="AM38" s="1189"/>
      <c r="AN38" s="1190"/>
      <c r="AO38" s="311" t="s">
        <v>513</v>
      </c>
      <c r="AP38" s="311" t="s">
        <v>513</v>
      </c>
      <c r="AQ38" s="312">
        <v>0</v>
      </c>
      <c r="AR38" s="300" t="s">
        <v>513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533</v>
      </c>
      <c r="AL39" s="1189"/>
      <c r="AM39" s="1189"/>
      <c r="AN39" s="1190"/>
      <c r="AO39" s="308">
        <v>-922313</v>
      </c>
      <c r="AP39" s="308">
        <v>-4721</v>
      </c>
      <c r="AQ39" s="309">
        <v>-7310</v>
      </c>
      <c r="AR39" s="310">
        <v>-35.4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534</v>
      </c>
      <c r="AL40" s="1186"/>
      <c r="AM40" s="1186"/>
      <c r="AN40" s="1187"/>
      <c r="AO40" s="308">
        <v>-2382660</v>
      </c>
      <c r="AP40" s="308">
        <v>-12196</v>
      </c>
      <c r="AQ40" s="309">
        <v>-19218</v>
      </c>
      <c r="AR40" s="310">
        <v>-36.5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299</v>
      </c>
      <c r="AL41" s="1192"/>
      <c r="AM41" s="1192"/>
      <c r="AN41" s="1193"/>
      <c r="AO41" s="308">
        <v>646889</v>
      </c>
      <c r="AP41" s="308">
        <v>3311</v>
      </c>
      <c r="AQ41" s="309">
        <v>6873</v>
      </c>
      <c r="AR41" s="310">
        <v>-51.8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504</v>
      </c>
      <c r="AN49" s="1180" t="s">
        <v>538</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539</v>
      </c>
      <c r="AO50" s="325" t="s">
        <v>540</v>
      </c>
      <c r="AP50" s="326" t="s">
        <v>541</v>
      </c>
      <c r="AQ50" s="327" t="s">
        <v>542</v>
      </c>
      <c r="AR50" s="328" t="s">
        <v>543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2598904</v>
      </c>
      <c r="AN51" s="330">
        <v>13585</v>
      </c>
      <c r="AO51" s="331">
        <v>-33.4</v>
      </c>
      <c r="AP51" s="332">
        <v>41080</v>
      </c>
      <c r="AQ51" s="333">
        <v>3</v>
      </c>
      <c r="AR51" s="334">
        <v>-36.4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2154450</v>
      </c>
      <c r="AN52" s="338">
        <v>11262</v>
      </c>
      <c r="AO52" s="339">
        <v>-25.3</v>
      </c>
      <c r="AP52" s="340">
        <v>27265</v>
      </c>
      <c r="AQ52" s="341">
        <v>4.2</v>
      </c>
      <c r="AR52" s="342">
        <v>-29.5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4448532</v>
      </c>
      <c r="AN53" s="330">
        <v>22978</v>
      </c>
      <c r="AO53" s="331">
        <v>69.099999999999994</v>
      </c>
      <c r="AP53" s="332">
        <v>33173</v>
      </c>
      <c r="AQ53" s="333">
        <v>-19.2</v>
      </c>
      <c r="AR53" s="334">
        <v>88.3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2247096</v>
      </c>
      <c r="AN54" s="338">
        <v>11607</v>
      </c>
      <c r="AO54" s="339">
        <v>3.1</v>
      </c>
      <c r="AP54" s="340">
        <v>20353</v>
      </c>
      <c r="AQ54" s="341">
        <v>-25.4</v>
      </c>
      <c r="AR54" s="342">
        <v>28.5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3198424</v>
      </c>
      <c r="AN55" s="330">
        <v>16413</v>
      </c>
      <c r="AO55" s="331">
        <v>-28.6</v>
      </c>
      <c r="AP55" s="332">
        <v>37644</v>
      </c>
      <c r="AQ55" s="333">
        <v>13.5</v>
      </c>
      <c r="AR55" s="334">
        <v>-42.1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2661718</v>
      </c>
      <c r="AN56" s="338">
        <v>13659</v>
      </c>
      <c r="AO56" s="339">
        <v>17.7</v>
      </c>
      <c r="AP56" s="340">
        <v>24939</v>
      </c>
      <c r="AQ56" s="341">
        <v>22.5</v>
      </c>
      <c r="AR56" s="342">
        <v>-4.8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4599427</v>
      </c>
      <c r="AN57" s="330">
        <v>23521</v>
      </c>
      <c r="AO57" s="331">
        <v>43.3</v>
      </c>
      <c r="AP57" s="332">
        <v>39221</v>
      </c>
      <c r="AQ57" s="333">
        <v>4.2</v>
      </c>
      <c r="AR57" s="334">
        <v>39.1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3154277</v>
      </c>
      <c r="AN58" s="338">
        <v>16131</v>
      </c>
      <c r="AO58" s="339">
        <v>18.100000000000001</v>
      </c>
      <c r="AP58" s="340">
        <v>24821</v>
      </c>
      <c r="AQ58" s="341">
        <v>-0.5</v>
      </c>
      <c r="AR58" s="342">
        <v>18.600000000000001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3617277</v>
      </c>
      <c r="AN59" s="330">
        <v>18516</v>
      </c>
      <c r="AO59" s="331">
        <v>-21.3</v>
      </c>
      <c r="AP59" s="332">
        <v>38566</v>
      </c>
      <c r="AQ59" s="333">
        <v>-1.7</v>
      </c>
      <c r="AR59" s="334">
        <v>-19.600000000000001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2438144</v>
      </c>
      <c r="AN60" s="338">
        <v>12480</v>
      </c>
      <c r="AO60" s="339">
        <v>-22.6</v>
      </c>
      <c r="AP60" s="340">
        <v>24059</v>
      </c>
      <c r="AQ60" s="341">
        <v>-3.1</v>
      </c>
      <c r="AR60" s="342">
        <v>-19.5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3692513</v>
      </c>
      <c r="AN61" s="345">
        <v>19003</v>
      </c>
      <c r="AO61" s="346">
        <v>5.8</v>
      </c>
      <c r="AP61" s="347">
        <v>37937</v>
      </c>
      <c r="AQ61" s="348">
        <v>0</v>
      </c>
      <c r="AR61" s="334">
        <v>5.8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2531137</v>
      </c>
      <c r="AN62" s="338">
        <v>13028</v>
      </c>
      <c r="AO62" s="339">
        <v>-1.8</v>
      </c>
      <c r="AP62" s="340">
        <v>24287</v>
      </c>
      <c r="AQ62" s="341">
        <v>-0.5</v>
      </c>
      <c r="AR62" s="342">
        <v>-1.3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rLLzh6PD2ERAJJiYgPLBa0i6pNB4O64BPSalQ2Bqo0wkBhQMTpZHeskaqOLPReOxEbApUoG7+9mH3ql9yLqqKQ==" saltValue="MXxSQEvX0pxTq+XgWIIp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552</v>
      </c>
    </row>
    <row r="120" spans="125:125" ht="13.5" hidden="1" customHeight="1" x14ac:dyDescent="0.2"/>
    <row r="121" spans="125:125" ht="13.5" hidden="1" customHeight="1" x14ac:dyDescent="0.2">
      <c r="DU121" s="255"/>
    </row>
  </sheetData>
  <sheetProtection algorithmName="SHA-512" hashValue="/V2SEYiRAx4+ykVqzZ9iBcND/7ENh9j+2kPsqIuk+e84UKkOKZeu0hYAD79r8WUq9+r05HR9NoC0jWh6xbPnZw==" saltValue="L4efWhsL9K3o9z7XVE+b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553</v>
      </c>
    </row>
  </sheetData>
  <sheetProtection algorithmName="SHA-512" hashValue="3FqAyWz9LildEBCgksN+VOEBh5Dw9QHSPg3vsBXQGzTn8K5iEYLxlpKD2IYSVpuLedO5o6HhVCvojPD7lZsz0A==" saltValue="69/WQeuNzBDPB4ohfo8r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8.26</v>
      </c>
      <c r="G47" s="12">
        <v>8.56</v>
      </c>
      <c r="H47" s="12">
        <v>8.2200000000000006</v>
      </c>
      <c r="I47" s="12">
        <v>7.69</v>
      </c>
      <c r="J47" s="13">
        <v>11.61</v>
      </c>
    </row>
    <row r="48" spans="2:10" ht="57.75" customHeight="1" x14ac:dyDescent="0.2">
      <c r="B48" s="14"/>
      <c r="C48" s="1206" t="s">
        <v>4</v>
      </c>
      <c r="D48" s="1206"/>
      <c r="E48" s="1207"/>
      <c r="F48" s="15">
        <v>4.46</v>
      </c>
      <c r="G48" s="16">
        <v>5.64</v>
      </c>
      <c r="H48" s="16">
        <v>6.05</v>
      </c>
      <c r="I48" s="16">
        <v>8.5500000000000007</v>
      </c>
      <c r="J48" s="17">
        <v>16.59</v>
      </c>
    </row>
    <row r="49" spans="2:10" ht="57.75" customHeight="1" thickBot="1" x14ac:dyDescent="0.25">
      <c r="B49" s="18"/>
      <c r="C49" s="1208" t="s">
        <v>5</v>
      </c>
      <c r="D49" s="1208"/>
      <c r="E49" s="1209"/>
      <c r="F49" s="19">
        <v>0.65</v>
      </c>
      <c r="G49" s="20">
        <v>1.69</v>
      </c>
      <c r="H49" s="20">
        <v>0.08</v>
      </c>
      <c r="I49" s="20">
        <v>2.59</v>
      </c>
      <c r="J49" s="21">
        <v>12.45</v>
      </c>
    </row>
    <row r="50" spans="2:10" ht="13.2" x14ac:dyDescent="0.2"/>
  </sheetData>
  <sheetProtection algorithmName="SHA-512" hashValue="Es0xI3y47fX+v0S12dgyL8zVVSdyPdYDUTqtO9M8itPIVpGDE2d+RtTZdgZ13id6Zx4+H/psxNFHlFgDdbFjlA==" saltValue="6vio+Z+2PqfyCVYkPl0o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2023-03-22T00:08:01Z</cp:lastPrinted>
  <dcterms:created xsi:type="dcterms:W3CDTF">2023-02-20T04:47:35Z</dcterms:created>
  <dcterms:modified xsi:type="dcterms:W3CDTF">2023-10-10T01:12:13Z</dcterms:modified>
  <cp:category/>
</cp:coreProperties>
</file>