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108" yWindow="-108" windowWidth="19416" windowHeight="102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C37" i="10"/>
  <c r="BE36" i="10"/>
  <c r="AM36" i="10"/>
  <c r="C36" i="10"/>
  <c r="BE35" i="10"/>
  <c r="AM35" i="10"/>
  <c r="BE34" i="10"/>
  <c r="C34" i="10"/>
  <c r="C35" i="10" s="1"/>
  <c r="U34" i="10" l="1"/>
  <c r="U35" i="10" s="1"/>
  <c r="U36" i="10" s="1"/>
  <c r="U37" i="10" s="1"/>
  <c r="AM34" i="10"/>
  <c r="BW34" i="10" s="1"/>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<sst xmlns="http://schemas.openxmlformats.org/spreadsheetml/2006/main" count="1107" uniqueCount="578">
  <si>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</si>
  <si>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</si>
  <si>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</si>
  <si>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</si>
  <si>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</si>
  <si>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</si>
  <si>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</si>
  <si>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</si>
  <si>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</si>
  <si>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</si>
  <si>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</si>
  <si>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</si>
  <si>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</si>
  <si>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</si>
  <si>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</si>
  <si>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</si>
  <si>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</si>
  <si>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</si>
  <si>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</si>
  <si>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三鷹市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</si>
  <si>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</si>
  <si>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</si>
  <si>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</si>
  <si>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</si>
  <si>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</si>
  <si>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</si>
  <si>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</si>
  <si>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</si>
  <si>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</si>
  <si>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</si>
  <si>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</si>
  <si>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</si>
  <si>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</si>
  <si>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</si>
  <si>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</si>
  <si>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</si>
  <si>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</si>
  <si>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</si>
  <si>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</si>
  <si>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</si>
  <si>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</si>
  <si>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</si>
  <si>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</si>
  <si>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</si>
  <si>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</si>
  <si>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</si>
  <si>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</si>
  <si>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</si>
  <si>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</si>
  <si>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</si>
  <si>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</si>
  <si>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</si>
  <si>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</si>
  <si>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</si>
  <si>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</si>
  <si>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</si>
  <si>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</si>
  <si>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</si>
  <si>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</si>
  <si>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</si>
  <si>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</si>
  <si>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</si>
  <si>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</si>
  <si>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</si>
  <si>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</si>
  <si>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</si>
  <si>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</si>
  <si>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</si>
  <si>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</si>
  <si>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</si>
  <si>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</si>
  <si>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</si>
  <si>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</si>
  <si>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</si>
  <si>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</si>
  <si>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</si>
  <si>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</si>
  <si>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</si>
  <si>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</si>
  <si>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</si>
  <si>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</si>
  <si>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</si>
  <si>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</si>
  <si>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</si>
  <si>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</si>
  <si>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</si>
  <si>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</si>
  <si>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</si>
  <si>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</si>
  <si>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</si>
  <si>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</si>
  <si>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</si>
  <si>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</si>
  <si>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</si>
  <si>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</si>
  <si>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</si>
  <si>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</si>
  <si>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</si>
  <si>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</si>
  <si>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</si>
  <si>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</si>
  <si>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</si>
  <si>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</si>
  <si>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</si>
  <si>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</si>
  <si>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</si>
  <si>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</si>
  <si>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</si>
  <si>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</si>
  <si>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</si>
  <si>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</si>
  <si>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</si>
  <si>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</si>
  <si>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</si>
  <si>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</si>
  <si>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</si>
  <si>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</si>
  <si>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</si>
  <si>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</si>
  <si>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</si>
  <si>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</si>
  <si>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</si>
  <si>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</si>
  <si>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</si>
  <si>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</si>
  <si>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</si>
  <si>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</si>
  <si>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</si>
  <si>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 xml:space="preserve">※8：職員の状況については、令和3年地方公務員給与実態調査に基づいている。 </t>
  </si>
  <si>
    <t>令和3年度</t>
    <phoneticPr fontId="25"/>
  </si>
  <si>
    <t>東京都三鷹市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</si>
  <si>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</si>
  <si>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</si>
  <si>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</si>
  <si>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</si>
  <si>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</si>
  <si>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</si>
  <si>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</si>
  <si>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</si>
  <si>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</si>
  <si>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</si>
  <si>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</si>
  <si>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</si>
  <si>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</si>
  <si>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</si>
  <si>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</si>
  <si>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</si>
  <si>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</si>
  <si>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</si>
  <si>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</si>
  <si>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</si>
  <si>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</si>
  <si>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</si>
  <si>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</si>
  <si>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</si>
  <si>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</si>
  <si>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</si>
  <si>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</si>
  <si>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</si>
  <si>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</si>
  <si>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</si>
  <si>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</si>
  <si>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</si>
  <si>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</si>
  <si>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</si>
  <si>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</si>
  <si>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</si>
  <si>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</si>
  <si>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</si>
  <si>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</si>
  <si>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</si>
  <si>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</si>
  <si>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</si>
  <si>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</si>
  <si>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</si>
  <si>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</si>
  <si>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</si>
  <si>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</si>
  <si>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</si>
  <si>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</si>
  <si>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</si>
  <si>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</si>
  <si>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</si>
  <si>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</si>
  <si>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</si>
  <si>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</si>
  <si>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</si>
  <si>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</si>
  <si>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</si>
  <si>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</si>
  <si>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</si>
  <si>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</si>
  <si>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</si>
  <si>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</si>
  <si>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</si>
  <si>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</si>
  <si>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</si>
  <si>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</si>
  <si>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</si>
  <si>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</si>
  <si>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</si>
  <si>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</si>
  <si>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</si>
  <si>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</si>
  <si>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</si>
  <si>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</si>
  <si>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</si>
  <si>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</si>
  <si>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</si>
  <si>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</si>
  <si>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</si>
  <si>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</si>
  <si>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</si>
  <si>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</si>
  <si>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</si>
  <si>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</si>
  <si>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</si>
  <si>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</si>
  <si>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</si>
  <si>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</si>
  <si>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</si>
  <si>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</si>
  <si>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</si>
  <si>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</si>
  <si>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</si>
  <si>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</si>
  <si>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</si>
  <si>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</si>
  <si>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</si>
  <si>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</si>
  <si>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</si>
  <si>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</si>
  <si>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</si>
  <si>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</si>
  <si>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</si>
  <si>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</si>
  <si>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</si>
  <si>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</si>
  <si>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</si>
  <si>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</si>
  <si>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</si>
  <si>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</si>
  <si>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</si>
  <si>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</si>
  <si>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</si>
  <si>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</si>
  <si>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</si>
  <si>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</si>
  <si>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</si>
  <si>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</si>
  <si>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</si>
  <si>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</si>
  <si>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</si>
  <si>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</si>
  <si>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</si>
  <si>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</si>
  <si>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</si>
  <si>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</si>
  <si>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</si>
  <si>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</si>
  <si>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</si>
  <si>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</si>
  <si>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</si>
  <si>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</si>
  <si>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</si>
  <si>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</si>
  <si>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</si>
  <si>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</si>
  <si>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</si>
  <si>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</si>
  <si>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</si>
  <si>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</si>
  <si>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</si>
  <si>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</si>
  <si>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</si>
  <si>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</si>
  <si>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</si>
  <si>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</si>
  <si>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</si>
  <si>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</si>
  <si>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</si>
  <si>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</si>
  <si>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</si>
  <si>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</si>
  <si>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</si>
  <si>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東京都三鷹市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</si>
  <si>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</si>
  <si>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</si>
  <si>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</si>
  <si>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</si>
  <si>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</si>
  <si>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</si>
  <si>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</si>
  <si>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</si>
  <si>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</si>
  <si>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</si>
  <si>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</si>
  <si>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</si>
  <si>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</si>
  <si>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</si>
  <si>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</si>
  <si>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</si>
  <si>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</si>
  <si>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</si>
  <si>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</si>
  <si>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</si>
  <si>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一般財団法人　三鷹市勤労者福祉サービスセンター</t>
    <rPh sb="0" eb="2">
      <t>イッパン</t>
    </rPh>
    <rPh sb="2" eb="4">
      <t>ザイダン</t>
    </rPh>
    <rPh sb="4" eb="6">
      <t>ホウジン</t>
    </rPh>
    <rPh sb="7" eb="10">
      <t>ミタカシ</t>
    </rPh>
    <rPh sb="10" eb="13">
      <t>キンロウシャ</t>
    </rPh>
    <rPh sb="13" eb="15">
      <t>フクシ</t>
    </rPh>
    <phoneticPr fontId="2"/>
  </si>
  <si>
    <t>-</t>
  </si>
  <si>
    <t>介護サービス事業特別会計（一般会計等）</t>
    <phoneticPr fontId="5"/>
  </si>
  <si>
    <t>公益財団法人　三鷹市スポーツと文化財団</t>
    <rPh sb="0" eb="2">
      <t>コウエキ</t>
    </rPh>
    <rPh sb="2" eb="4">
      <t>ザイダン</t>
    </rPh>
    <rPh sb="4" eb="6">
      <t>ホウジン</t>
    </rPh>
    <rPh sb="7" eb="10">
      <t>ミタカシ</t>
    </rPh>
    <rPh sb="15" eb="17">
      <t>ブンカ</t>
    </rPh>
    <rPh sb="17" eb="19">
      <t>ザイダン</t>
    </rPh>
    <phoneticPr fontId="2"/>
  </si>
  <si>
    <t>公益財団法人　三鷹国際交流協会</t>
    <rPh sb="0" eb="2">
      <t>コウエキ</t>
    </rPh>
    <rPh sb="2" eb="4">
      <t>ザイダン</t>
    </rPh>
    <rPh sb="4" eb="6">
      <t>ホウジン</t>
    </rPh>
    <rPh sb="7" eb="9">
      <t>ミタカ</t>
    </rPh>
    <rPh sb="9" eb="11">
      <t>コクサイ</t>
    </rPh>
    <rPh sb="11" eb="13">
      <t>コウリュウ</t>
    </rPh>
    <rPh sb="13" eb="15">
      <t>キョウカイ</t>
    </rPh>
    <phoneticPr fontId="2"/>
  </si>
  <si>
    <t>○</t>
  </si>
  <si>
    <t>株式会社　まちづくり三鷹</t>
    <rPh sb="0" eb="2">
      <t>カブシキ</t>
    </rPh>
    <rPh sb="2" eb="4">
      <t>カイシャ</t>
    </rPh>
    <rPh sb="10" eb="12">
      <t>ミタカ</t>
    </rPh>
    <phoneticPr fontId="2"/>
  </si>
  <si>
    <t>三鷹市土地開発公社</t>
    <rPh sb="0" eb="3">
      <t>ミタカシ</t>
    </rPh>
    <rPh sb="3" eb="5">
      <t>トチ</t>
    </rPh>
    <rPh sb="5" eb="7">
      <t>カイハツ</t>
    </rPh>
    <rPh sb="7" eb="9">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</si>
  <si>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</si>
  <si>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</si>
  <si>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</si>
  <si>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</si>
  <si>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</si>
  <si>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</si>
  <si>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</si>
  <si>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</si>
  <si>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</si>
  <si>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</si>
  <si>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</si>
  <si>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</si>
  <si>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</si>
  <si>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</si>
  <si>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介護サービス事業特別会計</t>
    <phoneticPr fontId="5"/>
  </si>
  <si>
    <t>介護保険事業特別会計</t>
    <phoneticPr fontId="5"/>
  </si>
  <si>
    <t>後期高齢者医療特別会計</t>
    <phoneticPr fontId="5"/>
  </si>
  <si>
    <t>下水道事業会計</t>
    <phoneticPr fontId="5"/>
  </si>
  <si>
    <t>-</t>
    <phoneticPr fontId="2"/>
  </si>
  <si>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</si>
  <si>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</si>
  <si>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</si>
  <si>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</si>
  <si>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</si>
  <si>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</si>
  <si>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ふじみ衛生組合</t>
    <rPh sb="3" eb="5">
      <t>エイセイ</t>
    </rPh>
    <rPh sb="5" eb="7">
      <t>クミアイ</t>
    </rPh>
    <phoneticPr fontId="2"/>
  </si>
  <si>
    <t>東京たま広域資源循環組合</t>
    <rPh sb="0" eb="2">
      <t>トウキョウ</t>
    </rPh>
    <rPh sb="4" eb="6">
      <t>コウイキ</t>
    </rPh>
    <rPh sb="6" eb="8">
      <t>シゲン</t>
    </rPh>
    <rPh sb="8" eb="10">
      <t>ジュンカン</t>
    </rPh>
    <rPh sb="10" eb="12">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</si>
  <si>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</si>
  <si>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</si>
  <si>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</si>
  <si>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</si>
  <si>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</si>
  <si>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</si>
  <si>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</si>
  <si>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</si>
  <si>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</si>
  <si>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</si>
  <si>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</si>
  <si>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</si>
  <si>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</si>
  <si>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</si>
  <si>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</si>
  <si>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</si>
  <si>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</si>
  <si>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</si>
  <si>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</si>
  <si>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</si>
  <si>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</si>
  <si>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</si>
  <si>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</si>
  <si>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</si>
  <si>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</si>
  <si>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</si>
  <si>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</si>
  <si>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</si>
  <si>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</si>
  <si>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</si>
  <si>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</si>
  <si>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</si>
  <si>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</si>
  <si>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</si>
  <si>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</si>
  <si>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</si>
  <si>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</si>
  <si>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</si>
  <si>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</si>
  <si>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</si>
  <si>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</si>
  <si>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</si>
  <si>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</si>
  <si>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</si>
  <si>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</si>
  <si>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</si>
  <si>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</si>
  <si>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</si>
  <si>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</si>
  <si>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</si>
  <si>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</si>
  <si>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</si>
  <si>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</si>
  <si>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</si>
  <si>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</si>
  <si>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</si>
  <si>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</si>
  <si>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</si>
  <si>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</si>
  <si>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</si>
  <si>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</si>
  <si>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</si>
  <si>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</si>
  <si>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</si>
  <si>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</si>
  <si>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</si>
  <si>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</si>
  <si>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</si>
  <si>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</si>
  <si>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</si>
  <si>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</si>
  <si>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</si>
  <si>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</si>
  <si>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</si>
  <si>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</si>
  <si>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</si>
  <si>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</si>
  <si>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</si>
  <si>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</si>
  <si>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</si>
  <si>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</si>
  <si>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</si>
  <si>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</si>
  <si>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</si>
  <si>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</si>
  <si>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</si>
  <si>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</si>
  <si>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</si>
  <si>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</si>
  <si>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</si>
  <si>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</si>
  <si>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</si>
  <si>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</si>
  <si>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</si>
  <si>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</si>
  <si>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</si>
  <si>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</si>
  <si>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</si>
  <si>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</si>
  <si>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</si>
  <si>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</si>
  <si>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</si>
  <si>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</si>
  <si>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</si>
  <si>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</si>
  <si>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</si>
  <si>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</si>
  <si>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</si>
  <si>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</si>
  <si>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</si>
  <si>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</si>
  <si>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</si>
  <si>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</si>
  <si>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</si>
  <si>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</si>
  <si>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</si>
  <si>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</si>
  <si>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</si>
  <si>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</si>
  <si>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</si>
  <si>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</si>
  <si>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</si>
  <si>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</si>
  <si>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</si>
  <si>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</si>
  <si>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</si>
  <si>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</si>
  <si>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</si>
  <si>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</si>
  <si>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</si>
  <si>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</si>
  <si>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H29</t>
  </si>
  <si>
    <t>H30</t>
  </si>
  <si>
    <t>R01</t>
  </si>
  <si>
    <t>R02</t>
  </si>
  <si>
    <t>R03</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</si>
  <si>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</si>
  <si>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</si>
  <si>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</si>
  <si>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</si>
  <si>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一般会計</t>
  </si>
  <si>
    <t>介護保険事業特別会計</t>
  </si>
  <si>
    <t>国民健康保険事業特別会計</t>
  </si>
  <si>
    <t>下水道事業会計</t>
  </si>
  <si>
    <t>後期高齢者医療特別会計</t>
  </si>
  <si>
    <t>介護サービス事業特別会計（一般会計等）</t>
  </si>
  <si>
    <t>介護サービス事業特別会計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</si>
  <si>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</si>
  <si>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</si>
  <si>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</si>
  <si>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</si>
  <si>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</si>
  <si>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</si>
  <si>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</si>
  <si>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</si>
  <si>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</si>
  <si>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</si>
  <si>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</si>
  <si>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</si>
  <si>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</si>
  <si>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</si>
  <si>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</si>
  <si>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</si>
  <si>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</si>
  <si>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</si>
  <si>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</si>
  <si>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</si>
  <si>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</si>
  <si>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</si>
  <si>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</si>
  <si>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</si>
  <si>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</si>
  <si>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</si>
  <si>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</si>
  <si>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</si>
  <si>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</si>
  <si>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</si>
  <si>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</si>
  <si>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</si>
  <si>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</si>
  <si>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</si>
  <si>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</si>
  <si>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</si>
  <si>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</si>
  <si>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</si>
  <si>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</si>
  <si>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</si>
  <si>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</si>
  <si>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</si>
  <si>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</si>
  <si>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</si>
  <si>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</si>
  <si>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</si>
  <si>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</si>
  <si>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</si>
  <si>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まちづくり施設整備基金</t>
    <rPh sb="5" eb="7">
      <t>シセツ</t>
    </rPh>
    <rPh sb="7" eb="9">
      <t>セイビ</t>
    </rPh>
    <rPh sb="9" eb="11">
      <t>キキン</t>
    </rPh>
    <phoneticPr fontId="5"/>
  </si>
  <si>
    <t>子ども・子育て基金</t>
    <rPh sb="0" eb="1">
      <t>コ</t>
    </rPh>
    <rPh sb="4" eb="6">
      <t>コソダ</t>
    </rPh>
    <rPh sb="7" eb="9">
      <t>キキン</t>
    </rPh>
    <phoneticPr fontId="5"/>
  </si>
  <si>
    <t>庁舎等建設基金</t>
    <rPh sb="0" eb="2">
      <t>チョウシャ</t>
    </rPh>
    <rPh sb="2" eb="3">
      <t>トウ</t>
    </rPh>
    <rPh sb="3" eb="5">
      <t>ケンセツ</t>
    </rPh>
    <rPh sb="5" eb="7">
      <t>キキン</t>
    </rPh>
    <phoneticPr fontId="5"/>
  </si>
  <si>
    <t>健康福祉基金</t>
    <rPh sb="0" eb="2">
      <t>ケンコウ</t>
    </rPh>
    <rPh sb="2" eb="4">
      <t>フクシ</t>
    </rPh>
    <rPh sb="4" eb="6">
      <t>キキン</t>
    </rPh>
    <phoneticPr fontId="5"/>
  </si>
  <si>
    <t>平和基金</t>
    <rPh sb="0" eb="2">
      <t>ヘイワ</t>
    </rPh>
    <rPh sb="2" eb="4">
      <t>キキン</t>
    </rPh>
    <phoneticPr fontId="5"/>
  </si>
  <si>
    <t>基金残高合計</t>
    <rPh sb="0" eb="2">
      <t>キキン</t>
    </rPh>
    <rPh sb="2" eb="4">
      <t>ザンダカ</t>
    </rPh>
    <rPh sb="4" eb="6">
      <t>ゴウケイ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</si>
  <si>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</si>
  <si>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</si>
  <si>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令和３年度は地方債の現在高が減となったことや基金残高が増となったことから、比率算定の分子において、将来負担額に対し充当可能基金額等が上回ったため表示される数値がなかった。一方で、有形固定資産減価償却率は前年度を上回っていることから、今後も「公共施設等総合管理計画【本編・公共施設カルテ編】」に基づき、施設の総合的かつ計画的な管理を推進し、行政サービスの維持・向上及び財政負担の軽減等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</si>
  <si>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</si>
  <si>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</si>
  <si>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</si>
  <si>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</si>
  <si>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</si>
  <si>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</si>
  <si>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第４次三鷹市基本計画（第二次改定）」で目標としている「概ね５％を超えないこと」を満たす範囲内で推移している。令和３年度は、公債費に準ずる債務負担行為に基づく支出である土地開発公社からの買戻しにかかる経費の減により分子が減となったことから、前年度を下回った。
　将来負担比率については、減少傾向が続いている。令和３年度は地方債の現在高の減や基金残高が増になったことから、比率算定の分子において、将来負担額に対し充当可能基金額等が上回ったため表示される数値がなかった。今後も市債発行額の抑制や低金利債への借換え、高金利債の繰上償還などを実施し、後年度負担の抑制に努める。</t>
    <phoneticPr fontId="5"/>
  </si>
  <si>
    <t>実質公債費比率</t>
    <phoneticPr fontId="5"/>
  </si>
  <si>
    <t>当該団体(円)</t>
  </si>
  <si>
    <t>類似団体内平均(円)</t>
    <rPh sb="0" eb="2">
      <t>ルイジ</t>
    </rPh>
    <rPh sb="2" eb="4">
      <t>ダンタイ</t>
    </rPh>
    <phoneticPr fontId="5"/>
  </si>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</sst>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pplyAlignment="1">
      <alignment vertical="center"/>
    </xf>
    <xf numFmtId="0" fontId="20" fillId="0" borderId="31" xfId="8" applyFont="1" applyBorder="1" applyAlignment="1">
      <alignment vertical="center"/>
    </xf>
    <xf numFmtId="0" fontId="20" fillId="0" borderId="42" xfId="8" applyFont="1" applyBorder="1" applyAlignment="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pplyAlignment="1">
      <alignment vertical="center"/>
    </xf>
    <xf numFmtId="0" fontId="20" fillId="0" borderId="25" xfId="8" applyFont="1" applyBorder="1" applyAlignment="1">
      <alignment vertical="center"/>
    </xf>
    <xf numFmtId="0" fontId="20" fillId="0" borderId="46" xfId="8" applyFont="1" applyBorder="1" applyAlignment="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pplyAlignment="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pplyAlignment="1">
      <alignment vertical="center"/>
    </xf>
    <xf numFmtId="0" fontId="20" fillId="0" borderId="18" xfId="8" applyFont="1" applyBorder="1" applyAlignment="1">
      <alignment vertical="center"/>
    </xf>
    <xf numFmtId="0" fontId="20" fillId="0" borderId="43" xfId="8" applyFont="1" applyBorder="1" applyAlignment="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pplyAlignment="1">
      <alignment vertical="center"/>
    </xf>
    <xf numFmtId="0" fontId="24" fillId="0" borderId="25" xfId="8" applyFont="1" applyBorder="1" applyAlignment="1">
      <alignment vertical="center"/>
    </xf>
    <xf numFmtId="0" fontId="24" fillId="0" borderId="46" xfId="8" applyFont="1" applyBorder="1" applyAlignment="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pplyAlignment="1">
      <alignment vertical="center"/>
    </xf>
    <xf numFmtId="0" fontId="24" fillId="0" borderId="31" xfId="8" applyFont="1" applyBorder="1" applyAlignment="1">
      <alignment vertical="center"/>
    </xf>
    <xf numFmtId="0" fontId="24" fillId="0" borderId="42" xfId="8" applyFont="1" applyBorder="1" applyAlignment="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pplyAlignment="1">
      <alignment vertical="center"/>
    </xf>
    <xf numFmtId="0" fontId="24" fillId="0" borderId="48" xfId="8" applyFont="1" applyBorder="1" applyAlignment="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pplyAlignment="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pplyAlignment="1">
      <alignment vertical="center"/>
    </xf>
    <xf numFmtId="0" fontId="27" fillId="0" borderId="42" xfId="8" applyFont="1" applyBorder="1" applyAlignment="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10" applyAlignment="1">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pplyAlignment="1">
      <alignment vertical="center"/>
    </xf>
    <xf numFmtId="0" fontId="20" fillId="0" borderId="12" xfId="11" applyFont="1" applyBorder="1" applyAlignment="1">
      <alignment vertical="center"/>
    </xf>
    <xf numFmtId="0" fontId="20" fillId="0" borderId="48" xfId="11" applyFont="1" applyBorder="1" applyAlignment="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pplyAlignment="1">
      <alignment vertical="center"/>
    </xf>
    <xf numFmtId="0" fontId="20" fillId="0" borderId="0" xfId="11" applyFont="1" applyAlignment="1">
      <alignment vertical="center"/>
    </xf>
    <xf numFmtId="0" fontId="20" fillId="0" borderId="38" xfId="11" applyFont="1" applyBorder="1" applyAlignment="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pplyAlignment="1">
      <alignment vertical="center"/>
    </xf>
    <xf numFmtId="0" fontId="20" fillId="0" borderId="54" xfId="11" applyFont="1" applyBorder="1" applyAlignment="1">
      <alignment vertical="center"/>
    </xf>
    <xf numFmtId="0" fontId="20" fillId="0" borderId="40" xfId="11" applyFont="1" applyBorder="1" applyAlignment="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pplyAlignment="1">
      <alignment vertical="center"/>
    </xf>
    <xf numFmtId="0" fontId="26" fillId="0" borderId="0" xfId="11" applyFont="1" applyAlignment="1">
      <alignment vertical="center"/>
    </xf>
    <xf numFmtId="0" fontId="26" fillId="0" borderId="38" xfId="11" applyFont="1" applyBorder="1" applyAlignment="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32" fillId="6" borderId="0" xfId="12" applyFont="1" applyFill="1" applyAlignment="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pplyAlignment="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pplyAlignment="1">
      <alignment vertical="center"/>
    </xf>
    <xf numFmtId="0" fontId="34" fillId="6" borderId="12" xfId="12" applyFont="1" applyFill="1" applyBorder="1" applyAlignment="1">
      <alignment vertical="center"/>
    </xf>
    <xf numFmtId="0" fontId="34" fillId="6" borderId="48" xfId="12" applyFont="1" applyFill="1" applyBorder="1" applyAlignment="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pplyAlignment="1">
      <alignment vertical="center"/>
    </xf>
    <xf numFmtId="0" fontId="34" fillId="6" borderId="0" xfId="12" applyFont="1" applyFill="1" applyAlignment="1">
      <alignment vertical="center"/>
    </xf>
    <xf numFmtId="0" fontId="34" fillId="6" borderId="38" xfId="12" applyFont="1" applyFill="1" applyBorder="1" applyAlignment="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pplyAlignment="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pplyAlignment="1">
      <alignment vertical="center"/>
    </xf>
    <xf numFmtId="0" fontId="34" fillId="6" borderId="40" xfId="12" applyFont="1" applyFill="1" applyBorder="1" applyAlignment="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pplyAlignment="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pplyAlignment="1">
      <alignment vertical="center"/>
    </xf>
    <xf numFmtId="0" fontId="34" fillId="6" borderId="70" xfId="12" applyFont="1" applyFill="1" applyBorder="1" applyAlignment="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pplyAlignment="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pplyAlignment="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pplyAlignment="1">
      <alignment vertical="center"/>
    </xf>
    <xf numFmtId="178" fontId="17" fillId="0" borderId="31" xfId="16" applyNumberFormat="1" applyFont="1" applyBorder="1" applyAlignment="1">
      <alignment vertical="center"/>
    </xf>
    <xf numFmtId="178" fontId="17" fillId="0" borderId="42" xfId="16" applyNumberFormat="1" applyFont="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pplyAlignment="1">
      <alignment vertical="center"/>
    </xf>
    <xf numFmtId="0" fontId="7" fillId="0" borderId="26" xfId="3" applyFont="1" applyBorder="1" applyAlignment="1">
      <alignment vertical="center"/>
    </xf>
    <xf numFmtId="0" fontId="7" fillId="0" borderId="31" xfId="3" applyFont="1" applyBorder="1" applyAlignment="1">
      <alignment vertical="center"/>
    </xf>
    <xf numFmtId="0" fontId="7" fillId="0" borderId="32" xfId="3" applyFont="1" applyBorder="1" applyAlignment="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pplyAlignment="1">
      <alignment vertical="center"/>
    </xf>
    <xf numFmtId="0" fontId="7" fillId="0" borderId="43" xfId="3" applyFont="1" applyBorder="1" applyAlignment="1">
      <alignment vertical="center"/>
    </xf>
    <xf numFmtId="0" fontId="7" fillId="0" borderId="18" xfId="3" applyFont="1" applyBorder="1" applyAlignment="1">
      <alignment vertical="center"/>
    </xf>
    <xf numFmtId="0" fontId="7" fillId="0" borderId="19" xfId="3" applyFont="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pplyAlignment="1">
      <alignment vertical="center"/>
    </xf>
    <xf numFmtId="0" fontId="8" fillId="0" borderId="25" xfId="3" applyFont="1" applyBorder="1" applyAlignment="1">
      <alignment vertical="center"/>
    </xf>
    <xf numFmtId="0" fontId="8" fillId="0" borderId="46" xfId="3" applyFont="1" applyBorder="1" applyAlignment="1">
      <alignment vertical="center"/>
    </xf>
    <xf numFmtId="0" fontId="8" fillId="0" borderId="44" xfId="3" applyFont="1" applyBorder="1" applyAlignment="1">
      <alignment vertical="center"/>
    </xf>
    <xf numFmtId="0" fontId="8" fillId="0" borderId="18" xfId="3" applyFont="1" applyBorder="1" applyAlignment="1">
      <alignment vertical="center"/>
    </xf>
    <xf numFmtId="0" fontId="8" fillId="0" borderId="43" xfId="3" applyFont="1" applyBorder="1" applyAlignment="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pplyAlignment="1">
      <alignment vertical="center"/>
    </xf>
    <xf numFmtId="0" fontId="7" fillId="0" borderId="43" xfId="4" applyFont="1" applyBorder="1" applyAlignment="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54233</c:v>
                </c:pt>
                <c:pt idx="1">
                  <c:v>44366</c:v>
                </c:pt>
                <c:pt idx="2">
                  <c:v>51043</c:v>
                </c:pt>
                <c:pt idx="3">
                  <c:v>42898</c:v>
                </c:pt>
                <c:pt idx="4">
                  <c:v>38566</c:v>
                </c:pt>
              </c:numCache>
            </c:numRef>
          </c:val>
          <c:smooth val="0"/>
          <c:extLst>
            <c:ext xmlns:c16="http://schemas.microsoft.com/office/drawing/2014/chart" uri="{C3380CC4-5D6E-409C-BE32-E72D297353CC}">
              <c16:uniqueId val="{00000000-C378-447D-BFC5-BDD91B9C50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32913</c:v>
                </c:pt>
                <c:pt idx="1">
                  <c:v>34229</c:v>
                </c:pt>
                <c:pt idx="2">
                  <c:v>33469</c:v>
                </c:pt>
                <c:pt idx="3">
                  <c:v>23167</c:v>
                </c:pt>
                <c:pt idx="4">
                  <c:v>21997</c:v>
                </c:pt>
              </c:numCache>
            </c:numRef>
          </c:val>
          <c:smooth val="0"/>
          <c:extLst>
            <c:ext xmlns:c16="http://schemas.microsoft.com/office/drawing/2014/chart" uri="{C3380CC4-5D6E-409C-BE32-E72D297353CC}">
              <c16:uniqueId val="{00000001-C378-447D-BFC5-BDD91B9C504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4.21</c:v>
                </c:pt>
                <c:pt idx="1">
                  <c:v>4.7300000000000004</c:v>
                </c:pt>
                <c:pt idx="2">
                  <c:v>2.81</c:v>
                </c:pt>
                <c:pt idx="3">
                  <c:v>6.89</c:v>
                </c:pt>
                <c:pt idx="4">
                  <c:v>5.55</c:v>
                </c:pt>
              </c:numCache>
            </c:numRef>
          </c:val>
          <c:extLst>
            <c:ext xmlns:c16="http://schemas.microsoft.com/office/drawing/2014/chart" uri="{C3380CC4-5D6E-409C-BE32-E72D297353CC}">
              <c16:uniqueId val="{00000000-0CDB-4A7F-A3E1-919FB088F9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10.27</c:v>
                </c:pt>
                <c:pt idx="1">
                  <c:v>11.57</c:v>
                </c:pt>
                <c:pt idx="2">
                  <c:v>10.84</c:v>
                </c:pt>
                <c:pt idx="3">
                  <c:v>11.99</c:v>
                </c:pt>
                <c:pt idx="4">
                  <c:v>14.13</c:v>
                </c:pt>
              </c:numCache>
            </c:numRef>
          </c:val>
          <c:extLst>
            <c:ext xmlns:c16="http://schemas.microsoft.com/office/drawing/2014/chart" uri="{C3380CC4-5D6E-409C-BE32-E72D297353CC}">
              <c16:uniqueId val="{00000001-0CDB-4A7F-A3E1-919FB088F9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1.72</c:v>
                </c:pt>
                <c:pt idx="1">
                  <c:v>1.45</c:v>
                </c:pt>
                <c:pt idx="2">
                  <c:v>0.85</c:v>
                </c:pt>
                <c:pt idx="3">
                  <c:v>5.39</c:v>
                </c:pt>
                <c:pt idx="4">
                  <c:v>1.9</c:v>
                </c:pt>
              </c:numCache>
            </c:numRef>
          </c:val>
          <c:smooth val="0"/>
          <c:extLst>
            <c:ext xmlns:c16="http://schemas.microsoft.com/office/drawing/2014/chart" uri="{C3380CC4-5D6E-409C-BE32-E72D297353CC}">
              <c16:uniqueId val="{00000002-0CDB-4A7F-A3E1-919FB088F9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0.55000000000000004</c:v>
                </c:pt>
                <c:pt idx="6">
                  <c:v>0</c:v>
                </c:pt>
                <c:pt idx="7">
                  <c:v>0</c:v>
                </c:pt>
                <c:pt idx="8">
                  <c:v>0</c:v>
                </c:pt>
                <c:pt idx="9">
                  <c:v>0</c:v>
                </c:pt>
              </c:numCache>
            </c:numRef>
          </c:val>
          <c:extLst>
            <c:ext xmlns:c16="http://schemas.microsoft.com/office/drawing/2014/chart" uri="{C3380CC4-5D6E-409C-BE32-E72D297353CC}">
              <c16:uniqueId val="{00000000-13E7-4588-B606-3A7AF0C87D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E7-4588-B606-3A7AF0C87D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3E7-4588-B606-3A7AF0C87D5E}"/>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13E7-4588-B606-3A7AF0C87D5E}"/>
            </c:ext>
          </c:extLst>
        </c:ser>
        <c:ser>
          <c:idx val="4"/>
          <c:order val="4"/>
          <c:tx>
            <c:strRef>
              <c:f>データシート!$A$31</c:f>
              <c:strCache>
                <c:ptCount val="1"/>
                <c:pt idx="0">
                  <c:v>介護サービス事業特別会計（一般会計等）</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4-13E7-4588-B606-3A7AF0C87D5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13E7-4588-B606-3A7AF0C87D5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0.2</c:v>
                </c:pt>
                <c:pt idx="8">
                  <c:v>#N/A</c:v>
                </c:pt>
                <c:pt idx="9">
                  <c:v>0.22</c:v>
                </c:pt>
              </c:numCache>
            </c:numRef>
          </c:val>
          <c:extLst>
            <c:ext xmlns:c16="http://schemas.microsoft.com/office/drawing/2014/chart" uri="{C3380CC4-5D6E-409C-BE32-E72D297353CC}">
              <c16:uniqueId val="{00000006-13E7-4588-B606-3A7AF0C87D5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0.66</c:v>
                </c:pt>
                <c:pt idx="2">
                  <c:v>#N/A</c:v>
                </c:pt>
                <c:pt idx="3">
                  <c:v>0.21</c:v>
                </c:pt>
                <c:pt idx="4">
                  <c:v>#N/A</c:v>
                </c:pt>
                <c:pt idx="5">
                  <c:v>0.2</c:v>
                </c:pt>
                <c:pt idx="6">
                  <c:v>#N/A</c:v>
                </c:pt>
                <c:pt idx="7">
                  <c:v>0.41</c:v>
                </c:pt>
                <c:pt idx="8">
                  <c:v>#N/A</c:v>
                </c:pt>
                <c:pt idx="9">
                  <c:v>0.34</c:v>
                </c:pt>
              </c:numCache>
            </c:numRef>
          </c:val>
          <c:extLst>
            <c:ext xmlns:c16="http://schemas.microsoft.com/office/drawing/2014/chart" uri="{C3380CC4-5D6E-409C-BE32-E72D297353CC}">
              <c16:uniqueId val="{00000007-13E7-4588-B606-3A7AF0C87D5E}"/>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0.35</c:v>
                </c:pt>
                <c:pt idx="2">
                  <c:v>#N/A</c:v>
                </c:pt>
                <c:pt idx="3">
                  <c:v>0.23</c:v>
                </c:pt>
                <c:pt idx="4">
                  <c:v>#N/A</c:v>
                </c:pt>
                <c:pt idx="5">
                  <c:v>0</c:v>
                </c:pt>
                <c:pt idx="6">
                  <c:v>#N/A</c:v>
                </c:pt>
                <c:pt idx="7">
                  <c:v>0.38</c:v>
                </c:pt>
                <c:pt idx="8">
                  <c:v>#N/A</c:v>
                </c:pt>
                <c:pt idx="9">
                  <c:v>0.62</c:v>
                </c:pt>
              </c:numCache>
            </c:numRef>
          </c:val>
          <c:extLst>
            <c:ext xmlns:c16="http://schemas.microsoft.com/office/drawing/2014/chart" uri="{C3380CC4-5D6E-409C-BE32-E72D297353CC}">
              <c16:uniqueId val="{00000008-13E7-4588-B606-3A7AF0C87D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4.21</c:v>
                </c:pt>
                <c:pt idx="2">
                  <c:v>#N/A</c:v>
                </c:pt>
                <c:pt idx="3">
                  <c:v>4.7300000000000004</c:v>
                </c:pt>
                <c:pt idx="4">
                  <c:v>#N/A</c:v>
                </c:pt>
                <c:pt idx="5">
                  <c:v>2.81</c:v>
                </c:pt>
                <c:pt idx="6">
                  <c:v>#N/A</c:v>
                </c:pt>
                <c:pt idx="7">
                  <c:v>6.88</c:v>
                </c:pt>
                <c:pt idx="8">
                  <c:v>#N/A</c:v>
                </c:pt>
                <c:pt idx="9">
                  <c:v>5.54</c:v>
                </c:pt>
              </c:numCache>
            </c:numRef>
          </c:val>
          <c:extLst>
            <c:ext xmlns:c16="http://schemas.microsoft.com/office/drawing/2014/chart" uri="{C3380CC4-5D6E-409C-BE32-E72D297353CC}">
              <c16:uniqueId val="{00000009-13E7-4588-B606-3A7AF0C87D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4311</c:v>
                </c:pt>
                <c:pt idx="5">
                  <c:v>4788</c:v>
                </c:pt>
                <c:pt idx="8">
                  <c:v>4709</c:v>
                </c:pt>
                <c:pt idx="11">
                  <c:v>4328</c:v>
                </c:pt>
                <c:pt idx="14">
                  <c:v>4342</c:v>
                </c:pt>
              </c:numCache>
            </c:numRef>
          </c:val>
          <c:extLst>
            <c:ext xmlns:c16="http://schemas.microsoft.com/office/drawing/2014/chart" uri="{C3380CC4-5D6E-409C-BE32-E72D297353CC}">
              <c16:uniqueId val="{00000000-544E-4A88-9BD9-8749820603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4E-4A88-9BD9-8749820603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500</c:v>
                </c:pt>
                <c:pt idx="3">
                  <c:v>582</c:v>
                </c:pt>
                <c:pt idx="6">
                  <c:v>418</c:v>
                </c:pt>
                <c:pt idx="9">
                  <c:v>279</c:v>
                </c:pt>
                <c:pt idx="12">
                  <c:v>122</c:v>
                </c:pt>
              </c:numCache>
            </c:numRef>
          </c:val>
          <c:extLst>
            <c:ext xmlns:c16="http://schemas.microsoft.com/office/drawing/2014/chart" uri="{C3380CC4-5D6E-409C-BE32-E72D297353CC}">
              <c16:uniqueId val="{00000002-544E-4A88-9BD9-8749820603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169</c:v>
                </c:pt>
                <c:pt idx="3">
                  <c:v>190</c:v>
                </c:pt>
                <c:pt idx="6">
                  <c:v>186</c:v>
                </c:pt>
                <c:pt idx="9">
                  <c:v>154</c:v>
                </c:pt>
                <c:pt idx="12">
                  <c:v>133</c:v>
                </c:pt>
              </c:numCache>
            </c:numRef>
          </c:val>
          <c:extLst>
            <c:ext xmlns:c16="http://schemas.microsoft.com/office/drawing/2014/chart" uri="{C3380CC4-5D6E-409C-BE32-E72D297353CC}">
              <c16:uniqueId val="{00000003-544E-4A88-9BD9-8749820603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474</c:v>
                </c:pt>
                <c:pt idx="3">
                  <c:v>481</c:v>
                </c:pt>
                <c:pt idx="6">
                  <c:v>548</c:v>
                </c:pt>
                <c:pt idx="9">
                  <c:v>564</c:v>
                </c:pt>
                <c:pt idx="12">
                  <c:v>560</c:v>
                </c:pt>
              </c:numCache>
            </c:numRef>
          </c:val>
          <c:extLst>
            <c:ext xmlns:c16="http://schemas.microsoft.com/office/drawing/2014/chart" uri="{C3380CC4-5D6E-409C-BE32-E72D297353CC}">
              <c16:uniqueId val="{00000004-544E-4A88-9BD9-8749820603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4E-4A88-9BD9-8749820603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4E-4A88-9BD9-8749820603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4008</c:v>
                </c:pt>
                <c:pt idx="3">
                  <c:v>3927</c:v>
                </c:pt>
                <c:pt idx="6">
                  <c:v>3930</c:v>
                </c:pt>
                <c:pt idx="9">
                  <c:v>3722</c:v>
                </c:pt>
                <c:pt idx="12">
                  <c:v>3708</c:v>
                </c:pt>
              </c:numCache>
            </c:numRef>
          </c:val>
          <c:extLst>
            <c:ext xmlns:c16="http://schemas.microsoft.com/office/drawing/2014/chart" uri="{C3380CC4-5D6E-409C-BE32-E72D297353CC}">
              <c16:uniqueId val="{00000007-544E-4A88-9BD9-8749820603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840</c:v>
                </c:pt>
                <c:pt idx="2">
                  <c:v>#N/A</c:v>
                </c:pt>
                <c:pt idx="3">
                  <c:v>#N/A</c:v>
                </c:pt>
                <c:pt idx="4">
                  <c:v>392</c:v>
                </c:pt>
                <c:pt idx="5">
                  <c:v>#N/A</c:v>
                </c:pt>
                <c:pt idx="6">
                  <c:v>#N/A</c:v>
                </c:pt>
                <c:pt idx="7">
                  <c:v>373</c:v>
                </c:pt>
                <c:pt idx="8">
                  <c:v>#N/A</c:v>
                </c:pt>
                <c:pt idx="9">
                  <c:v>#N/A</c:v>
                </c:pt>
                <c:pt idx="10">
                  <c:v>391</c:v>
                </c:pt>
                <c:pt idx="11">
                  <c:v>#N/A</c:v>
                </c:pt>
                <c:pt idx="12">
                  <c:v>#N/A</c:v>
                </c:pt>
                <c:pt idx="13">
                  <c:v>181</c:v>
                </c:pt>
                <c:pt idx="14">
                  <c:v>#N/A</c:v>
                </c:pt>
              </c:numCache>
            </c:numRef>
          </c:val>
          <c:smooth val="0"/>
          <c:extLst>
            <c:ext xmlns:c16="http://schemas.microsoft.com/office/drawing/2014/chart" uri="{C3380CC4-5D6E-409C-BE32-E72D297353CC}">
              <c16:uniqueId val="{00000008-544E-4A88-9BD9-8749820603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19363</c:v>
                </c:pt>
                <c:pt idx="5">
                  <c:v>17514</c:v>
                </c:pt>
                <c:pt idx="8">
                  <c:v>15623</c:v>
                </c:pt>
                <c:pt idx="11">
                  <c:v>14359</c:v>
                </c:pt>
                <c:pt idx="14">
                  <c:v>12681</c:v>
                </c:pt>
              </c:numCache>
            </c:numRef>
          </c:val>
          <c:extLst>
            <c:ext xmlns:c16="http://schemas.microsoft.com/office/drawing/2014/chart" uri="{C3380CC4-5D6E-409C-BE32-E72D297353CC}">
              <c16:uniqueId val="{00000000-082C-426C-8F30-D3BF1A6F0B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23209</c:v>
                </c:pt>
                <c:pt idx="5">
                  <c:v>24344</c:v>
                </c:pt>
                <c:pt idx="8">
                  <c:v>20345</c:v>
                </c:pt>
                <c:pt idx="11">
                  <c:v>20291</c:v>
                </c:pt>
                <c:pt idx="14">
                  <c:v>17632</c:v>
                </c:pt>
              </c:numCache>
            </c:numRef>
          </c:val>
          <c:extLst>
            <c:ext xmlns:c16="http://schemas.microsoft.com/office/drawing/2014/chart" uri="{C3380CC4-5D6E-409C-BE32-E72D297353CC}">
              <c16:uniqueId val="{00000001-082C-426C-8F30-D3BF1A6F0B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13940</c:v>
                </c:pt>
                <c:pt idx="5">
                  <c:v>15429</c:v>
                </c:pt>
                <c:pt idx="8">
                  <c:v>15013</c:v>
                </c:pt>
                <c:pt idx="11">
                  <c:v>15897</c:v>
                </c:pt>
                <c:pt idx="14">
                  <c:v>18153</c:v>
                </c:pt>
              </c:numCache>
            </c:numRef>
          </c:val>
          <c:extLst>
            <c:ext xmlns:c16="http://schemas.microsoft.com/office/drawing/2014/chart" uri="{C3380CC4-5D6E-409C-BE32-E72D297353CC}">
              <c16:uniqueId val="{00000002-082C-426C-8F30-D3BF1A6F0B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2C-426C-8F30-D3BF1A6F0B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2C-426C-8F30-D3BF1A6F0B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c:v>
                </c:pt>
                <c:pt idx="3">
                  <c:v>8</c:v>
                </c:pt>
                <c:pt idx="6">
                  <c:v>6</c:v>
                </c:pt>
                <c:pt idx="9">
                  <c:v>4</c:v>
                </c:pt>
                <c:pt idx="12">
                  <c:v>2</c:v>
                </c:pt>
              </c:numCache>
            </c:numRef>
          </c:val>
          <c:extLst>
            <c:ext xmlns:c16="http://schemas.microsoft.com/office/drawing/2014/chart" uri="{C3380CC4-5D6E-409C-BE32-E72D297353CC}">
              <c16:uniqueId val="{00000005-082C-426C-8F30-D3BF1A6F0B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9113</c:v>
                </c:pt>
                <c:pt idx="3">
                  <c:v>9212</c:v>
                </c:pt>
                <c:pt idx="6">
                  <c:v>8571</c:v>
                </c:pt>
                <c:pt idx="9">
                  <c:v>9053</c:v>
                </c:pt>
                <c:pt idx="12">
                  <c:v>8968</c:v>
                </c:pt>
              </c:numCache>
            </c:numRef>
          </c:val>
          <c:extLst>
            <c:ext xmlns:c16="http://schemas.microsoft.com/office/drawing/2014/chart" uri="{C3380CC4-5D6E-409C-BE32-E72D297353CC}">
              <c16:uniqueId val="{00000006-082C-426C-8F30-D3BF1A6F0B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1305</c:v>
                </c:pt>
                <c:pt idx="3">
                  <c:v>1120</c:v>
                </c:pt>
                <c:pt idx="6">
                  <c:v>942</c:v>
                </c:pt>
                <c:pt idx="9">
                  <c:v>790</c:v>
                </c:pt>
                <c:pt idx="12">
                  <c:v>665</c:v>
                </c:pt>
              </c:numCache>
            </c:numRef>
          </c:val>
          <c:extLst>
            <c:ext xmlns:c16="http://schemas.microsoft.com/office/drawing/2014/chart" uri="{C3380CC4-5D6E-409C-BE32-E72D297353CC}">
              <c16:uniqueId val="{00000007-082C-426C-8F30-D3BF1A6F0B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5917</c:v>
                </c:pt>
                <c:pt idx="3">
                  <c:v>5914</c:v>
                </c:pt>
                <c:pt idx="6">
                  <c:v>6005</c:v>
                </c:pt>
                <c:pt idx="9">
                  <c:v>6336</c:v>
                </c:pt>
                <c:pt idx="12">
                  <c:v>6357</c:v>
                </c:pt>
              </c:numCache>
            </c:numRef>
          </c:val>
          <c:extLst>
            <c:ext xmlns:c16="http://schemas.microsoft.com/office/drawing/2014/chart" uri="{C3380CC4-5D6E-409C-BE32-E72D297353CC}">
              <c16:uniqueId val="{00000008-082C-426C-8F30-D3BF1A6F0B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3322</c:v>
                </c:pt>
                <c:pt idx="3">
                  <c:v>2492</c:v>
                </c:pt>
                <c:pt idx="6">
                  <c:v>1740</c:v>
                </c:pt>
                <c:pt idx="9">
                  <c:v>1550</c:v>
                </c:pt>
                <c:pt idx="12">
                  <c:v>1397</c:v>
                </c:pt>
              </c:numCache>
            </c:numRef>
          </c:val>
          <c:extLst>
            <c:ext xmlns:c16="http://schemas.microsoft.com/office/drawing/2014/chart" uri="{C3380CC4-5D6E-409C-BE32-E72D297353CC}">
              <c16:uniqueId val="{00000009-082C-426C-8F30-D3BF1A6F0B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41337</c:v>
                </c:pt>
                <c:pt idx="3">
                  <c:v>39479</c:v>
                </c:pt>
                <c:pt idx="6">
                  <c:v>36309</c:v>
                </c:pt>
                <c:pt idx="9">
                  <c:v>34366</c:v>
                </c:pt>
                <c:pt idx="12">
                  <c:v>31051</c:v>
                </c:pt>
              </c:numCache>
            </c:numRef>
          </c:val>
          <c:extLst>
            <c:ext xmlns:c16="http://schemas.microsoft.com/office/drawing/2014/chart" uri="{C3380CC4-5D6E-409C-BE32-E72D297353CC}">
              <c16:uniqueId val="{0000000A-082C-426C-8F30-D3BF1A6F0B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4492</c:v>
                </c:pt>
                <c:pt idx="2">
                  <c:v>#N/A</c:v>
                </c:pt>
                <c:pt idx="3">
                  <c:v>#N/A</c:v>
                </c:pt>
                <c:pt idx="4">
                  <c:v>938</c:v>
                </c:pt>
                <c:pt idx="5">
                  <c:v>#N/A</c:v>
                </c:pt>
                <c:pt idx="6">
                  <c:v>#N/A</c:v>
                </c:pt>
                <c:pt idx="7">
                  <c:v>2593</c:v>
                </c:pt>
                <c:pt idx="8">
                  <c:v>#N/A</c:v>
                </c:pt>
                <c:pt idx="9">
                  <c:v>#N/A</c:v>
                </c:pt>
                <c:pt idx="10">
                  <c:v>1553</c:v>
                </c:pt>
                <c:pt idx="11">
                  <c:v>#N/A</c:v>
                </c:pt>
                <c:pt idx="12">
                  <c:v>#N/A</c:v>
                </c:pt>
                <c:pt idx="13">
                  <c:v>0</c:v>
                </c:pt>
                <c:pt idx="14">
                  <c:v>#N/A</c:v>
                </c:pt>
              </c:numCache>
            </c:numRef>
          </c:val>
          <c:smooth val="0"/>
          <c:extLst>
            <c:ext xmlns:c16="http://schemas.microsoft.com/office/drawing/2014/chart" uri="{C3380CC4-5D6E-409C-BE32-E72D297353CC}">
              <c16:uniqueId val="{0000000B-082C-426C-8F30-D3BF1A6F0B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4328</c:v>
                </c:pt>
                <c:pt idx="1">
                  <c:v>4847</c:v>
                </c:pt>
                <c:pt idx="2">
                  <c:v>5564</c:v>
                </c:pt>
              </c:numCache>
            </c:numRef>
          </c:val>
          <c:extLst>
            <c:ext xmlns:c16="http://schemas.microsoft.com/office/drawing/2014/chart" uri="{C3380CC4-5D6E-409C-BE32-E72D297353CC}">
              <c16:uniqueId val="{00000000-AD32-4B8D-8510-8F33BF2A1C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D32-4B8D-8510-8F33BF2A1C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9938</c:v>
                </c:pt>
                <c:pt idx="1">
                  <c:v>10304</c:v>
                </c:pt>
                <c:pt idx="2">
                  <c:v>11819</c:v>
                </c:pt>
              </c:numCache>
            </c:numRef>
          </c:val>
          <c:extLst>
            <c:ext xmlns:c16="http://schemas.microsoft.com/office/drawing/2014/chart" uri="{C3380CC4-5D6E-409C-BE32-E72D297353CC}">
              <c16:uniqueId val="{00000002-AD32-4B8D-8510-8F33BF2A1C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{271BBBCC-3E0A-495B-B620-EF585911D933}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83E-4590-92FE-A3C44527CEAC}"/>
                </c:ext>
              </c:extLst>
            </c:dLbl>
            <c:dLbl>
              <c:idx val="1"/>
              <c:tx>
                <c:strRef>
                  <c:f>公会計指標分析・財政指標組合せ分析表!#REF!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{B10557D5-AF98-49C4-93EB-331917552E23}</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1-183E-4590-92FE-A3C44527CEAC}"/>
                </c:ext>
              </c:extLst>
            </c:dLbl>
            <c:dLbl>
              <c:idx val="2"/>
              <c:tx>
                <c:strRef>
                  <c:f>公会計指標分析・財政指標組合せ分析表!#REF!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{048B8C17-0AED-4867-8B5E-317F79DBECAF}</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2-183E-4590-92FE-A3C44527CEAC}"/>
                </c:ext>
              </c:extLst>
            </c:dLbl>
            <c:dLbl>
              <c:idx val="3"/>
              <c:tx>
                <c:strRef>
                  <c:f>公会計指標分析・財政指標組合せ分析表!#REF!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{916AF545-9939-4A5E-AAD4-59B32481F543}</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3-183E-4590-92FE-A3C44527CEAC}"/>
                </c:ext>
              </c:extLst>
            </c:dLbl>
            <c:dLbl>
              <c:idx val="4"/>
              <c:tx>
                <c:strRef>
                  <c:f>公会計指標分析・財政指標組合せ分析表!#REF!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{4C696839-7B57-48A4-8117-F0611A6488B9}</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4-183E-4590-92FE-A3C44527CEA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{93A7E4FB-76B8-498D-B2BF-B561599E85D9}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83E-4590-92FE-A3C44527CEA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{06F69C6D-AC7F-4EAF-86DE-9B2A4B422B38}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83E-4590-92FE-A3C44527CEA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{3087EDD3-D521-4A49-AE87-A45BB1CB0482}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83E-4590-92FE-A3C44527CEA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{39E50AF2-A1D9-47A4-A8AB-8698DCD07AB5}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83E-4590-92FE-A3C44527CE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61.7</c:v>
                </c:pt>
                <c:pt idx="8">
                  <c:v>61.9</c:v>
                </c:pt>
                <c:pt idx="16">
                  <c:v>61.8</c:v>
                </c:pt>
                <c:pt idx="24">
                  <c:v>62.8</c:v>
                </c:pt>
                <c:pt idx="32">
                  <c:v>63.8</c:v>
                </c:pt>
              </c:numCache>
            </c:numRef>
          </c:xVal>
          <c:yVal>
            <c:numRef>
              <c:f>公会計指標分析・財政指標組合せ分析表!$BP$51:$DC$51</c:f>
              <c:numCache>
                <c:formatCode>#,##0.0;"▲ "#,##0.0</c:formatCode>
                <c:ptCount val="40"/>
                <c:pt idx="0">
                  <c:v>11.8</c:v>
                </c:pt>
                <c:pt idx="8">
                  <c:v>2.5</c:v>
                </c:pt>
                <c:pt idx="16">
                  <c:v>6.8</c:v>
                </c:pt>
                <c:pt idx="24">
                  <c:v>4</c:v>
                </c:pt>
              </c:numCache>
            </c:numRef>
          </c:yVal>
          <c:smooth val="0"/>
          <c:extLst>
            <c:ext xmlns:c16="http://schemas.microsoft.com/office/drawing/2014/chart" uri="{C3380CC4-5D6E-409C-BE32-E72D297353CC}">
              <c16:uniqueId val="{00000009-183E-4590-92FE-A3C44527CE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{5F5FA100-129F-497A-93EB-350A85CA41A3}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83E-4590-92FE-A3C44527CEAC}"/>
                </c:ext>
              </c:extLst>
            </c:dLbl>
            <c:dLbl>
              <c:idx val="1"/>
              <c:tx>
                <c:strRef>
                  <c:f>公会計指標分析・財政指標組合せ分析表!#REF!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{9F3833AC-9069-4E2E-8BDA-C3BA6DFB8C57}</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B-183E-4590-92FE-A3C44527CEAC}"/>
                </c:ext>
              </c:extLst>
            </c:dLbl>
            <c:dLbl>
              <c:idx val="2"/>
              <c:tx>
                <c:strRef>
                  <c:f>公会計指標分析・財政指標組合せ分析表!#REF!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{E955D386-722C-4E66-B3EF-048DE800119A}</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C-183E-4590-92FE-A3C44527CEAC}"/>
                </c:ext>
              </c:extLst>
            </c:dLbl>
            <c:dLbl>
              <c:idx val="3"/>
              <c:tx>
                <c:strRef>
                  <c:f>公会計指標分析・財政指標組合せ分析表!#REF!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{CEB9162D-F79D-46A9-86F2-BBEA7C8600F4}</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D-183E-4590-92FE-A3C44527CEAC}"/>
                </c:ext>
              </c:extLst>
            </c:dLbl>
            <c:dLbl>
              <c:idx val="4"/>
              <c:tx>
                <c:strRef>
                  <c:f>公会計指標分析・財政指標組合せ分析表!#REF!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{F5E18FF6-2DE7-4A1F-A64F-BA3D75A3272A}</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E-183E-4590-92FE-A3C44527CEA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{41F59690-6ADE-438A-B41F-6A751F73F9D8}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83E-4590-92FE-A3C44527CEA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{54BE60FF-A920-47D6-91DC-F1845DC38CC2}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83E-4590-92FE-A3C44527CEA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{FD7E1A76-E2F4-4740-9BCD-471D8C24CA89}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83E-4590-92FE-A3C44527CEA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{143BA35F-E5C1-45AA-9352-E8381D3E6079}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83E-4590-92FE-A3C44527CE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60.7</c:v>
                </c:pt>
                <c:pt idx="16">
                  <c:v>61.4</c:v>
                </c:pt>
                <c:pt idx="24">
                  <c:v>62.7</c:v>
                </c:pt>
                <c:pt idx="32">
                  <c:v>62.1</c:v>
                </c:pt>
              </c:numCache>
            </c:numRef>
          </c:xVal>
          <c:yVal>
            <c:numRef>
              <c:f>公会計指標分析・財政指標組合せ分析表!$BP$55:$DC$55</c:f>
              <c:numCache>
                <c:formatCode>#,##0.0;"▲ "#,##0.0</c:formatCode>
                <c:ptCount val="40"/>
                <c:pt idx="0">
                  <c:v>24.5</c:v>
                </c:pt>
                <c:pt idx="8">
                  <c:v>23.9</c:v>
                </c:pt>
                <c:pt idx="16">
                  <c:v>20</c:v>
                </c:pt>
                <c:pt idx="24">
                  <c:v>14.7</c:v>
                </c:pt>
                <c:pt idx="32">
                  <c:v>5</c:v>
                </c:pt>
              </c:numCache>
            </c:numRef>
          </c:yVal>
          <c:smooth val="0"/>
          <c:extLst>
            <c:ext xmlns:c16="http://schemas.microsoft.com/office/drawing/2014/chart" uri="{C3380CC4-5D6E-409C-BE32-E72D297353CC}">
              <c16:uniqueId val="{00000013-183E-4590-92FE-A3C44527CEAC}"/>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{D3BE42C1-0701-472B-84D2-87477B5A37A1}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ED1-42F3-BDC0-A410E1F2E5CB}"/>
                </c:ext>
              </c:extLst>
            </c:dLbl>
            <c:dLbl>
              <c:idx val="1"/>
              <c:tx>
                <c:strRef>
                  <c:f>公会計指標分析・財政指標組合せ分析表!#REF!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{749B3AC2-B741-4F65-9990-855F4D0D421C}</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1-AED1-42F3-BDC0-A410E1F2E5CB}"/>
                </c:ext>
              </c:extLst>
            </c:dLbl>
            <c:dLbl>
              <c:idx val="2"/>
              <c:tx>
                <c:strRef>
                  <c:f>公会計指標分析・財政指標組合せ分析表!#REF!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{F57135C1-42BF-4DAF-ACEB-14F81DF0B730}</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2-AED1-42F3-BDC0-A410E1F2E5CB}"/>
                </c:ext>
              </c:extLst>
            </c:dLbl>
            <c:dLbl>
              <c:idx val="3"/>
              <c:tx>
                <c:strRef>
                  <c:f>公会計指標分析・財政指標組合せ分析表!#REF!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{16F329C0-B2DE-442F-926B-F778A6469E77}</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3-AED1-42F3-BDC0-A410E1F2E5CB}"/>
                </c:ext>
              </c:extLst>
            </c:dLbl>
            <c:dLbl>
              <c:idx val="4"/>
              <c:tx>
                <c:strRef>
                  <c:f>公会計指標分析・財政指標組合せ分析表!#REF!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{F5F8492E-2197-4687-AF64-E304298E2802}</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4-AED1-42F3-BDC0-A410E1F2E5C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{2B38E70B-F666-4A92-99DD-49D224589227}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ED1-42F3-BDC0-A410E1F2E5C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{66A8C188-9806-4F45-B713-8196F4263834}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ED1-42F3-BDC0-A410E1F2E5C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{195519B4-D211-4727-9D32-7D98DEFA9351}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ED1-42F3-BDC0-A410E1F2E5C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{DE766CCC-B697-45D5-8C24-60140F1D6756}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ED1-42F3-BDC0-A410E1F2E5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2.2999999999999998</c:v>
                </c:pt>
                <c:pt idx="16">
                  <c:v>1.4</c:v>
                </c:pt>
                <c:pt idx="24">
                  <c:v>1</c:v>
                </c:pt>
                <c:pt idx="32">
                  <c:v>0.8</c:v>
                </c:pt>
              </c:numCache>
            </c:numRef>
          </c:xVal>
          <c:yVal>
            <c:numRef>
              <c:f>公会計指標分析・財政指標組合せ分析表!$BP$73:$DC$73</c:f>
              <c:numCache>
                <c:formatCode>#,##0.0;"▲ "#,##0.0</c:formatCode>
                <c:ptCount val="40"/>
                <c:pt idx="0">
                  <c:v>11.8</c:v>
                </c:pt>
                <c:pt idx="8">
                  <c:v>2.5</c:v>
                </c:pt>
                <c:pt idx="16">
                  <c:v>6.8</c:v>
                </c:pt>
                <c:pt idx="24">
                  <c:v>4</c:v>
                </c:pt>
              </c:numCache>
            </c:numRef>
          </c:yVal>
          <c:smooth val="0"/>
          <c:extLst>
            <c:ext xmlns:c16="http://schemas.microsoft.com/office/drawing/2014/chart" uri="{C3380CC4-5D6E-409C-BE32-E72D297353CC}">
              <c16:uniqueId val="{00000009-AED1-42F3-BDC0-A410E1F2E5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{5ACA4B7C-187E-438E-BFB5-C7CFCB7F91F7}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ED1-42F3-BDC0-A410E1F2E5CB}"/>
                </c:ext>
              </c:extLst>
            </c:dLbl>
            <c:dLbl>
              <c:idx val="1"/>
              <c:tx>
                <c:strRef>
                  <c:f>公会計指標分析・財政指標組合せ分析表!#REF!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{77D0992A-AF98-49FF-8218-A57E937543B8}</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B-AED1-42F3-BDC0-A410E1F2E5CB}"/>
                </c:ext>
              </c:extLst>
            </c:dLbl>
            <c:dLbl>
              <c:idx val="2"/>
              <c:tx>
                <c:strRef>
                  <c:f>公会計指標分析・財政指標組合せ分析表!#REF!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{63B1FF9C-3C09-4E32-8FA1-F37A8A1017F6}</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C-AED1-42F3-BDC0-A410E1F2E5CB}"/>
                </c:ext>
              </c:extLst>
            </c:dLbl>
            <c:dLbl>
              <c:idx val="3"/>
              <c:tx>
                <c:strRef>
                  <c:f>公会計指標分析・財政指標組合せ分析表!#REF!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{EA3A4F50-EE9E-4F5E-9BB9-B130E1D6DECD}</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D-AED1-42F3-BDC0-A410E1F2E5CB}"/>
                </c:ext>
              </c:extLst>
            </c:dLbl>
            <c:dLbl>
              <c:idx val="4"/>
              <c:tx>
                <c:strRef>
                  <c:f>公会計指標分析・財政指標組合せ分析表!#REF!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{97985BD6-3EE5-4E34-AE00-81BF4B6758C0}</c15:txfldGUID>
                      <c15:f>公会計指標分析・財政指標組合せ分析表!#REF!</c15:f>
                      <c15:dlblFieldTableCache>
                        <c:ptCount val="1"/>
                        <c:pt idx="0">
                          <c:v>#REF!</c:v>
                        </c:pt>
                      </c15:dlblFieldTableCache>
                    </c15:dlblFTEntry>
                  </c15:dlblFieldTable>
                  <c15:showDataLabelsRange val="0"/>
                </c:ext>
                <c:ext xmlns:c16="http://schemas.microsoft.com/office/drawing/2014/chart" uri="{C3380CC4-5D6E-409C-BE32-E72D297353CC}">
                  <c16:uniqueId val="{0000000E-AED1-42F3-BDC0-A410E1F2E5C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{7CFA9B9E-B3AD-4F56-A852-6235EDA9610F}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ED1-42F3-BDC0-A410E1F2E5C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{5A644601-E797-43B4-AB62-D6FFD0080244}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ED1-42F3-BDC0-A410E1F2E5C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{352160C3-0857-4EF1-8050-53A2C91174B7}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ED1-42F3-BDC0-A410E1F2E5C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{F702E416-EBCF-4B43-9EEE-DB9CB2BD7386}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ED1-42F3-BDC0-A410E1F2E5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4.5999999999999996</c:v>
                </c:pt>
                <c:pt idx="16">
                  <c:v>4.3</c:v>
                </c:pt>
                <c:pt idx="24">
                  <c:v>4.0999999999999996</c:v>
                </c:pt>
                <c:pt idx="32">
                  <c:v>3.6</c:v>
                </c:pt>
              </c:numCache>
            </c:numRef>
          </c:xVal>
          <c:yVal>
            <c:numRef>
              <c:f>公会計指標分析・財政指標組合せ分析表!$BP$77:$DC$77</c:f>
              <c:numCache>
                <c:formatCode>#,##0.0;"▲ "#,##0.0</c:formatCode>
                <c:ptCount val="40"/>
                <c:pt idx="0">
                  <c:v>24.5</c:v>
                </c:pt>
                <c:pt idx="8">
                  <c:v>23.9</c:v>
                </c:pt>
                <c:pt idx="16">
                  <c:v>20</c:v>
                </c:pt>
                <c:pt idx="24">
                  <c:v>14.7</c:v>
                </c:pt>
                <c:pt idx="32">
                  <c:v>5</c:v>
                </c:pt>
              </c:numCache>
            </c:numRef>
          </c:yVal>
          <c:smooth val="0"/>
          <c:extLst>
            <c:ext xmlns:c16="http://schemas.microsoft.com/office/drawing/2014/chart" uri="{C3380CC4-5D6E-409C-BE32-E72D297353CC}">
              <c16:uniqueId val="{00000013-AED1-42F3-BDC0-A410E1F2E5CB}"/>
            </c:ext>
          </c:extLst>
        </c:ser>
        <c:dLbls>
          <c:showLegendKey val="0"/>
          <c:showVal val="1"/>
          <c:showCatName val="0"/>
          <c:showSerName val="0"/>
          <c:showPercent val="0"/>
          <c:showBubbleSize val="0"/>
        </c:dLbls>
        <c:axId val="84219776"/>
        <c:axId val="84234240"/>
      </c:scatterChart>
      <c:valAx>
        <c:axId val="84219776"/>
        <c:scaling>
          <c:orientation val="maxMin"/>
          <c:max val="6"/>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市債発行額の抑制や低金利債への借換え、高金利債の繰上償還などを実施し、元利償還金等は減少傾向にある。令和３年度は、土地開発公社が先行取得した用地の買い戻しの減に伴い「債務負担行為に基づく支出額」が減となったことに加え、芸術文化センター建設事業債等の償還が完了したことなどから、繰上償還を除く「元利償還金等」は減となった。また、地方債へ充当した特定財源が増となったことなどから、分子算定において差し引く「算入公債費等」が増となり、実質公債費比率の分子は、前年度を下回った。今後もバランスに配慮した市債の発行を図るなど「第４次三鷹市基本計画（第２次改定）」で目標としている「概ね５％を超えないこと」の達成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おける市債の低金利債への借換え、高金利債の繰上償還など、後年度負担の抑制に努めている。令和３年度は、三鷹中央防災公園整備事業債の繰上償還などにより地方債現在高が減となったことや、基金残高の増などにより分子となる将来負担額が充当可能財源等を下回ったため、将来負担比率の分子はマイナス値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東京都三鷹市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出の不用額が見込みを上回ったため、財政調整基金、まちづくり施設整備基金、健康福祉基金、子ども・子育て基金等のとりくずしを行わなかったことに加え、当初予算を上回る財源や寄付金などについて一定の積み立てを行ったことなどから、積立額がとりくずし額を上回った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（今後の方針）</a:t>
          </a:r>
        </a:p>
        <a:p>
          <a:r>
            <a:rPr lang="ja-JP" altLang="en-US" sz="1300">
              <a:effectLst/>
              <a:latin typeface="ＭＳ ゴシック" panose="020B0609070205080204" pitchFamily="49" charset="-128"/>
              <a:ea typeface="ＭＳ ゴシック" panose="020B0609070205080204" pitchFamily="49" charset="-128"/>
            </a:rPr>
            <a:t>　第５次三鷹市基本計画の計画期間内に三鷹駅前再開発等が本格化し、多額の経費を要することが想定されることから、とりくずしを極力抑制するとともに計画的な積立を行うなど残高の確保に努めていく。</a:t>
          </a:r>
        </a:p>
        <a:p>
          <a:endParaRPr lang="ja-JP" altLang="ja-JP">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・まちづくり施設整備基金：都市再生に向けた公共施設・道路・橋りょうの整備、自然環境の保全などの推進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・健康福祉基金：市民が地域において健康で安心して生活できる高福祉のまちを目指し、高齢者、障がい者及び子どもに係る福祉施策並びにすべての市民の健康施策及び健康福祉施設の整備の推進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・子ども・子育て基金：子どもたちが夢や希望を持ち、心身ともに健やかに成長することができるまちを目指し、子ども・子育て支援及び学校教育の充実並びにこれらを支える人材の確保と育成を図る。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・健康福祉基金：とりくずしを行わず、令和３年度に生じた財源等を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・子ども・子育て基金：とりくずしを行わず、令和３年度に生じた財源等を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・まちづくり施設整備基金：とりくずしを行わず、令和３年度に生じた財源等を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・健康福祉基金及び子ども・子育て基金：今後の財政需要を勘案し、各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億円を基金残高の目標とする。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・まちづくり施設整備基金：第５次三鷹市基本計画の計画期間内に三鷹駅前再開発等が本格化する見込であることから、計画的な積立を行う。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令和３年度は、市税収入の上振れ分等を積立てたほか、新型コロナウイルス感染症の影響により、歳出の不用額が見込みを上回り、とりくずしを見合わせたため、前年度比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標準財政規模を基準とし、将来的には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％の残高を目指しつつも、第４次三鷹市基本計画（第２次改定）計画期間内（令和５年度まで）においては、３年分の財源不足に対応するため残高目標を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A78F094-2648-4C2C-AED6-03F5800D43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851D037-6D7C-4431-9AB4-B3B3237211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6BFB1703-5850-427D-B02D-3EE9BA4E78B2}"/>
            </a:ext>
          </a:extLst>
        </xdr:cNvPr>
        <xdr:cNvSpPr/>
      </xdr:nvSpPr>
      <xdr:spPr>
        <a:xfrm>
          <a:off x="172466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27DF2203-DAE3-45B2-84F6-93233F0946BE}"/>
            </a:ext>
          </a:extLst>
        </xdr:cNvPr>
        <xdr:cNvSpPr/>
      </xdr:nvSpPr>
      <xdr:spPr>
        <a:xfrm>
          <a:off x="172466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C7495BC0-CA79-42A4-A63E-EA2BEE361201}"/>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1AE82094-EBC2-486C-B13D-66D55967F773}"/>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540FF32-4141-498C-AC33-7F8B06DA3BEA}"/>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13A3565F-BD63-4B61-99F2-831C443B2C84}"/>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6C84309A-9532-452F-A93C-DCAF68732BA3}"/>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B6DBB176-BD90-426B-99D5-1332E0A8812D}"/>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7B40E908-3814-4120-89F9-DADD8B79ED23}"/>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3D3CC0A2-CFD5-4DAE-BD2B-793AB0260E81}"/>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70E4FDA4-B318-4C60-848D-DE90A71649D3}"/>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39E2C0E1-97BD-4C25-B20E-FD3573C9E3BE}"/>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190,590
187,074
16.42
80,516,306
78,311,614
2,187,515
39,386,231
31,050,829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15CFA677-9E14-4118-A281-606088CBA80E}"/>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35EC8E24-54E6-4A41-8EA7-D11152742B38}"/>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B71D121B-6200-494C-A3AD-04DBE3A8ADD1}"/>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C24445AC-54E2-478C-8F45-9222B3C9756E}"/>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553CEB3C-EB53-49CD-B58B-DDBC769BC032}"/>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C1B94A09-0FF7-4A45-80BE-9F26B5B2C3C3}"/>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72F28EC0-6382-4DEC-BBB4-3341676D921C}"/>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F801DB55-11DF-402C-B57D-EFD9EBB47989}"/>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EE90BC3D-0CA7-48E2-A106-7A26DB19573B}"/>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15641C2E-1889-4B31-A5C6-8130DA73E9C8}"/>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3AC8F633-77A7-4368-AE97-C67D4933B789}"/>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9E450C9-0FF6-46E3-BBFB-6983DDB177BF}"/>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4A32949B-A6BE-48E2-BEF7-9CD894B8A952}"/>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E939DB48-7C0C-4DF9-B4A6-61404D1E7698}"/>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85576AA4-9DF2-463A-AC95-8B6360F2A17E}"/>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899DEA2F-52C7-4CB1-9F95-E440621FD293}"/>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56AF1295-7627-446B-B73A-710F20865611}"/>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65B5C980-D290-4FF5-A8D5-B00A0A177721}"/>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C3DDEB10-1563-4DAC-9E1F-2DD76E026028}"/>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E3887AC9-2874-4364-9BA3-0F8B91D01F31}"/>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9A19AF19-93EC-45ED-BFB8-2411FBE65D01}"/>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1B9BB4FE-1B42-422F-A44C-8B6FAD731D4B}"/>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F8011F63-FF4E-48DE-AD16-DF1052029E3E}"/>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F25BBB3F-2449-453B-A98C-DADDDA741BA9}"/>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B8AC32A0-6F07-46D5-979E-EE2FCC66ED55}"/>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B3ACE640-C361-474D-826C-F1BEB756DFE5}"/>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E0F66ADC-E547-4177-A9B4-375A93F7083D}"/>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9A15EFEF-7F4A-4455-9880-6E70AAAD6282}"/>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81FCC5EE-E31F-4DA2-91E3-A8472F9FF9C1}"/>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4A88CE32-0B8F-4503-98B6-178E3FB12175}"/>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81DDB8AE-A269-4159-BCBB-EBFA068EA6E6}"/>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69747998-C481-4DF3-9A42-85050F7B8D5A}"/>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CDEBCC4B-DEB4-4CAB-AA25-71AA01B432BB}"/>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465E7083-B1BE-48BC-8004-2D742700C2A6}"/>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2A8D62D7-D5E4-42EB-B994-10022B8484F9}"/>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各資産の減価償却が進んだことから前年度を上回っているが、その一方で第四中学校等のトイレ改修や第五小学校の大規模改修、三鷹駅南口ペデストリアンデッキの更新に取り組んだ。</a:t>
          </a:r>
        </a:p>
        <a:p>
          <a:r>
            <a:rPr kumimoji="1" lang="ja-JP" altLang="en-US" sz="1100">
              <a:latin typeface="ＭＳ Ｐゴシック" panose="020B0600070205080204" pitchFamily="50" charset="-128"/>
              <a:ea typeface="ＭＳ Ｐゴシック" panose="020B0600070205080204" pitchFamily="50" charset="-128"/>
            </a:rPr>
            <a:t>　全国平均や東京都平均に比べ高い水準にあることから、平成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年度に三鷹市が策定した「公共施設等総合管理計画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本編・公共施設カルテ編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」に基づき、施設の総合的かつ計画的な管理を推進し、行政サービスの維持・向上及び財政負担の軽減等を図っていく。</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989831E5-DD12-45B5-A6DF-9B2D916B2AAD}"/>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7428F461-A4F7-4103-9A91-FE3DCDA970B0}"/>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2D50674E-D0F7-4187-9304-242C6E572A50}"/>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1D7782C2-2619-4DD1-A8E9-32A695CBAEBA}"/>
            </a:ext>
          </a:extLst>
        </xdr:cNvPr>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E7952F0E-8BEE-4F09-94A2-73ADA0A05B9C}"/>
            </a:ext>
          </a:extLst>
        </xdr:cNvPr>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4BABC753-9E8D-472F-989A-0214511C5A48}"/>
            </a:ext>
          </a:extLst>
        </xdr:cNvPr>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446C9742-D3D3-4DF8-9215-F1902F380C59}"/>
            </a:ext>
          </a:extLst>
        </xdr:cNvPr>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1F6B17EA-4C26-4F47-B521-FB818BE390D1}"/>
            </a:ext>
          </a:extLst>
        </xdr:cNvPr>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FCCAD7BC-7798-4171-BE18-BC2F98EED464}"/>
            </a:ext>
          </a:extLst>
        </xdr:cNvPr>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9050309A-5B44-4966-B584-E0658BB38D87}"/>
            </a:ext>
          </a:extLst>
        </xdr:cNvPr>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A508A547-42EA-409B-9B09-8E5E4649E892}"/>
            </a:ext>
          </a:extLst>
        </xdr:cNvPr>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55F3DE69-449D-4C6B-B510-DEA6928276DD}"/>
            </a:ext>
          </a:extLst>
        </xdr:cNvPr>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953CB0EA-C782-49C6-B7F3-7B3349EB01D7}"/>
            </a:ext>
          </a:extLst>
        </xdr:cNvPr>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7C23C78D-821D-44EF-9FF1-60B85EA2DC91}"/>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1CDC18B2-9AFF-461E-AB9D-2B3405CEF269}"/>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DF535334-9AB8-46B9-BEBE-D3395C523584}"/>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7" name="直線コネクタ 66">
          <a:extLst>
            <a:ext uri="{FF2B5EF4-FFF2-40B4-BE49-F238E27FC236}">
              <a16:creationId xmlns:a16="http://schemas.microsoft.com/office/drawing/2014/main" id="{2298B5F9-04AE-4A4C-AA6C-BA16A7F0392E}"/>
            </a:ext>
          </a:extLst>
        </xdr:cNvPr>
        <xdr:cNvCxnSpPr/>
      </xdr:nvCxnSpPr>
      <xdr:spPr>
        <a:xfrm flipV="1">
          <a:off x="4300220" y="5343525"/>
          <a:ext cx="1270" cy="113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8" name="有形固定資産減価償却率最小値テキスト">
          <a:extLst>
            <a:ext uri="{FF2B5EF4-FFF2-40B4-BE49-F238E27FC236}">
              <a16:creationId xmlns:a16="http://schemas.microsoft.com/office/drawing/2014/main" id="{EB6CBB6D-5535-4D9F-A03B-6711DAC0FCBF}"/>
            </a:ext>
          </a:extLst>
        </xdr:cNvPr>
        <xdr:cNvSpPr txBox="1"/>
      </xdr:nvSpPr>
      <xdr:spPr>
        <a:xfrm>
          <a:off x="4352925" y="647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9" name="直線コネクタ 68">
          <a:extLst>
            <a:ext uri="{FF2B5EF4-FFF2-40B4-BE49-F238E27FC236}">
              <a16:creationId xmlns:a16="http://schemas.microsoft.com/office/drawing/2014/main" id="{20827DDF-25F1-4E7B-B64C-614354CB1F81}"/>
            </a:ext>
          </a:extLst>
        </xdr:cNvPr>
        <xdr:cNvCxnSpPr/>
      </xdr:nvCxnSpPr>
      <xdr:spPr>
        <a:xfrm>
          <a:off x="4213225" y="647573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0" name="有形固定資産減価償却率最大値テキスト">
          <a:extLst>
            <a:ext uri="{FF2B5EF4-FFF2-40B4-BE49-F238E27FC236}">
              <a16:creationId xmlns:a16="http://schemas.microsoft.com/office/drawing/2014/main" id="{64E9909C-D421-4DD9-8086-58CABEB14D72}"/>
            </a:ext>
          </a:extLst>
        </xdr:cNvPr>
        <xdr:cNvSpPr txBox="1"/>
      </xdr:nvSpPr>
      <xdr:spPr>
        <a:xfrm>
          <a:off x="4352925" y="51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1" name="直線コネクタ 70">
          <a:extLst>
            <a:ext uri="{FF2B5EF4-FFF2-40B4-BE49-F238E27FC236}">
              <a16:creationId xmlns:a16="http://schemas.microsoft.com/office/drawing/2014/main" id="{9A9F34F8-EC05-4249-9F21-82D76052E8FE}"/>
            </a:ext>
          </a:extLst>
        </xdr:cNvPr>
        <xdr:cNvCxnSpPr/>
      </xdr:nvCxnSpPr>
      <xdr:spPr>
        <a:xfrm>
          <a:off x="4213225" y="53435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2" name="有形固定資産減価償却率平均値テキスト">
          <a:extLst>
            <a:ext uri="{FF2B5EF4-FFF2-40B4-BE49-F238E27FC236}">
              <a16:creationId xmlns:a16="http://schemas.microsoft.com/office/drawing/2014/main" id="{5867D6E7-086D-4159-A007-69885227A3CF}"/>
            </a:ext>
          </a:extLst>
        </xdr:cNvPr>
        <xdr:cNvSpPr txBox="1"/>
      </xdr:nvSpPr>
      <xdr:spPr>
        <a:xfrm>
          <a:off x="4352925" y="5746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3" name="フローチャート: 判断 72">
          <a:extLst>
            <a:ext uri="{FF2B5EF4-FFF2-40B4-BE49-F238E27FC236}">
              <a16:creationId xmlns:a16="http://schemas.microsoft.com/office/drawing/2014/main" id="{3A3FEA2C-F24E-4039-9972-4FC272CB8936}"/>
            </a:ext>
          </a:extLst>
        </xdr:cNvPr>
        <xdr:cNvSpPr/>
      </xdr:nvSpPr>
      <xdr:spPr>
        <a:xfrm>
          <a:off x="4251325" y="5888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4" name="フローチャート: 判断 73">
          <a:extLst>
            <a:ext uri="{FF2B5EF4-FFF2-40B4-BE49-F238E27FC236}">
              <a16:creationId xmlns:a16="http://schemas.microsoft.com/office/drawing/2014/main" id="{7D9D247A-A291-4FBA-8503-8F7C780B0372}"/>
            </a:ext>
          </a:extLst>
        </xdr:cNvPr>
        <xdr:cNvSpPr/>
      </xdr:nvSpPr>
      <xdr:spPr>
        <a:xfrm>
          <a:off x="3616325" y="59105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5" name="フローチャート: 判断 74">
          <a:extLst>
            <a:ext uri="{FF2B5EF4-FFF2-40B4-BE49-F238E27FC236}">
              <a16:creationId xmlns:a16="http://schemas.microsoft.com/office/drawing/2014/main" id="{271847CD-FB02-4FDF-B0D5-985FDBA6F2CA}"/>
            </a:ext>
          </a:extLst>
        </xdr:cNvPr>
        <xdr:cNvSpPr/>
      </xdr:nvSpPr>
      <xdr:spPr>
        <a:xfrm>
          <a:off x="2930525" y="58638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6" name="フローチャート: 判断 75">
          <a:extLst>
            <a:ext uri="{FF2B5EF4-FFF2-40B4-BE49-F238E27FC236}">
              <a16:creationId xmlns:a16="http://schemas.microsoft.com/office/drawing/2014/main" id="{91818B1C-4373-4E1B-BD69-4F74DFB45482}"/>
            </a:ext>
          </a:extLst>
        </xdr:cNvPr>
        <xdr:cNvSpPr/>
      </xdr:nvSpPr>
      <xdr:spPr>
        <a:xfrm>
          <a:off x="2244725" y="58386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52282</xdr:rowOff>
    </xdr:from>
    <xdr:to>
      <xdr:col>7</xdr:col>
      <xdr:colOff>187325</xdr:colOff>
      <xdr:row>30</xdr:row>
      <xdr:rowOff>153882</xdr:rowOff>
    </xdr:to>
    <xdr:sp macro="" textlink="">
      <xdr:nvSpPr>
        <xdr:cNvPr id="77" name="フローチャート: 判断 76">
          <a:extLst>
            <a:ext uri="{FF2B5EF4-FFF2-40B4-BE49-F238E27FC236}">
              <a16:creationId xmlns:a16="http://schemas.microsoft.com/office/drawing/2014/main" id="{C32073E1-214D-4DE7-8BA3-61542A299397}"/>
            </a:ext>
          </a:extLst>
        </xdr:cNvPr>
        <xdr:cNvSpPr/>
      </xdr:nvSpPr>
      <xdr:spPr>
        <a:xfrm>
          <a:off x="1558925" y="57990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28FC72E-2520-49A9-8662-11DBD5A83702}"/>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73E7D8B-999F-40C2-B8F2-E7CA257FFBA5}"/>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7A744DD-AA0B-421C-AEAB-F384E55C69F2}"/>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E9F63FD-ECF7-4F78-833D-41E6A03F93C9}"/>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EA14EB5-B4A9-427B-90D1-595B23F85612}"/>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31962</xdr:rowOff>
    </xdr:from>
    <xdr:to>
      <xdr:col>23</xdr:col>
      <xdr:colOff>136525</xdr:colOff>
      <xdr:row>31</xdr:row>
      <xdr:rowOff>133562</xdr:rowOff>
    </xdr:to>
    <xdr:sp macro="" textlink="">
      <xdr:nvSpPr>
        <xdr:cNvPr id="83" name="楕円 82">
          <a:extLst>
            <a:ext uri="{FF2B5EF4-FFF2-40B4-BE49-F238E27FC236}">
              <a16:creationId xmlns:a16="http://schemas.microsoft.com/office/drawing/2014/main" id="{03F2F4E4-6478-4585-AEF8-F9F975006621}"/>
            </a:ext>
          </a:extLst>
        </xdr:cNvPr>
        <xdr:cNvSpPr/>
      </xdr:nvSpPr>
      <xdr:spPr>
        <a:xfrm>
          <a:off x="4251325" y="59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10389</xdr:rowOff>
    </xdr:from>
    <xdr:ext cx="405111" cy="259045"/>
    <xdr:sp macro="" textlink="">
      <xdr:nvSpPr>
        <xdr:cNvPr id="84" name="有形固定資産減価償却率該当値テキスト">
          <a:extLst>
            <a:ext uri="{FF2B5EF4-FFF2-40B4-BE49-F238E27FC236}">
              <a16:creationId xmlns:a16="http://schemas.microsoft.com/office/drawing/2014/main" id="{15C3F882-5F86-40A9-A106-A3FAE01CC1CC}"/>
            </a:ext>
          </a:extLst>
        </xdr:cNvPr>
        <xdr:cNvSpPr txBox="1"/>
      </xdr:nvSpPr>
      <xdr:spPr>
        <a:xfrm>
          <a:off x="4352925" y="592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85" name="楕円 84">
          <a:extLst>
            <a:ext uri="{FF2B5EF4-FFF2-40B4-BE49-F238E27FC236}">
              <a16:creationId xmlns:a16="http://schemas.microsoft.com/office/drawing/2014/main" id="{2386D87C-B80A-4643-AEE7-BDD65207D11E}"/>
            </a:ext>
          </a:extLst>
        </xdr:cNvPr>
        <xdr:cNvSpPr/>
      </xdr:nvSpPr>
      <xdr:spPr>
        <a:xfrm>
          <a:off x="3616325" y="59141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46778</xdr:rowOff>
    </xdr:from>
    <xdr:to>
      <xdr:col>23</xdr:col>
      <xdr:colOff>85725</xdr:colOff>
      <xdr:row>31</xdr:row>
      <xdr:rowOff>82762</xdr:rowOff>
    </xdr:to>
    <xdr:cxnSp macro="">
      <xdr:nvCxnSpPr>
        <xdr:cNvPr id="86" name="直線コネクタ 85">
          <a:extLst>
            <a:ext uri="{FF2B5EF4-FFF2-40B4-BE49-F238E27FC236}">
              <a16:creationId xmlns:a16="http://schemas.microsoft.com/office/drawing/2014/main" id="{AE2A70AE-01A6-4A52-8CEB-443B0E074249}"/>
            </a:ext>
          </a:extLst>
        </xdr:cNvPr>
        <xdr:cNvCxnSpPr/>
      </xdr:nvCxnSpPr>
      <xdr:spPr>
        <a:xfrm>
          <a:off x="3667125" y="5958628"/>
          <a:ext cx="635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7" name="楕円 86">
          <a:extLst>
            <a:ext uri="{FF2B5EF4-FFF2-40B4-BE49-F238E27FC236}">
              <a16:creationId xmlns:a16="http://schemas.microsoft.com/office/drawing/2014/main" id="{6B006D40-2882-4992-857A-425A36EE3DA4}"/>
            </a:ext>
          </a:extLst>
        </xdr:cNvPr>
        <xdr:cNvSpPr/>
      </xdr:nvSpPr>
      <xdr:spPr>
        <a:xfrm>
          <a:off x="2930525" y="58781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46778</xdr:rowOff>
    </xdr:to>
    <xdr:cxnSp macro="">
      <xdr:nvCxnSpPr>
        <xdr:cNvPr id="88" name="直線コネクタ 87">
          <a:extLst>
            <a:ext uri="{FF2B5EF4-FFF2-40B4-BE49-F238E27FC236}">
              <a16:creationId xmlns:a16="http://schemas.microsoft.com/office/drawing/2014/main" id="{5E9009FC-40D7-41B6-805A-3FB3C34630A9}"/>
            </a:ext>
          </a:extLst>
        </xdr:cNvPr>
        <xdr:cNvCxnSpPr/>
      </xdr:nvCxnSpPr>
      <xdr:spPr>
        <a:xfrm>
          <a:off x="2981325" y="5922645"/>
          <a:ext cx="6858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9" name="楕円 88">
          <a:extLst>
            <a:ext uri="{FF2B5EF4-FFF2-40B4-BE49-F238E27FC236}">
              <a16:creationId xmlns:a16="http://schemas.microsoft.com/office/drawing/2014/main" id="{980D85E9-2088-4A2F-96D7-0572373CFBA3}"/>
            </a:ext>
          </a:extLst>
        </xdr:cNvPr>
        <xdr:cNvSpPr/>
      </xdr:nvSpPr>
      <xdr:spPr>
        <a:xfrm>
          <a:off x="2244725" y="58817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14393</xdr:rowOff>
    </xdr:to>
    <xdr:cxnSp macro="">
      <xdr:nvCxnSpPr>
        <xdr:cNvPr id="90" name="直線コネクタ 89">
          <a:extLst>
            <a:ext uri="{FF2B5EF4-FFF2-40B4-BE49-F238E27FC236}">
              <a16:creationId xmlns:a16="http://schemas.microsoft.com/office/drawing/2014/main" id="{4697BA56-B509-46B4-A463-BB26914BAA31}"/>
            </a:ext>
          </a:extLst>
        </xdr:cNvPr>
        <xdr:cNvCxnSpPr/>
      </xdr:nvCxnSpPr>
      <xdr:spPr>
        <a:xfrm flipV="1">
          <a:off x="2295525" y="5922645"/>
          <a:ext cx="6858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127847</xdr:rowOff>
    </xdr:from>
    <xdr:to>
      <xdr:col>7</xdr:col>
      <xdr:colOff>187325</xdr:colOff>
      <xdr:row>31</xdr:row>
      <xdr:rowOff>57997</xdr:rowOff>
    </xdr:to>
    <xdr:sp macro="" textlink="">
      <xdr:nvSpPr>
        <xdr:cNvPr id="91" name="楕円 90">
          <a:extLst>
            <a:ext uri="{FF2B5EF4-FFF2-40B4-BE49-F238E27FC236}">
              <a16:creationId xmlns:a16="http://schemas.microsoft.com/office/drawing/2014/main" id="{34E89A58-71D0-447F-A045-99040EA537DB}"/>
            </a:ext>
          </a:extLst>
        </xdr:cNvPr>
        <xdr:cNvSpPr/>
      </xdr:nvSpPr>
      <xdr:spPr>
        <a:xfrm>
          <a:off x="1558925" y="58745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7197</xdr:rowOff>
    </xdr:from>
    <xdr:to>
      <xdr:col>11</xdr:col>
      <xdr:colOff>136525</xdr:colOff>
      <xdr:row>31</xdr:row>
      <xdr:rowOff>14393</xdr:rowOff>
    </xdr:to>
    <xdr:cxnSp macro="">
      <xdr:nvCxnSpPr>
        <xdr:cNvPr id="92" name="直線コネクタ 91">
          <a:extLst>
            <a:ext uri="{FF2B5EF4-FFF2-40B4-BE49-F238E27FC236}">
              <a16:creationId xmlns:a16="http://schemas.microsoft.com/office/drawing/2014/main" id="{FD08820F-51B9-465D-A48A-4A33A17F593C}"/>
            </a:ext>
          </a:extLst>
        </xdr:cNvPr>
        <xdr:cNvCxnSpPr/>
      </xdr:nvCxnSpPr>
      <xdr:spPr>
        <a:xfrm>
          <a:off x="1609725" y="5919047"/>
          <a:ext cx="6858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3" name="n_1aveValue有形固定資産減価償却率">
          <a:extLst>
            <a:ext uri="{FF2B5EF4-FFF2-40B4-BE49-F238E27FC236}">
              <a16:creationId xmlns:a16="http://schemas.microsoft.com/office/drawing/2014/main" id="{B318D7D5-DDB8-4B44-831D-8163D9C27D12}"/>
            </a:ext>
          </a:extLst>
        </xdr:cNvPr>
        <xdr:cNvSpPr txBox="1"/>
      </xdr:nvSpPr>
      <xdr:spPr>
        <a:xfrm>
          <a:off x="3470919"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4" name="n_2aveValue有形固定資産減価償却率">
          <a:extLst>
            <a:ext uri="{FF2B5EF4-FFF2-40B4-BE49-F238E27FC236}">
              <a16:creationId xmlns:a16="http://schemas.microsoft.com/office/drawing/2014/main" id="{05936656-C3BB-4BCC-A152-503C5842D20A}"/>
            </a:ext>
          </a:extLst>
        </xdr:cNvPr>
        <xdr:cNvSpPr txBox="1"/>
      </xdr:nvSpPr>
      <xdr:spPr>
        <a:xfrm>
          <a:off x="2797819"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95" name="n_3aveValue有形固定資産減価償却率">
          <a:extLst>
            <a:ext uri="{FF2B5EF4-FFF2-40B4-BE49-F238E27FC236}">
              <a16:creationId xmlns:a16="http://schemas.microsoft.com/office/drawing/2014/main" id="{BE799FAA-AC4F-4532-8B66-503EE269CA57}"/>
            </a:ext>
          </a:extLst>
        </xdr:cNvPr>
        <xdr:cNvSpPr txBox="1"/>
      </xdr:nvSpPr>
      <xdr:spPr>
        <a:xfrm>
          <a:off x="2112019"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170409</xdr:rowOff>
    </xdr:from>
    <xdr:ext cx="405111" cy="259045"/>
    <xdr:sp macro="" textlink="">
      <xdr:nvSpPr>
        <xdr:cNvPr id="96" name="n_4aveValue有形固定資産減価償却率">
          <a:extLst>
            <a:ext uri="{FF2B5EF4-FFF2-40B4-BE49-F238E27FC236}">
              <a16:creationId xmlns:a16="http://schemas.microsoft.com/office/drawing/2014/main" id="{103DCCCF-172E-4182-94F1-9F4463C6C0CE}"/>
            </a:ext>
          </a:extLst>
        </xdr:cNvPr>
        <xdr:cNvSpPr txBox="1"/>
      </xdr:nvSpPr>
      <xdr:spPr>
        <a:xfrm>
          <a:off x="1426219" y="558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97" name="n_1mainValue有形固定資産減価償却率">
          <a:extLst>
            <a:ext uri="{FF2B5EF4-FFF2-40B4-BE49-F238E27FC236}">
              <a16:creationId xmlns:a16="http://schemas.microsoft.com/office/drawing/2014/main" id="{69F6136D-6EA6-419F-A073-1944D306EB12}"/>
            </a:ext>
          </a:extLst>
        </xdr:cNvPr>
        <xdr:cNvSpPr txBox="1"/>
      </xdr:nvSpPr>
      <xdr:spPr>
        <a:xfrm>
          <a:off x="3470919" y="600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8" name="n_2mainValue有形固定資産減価償却率">
          <a:extLst>
            <a:ext uri="{FF2B5EF4-FFF2-40B4-BE49-F238E27FC236}">
              <a16:creationId xmlns:a16="http://schemas.microsoft.com/office/drawing/2014/main" id="{4BA774C5-86EB-4926-AB36-1523002169B3}"/>
            </a:ext>
          </a:extLst>
        </xdr:cNvPr>
        <xdr:cNvSpPr txBox="1"/>
      </xdr:nvSpPr>
      <xdr:spPr>
        <a:xfrm>
          <a:off x="2797819" y="596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99" name="n_3mainValue有形固定資産減価償却率">
          <a:extLst>
            <a:ext uri="{FF2B5EF4-FFF2-40B4-BE49-F238E27FC236}">
              <a16:creationId xmlns:a16="http://schemas.microsoft.com/office/drawing/2014/main" id="{49CDEF93-63B7-4E43-8BA4-3B800E813E84}"/>
            </a:ext>
          </a:extLst>
        </xdr:cNvPr>
        <xdr:cNvSpPr txBox="1"/>
      </xdr:nvSpPr>
      <xdr:spPr>
        <a:xfrm>
          <a:off x="2112019" y="596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49124</xdr:rowOff>
    </xdr:from>
    <xdr:ext cx="405111" cy="259045"/>
    <xdr:sp macro="" textlink="">
      <xdr:nvSpPr>
        <xdr:cNvPr id="100" name="n_4mainValue有形固定資産減価償却率">
          <a:extLst>
            <a:ext uri="{FF2B5EF4-FFF2-40B4-BE49-F238E27FC236}">
              <a16:creationId xmlns:a16="http://schemas.microsoft.com/office/drawing/2014/main" id="{5E9DD3CA-E37C-4FAA-9CCB-AF091998883D}"/>
            </a:ext>
          </a:extLst>
        </xdr:cNvPr>
        <xdr:cNvSpPr txBox="1"/>
      </xdr:nvSpPr>
      <xdr:spPr>
        <a:xfrm>
          <a:off x="1426219" y="5960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CAE3734C-51F3-4CC9-A7F9-BB56871CD7A7}"/>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CE20A601-D775-4C14-AAE6-165E2E5BBE45}"/>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9AB1080B-A889-4E62-9D9F-B0AD5FA1AD5C}"/>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49B9348D-69FF-40A3-ABAC-5EE2143B5B21}"/>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2CEECFB0-0752-4C23-97B4-E294F8F9FCC2}"/>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F0FADA3B-A2DD-435A-900A-06B57A6BCCC0}"/>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1963E5B7-B26A-4FF2-BE51-F6EB0686F5C4}"/>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F56B2DD1-06B5-4F1D-A439-CC61C2F7263F}"/>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5CA5B270-8A0F-4D52-9838-6B9D247B50F2}"/>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12C2BA9-9FE0-4865-99EF-0726F1F6EBA6}"/>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816FC82A-9FDF-4E40-AF6E-07D843F16292}"/>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57309F18-44C1-4A0C-86AE-B208B5305861}"/>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8A86D114-5CE0-4922-BE4C-45F258430A88}"/>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全国平均や類似団体内平均値を下回っており、このことは、これまでの繰上償還や地方債発行額の抑制などにより地方債現在高が減少傾向にあることによるものである。</a:t>
          </a:r>
        </a:p>
        <a:p>
          <a:r>
            <a:rPr kumimoji="1" lang="ja-JP" altLang="en-US" sz="1100">
              <a:latin typeface="ＭＳ Ｐゴシック" panose="020B0600070205080204" pitchFamily="50" charset="-128"/>
              <a:ea typeface="ＭＳ Ｐゴシック" panose="020B0600070205080204" pitchFamily="50" charset="-128"/>
            </a:rPr>
            <a:t>　今後も債務の減少に努めるとともに、業務の見直し等により収支の改善を図ることで後年度負担の抑制に努める。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931057ED-028C-499C-94F6-AA70007BCAAE}"/>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15C97B3A-6D04-409E-B5C6-196637D563B1}"/>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1261D7FB-0C8F-4F05-854A-3BCBA9EF01A5}"/>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241B9F50-1D55-428B-81AA-1078DEEEB2EB}"/>
            </a:ext>
          </a:extLst>
        </xdr:cNvPr>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799500D2-DB0A-4B65-96C3-22B50D6B72E0}"/>
            </a:ext>
          </a:extLst>
        </xdr:cNvPr>
        <xdr:cNvSpPr txBox="1"/>
      </xdr:nvSpPr>
      <xdr:spPr>
        <a:xfrm>
          <a:off x="975883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EF6F0B45-142F-4685-B66D-8BB6392B3600}"/>
            </a:ext>
          </a:extLst>
        </xdr:cNvPr>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63AE03F2-3B35-4799-BC70-1F2C431C571E}"/>
            </a:ext>
          </a:extLst>
        </xdr:cNvPr>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A45F6BC9-D094-4937-9798-E7701371A084}"/>
            </a:ext>
          </a:extLst>
        </xdr:cNvPr>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AF13D16D-5975-4F5E-BC84-DDA5EA49E5A8}"/>
            </a:ext>
          </a:extLst>
        </xdr:cNvPr>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2F3B9D10-6021-47E0-9DC7-429E00D18D33}"/>
            </a:ext>
          </a:extLst>
        </xdr:cNvPr>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5EC29289-5452-43B8-852A-F9CA326D1EC0}"/>
            </a:ext>
          </a:extLst>
        </xdr:cNvPr>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7E16E873-775C-4823-86B5-D27EAA879EDF}"/>
            </a:ext>
          </a:extLst>
        </xdr:cNvPr>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330EE836-0F6A-44E1-9697-5ECDF86D283F}"/>
            </a:ext>
          </a:extLst>
        </xdr:cNvPr>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B9ADB095-EE5D-447D-A07C-661B1270E630}"/>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37838433-1997-489F-B8B6-9362EA24E3B3}"/>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29" name="直線コネクタ 128">
          <a:extLst>
            <a:ext uri="{FF2B5EF4-FFF2-40B4-BE49-F238E27FC236}">
              <a16:creationId xmlns:a16="http://schemas.microsoft.com/office/drawing/2014/main" id="{EF772164-5A8A-431A-B7CA-7302DF5910C3}"/>
            </a:ext>
          </a:extLst>
        </xdr:cNvPr>
        <xdr:cNvCxnSpPr/>
      </xdr:nvCxnSpPr>
      <xdr:spPr>
        <a:xfrm flipV="1">
          <a:off x="13323570" y="5169958"/>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30" name="債務償還比率最小値テキスト">
          <a:extLst>
            <a:ext uri="{FF2B5EF4-FFF2-40B4-BE49-F238E27FC236}">
              <a16:creationId xmlns:a16="http://schemas.microsoft.com/office/drawing/2014/main" id="{E3847164-A3D0-4532-A6DD-B779085080B4}"/>
            </a:ext>
          </a:extLst>
        </xdr:cNvPr>
        <xdr:cNvSpPr txBox="1"/>
      </xdr:nvSpPr>
      <xdr:spPr>
        <a:xfrm>
          <a:off x="13376275" y="652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31" name="直線コネクタ 130">
          <a:extLst>
            <a:ext uri="{FF2B5EF4-FFF2-40B4-BE49-F238E27FC236}">
              <a16:creationId xmlns:a16="http://schemas.microsoft.com/office/drawing/2014/main" id="{B07CF5C2-C3A9-43ED-8177-4DC5055A0612}"/>
            </a:ext>
          </a:extLst>
        </xdr:cNvPr>
        <xdr:cNvCxnSpPr/>
      </xdr:nvCxnSpPr>
      <xdr:spPr>
        <a:xfrm>
          <a:off x="13255625" y="6522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F8129B9A-0463-4EB2-B7CA-C3E731D2404C}"/>
            </a:ext>
          </a:extLst>
        </xdr:cNvPr>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94069EA7-6FA6-4519-A215-EC2B25BB3606}"/>
            </a:ext>
          </a:extLst>
        </xdr:cNvPr>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macro="" textlink="">
      <xdr:nvSpPr>
        <xdr:cNvPr id="134" name="債務償還比率平均値テキスト">
          <a:extLst>
            <a:ext uri="{FF2B5EF4-FFF2-40B4-BE49-F238E27FC236}">
              <a16:creationId xmlns:a16="http://schemas.microsoft.com/office/drawing/2014/main" id="{A2407543-921A-4C69-9AD6-806B3342F0E0}"/>
            </a:ext>
          </a:extLst>
        </xdr:cNvPr>
        <xdr:cNvSpPr txBox="1"/>
      </xdr:nvSpPr>
      <xdr:spPr>
        <a:xfrm>
          <a:off x="13376275" y="5758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35" name="フローチャート: 判断 134">
          <a:extLst>
            <a:ext uri="{FF2B5EF4-FFF2-40B4-BE49-F238E27FC236}">
              <a16:creationId xmlns:a16="http://schemas.microsoft.com/office/drawing/2014/main" id="{4172CA3C-A8C2-4CE0-AE0C-85818673A950}"/>
            </a:ext>
          </a:extLst>
        </xdr:cNvPr>
        <xdr:cNvSpPr/>
      </xdr:nvSpPr>
      <xdr:spPr>
        <a:xfrm>
          <a:off x="13293725" y="5779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50133</xdr:rowOff>
    </xdr:from>
    <xdr:to>
      <xdr:col>72</xdr:col>
      <xdr:colOff>123825</xdr:colOff>
      <xdr:row>31</xdr:row>
      <xdr:rowOff>151733</xdr:rowOff>
    </xdr:to>
    <xdr:sp macro="" textlink="">
      <xdr:nvSpPr>
        <xdr:cNvPr id="136" name="フローチャート: 判断 135">
          <a:extLst>
            <a:ext uri="{FF2B5EF4-FFF2-40B4-BE49-F238E27FC236}">
              <a16:creationId xmlns:a16="http://schemas.microsoft.com/office/drawing/2014/main" id="{99047BB4-3556-43E0-AA45-847624DB35C9}"/>
            </a:ext>
          </a:extLst>
        </xdr:cNvPr>
        <xdr:cNvSpPr/>
      </xdr:nvSpPr>
      <xdr:spPr>
        <a:xfrm>
          <a:off x="12639675" y="596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90974</xdr:rowOff>
    </xdr:from>
    <xdr:to>
      <xdr:col>68</xdr:col>
      <xdr:colOff>123825</xdr:colOff>
      <xdr:row>32</xdr:row>
      <xdr:rowOff>21124</xdr:rowOff>
    </xdr:to>
    <xdr:sp macro="" textlink="">
      <xdr:nvSpPr>
        <xdr:cNvPr id="137" name="フローチャート: 判断 136">
          <a:extLst>
            <a:ext uri="{FF2B5EF4-FFF2-40B4-BE49-F238E27FC236}">
              <a16:creationId xmlns:a16="http://schemas.microsoft.com/office/drawing/2014/main" id="{059D4481-C46F-4CC0-942A-6D7282F9BDCB}"/>
            </a:ext>
          </a:extLst>
        </xdr:cNvPr>
        <xdr:cNvSpPr/>
      </xdr:nvSpPr>
      <xdr:spPr>
        <a:xfrm>
          <a:off x="11953875" y="60028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166179</xdr:rowOff>
    </xdr:from>
    <xdr:to>
      <xdr:col>64</xdr:col>
      <xdr:colOff>123825</xdr:colOff>
      <xdr:row>32</xdr:row>
      <xdr:rowOff>96329</xdr:rowOff>
    </xdr:to>
    <xdr:sp macro="" textlink="">
      <xdr:nvSpPr>
        <xdr:cNvPr id="138" name="フローチャート: 判断 137">
          <a:extLst>
            <a:ext uri="{FF2B5EF4-FFF2-40B4-BE49-F238E27FC236}">
              <a16:creationId xmlns:a16="http://schemas.microsoft.com/office/drawing/2014/main" id="{02DF3D93-BADE-4504-89B4-FF3C39A5BC5F}"/>
            </a:ext>
          </a:extLst>
        </xdr:cNvPr>
        <xdr:cNvSpPr/>
      </xdr:nvSpPr>
      <xdr:spPr>
        <a:xfrm>
          <a:off x="11268075" y="60780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122820</xdr:rowOff>
    </xdr:from>
    <xdr:to>
      <xdr:col>60</xdr:col>
      <xdr:colOff>123825</xdr:colOff>
      <xdr:row>32</xdr:row>
      <xdr:rowOff>52970</xdr:rowOff>
    </xdr:to>
    <xdr:sp macro="" textlink="">
      <xdr:nvSpPr>
        <xdr:cNvPr id="139" name="フローチャート: 判断 138">
          <a:extLst>
            <a:ext uri="{FF2B5EF4-FFF2-40B4-BE49-F238E27FC236}">
              <a16:creationId xmlns:a16="http://schemas.microsoft.com/office/drawing/2014/main" id="{BEC1C527-FAA1-4E43-AF76-B0ECE5E83594}"/>
            </a:ext>
          </a:extLst>
        </xdr:cNvPr>
        <xdr:cNvSpPr/>
      </xdr:nvSpPr>
      <xdr:spPr>
        <a:xfrm>
          <a:off x="10582275" y="6034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EDC9ABA-6CDA-4FA5-9842-7BB5F1A5C510}"/>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ACACF6-17FF-4A61-96A3-B84E06C088B5}"/>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7A26695-5FB8-4DE9-9036-E5FC712E8762}"/>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0682B9E-ADA5-49FC-A116-10CAB0448A0D}"/>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4F8C6B0-8802-4A59-945A-019379C2DA45}"/>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150125</xdr:rowOff>
    </xdr:from>
    <xdr:to>
      <xdr:col>76</xdr:col>
      <xdr:colOff>73025</xdr:colOff>
      <xdr:row>28</xdr:row>
      <xdr:rowOff>80275</xdr:rowOff>
    </xdr:to>
    <xdr:sp macro="" textlink="">
      <xdr:nvSpPr>
        <xdr:cNvPr id="145" name="楕円 144">
          <a:extLst>
            <a:ext uri="{FF2B5EF4-FFF2-40B4-BE49-F238E27FC236}">
              <a16:creationId xmlns:a16="http://schemas.microsoft.com/office/drawing/2014/main" id="{7E8942EC-8B44-4D90-B968-055281E1298D}"/>
            </a:ext>
          </a:extLst>
        </xdr:cNvPr>
        <xdr:cNvSpPr/>
      </xdr:nvSpPr>
      <xdr:spPr>
        <a:xfrm>
          <a:off x="13293725" y="54015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1552</xdr:rowOff>
    </xdr:from>
    <xdr:ext cx="469744" cy="259045"/>
    <xdr:sp macro="" textlink="">
      <xdr:nvSpPr>
        <xdr:cNvPr id="146" name="債務償還比率該当値テキスト">
          <a:extLst>
            <a:ext uri="{FF2B5EF4-FFF2-40B4-BE49-F238E27FC236}">
              <a16:creationId xmlns:a16="http://schemas.microsoft.com/office/drawing/2014/main" id="{AD2ED2DC-E86D-491C-AB72-08A94B649BB3}"/>
            </a:ext>
          </a:extLst>
        </xdr:cNvPr>
        <xdr:cNvSpPr txBox="1"/>
      </xdr:nvSpPr>
      <xdr:spPr>
        <a:xfrm>
          <a:off x="13376275" y="525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12319</xdr:rowOff>
    </xdr:from>
    <xdr:to>
      <xdr:col>72</xdr:col>
      <xdr:colOff>123825</xdr:colOff>
      <xdr:row>28</xdr:row>
      <xdr:rowOff>113919</xdr:rowOff>
    </xdr:to>
    <xdr:sp macro="" textlink="">
      <xdr:nvSpPr>
        <xdr:cNvPr id="147" name="楕円 146">
          <a:extLst>
            <a:ext uri="{FF2B5EF4-FFF2-40B4-BE49-F238E27FC236}">
              <a16:creationId xmlns:a16="http://schemas.microsoft.com/office/drawing/2014/main" id="{02A6CDA7-F8E6-4DA0-B126-FD7003649940}"/>
            </a:ext>
          </a:extLst>
        </xdr:cNvPr>
        <xdr:cNvSpPr/>
      </xdr:nvSpPr>
      <xdr:spPr>
        <a:xfrm>
          <a:off x="12639675" y="542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29475</xdr:rowOff>
    </xdr:from>
    <xdr:to>
      <xdr:col>76</xdr:col>
      <xdr:colOff>22225</xdr:colOff>
      <xdr:row>28</xdr:row>
      <xdr:rowOff>63119</xdr:rowOff>
    </xdr:to>
    <xdr:cxnSp macro="">
      <xdr:nvCxnSpPr>
        <xdr:cNvPr id="148" name="直線コネクタ 147">
          <a:extLst>
            <a:ext uri="{FF2B5EF4-FFF2-40B4-BE49-F238E27FC236}">
              <a16:creationId xmlns:a16="http://schemas.microsoft.com/office/drawing/2014/main" id="{01167962-4AE9-4CE4-B488-3FEF49D2C9ED}"/>
            </a:ext>
          </a:extLst>
        </xdr:cNvPr>
        <xdr:cNvCxnSpPr/>
      </xdr:nvCxnSpPr>
      <xdr:spPr>
        <a:xfrm flipV="1">
          <a:off x="12690475" y="5446025"/>
          <a:ext cx="635000" cy="3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57478</xdr:rowOff>
    </xdr:from>
    <xdr:to>
      <xdr:col>68</xdr:col>
      <xdr:colOff>123825</xdr:colOff>
      <xdr:row>28</xdr:row>
      <xdr:rowOff>159078</xdr:rowOff>
    </xdr:to>
    <xdr:sp macro="" textlink="">
      <xdr:nvSpPr>
        <xdr:cNvPr id="149" name="楕円 148">
          <a:extLst>
            <a:ext uri="{FF2B5EF4-FFF2-40B4-BE49-F238E27FC236}">
              <a16:creationId xmlns:a16="http://schemas.microsoft.com/office/drawing/2014/main" id="{22BBC15C-FECA-42BA-9720-945137E28AC2}"/>
            </a:ext>
          </a:extLst>
        </xdr:cNvPr>
        <xdr:cNvSpPr/>
      </xdr:nvSpPr>
      <xdr:spPr>
        <a:xfrm>
          <a:off x="11953875" y="54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63119</xdr:rowOff>
    </xdr:from>
    <xdr:to>
      <xdr:col>72</xdr:col>
      <xdr:colOff>73025</xdr:colOff>
      <xdr:row>28</xdr:row>
      <xdr:rowOff>108278</xdr:rowOff>
    </xdr:to>
    <xdr:cxnSp macro="">
      <xdr:nvCxnSpPr>
        <xdr:cNvPr id="150" name="直線コネクタ 149">
          <a:extLst>
            <a:ext uri="{FF2B5EF4-FFF2-40B4-BE49-F238E27FC236}">
              <a16:creationId xmlns:a16="http://schemas.microsoft.com/office/drawing/2014/main" id="{EE01C2E5-D64C-4328-99B8-353180ACBA47}"/>
            </a:ext>
          </a:extLst>
        </xdr:cNvPr>
        <xdr:cNvCxnSpPr/>
      </xdr:nvCxnSpPr>
      <xdr:spPr>
        <a:xfrm flipV="1">
          <a:off x="12004675" y="5479669"/>
          <a:ext cx="685800" cy="4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55319</xdr:rowOff>
    </xdr:from>
    <xdr:to>
      <xdr:col>64</xdr:col>
      <xdr:colOff>123825</xdr:colOff>
      <xdr:row>28</xdr:row>
      <xdr:rowOff>156919</xdr:rowOff>
    </xdr:to>
    <xdr:sp macro="" textlink="">
      <xdr:nvSpPr>
        <xdr:cNvPr id="151" name="楕円 150">
          <a:extLst>
            <a:ext uri="{FF2B5EF4-FFF2-40B4-BE49-F238E27FC236}">
              <a16:creationId xmlns:a16="http://schemas.microsoft.com/office/drawing/2014/main" id="{CE92C16D-B53D-440F-9A40-BAAEDB712B46}"/>
            </a:ext>
          </a:extLst>
        </xdr:cNvPr>
        <xdr:cNvSpPr/>
      </xdr:nvSpPr>
      <xdr:spPr>
        <a:xfrm>
          <a:off x="11268075" y="5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106119</xdr:rowOff>
    </xdr:from>
    <xdr:to>
      <xdr:col>68</xdr:col>
      <xdr:colOff>73025</xdr:colOff>
      <xdr:row>28</xdr:row>
      <xdr:rowOff>108278</xdr:rowOff>
    </xdr:to>
    <xdr:cxnSp macro="">
      <xdr:nvCxnSpPr>
        <xdr:cNvPr id="152" name="直線コネクタ 151">
          <a:extLst>
            <a:ext uri="{FF2B5EF4-FFF2-40B4-BE49-F238E27FC236}">
              <a16:creationId xmlns:a16="http://schemas.microsoft.com/office/drawing/2014/main" id="{40034394-02FB-4578-BE6A-B42BEC8B3DF0}"/>
            </a:ext>
          </a:extLst>
        </xdr:cNvPr>
        <xdr:cNvCxnSpPr/>
      </xdr:nvCxnSpPr>
      <xdr:spPr>
        <a:xfrm>
          <a:off x="11318875" y="5522669"/>
          <a:ext cx="6858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53" name="楕円 152">
          <a:extLst>
            <a:ext uri="{FF2B5EF4-FFF2-40B4-BE49-F238E27FC236}">
              <a16:creationId xmlns:a16="http://schemas.microsoft.com/office/drawing/2014/main" id="{5ED47F8E-A1E4-4975-83C4-40306620E2E7}"/>
            </a:ext>
          </a:extLst>
        </xdr:cNvPr>
        <xdr:cNvSpPr/>
      </xdr:nvSpPr>
      <xdr:spPr>
        <a:xfrm>
          <a:off x="10582275" y="558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106119</xdr:rowOff>
    </xdr:from>
    <xdr:to>
      <xdr:col>64</xdr:col>
      <xdr:colOff>73025</xdr:colOff>
      <xdr:row>29</xdr:row>
      <xdr:rowOff>49996</xdr:rowOff>
    </xdr:to>
    <xdr:cxnSp macro="">
      <xdr:nvCxnSpPr>
        <xdr:cNvPr id="154" name="直線コネクタ 153">
          <a:extLst>
            <a:ext uri="{FF2B5EF4-FFF2-40B4-BE49-F238E27FC236}">
              <a16:creationId xmlns:a16="http://schemas.microsoft.com/office/drawing/2014/main" id="{BC613C76-5BEC-480E-B976-4D8D516BD1B9}"/>
            </a:ext>
          </a:extLst>
        </xdr:cNvPr>
        <xdr:cNvCxnSpPr/>
      </xdr:nvCxnSpPr>
      <xdr:spPr>
        <a:xfrm flipV="1">
          <a:off x="10633075" y="5522669"/>
          <a:ext cx="685800" cy="10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142860</xdr:rowOff>
    </xdr:from>
    <xdr:ext cx="469744" cy="259045"/>
    <xdr:sp macro="" textlink="">
      <xdr:nvSpPr>
        <xdr:cNvPr id="155" name="n_1aveValue債務償還比率">
          <a:extLst>
            <a:ext uri="{FF2B5EF4-FFF2-40B4-BE49-F238E27FC236}">
              <a16:creationId xmlns:a16="http://schemas.microsoft.com/office/drawing/2014/main" id="{4EC9DF4B-39CC-4C56-82E6-11FF9F9C9E04}"/>
            </a:ext>
          </a:extLst>
        </xdr:cNvPr>
        <xdr:cNvSpPr txBox="1"/>
      </xdr:nvSpPr>
      <xdr:spPr>
        <a:xfrm>
          <a:off x="12461952" y="60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12251</xdr:rowOff>
    </xdr:from>
    <xdr:ext cx="469744" cy="259045"/>
    <xdr:sp macro="" textlink="">
      <xdr:nvSpPr>
        <xdr:cNvPr id="156" name="n_2aveValue債務償還比率">
          <a:extLst>
            <a:ext uri="{FF2B5EF4-FFF2-40B4-BE49-F238E27FC236}">
              <a16:creationId xmlns:a16="http://schemas.microsoft.com/office/drawing/2014/main" id="{4FDF8DB5-9325-4C68-8946-B255BB3849C4}"/>
            </a:ext>
          </a:extLst>
        </xdr:cNvPr>
        <xdr:cNvSpPr txBox="1"/>
      </xdr:nvSpPr>
      <xdr:spPr>
        <a:xfrm>
          <a:off x="11788852" y="608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87456</xdr:rowOff>
    </xdr:from>
    <xdr:ext cx="469744" cy="259045"/>
    <xdr:sp macro="" textlink="">
      <xdr:nvSpPr>
        <xdr:cNvPr id="157" name="n_3aveValue債務償還比率">
          <a:extLst>
            <a:ext uri="{FF2B5EF4-FFF2-40B4-BE49-F238E27FC236}">
              <a16:creationId xmlns:a16="http://schemas.microsoft.com/office/drawing/2014/main" id="{F7C888D9-13C8-4990-B7EA-CF0A87B7C302}"/>
            </a:ext>
          </a:extLst>
        </xdr:cNvPr>
        <xdr:cNvSpPr txBox="1"/>
      </xdr:nvSpPr>
      <xdr:spPr>
        <a:xfrm>
          <a:off x="11103052" y="616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44097</xdr:rowOff>
    </xdr:from>
    <xdr:ext cx="469744" cy="259045"/>
    <xdr:sp macro="" textlink="">
      <xdr:nvSpPr>
        <xdr:cNvPr id="158" name="n_4aveValue債務償還比率">
          <a:extLst>
            <a:ext uri="{FF2B5EF4-FFF2-40B4-BE49-F238E27FC236}">
              <a16:creationId xmlns:a16="http://schemas.microsoft.com/office/drawing/2014/main" id="{3C183C16-0C06-4403-9551-9F2DA62B915E}"/>
            </a:ext>
          </a:extLst>
        </xdr:cNvPr>
        <xdr:cNvSpPr txBox="1"/>
      </xdr:nvSpPr>
      <xdr:spPr>
        <a:xfrm>
          <a:off x="10417252" y="61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130446</xdr:rowOff>
    </xdr:from>
    <xdr:ext cx="469744" cy="259045"/>
    <xdr:sp macro="" textlink="">
      <xdr:nvSpPr>
        <xdr:cNvPr id="159" name="n_1mainValue債務償還比率">
          <a:extLst>
            <a:ext uri="{FF2B5EF4-FFF2-40B4-BE49-F238E27FC236}">
              <a16:creationId xmlns:a16="http://schemas.microsoft.com/office/drawing/2014/main" id="{33D0AB70-72BE-4BF0-BCD7-D9F711C39516}"/>
            </a:ext>
          </a:extLst>
        </xdr:cNvPr>
        <xdr:cNvSpPr txBox="1"/>
      </xdr:nvSpPr>
      <xdr:spPr>
        <a:xfrm>
          <a:off x="12461952" y="521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4155</xdr:rowOff>
    </xdr:from>
    <xdr:ext cx="469744" cy="259045"/>
    <xdr:sp macro="" textlink="">
      <xdr:nvSpPr>
        <xdr:cNvPr id="160" name="n_2mainValue債務償還比率">
          <a:extLst>
            <a:ext uri="{FF2B5EF4-FFF2-40B4-BE49-F238E27FC236}">
              <a16:creationId xmlns:a16="http://schemas.microsoft.com/office/drawing/2014/main" id="{EBD78CA2-7237-454B-A4F7-628255990EAB}"/>
            </a:ext>
          </a:extLst>
        </xdr:cNvPr>
        <xdr:cNvSpPr txBox="1"/>
      </xdr:nvSpPr>
      <xdr:spPr>
        <a:xfrm>
          <a:off x="11788852" y="525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1996</xdr:rowOff>
    </xdr:from>
    <xdr:ext cx="469744" cy="259045"/>
    <xdr:sp macro="" textlink="">
      <xdr:nvSpPr>
        <xdr:cNvPr id="161" name="n_3mainValue債務償還比率">
          <a:extLst>
            <a:ext uri="{FF2B5EF4-FFF2-40B4-BE49-F238E27FC236}">
              <a16:creationId xmlns:a16="http://schemas.microsoft.com/office/drawing/2014/main" id="{AF81F90E-4D12-4469-8F47-5A3BB5F3282F}"/>
            </a:ext>
          </a:extLst>
        </xdr:cNvPr>
        <xdr:cNvSpPr txBox="1"/>
      </xdr:nvSpPr>
      <xdr:spPr>
        <a:xfrm>
          <a:off x="11103052" y="52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62" name="n_4mainValue債務償還比率">
          <a:extLst>
            <a:ext uri="{FF2B5EF4-FFF2-40B4-BE49-F238E27FC236}">
              <a16:creationId xmlns:a16="http://schemas.microsoft.com/office/drawing/2014/main" id="{F3833B21-AE58-45E4-89AF-01B50D5E574E}"/>
            </a:ext>
          </a:extLst>
        </xdr:cNvPr>
        <xdr:cNvSpPr txBox="1"/>
      </xdr:nvSpPr>
      <xdr:spPr>
        <a:xfrm>
          <a:off x="10417252" y="536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88DA51D-2133-4B3B-A845-F01DA1974610}"/>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B9DC02CD-5B05-4C1D-B6B9-EB1595E9CA09}"/>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6E70889C-A3FE-4D05-A220-29F79FE49ADA}"/>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966A1154-59D5-4564-AA2A-BCA9ABD56E82}"/>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D5B0507-5540-404F-8F43-F53B22764A6D}"/>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DA5ACAD4-FB18-4F33-9C37-8216C9911BA7}"/>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FBA28CF-A521-4699-82EA-48463ABB12BD}"/>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475F14-93D3-443C-8C49-059CCF7AD4FD}"/>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D940183-3093-4311-8BE0-CC574678ACAB}"/>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E786C6-BE10-4266-B980-E45434716889}"/>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85F441E-3E2F-4AC8-9536-BB9B1EBDCE34}"/>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2D6DA5-08A2-4858-BCF7-7A1DF1A7E9FE}"/>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55BCCD-3033-4B8C-9751-09BC2D448448}"/>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80C8124-A0E4-42B2-807B-8FEBC5990B65}"/>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EDD13BC-0EC6-4DC4-8592-E5E4F9C8ECD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C24753-9280-4755-A19F-BB123314E85B}"/>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190,590
187,074
16.42
80,516,306
78,311,614
2,187,515
39,386,231
31,050,829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BA48463-E8C1-4D11-B383-FCDC67E5E427}"/>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DFE7AD-B4B4-4557-9BB3-6EEBF3C9913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655E58A-061D-4D1C-8EFA-7A14667D84BC}"/>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4FBFDC-2D59-4DDE-91AC-BE1204D02EB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190957B-46E7-4767-8879-D294910B60E2}"/>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559B7FF-AE14-448A-A4CA-28FB5AA0501E}"/>
            </a:ext>
          </a:extLst>
        </xdr:cNvPr>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98533D9-ED44-4B79-B7FD-61DD9982462D}"/>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50582DA-C15B-47AB-8DE4-3E614E1F433E}"/>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6CCA093-2E80-4AFF-8BBD-9A7347725893}"/>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D714BA-8806-46CF-A055-81E8509183B4}"/>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32D4975-8CC1-4007-869E-38628110277C}"/>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55D9138-4C93-42B1-88EA-EAEA7D9A836C}"/>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6E4914A-348E-4972-9FBF-47C18CEAA1B6}"/>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13AE704-D708-4FCB-BD7F-5D9B53E4D1E2}"/>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18454DC-00CB-49D6-8189-41BD3BB4A74E}"/>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B249D07-5F3E-4553-9C8E-0C70C8D1C756}"/>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0297779-7A6A-4C13-AD0C-475594FA20D9}"/>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EEF418B-8C53-4EAA-AB55-972CA0C56516}"/>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344BD70-A2B1-4314-91DF-A7C328FF90FA}"/>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6BCC8F7-8772-4302-899B-08E9BB77616E}"/>
            </a:ext>
          </a:extLst>
        </xdr:cNvPr>
        <xdr:cNvSpPr txBox="1"/>
      </xdr:nvSpPr>
      <xdr:spPr>
        <a:xfrm>
          <a:off x="641350" y="3302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605128A-3C02-4F3E-B11E-58E8BC220DE9}"/>
            </a:ext>
          </a:extLst>
        </xdr:cNvPr>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E5695F3-C99E-4B79-9D2E-2A1119167148}"/>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4A94CF6-CE69-4AC1-9FFC-7ECCD9E70EF5}"/>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05199A-3C90-420D-8818-499A2FC012F9}"/>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04A5C55-3281-4552-89A1-02A47A5DABE4}"/>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03B4A34-DC18-493E-A004-C1412D1A67C2}"/>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E3AB57C-BB96-4650-BBF5-A363A1BA2E88}"/>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129A64-D825-4E7B-B24D-F8B3DAD31F16}"/>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9C502F8-559D-4C01-8FB6-98237E84A8F3}"/>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751E659-9450-457B-9C6C-B07DF339D5F1}"/>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69FD91D-99E5-403B-BB8A-3402F15788E9}"/>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9092EC4-5F0F-41B3-9B48-567B8942D528}"/>
            </a:ext>
          </a:extLst>
        </xdr:cNvPr>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DA98BE0-4B69-4CC0-A0BB-5AC8982E4E42}"/>
            </a:ext>
          </a:extLst>
        </xdr:cNvPr>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A872F54-7889-43FE-9A0C-29ED5E5A1333}"/>
            </a:ext>
          </a:extLst>
        </xdr:cNvPr>
        <xdr:cNvSpPr txBox="1"/>
      </xdr:nvSpPr>
      <xdr:spPr>
        <a:xfrm>
          <a:off x="2757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FAD106F-4B9E-4F9B-8BF7-0EF653813ED8}"/>
            </a:ext>
          </a:extLst>
        </xdr:cNvPr>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901D3FB-FFB8-4A13-BB15-EEF9C3330043}"/>
            </a:ext>
          </a:extLst>
        </xdr:cNvPr>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9A6E91C-0EB3-4164-B661-036744A2BB76}"/>
            </a:ext>
          </a:extLst>
        </xdr:cNvPr>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315708E-1913-4E72-8FEB-9CE5578ED4D6}"/>
            </a:ext>
          </a:extLst>
        </xdr:cNvPr>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65ED164-DEC3-4998-976D-DA7A7BE955CD}"/>
            </a:ext>
          </a:extLst>
        </xdr:cNvPr>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F59C6F9-7B51-463E-970D-0990D2FD64EE}"/>
            </a:ext>
          </a:extLst>
        </xdr:cNvPr>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507E82C-6D69-49DE-A4ED-E826D58A9CEF}"/>
            </a:ext>
          </a:extLst>
        </xdr:cNvPr>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A31ED84-D8E7-4951-AB74-580029A28CB1}"/>
            </a:ext>
          </a:extLst>
        </xdr:cNvPr>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C7BD916-7956-4A05-B2FD-3123C529DF72}"/>
            </a:ext>
          </a:extLst>
        </xdr:cNvPr>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4863EC0-0C9A-4E38-8067-AF81880ED4BB}"/>
            </a:ext>
          </a:extLst>
        </xdr:cNvPr>
        <xdr:cNvSpPr txBox="1"/>
      </xdr:nvSpPr>
      <xdr:spPr>
        <a:xfrm>
          <a:off x="38496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734FE8D-DCC3-435F-B2D3-DF11A8B3982C}"/>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F9DD53E-0806-4AF2-BA75-9D51978E3E37}"/>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7CEBF119-2F6B-47C2-9129-F9ADF882DE99}"/>
            </a:ext>
          </a:extLst>
        </xdr:cNvPr>
        <xdr:cNvCxnSpPr/>
      </xdr:nvCxnSpPr>
      <xdr:spPr>
        <a:xfrm flipV="1">
          <a:off x="4177665" y="5630817"/>
          <a:ext cx="0" cy="1193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21CC7014-512C-4E23-A259-ACD032DF5B1F}"/>
            </a:ext>
          </a:extLst>
        </xdr:cNvPr>
        <xdr:cNvSpPr txBox="1"/>
      </xdr:nvSpPr>
      <xdr:spPr>
        <a:xfrm>
          <a:off x="4216400" y="682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CD922CF0-5814-4970-9035-9D1440E8215A}"/>
            </a:ext>
          </a:extLst>
        </xdr:cNvPr>
        <xdr:cNvCxnSpPr/>
      </xdr:nvCxnSpPr>
      <xdr:spPr>
        <a:xfrm>
          <a:off x="4108450" y="68240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E39956E1-C875-466A-ACBC-AF0F2DB1F87E}"/>
            </a:ext>
          </a:extLst>
        </xdr:cNvPr>
        <xdr:cNvSpPr txBox="1"/>
      </xdr:nvSpPr>
      <xdr:spPr>
        <a:xfrm>
          <a:off x="4216400" y="541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9535CDA4-C85D-42E8-88FA-22199A799168}"/>
            </a:ext>
          </a:extLst>
        </xdr:cNvPr>
        <xdr:cNvCxnSpPr/>
      </xdr:nvCxnSpPr>
      <xdr:spPr>
        <a:xfrm>
          <a:off x="4108450" y="56308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160944</xdr:rowOff>
    </xdr:from>
    <xdr:ext cx="405111" cy="259045"/>
    <xdr:sp macro="" textlink="">
      <xdr:nvSpPr>
        <xdr:cNvPr id="63" name="【道路】&#10;有形固定資産減価償却率平均値テキスト">
          <a:extLst>
            <a:ext uri="{FF2B5EF4-FFF2-40B4-BE49-F238E27FC236}">
              <a16:creationId xmlns:a16="http://schemas.microsoft.com/office/drawing/2014/main" id="{1D7D197A-A6A0-4F24-904D-B32235E75FA3}"/>
            </a:ext>
          </a:extLst>
        </xdr:cNvPr>
        <xdr:cNvSpPr txBox="1"/>
      </xdr:nvSpPr>
      <xdr:spPr>
        <a:xfrm>
          <a:off x="4216400" y="62696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a:extLst>
            <a:ext uri="{FF2B5EF4-FFF2-40B4-BE49-F238E27FC236}">
              <a16:creationId xmlns:a16="http://schemas.microsoft.com/office/drawing/2014/main" id="{DB6D4B83-AA06-4D30-918B-017B8EC261B8}"/>
            </a:ext>
          </a:extLst>
        </xdr:cNvPr>
        <xdr:cNvSpPr/>
      </xdr:nvSpPr>
      <xdr:spPr>
        <a:xfrm>
          <a:off x="4127500" y="64118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5" name="フローチャート: 判断 64">
          <a:extLst>
            <a:ext uri="{FF2B5EF4-FFF2-40B4-BE49-F238E27FC236}">
              <a16:creationId xmlns:a16="http://schemas.microsoft.com/office/drawing/2014/main" id="{059970B1-8A8C-4352-9559-3A0C0CC44E4B}"/>
            </a:ext>
          </a:extLst>
        </xdr:cNvPr>
        <xdr:cNvSpPr/>
      </xdr:nvSpPr>
      <xdr:spPr>
        <a:xfrm>
          <a:off x="3384550" y="64249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123372</xdr:rowOff>
    </xdr:from>
    <xdr:to>
      <xdr:col>15</xdr:col>
      <xdr:colOff>101600</xdr:colOff>
      <xdr:row>39</xdr:row>
      <xdr:rowOff>53522</xdr:rowOff>
    </xdr:to>
    <xdr:sp macro="" textlink="">
      <xdr:nvSpPr>
        <xdr:cNvPr id="66" name="フローチャート: 判断 65">
          <a:extLst>
            <a:ext uri="{FF2B5EF4-FFF2-40B4-BE49-F238E27FC236}">
              <a16:creationId xmlns:a16="http://schemas.microsoft.com/office/drawing/2014/main" id="{33A0523F-8D1F-4AA9-B783-EB6BF6A40420}"/>
            </a:ext>
          </a:extLst>
        </xdr:cNvPr>
        <xdr:cNvSpPr/>
      </xdr:nvSpPr>
      <xdr:spPr>
        <a:xfrm>
          <a:off x="2571750" y="63971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97246</xdr:rowOff>
    </xdr:from>
    <xdr:to>
      <xdr:col>10</xdr:col>
      <xdr:colOff>165100</xdr:colOff>
      <xdr:row>39</xdr:row>
      <xdr:rowOff>27396</xdr:rowOff>
    </xdr:to>
    <xdr:sp macro="" textlink="">
      <xdr:nvSpPr>
        <xdr:cNvPr id="67" name="フローチャート: 判断 66">
          <a:extLst>
            <a:ext uri="{FF2B5EF4-FFF2-40B4-BE49-F238E27FC236}">
              <a16:creationId xmlns:a16="http://schemas.microsoft.com/office/drawing/2014/main" id="{C10BDCFD-0BB9-4903-B899-71F879FE76C7}"/>
            </a:ext>
          </a:extLst>
        </xdr:cNvPr>
        <xdr:cNvSpPr/>
      </xdr:nvSpPr>
      <xdr:spPr>
        <a:xfrm>
          <a:off x="1778000" y="63710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67854</xdr:rowOff>
    </xdr:from>
    <xdr:to>
      <xdr:col>6</xdr:col>
      <xdr:colOff>38100</xdr:colOff>
      <xdr:row>38</xdr:row>
      <xdr:rowOff>169454</xdr:rowOff>
    </xdr:to>
    <xdr:sp macro="" textlink="">
      <xdr:nvSpPr>
        <xdr:cNvPr id="68" name="フローチャート: 判断 67">
          <a:extLst>
            <a:ext uri="{FF2B5EF4-FFF2-40B4-BE49-F238E27FC236}">
              <a16:creationId xmlns:a16="http://schemas.microsoft.com/office/drawing/2014/main" id="{5EE22336-930F-4439-B10F-B139DF568849}"/>
            </a:ext>
          </a:extLst>
        </xdr:cNvPr>
        <xdr:cNvSpPr/>
      </xdr:nvSpPr>
      <xdr:spPr>
        <a:xfrm>
          <a:off x="984250" y="63416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4F0376C-0059-4F6B-B040-07A653405E81}"/>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DF1E54A-CF6A-424A-8AC6-26A92E642B32}"/>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7DAECF2-90FA-4647-9A9E-564ED68DAA43}"/>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55AEAE9-0CF0-4448-BF24-94A333FDE05A}"/>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22BE740-D9E5-4BD6-B4B1-6F7D31FF7683}"/>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146231</xdr:rowOff>
    </xdr:from>
    <xdr:to>
      <xdr:col>24</xdr:col>
      <xdr:colOff>114300</xdr:colOff>
      <xdr:row>41</xdr:row>
      <xdr:rowOff>76381</xdr:rowOff>
    </xdr:to>
    <xdr:sp macro="" textlink="">
      <xdr:nvSpPr>
        <xdr:cNvPr id="74" name="楕円 73">
          <a:extLst>
            <a:ext uri="{FF2B5EF4-FFF2-40B4-BE49-F238E27FC236}">
              <a16:creationId xmlns:a16="http://schemas.microsoft.com/office/drawing/2014/main" id="{B5960BA5-CC74-45B0-BBB8-FB94826B9C4E}"/>
            </a:ext>
          </a:extLst>
        </xdr:cNvPr>
        <xdr:cNvSpPr/>
      </xdr:nvSpPr>
      <xdr:spPr>
        <a:xfrm>
          <a:off x="4127500" y="67502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61158</xdr:rowOff>
    </xdr:from>
    <xdr:ext cx="405111" cy="259045"/>
    <xdr:sp macro="" textlink="">
      <xdr:nvSpPr>
        <xdr:cNvPr id="75" name="【道路】&#10;有形固定資産減価償却率該当値テキスト">
          <a:extLst>
            <a:ext uri="{FF2B5EF4-FFF2-40B4-BE49-F238E27FC236}">
              <a16:creationId xmlns:a16="http://schemas.microsoft.com/office/drawing/2014/main" id="{DE6FDC60-943C-4229-8DA4-11F7533F7832}"/>
            </a:ext>
          </a:extLst>
        </xdr:cNvPr>
        <xdr:cNvSpPr txBox="1"/>
      </xdr:nvSpPr>
      <xdr:spPr>
        <a:xfrm>
          <a:off x="4216400" y="666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139700</xdr:rowOff>
    </xdr:from>
    <xdr:to>
      <xdr:col>20</xdr:col>
      <xdr:colOff>38100</xdr:colOff>
      <xdr:row>41</xdr:row>
      <xdr:rowOff>69850</xdr:rowOff>
    </xdr:to>
    <xdr:sp macro="" textlink="">
      <xdr:nvSpPr>
        <xdr:cNvPr id="76" name="楕円 75">
          <a:extLst>
            <a:ext uri="{FF2B5EF4-FFF2-40B4-BE49-F238E27FC236}">
              <a16:creationId xmlns:a16="http://schemas.microsoft.com/office/drawing/2014/main" id="{7AE6AD42-5461-49E7-AAED-75FF6E13E342}"/>
            </a:ext>
          </a:extLst>
        </xdr:cNvPr>
        <xdr:cNvSpPr/>
      </xdr:nvSpPr>
      <xdr:spPr>
        <a:xfrm>
          <a:off x="3384550" y="6743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19050</xdr:rowOff>
    </xdr:from>
    <xdr:to>
      <xdr:col>24</xdr:col>
      <xdr:colOff>63500</xdr:colOff>
      <xdr:row>41</xdr:row>
      <xdr:rowOff>25581</xdr:rowOff>
    </xdr:to>
    <xdr:cxnSp macro="">
      <xdr:nvCxnSpPr>
        <xdr:cNvPr id="77" name="直線コネクタ 76">
          <a:extLst>
            <a:ext uri="{FF2B5EF4-FFF2-40B4-BE49-F238E27FC236}">
              <a16:creationId xmlns:a16="http://schemas.microsoft.com/office/drawing/2014/main" id="{082227F4-D8E2-4DEC-B287-44844CD07DCB}"/>
            </a:ext>
          </a:extLst>
        </xdr:cNvPr>
        <xdr:cNvCxnSpPr/>
      </xdr:nvCxnSpPr>
      <xdr:spPr>
        <a:xfrm>
          <a:off x="3429000" y="6788150"/>
          <a:ext cx="7493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138067</xdr:rowOff>
    </xdr:from>
    <xdr:to>
      <xdr:col>15</xdr:col>
      <xdr:colOff>101600</xdr:colOff>
      <xdr:row>41</xdr:row>
      <xdr:rowOff>68217</xdr:rowOff>
    </xdr:to>
    <xdr:sp macro="" textlink="">
      <xdr:nvSpPr>
        <xdr:cNvPr id="78" name="楕円 77">
          <a:extLst>
            <a:ext uri="{FF2B5EF4-FFF2-40B4-BE49-F238E27FC236}">
              <a16:creationId xmlns:a16="http://schemas.microsoft.com/office/drawing/2014/main" id="{C7525030-F2A0-4999-8D92-8248F41ABA74}"/>
            </a:ext>
          </a:extLst>
        </xdr:cNvPr>
        <xdr:cNvSpPr/>
      </xdr:nvSpPr>
      <xdr:spPr>
        <a:xfrm>
          <a:off x="2571750" y="67420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17417</xdr:rowOff>
    </xdr:from>
    <xdr:to>
      <xdr:col>19</xdr:col>
      <xdr:colOff>177800</xdr:colOff>
      <xdr:row>41</xdr:row>
      <xdr:rowOff>19050</xdr:rowOff>
    </xdr:to>
    <xdr:cxnSp macro="">
      <xdr:nvCxnSpPr>
        <xdr:cNvPr id="79" name="直線コネクタ 78">
          <a:extLst>
            <a:ext uri="{FF2B5EF4-FFF2-40B4-BE49-F238E27FC236}">
              <a16:creationId xmlns:a16="http://schemas.microsoft.com/office/drawing/2014/main" id="{0B5AEFED-2F73-4492-9AC4-EE6553F417DF}"/>
            </a:ext>
          </a:extLst>
        </xdr:cNvPr>
        <xdr:cNvCxnSpPr/>
      </xdr:nvCxnSpPr>
      <xdr:spPr>
        <a:xfrm>
          <a:off x="2622550" y="6786517"/>
          <a:ext cx="8064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134801</xdr:rowOff>
    </xdr:from>
    <xdr:to>
      <xdr:col>10</xdr:col>
      <xdr:colOff>165100</xdr:colOff>
      <xdr:row>41</xdr:row>
      <xdr:rowOff>64951</xdr:rowOff>
    </xdr:to>
    <xdr:sp macro="" textlink="">
      <xdr:nvSpPr>
        <xdr:cNvPr id="80" name="楕円 79">
          <a:extLst>
            <a:ext uri="{FF2B5EF4-FFF2-40B4-BE49-F238E27FC236}">
              <a16:creationId xmlns:a16="http://schemas.microsoft.com/office/drawing/2014/main" id="{CD3102BC-6514-4774-AC7F-3D926912AD7B}"/>
            </a:ext>
          </a:extLst>
        </xdr:cNvPr>
        <xdr:cNvSpPr/>
      </xdr:nvSpPr>
      <xdr:spPr>
        <a:xfrm>
          <a:off x="1778000" y="67388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14151</xdr:rowOff>
    </xdr:from>
    <xdr:to>
      <xdr:col>15</xdr:col>
      <xdr:colOff>50800</xdr:colOff>
      <xdr:row>41</xdr:row>
      <xdr:rowOff>17417</xdr:rowOff>
    </xdr:to>
    <xdr:cxnSp macro="">
      <xdr:nvCxnSpPr>
        <xdr:cNvPr id="81" name="直線コネクタ 80">
          <a:extLst>
            <a:ext uri="{FF2B5EF4-FFF2-40B4-BE49-F238E27FC236}">
              <a16:creationId xmlns:a16="http://schemas.microsoft.com/office/drawing/2014/main" id="{86077C33-F1AD-44B7-946C-9B67E6B869D9}"/>
            </a:ext>
          </a:extLst>
        </xdr:cNvPr>
        <xdr:cNvCxnSpPr/>
      </xdr:nvCxnSpPr>
      <xdr:spPr>
        <a:xfrm>
          <a:off x="1828800" y="6783251"/>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131535</xdr:rowOff>
    </xdr:from>
    <xdr:to>
      <xdr:col>6</xdr:col>
      <xdr:colOff>38100</xdr:colOff>
      <xdr:row>41</xdr:row>
      <xdr:rowOff>61685</xdr:rowOff>
    </xdr:to>
    <xdr:sp macro="" textlink="">
      <xdr:nvSpPr>
        <xdr:cNvPr id="82" name="楕円 81">
          <a:extLst>
            <a:ext uri="{FF2B5EF4-FFF2-40B4-BE49-F238E27FC236}">
              <a16:creationId xmlns:a16="http://schemas.microsoft.com/office/drawing/2014/main" id="{42C04CCA-D46D-4C83-BF32-E0D987FF38B5}"/>
            </a:ext>
          </a:extLst>
        </xdr:cNvPr>
        <xdr:cNvSpPr/>
      </xdr:nvSpPr>
      <xdr:spPr>
        <a:xfrm>
          <a:off x="984250" y="67355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10885</xdr:rowOff>
    </xdr:from>
    <xdr:to>
      <xdr:col>10</xdr:col>
      <xdr:colOff>114300</xdr:colOff>
      <xdr:row>41</xdr:row>
      <xdr:rowOff>14151</xdr:rowOff>
    </xdr:to>
    <xdr:cxnSp macro="">
      <xdr:nvCxnSpPr>
        <xdr:cNvPr id="83" name="直線コネクタ 82">
          <a:extLst>
            <a:ext uri="{FF2B5EF4-FFF2-40B4-BE49-F238E27FC236}">
              <a16:creationId xmlns:a16="http://schemas.microsoft.com/office/drawing/2014/main" id="{64E180F2-BF29-4AEF-9A72-C55CBF6F93BA}"/>
            </a:ext>
          </a:extLst>
        </xdr:cNvPr>
        <xdr:cNvCxnSpPr/>
      </xdr:nvCxnSpPr>
      <xdr:spPr>
        <a:xfrm>
          <a:off x="1028700" y="6779985"/>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97807</xdr:rowOff>
    </xdr:from>
    <xdr:ext cx="405111" cy="259045"/>
    <xdr:sp macro="" textlink="">
      <xdr:nvSpPr>
        <xdr:cNvPr id="84" name="n_1aveValue【道路】&#10;有形固定資産減価償却率">
          <a:extLst>
            <a:ext uri="{FF2B5EF4-FFF2-40B4-BE49-F238E27FC236}">
              <a16:creationId xmlns:a16="http://schemas.microsoft.com/office/drawing/2014/main" id="{7FB50556-24B0-4441-99AC-8DB3FE9A4822}"/>
            </a:ext>
          </a:extLst>
        </xdr:cNvPr>
        <xdr:cNvSpPr txBox="1"/>
      </xdr:nvSpPr>
      <xdr:spPr>
        <a:xfrm>
          <a:off x="32391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70049</xdr:rowOff>
    </xdr:from>
    <xdr:ext cx="405111" cy="259045"/>
    <xdr:sp macro="" textlink="">
      <xdr:nvSpPr>
        <xdr:cNvPr id="85" name="n_2aveValue【道路】&#10;有形固定資産減価償却率">
          <a:extLst>
            <a:ext uri="{FF2B5EF4-FFF2-40B4-BE49-F238E27FC236}">
              <a16:creationId xmlns:a16="http://schemas.microsoft.com/office/drawing/2014/main" id="{5D4DBF12-8089-46E4-820E-E002A3052B5A}"/>
            </a:ext>
          </a:extLst>
        </xdr:cNvPr>
        <xdr:cNvSpPr txBox="1"/>
      </xdr:nvSpPr>
      <xdr:spPr>
        <a:xfrm>
          <a:off x="2439044" y="617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43923</xdr:rowOff>
    </xdr:from>
    <xdr:ext cx="405111" cy="259045"/>
    <xdr:sp macro="" textlink="">
      <xdr:nvSpPr>
        <xdr:cNvPr id="86" name="n_3aveValue【道路】&#10;有形固定資産減価償却率">
          <a:extLst>
            <a:ext uri="{FF2B5EF4-FFF2-40B4-BE49-F238E27FC236}">
              <a16:creationId xmlns:a16="http://schemas.microsoft.com/office/drawing/2014/main" id="{6278BC4E-EABF-4416-902E-E035A8458CE3}"/>
            </a:ext>
          </a:extLst>
        </xdr:cNvPr>
        <xdr:cNvSpPr txBox="1"/>
      </xdr:nvSpPr>
      <xdr:spPr>
        <a:xfrm>
          <a:off x="1645294" y="615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14531</xdr:rowOff>
    </xdr:from>
    <xdr:ext cx="405111" cy="259045"/>
    <xdr:sp macro="" textlink="">
      <xdr:nvSpPr>
        <xdr:cNvPr id="87" name="n_4aveValue【道路】&#10;有形固定資産減価償却率">
          <a:extLst>
            <a:ext uri="{FF2B5EF4-FFF2-40B4-BE49-F238E27FC236}">
              <a16:creationId xmlns:a16="http://schemas.microsoft.com/office/drawing/2014/main" id="{329A8D3B-BE48-47C4-8050-4CE336E36A3B}"/>
            </a:ext>
          </a:extLst>
        </xdr:cNvPr>
        <xdr:cNvSpPr txBox="1"/>
      </xdr:nvSpPr>
      <xdr:spPr>
        <a:xfrm>
          <a:off x="851544" y="6123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60977</xdr:rowOff>
    </xdr:from>
    <xdr:ext cx="405111" cy="259045"/>
    <xdr:sp macro="" textlink="">
      <xdr:nvSpPr>
        <xdr:cNvPr id="88" name="n_1mainValue【道路】&#10;有形固定資産減価償却率">
          <a:extLst>
            <a:ext uri="{FF2B5EF4-FFF2-40B4-BE49-F238E27FC236}">
              <a16:creationId xmlns:a16="http://schemas.microsoft.com/office/drawing/2014/main" id="{1758FE6D-CDBA-4BD9-80B2-935ABC0FA4EB}"/>
            </a:ext>
          </a:extLst>
        </xdr:cNvPr>
        <xdr:cNvSpPr txBox="1"/>
      </xdr:nvSpPr>
      <xdr:spPr>
        <a:xfrm>
          <a:off x="3239144" y="683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59344</xdr:rowOff>
    </xdr:from>
    <xdr:ext cx="405111" cy="259045"/>
    <xdr:sp macro="" textlink="">
      <xdr:nvSpPr>
        <xdr:cNvPr id="89" name="n_2mainValue【道路】&#10;有形固定資産減価償却率">
          <a:extLst>
            <a:ext uri="{FF2B5EF4-FFF2-40B4-BE49-F238E27FC236}">
              <a16:creationId xmlns:a16="http://schemas.microsoft.com/office/drawing/2014/main" id="{2722D3EF-D35B-4AE2-B360-34EE64A21476}"/>
            </a:ext>
          </a:extLst>
        </xdr:cNvPr>
        <xdr:cNvSpPr txBox="1"/>
      </xdr:nvSpPr>
      <xdr:spPr>
        <a:xfrm>
          <a:off x="2439044" y="682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56078</xdr:rowOff>
    </xdr:from>
    <xdr:ext cx="405111" cy="259045"/>
    <xdr:sp macro="" textlink="">
      <xdr:nvSpPr>
        <xdr:cNvPr id="90" name="n_3mainValue【道路】&#10;有形固定資産減価償却率">
          <a:extLst>
            <a:ext uri="{FF2B5EF4-FFF2-40B4-BE49-F238E27FC236}">
              <a16:creationId xmlns:a16="http://schemas.microsoft.com/office/drawing/2014/main" id="{C3B3E567-77EE-4B82-839D-6BF7ACD66A4E}"/>
            </a:ext>
          </a:extLst>
        </xdr:cNvPr>
        <xdr:cNvSpPr txBox="1"/>
      </xdr:nvSpPr>
      <xdr:spPr>
        <a:xfrm>
          <a:off x="1645294" y="6825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52812</xdr:rowOff>
    </xdr:from>
    <xdr:ext cx="405111" cy="259045"/>
    <xdr:sp macro="" textlink="">
      <xdr:nvSpPr>
        <xdr:cNvPr id="91" name="n_4mainValue【道路】&#10;有形固定資産減価償却率">
          <a:extLst>
            <a:ext uri="{FF2B5EF4-FFF2-40B4-BE49-F238E27FC236}">
              <a16:creationId xmlns:a16="http://schemas.microsoft.com/office/drawing/2014/main" id="{93FE2911-B7C0-42C4-8B05-C5D5BAC0470A}"/>
            </a:ext>
          </a:extLst>
        </xdr:cNvPr>
        <xdr:cNvSpPr txBox="1"/>
      </xdr:nvSpPr>
      <xdr:spPr>
        <a:xfrm>
          <a:off x="851544" y="682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482172C-F0BE-47D8-8610-A164DF1DF1EE}"/>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1649A84-F92D-4505-95AD-9D5DE999CA9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899DD15-0C7D-451D-8D63-C453D76C2E7B}"/>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12A8CB5-6AB4-45B8-B82E-94D7DE97844A}"/>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1961DCD-4E32-464E-BD64-A6AB2AF3CF5D}"/>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C7D6F0C-E691-4A6F-ACC2-B00B0B1EEF9C}"/>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ECB470E-E020-4991-8416-7DE0376F3683}"/>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197FE09-FB18-4138-86F0-1B616F4EC422}"/>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DED755CB-A8F1-4190-BABB-608446E87565}"/>
            </a:ext>
          </a:extLst>
        </xdr:cNvPr>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B6E6AC9-329E-4D45-BAD5-72F5B3E4BE23}"/>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4E2945ED-47CF-4047-8F5F-E62FE4B73848}"/>
            </a:ext>
          </a:extLst>
        </xdr:cNvPr>
        <xdr:cNvCxnSpPr/>
      </xdr:nvCxnSpPr>
      <xdr:spPr>
        <a:xfrm>
          <a:off x="5956300" y="6902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ABCF6F4E-25F7-43D4-A684-2FE18A61279A}"/>
            </a:ext>
          </a:extLst>
        </xdr:cNvPr>
        <xdr:cNvSpPr txBox="1"/>
      </xdr:nvSpPr>
      <xdr:spPr>
        <a:xfrm>
          <a:off x="552722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E69BF10-B088-4F7D-ADD8-D95C9DBE2EE6}"/>
            </a:ext>
          </a:extLst>
        </xdr:cNvPr>
        <xdr:cNvCxnSpPr/>
      </xdr:nvCxnSpPr>
      <xdr:spPr>
        <a:xfrm>
          <a:off x="5956300" y="6457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B2ED7D01-038F-4687-8866-C6895157B1F4}"/>
            </a:ext>
          </a:extLst>
        </xdr:cNvPr>
        <xdr:cNvSpPr txBox="1"/>
      </xdr:nvSpPr>
      <xdr:spPr>
        <a:xfrm>
          <a:off x="5482151" y="6322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91906CAA-F651-4575-B316-7E411C588936}"/>
            </a:ext>
          </a:extLst>
        </xdr:cNvPr>
        <xdr:cNvCxnSpPr/>
      </xdr:nvCxnSpPr>
      <xdr:spPr>
        <a:xfrm>
          <a:off x="5956300" y="6019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DC768B3F-6F56-4AE3-AF64-3382F33FA3FA}"/>
            </a:ext>
          </a:extLst>
        </xdr:cNvPr>
        <xdr:cNvSpPr txBox="1"/>
      </xdr:nvSpPr>
      <xdr:spPr>
        <a:xfrm>
          <a:off x="5482151" y="5883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87A1349-F846-47E0-9BC2-1AE947BA36CF}"/>
            </a:ext>
          </a:extLst>
        </xdr:cNvPr>
        <xdr:cNvCxnSpPr/>
      </xdr:nvCxnSpPr>
      <xdr:spPr>
        <a:xfrm>
          <a:off x="5956300"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E106CC8D-4603-4CDC-8831-5B3DA91F3E45}"/>
            </a:ext>
          </a:extLst>
        </xdr:cNvPr>
        <xdr:cNvSpPr txBox="1"/>
      </xdr:nvSpPr>
      <xdr:spPr>
        <a:xfrm>
          <a:off x="548215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1A404CD-79D1-4627-BF05-C4DE8A019883}"/>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913CB512-694C-45E2-A9DC-D34016EC5780}"/>
            </a:ext>
          </a:extLst>
        </xdr:cNvPr>
        <xdr:cNvSpPr txBox="1"/>
      </xdr:nvSpPr>
      <xdr:spPr>
        <a:xfrm>
          <a:off x="5482151" y="500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914B58E6-7DCB-4BEE-8345-A3ABCC93798C}"/>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a:extLst>
            <a:ext uri="{FF2B5EF4-FFF2-40B4-BE49-F238E27FC236}">
              <a16:creationId xmlns:a16="http://schemas.microsoft.com/office/drawing/2014/main" id="{C9D96B9E-B162-4925-AC36-8F4F146AC62B}"/>
            </a:ext>
          </a:extLst>
        </xdr:cNvPr>
        <xdr:cNvCxnSpPr/>
      </xdr:nvCxnSpPr>
      <xdr:spPr>
        <a:xfrm flipV="1">
          <a:off x="9429115" y="5732257"/>
          <a:ext cx="0" cy="1130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a:extLst>
            <a:ext uri="{FF2B5EF4-FFF2-40B4-BE49-F238E27FC236}">
              <a16:creationId xmlns:a16="http://schemas.microsoft.com/office/drawing/2014/main" id="{18D503AB-CE02-425D-9FFD-A40E9D19DD81}"/>
            </a:ext>
          </a:extLst>
        </xdr:cNvPr>
        <xdr:cNvSpPr txBox="1"/>
      </xdr:nvSpPr>
      <xdr:spPr>
        <a:xfrm>
          <a:off x="9467850" y="686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a:extLst>
            <a:ext uri="{FF2B5EF4-FFF2-40B4-BE49-F238E27FC236}">
              <a16:creationId xmlns:a16="http://schemas.microsoft.com/office/drawing/2014/main" id="{DA43B502-24B3-4AD1-9A2F-F4E38841BA6F}"/>
            </a:ext>
          </a:extLst>
        </xdr:cNvPr>
        <xdr:cNvCxnSpPr/>
      </xdr:nvCxnSpPr>
      <xdr:spPr>
        <a:xfrm>
          <a:off x="9359900" y="68629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a:extLst>
            <a:ext uri="{FF2B5EF4-FFF2-40B4-BE49-F238E27FC236}">
              <a16:creationId xmlns:a16="http://schemas.microsoft.com/office/drawing/2014/main" id="{EF184BC4-AF91-4266-A7A8-1294B89DCFE1}"/>
            </a:ext>
          </a:extLst>
        </xdr:cNvPr>
        <xdr:cNvSpPr txBox="1"/>
      </xdr:nvSpPr>
      <xdr:spPr>
        <a:xfrm>
          <a:off x="9467850" y="5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a:extLst>
            <a:ext uri="{FF2B5EF4-FFF2-40B4-BE49-F238E27FC236}">
              <a16:creationId xmlns:a16="http://schemas.microsoft.com/office/drawing/2014/main" id="{4B3C33D0-95F5-499E-86D3-E7ABD60F6C91}"/>
            </a:ext>
          </a:extLst>
        </xdr:cNvPr>
        <xdr:cNvCxnSpPr/>
      </xdr:nvCxnSpPr>
      <xdr:spPr>
        <a:xfrm>
          <a:off x="9359900" y="57322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a:extLst>
            <a:ext uri="{FF2B5EF4-FFF2-40B4-BE49-F238E27FC236}">
              <a16:creationId xmlns:a16="http://schemas.microsoft.com/office/drawing/2014/main" id="{7A3D41A1-5612-4C0C-BD22-52348BA49A80}"/>
            </a:ext>
          </a:extLst>
        </xdr:cNvPr>
        <xdr:cNvSpPr txBox="1"/>
      </xdr:nvSpPr>
      <xdr:spPr>
        <a:xfrm>
          <a:off x="9467850" y="652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a:extLst>
            <a:ext uri="{FF2B5EF4-FFF2-40B4-BE49-F238E27FC236}">
              <a16:creationId xmlns:a16="http://schemas.microsoft.com/office/drawing/2014/main" id="{B945B9F4-4BD5-4B08-9D2A-AAD54A7738BD}"/>
            </a:ext>
          </a:extLst>
        </xdr:cNvPr>
        <xdr:cNvSpPr/>
      </xdr:nvSpPr>
      <xdr:spPr>
        <a:xfrm>
          <a:off x="9398000" y="66693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55804</xdr:rowOff>
    </xdr:from>
    <xdr:to>
      <xdr:col>50</xdr:col>
      <xdr:colOff>165100</xdr:colOff>
      <xdr:row>39</xdr:row>
      <xdr:rowOff>157404</xdr:rowOff>
    </xdr:to>
    <xdr:sp macro="" textlink="">
      <xdr:nvSpPr>
        <xdr:cNvPr id="120" name="フローチャート: 判断 119">
          <a:extLst>
            <a:ext uri="{FF2B5EF4-FFF2-40B4-BE49-F238E27FC236}">
              <a16:creationId xmlns:a16="http://schemas.microsoft.com/office/drawing/2014/main" id="{2C11AC45-FABC-498C-90D0-C175BEAE2EB2}"/>
            </a:ext>
          </a:extLst>
        </xdr:cNvPr>
        <xdr:cNvSpPr/>
      </xdr:nvSpPr>
      <xdr:spPr>
        <a:xfrm>
          <a:off x="8636000" y="64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56307</xdr:rowOff>
    </xdr:from>
    <xdr:to>
      <xdr:col>46</xdr:col>
      <xdr:colOff>38100</xdr:colOff>
      <xdr:row>39</xdr:row>
      <xdr:rowOff>157907</xdr:rowOff>
    </xdr:to>
    <xdr:sp macro="" textlink="">
      <xdr:nvSpPr>
        <xdr:cNvPr id="121" name="フローチャート: 判断 120">
          <a:extLst>
            <a:ext uri="{FF2B5EF4-FFF2-40B4-BE49-F238E27FC236}">
              <a16:creationId xmlns:a16="http://schemas.microsoft.com/office/drawing/2014/main" id="{6176D594-2420-45C8-BD34-FF9F15261A6E}"/>
            </a:ext>
          </a:extLst>
        </xdr:cNvPr>
        <xdr:cNvSpPr/>
      </xdr:nvSpPr>
      <xdr:spPr>
        <a:xfrm>
          <a:off x="7842250" y="64952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56855</xdr:rowOff>
    </xdr:from>
    <xdr:to>
      <xdr:col>41</xdr:col>
      <xdr:colOff>101600</xdr:colOff>
      <xdr:row>39</xdr:row>
      <xdr:rowOff>158455</xdr:rowOff>
    </xdr:to>
    <xdr:sp macro="" textlink="">
      <xdr:nvSpPr>
        <xdr:cNvPr id="122" name="フローチャート: 判断 121">
          <a:extLst>
            <a:ext uri="{FF2B5EF4-FFF2-40B4-BE49-F238E27FC236}">
              <a16:creationId xmlns:a16="http://schemas.microsoft.com/office/drawing/2014/main" id="{74924600-419B-4EDF-9E25-22C2392FFF52}"/>
            </a:ext>
          </a:extLst>
        </xdr:cNvPr>
        <xdr:cNvSpPr/>
      </xdr:nvSpPr>
      <xdr:spPr>
        <a:xfrm>
          <a:off x="7029450" y="64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57313</xdr:rowOff>
    </xdr:from>
    <xdr:to>
      <xdr:col>36</xdr:col>
      <xdr:colOff>165100</xdr:colOff>
      <xdr:row>39</xdr:row>
      <xdr:rowOff>158913</xdr:rowOff>
    </xdr:to>
    <xdr:sp macro="" textlink="">
      <xdr:nvSpPr>
        <xdr:cNvPr id="123" name="フローチャート: 判断 122">
          <a:extLst>
            <a:ext uri="{FF2B5EF4-FFF2-40B4-BE49-F238E27FC236}">
              <a16:creationId xmlns:a16="http://schemas.microsoft.com/office/drawing/2014/main" id="{1FB3B830-A655-40C0-8F26-A2293347EC3B}"/>
            </a:ext>
          </a:extLst>
        </xdr:cNvPr>
        <xdr:cNvSpPr/>
      </xdr:nvSpPr>
      <xdr:spPr>
        <a:xfrm>
          <a:off x="6235700" y="649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B7ED41A-EE8D-49C9-A9D8-3367C6FB90CD}"/>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151A4A0-B9E8-4FF7-B3E3-F9A637EDCF23}"/>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FF360D2-B4C7-4C68-A708-4ED099F0641B}"/>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CE1BE76-47D5-4E7C-ACF7-F7816F94CB3B}"/>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F70C423-3327-4700-9EC4-872C2ACEDECF}"/>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18862</xdr:rowOff>
    </xdr:from>
    <xdr:to>
      <xdr:col>55</xdr:col>
      <xdr:colOff>50800</xdr:colOff>
      <xdr:row>41</xdr:row>
      <xdr:rowOff>120462</xdr:rowOff>
    </xdr:to>
    <xdr:sp macro="" textlink="">
      <xdr:nvSpPr>
        <xdr:cNvPr id="129" name="楕円 128">
          <a:extLst>
            <a:ext uri="{FF2B5EF4-FFF2-40B4-BE49-F238E27FC236}">
              <a16:creationId xmlns:a16="http://schemas.microsoft.com/office/drawing/2014/main" id="{44CA0348-F129-4A90-B047-82E9F7EFCA9E}"/>
            </a:ext>
          </a:extLst>
        </xdr:cNvPr>
        <xdr:cNvSpPr/>
      </xdr:nvSpPr>
      <xdr:spPr>
        <a:xfrm>
          <a:off x="9398000" y="67879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105239</xdr:rowOff>
    </xdr:from>
    <xdr:ext cx="469744" cy="259045"/>
    <xdr:sp macro="" textlink="">
      <xdr:nvSpPr>
        <xdr:cNvPr id="130" name="【道路】&#10;一人当たり延長該当値テキスト">
          <a:extLst>
            <a:ext uri="{FF2B5EF4-FFF2-40B4-BE49-F238E27FC236}">
              <a16:creationId xmlns:a16="http://schemas.microsoft.com/office/drawing/2014/main" id="{20069A76-7653-4C07-8D44-D6C9F63A6808}"/>
            </a:ext>
          </a:extLst>
        </xdr:cNvPr>
        <xdr:cNvSpPr txBox="1"/>
      </xdr:nvSpPr>
      <xdr:spPr>
        <a:xfrm>
          <a:off x="9467850" y="670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18771</xdr:rowOff>
    </xdr:from>
    <xdr:to>
      <xdr:col>50</xdr:col>
      <xdr:colOff>165100</xdr:colOff>
      <xdr:row>41</xdr:row>
      <xdr:rowOff>120371</xdr:rowOff>
    </xdr:to>
    <xdr:sp macro="" textlink="">
      <xdr:nvSpPr>
        <xdr:cNvPr id="131" name="楕円 130">
          <a:extLst>
            <a:ext uri="{FF2B5EF4-FFF2-40B4-BE49-F238E27FC236}">
              <a16:creationId xmlns:a16="http://schemas.microsoft.com/office/drawing/2014/main" id="{5D8981D1-275E-418D-8B6A-B4FD31047327}"/>
            </a:ext>
          </a:extLst>
        </xdr:cNvPr>
        <xdr:cNvSpPr/>
      </xdr:nvSpPr>
      <xdr:spPr>
        <a:xfrm>
          <a:off x="8636000" y="67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69571</xdr:rowOff>
    </xdr:from>
    <xdr:to>
      <xdr:col>55</xdr:col>
      <xdr:colOff>0</xdr:colOff>
      <xdr:row>41</xdr:row>
      <xdr:rowOff>69662</xdr:rowOff>
    </xdr:to>
    <xdr:cxnSp macro="">
      <xdr:nvCxnSpPr>
        <xdr:cNvPr id="132" name="直線コネクタ 131">
          <a:extLst>
            <a:ext uri="{FF2B5EF4-FFF2-40B4-BE49-F238E27FC236}">
              <a16:creationId xmlns:a16="http://schemas.microsoft.com/office/drawing/2014/main" id="{538D4C5A-C7B3-4FA4-97AE-F79668CFFED4}"/>
            </a:ext>
          </a:extLst>
        </xdr:cNvPr>
        <xdr:cNvCxnSpPr/>
      </xdr:nvCxnSpPr>
      <xdr:spPr>
        <a:xfrm>
          <a:off x="8686800" y="6838671"/>
          <a:ext cx="74295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18359</xdr:rowOff>
    </xdr:from>
    <xdr:to>
      <xdr:col>46</xdr:col>
      <xdr:colOff>38100</xdr:colOff>
      <xdr:row>41</xdr:row>
      <xdr:rowOff>119959</xdr:rowOff>
    </xdr:to>
    <xdr:sp macro="" textlink="">
      <xdr:nvSpPr>
        <xdr:cNvPr id="133" name="楕円 132">
          <a:extLst>
            <a:ext uri="{FF2B5EF4-FFF2-40B4-BE49-F238E27FC236}">
              <a16:creationId xmlns:a16="http://schemas.microsoft.com/office/drawing/2014/main" id="{39099C20-DC3D-4027-ABA0-6EFE8DAF8B02}"/>
            </a:ext>
          </a:extLst>
        </xdr:cNvPr>
        <xdr:cNvSpPr/>
      </xdr:nvSpPr>
      <xdr:spPr>
        <a:xfrm>
          <a:off x="7842250" y="67874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69159</xdr:rowOff>
    </xdr:from>
    <xdr:to>
      <xdr:col>50</xdr:col>
      <xdr:colOff>114300</xdr:colOff>
      <xdr:row>41</xdr:row>
      <xdr:rowOff>69571</xdr:rowOff>
    </xdr:to>
    <xdr:cxnSp macro="">
      <xdr:nvCxnSpPr>
        <xdr:cNvPr id="134" name="直線コネクタ 133">
          <a:extLst>
            <a:ext uri="{FF2B5EF4-FFF2-40B4-BE49-F238E27FC236}">
              <a16:creationId xmlns:a16="http://schemas.microsoft.com/office/drawing/2014/main" id="{CDEE5FA6-9963-4627-91DE-535E3AA37D98}"/>
            </a:ext>
          </a:extLst>
        </xdr:cNvPr>
        <xdr:cNvCxnSpPr/>
      </xdr:nvCxnSpPr>
      <xdr:spPr>
        <a:xfrm>
          <a:off x="7886700" y="6838259"/>
          <a:ext cx="8001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18039</xdr:rowOff>
    </xdr:from>
    <xdr:to>
      <xdr:col>41</xdr:col>
      <xdr:colOff>101600</xdr:colOff>
      <xdr:row>41</xdr:row>
      <xdr:rowOff>119639</xdr:rowOff>
    </xdr:to>
    <xdr:sp macro="" textlink="">
      <xdr:nvSpPr>
        <xdr:cNvPr id="135" name="楕円 134">
          <a:extLst>
            <a:ext uri="{FF2B5EF4-FFF2-40B4-BE49-F238E27FC236}">
              <a16:creationId xmlns:a16="http://schemas.microsoft.com/office/drawing/2014/main" id="{837B9DBE-62EF-416F-8655-65B35A8C7B29}"/>
            </a:ext>
          </a:extLst>
        </xdr:cNvPr>
        <xdr:cNvSpPr/>
      </xdr:nvSpPr>
      <xdr:spPr>
        <a:xfrm>
          <a:off x="7029450" y="67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68839</xdr:rowOff>
    </xdr:from>
    <xdr:to>
      <xdr:col>45</xdr:col>
      <xdr:colOff>177800</xdr:colOff>
      <xdr:row>41</xdr:row>
      <xdr:rowOff>69159</xdr:rowOff>
    </xdr:to>
    <xdr:cxnSp macro="">
      <xdr:nvCxnSpPr>
        <xdr:cNvPr id="136" name="直線コネクタ 135">
          <a:extLst>
            <a:ext uri="{FF2B5EF4-FFF2-40B4-BE49-F238E27FC236}">
              <a16:creationId xmlns:a16="http://schemas.microsoft.com/office/drawing/2014/main" id="{49370312-7EE7-4C1F-A548-8F3D4D06E61D}"/>
            </a:ext>
          </a:extLst>
        </xdr:cNvPr>
        <xdr:cNvCxnSpPr/>
      </xdr:nvCxnSpPr>
      <xdr:spPr>
        <a:xfrm>
          <a:off x="7080250" y="6837939"/>
          <a:ext cx="80645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17993</xdr:rowOff>
    </xdr:from>
    <xdr:to>
      <xdr:col>36</xdr:col>
      <xdr:colOff>165100</xdr:colOff>
      <xdr:row>41</xdr:row>
      <xdr:rowOff>119593</xdr:rowOff>
    </xdr:to>
    <xdr:sp macro="" textlink="">
      <xdr:nvSpPr>
        <xdr:cNvPr id="137" name="楕円 136">
          <a:extLst>
            <a:ext uri="{FF2B5EF4-FFF2-40B4-BE49-F238E27FC236}">
              <a16:creationId xmlns:a16="http://schemas.microsoft.com/office/drawing/2014/main" id="{58026C69-15F2-4175-86AE-1E5306F44525}"/>
            </a:ext>
          </a:extLst>
        </xdr:cNvPr>
        <xdr:cNvSpPr/>
      </xdr:nvSpPr>
      <xdr:spPr>
        <a:xfrm>
          <a:off x="6235700" y="67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68793</xdr:rowOff>
    </xdr:from>
    <xdr:to>
      <xdr:col>41</xdr:col>
      <xdr:colOff>50800</xdr:colOff>
      <xdr:row>41</xdr:row>
      <xdr:rowOff>68839</xdr:rowOff>
    </xdr:to>
    <xdr:cxnSp macro="">
      <xdr:nvCxnSpPr>
        <xdr:cNvPr id="138" name="直線コネクタ 137">
          <a:extLst>
            <a:ext uri="{FF2B5EF4-FFF2-40B4-BE49-F238E27FC236}">
              <a16:creationId xmlns:a16="http://schemas.microsoft.com/office/drawing/2014/main" id="{A1CB71CE-DC75-4D31-8FBA-6C991B4062E1}"/>
            </a:ext>
          </a:extLst>
        </xdr:cNvPr>
        <xdr:cNvCxnSpPr/>
      </xdr:nvCxnSpPr>
      <xdr:spPr>
        <a:xfrm>
          <a:off x="6286500" y="6837893"/>
          <a:ext cx="79375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2481</xdr:rowOff>
    </xdr:from>
    <xdr:ext cx="469744" cy="259045"/>
    <xdr:sp macro="" textlink="">
      <xdr:nvSpPr>
        <xdr:cNvPr id="139" name="n_1aveValue【道路】&#10;一人当たり延長">
          <a:extLst>
            <a:ext uri="{FF2B5EF4-FFF2-40B4-BE49-F238E27FC236}">
              <a16:creationId xmlns:a16="http://schemas.microsoft.com/office/drawing/2014/main" id="{C406F5EE-54D3-4662-A79E-D2D4A2A752C6}"/>
            </a:ext>
          </a:extLst>
        </xdr:cNvPr>
        <xdr:cNvSpPr txBox="1"/>
      </xdr:nvSpPr>
      <xdr:spPr>
        <a:xfrm>
          <a:off x="8458277" y="62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2984</xdr:rowOff>
    </xdr:from>
    <xdr:ext cx="469744" cy="259045"/>
    <xdr:sp macro="" textlink="">
      <xdr:nvSpPr>
        <xdr:cNvPr id="140" name="n_2aveValue【道路】&#10;一人当たり延長">
          <a:extLst>
            <a:ext uri="{FF2B5EF4-FFF2-40B4-BE49-F238E27FC236}">
              <a16:creationId xmlns:a16="http://schemas.microsoft.com/office/drawing/2014/main" id="{11C88CD5-4E8B-4AF0-A37D-05BCEB1ECCAB}"/>
            </a:ext>
          </a:extLst>
        </xdr:cNvPr>
        <xdr:cNvSpPr txBox="1"/>
      </xdr:nvSpPr>
      <xdr:spPr>
        <a:xfrm>
          <a:off x="7677227" y="62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3532</xdr:rowOff>
    </xdr:from>
    <xdr:ext cx="469744" cy="259045"/>
    <xdr:sp macro="" textlink="">
      <xdr:nvSpPr>
        <xdr:cNvPr id="141" name="n_3aveValue【道路】&#10;一人当たり延長">
          <a:extLst>
            <a:ext uri="{FF2B5EF4-FFF2-40B4-BE49-F238E27FC236}">
              <a16:creationId xmlns:a16="http://schemas.microsoft.com/office/drawing/2014/main" id="{547986C8-3D47-48BA-9383-DC505235B860}"/>
            </a:ext>
          </a:extLst>
        </xdr:cNvPr>
        <xdr:cNvSpPr txBox="1"/>
      </xdr:nvSpPr>
      <xdr:spPr>
        <a:xfrm>
          <a:off x="6864427" y="627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3990</xdr:rowOff>
    </xdr:from>
    <xdr:ext cx="469744" cy="259045"/>
    <xdr:sp macro="" textlink="">
      <xdr:nvSpPr>
        <xdr:cNvPr id="142" name="n_4aveValue【道路】&#10;一人当たり延長">
          <a:extLst>
            <a:ext uri="{FF2B5EF4-FFF2-40B4-BE49-F238E27FC236}">
              <a16:creationId xmlns:a16="http://schemas.microsoft.com/office/drawing/2014/main" id="{00E0503D-F7CC-4E60-B05E-A4E76205E492}"/>
            </a:ext>
          </a:extLst>
        </xdr:cNvPr>
        <xdr:cNvSpPr txBox="1"/>
      </xdr:nvSpPr>
      <xdr:spPr>
        <a:xfrm>
          <a:off x="6070677" y="62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111498</xdr:rowOff>
    </xdr:from>
    <xdr:ext cx="469744" cy="259045"/>
    <xdr:sp macro="" textlink="">
      <xdr:nvSpPr>
        <xdr:cNvPr id="143" name="n_1mainValue【道路】&#10;一人当たり延長">
          <a:extLst>
            <a:ext uri="{FF2B5EF4-FFF2-40B4-BE49-F238E27FC236}">
              <a16:creationId xmlns:a16="http://schemas.microsoft.com/office/drawing/2014/main" id="{AA3DA694-9F60-4494-9A8F-5C04F8CD449D}"/>
            </a:ext>
          </a:extLst>
        </xdr:cNvPr>
        <xdr:cNvSpPr txBox="1"/>
      </xdr:nvSpPr>
      <xdr:spPr>
        <a:xfrm>
          <a:off x="8458277" y="688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111086</xdr:rowOff>
    </xdr:from>
    <xdr:ext cx="469744" cy="259045"/>
    <xdr:sp macro="" textlink="">
      <xdr:nvSpPr>
        <xdr:cNvPr id="144" name="n_2mainValue【道路】&#10;一人当たり延長">
          <a:extLst>
            <a:ext uri="{FF2B5EF4-FFF2-40B4-BE49-F238E27FC236}">
              <a16:creationId xmlns:a16="http://schemas.microsoft.com/office/drawing/2014/main" id="{5156B59E-A879-4F70-A188-F5D3ECA5CE53}"/>
            </a:ext>
          </a:extLst>
        </xdr:cNvPr>
        <xdr:cNvSpPr txBox="1"/>
      </xdr:nvSpPr>
      <xdr:spPr>
        <a:xfrm>
          <a:off x="7677227" y="688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110766</xdr:rowOff>
    </xdr:from>
    <xdr:ext cx="469744" cy="259045"/>
    <xdr:sp macro="" textlink="">
      <xdr:nvSpPr>
        <xdr:cNvPr id="145" name="n_3mainValue【道路】&#10;一人当たり延長">
          <a:extLst>
            <a:ext uri="{FF2B5EF4-FFF2-40B4-BE49-F238E27FC236}">
              <a16:creationId xmlns:a16="http://schemas.microsoft.com/office/drawing/2014/main" id="{F66353FD-91EF-47DE-80F2-B67564475FAA}"/>
            </a:ext>
          </a:extLst>
        </xdr:cNvPr>
        <xdr:cNvSpPr txBox="1"/>
      </xdr:nvSpPr>
      <xdr:spPr>
        <a:xfrm>
          <a:off x="6864427" y="687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110720</xdr:rowOff>
    </xdr:from>
    <xdr:ext cx="469744" cy="259045"/>
    <xdr:sp macro="" textlink="">
      <xdr:nvSpPr>
        <xdr:cNvPr id="146" name="n_4mainValue【道路】&#10;一人当たり延長">
          <a:extLst>
            <a:ext uri="{FF2B5EF4-FFF2-40B4-BE49-F238E27FC236}">
              <a16:creationId xmlns:a16="http://schemas.microsoft.com/office/drawing/2014/main" id="{CC11448F-BB64-4EBD-847D-48E4FCAD1255}"/>
            </a:ext>
          </a:extLst>
        </xdr:cNvPr>
        <xdr:cNvSpPr txBox="1"/>
      </xdr:nvSpPr>
      <xdr:spPr>
        <a:xfrm>
          <a:off x="6070677" y="687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FB09A3EC-F475-4E02-857C-39E7F9BA0459}"/>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717829F8-7A8B-4274-8134-906917B4D67E}"/>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8CD89B24-BE89-4163-A964-8DEDA56212CA}"/>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177DB54C-A540-4A76-873C-96352923B43E}"/>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763A906-2A5C-4130-B143-18529DB66065}"/>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FBBA877-0122-4660-BF00-4DD643647A22}"/>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9FD7431-D773-403F-B8D8-5401AEEE1D7F}"/>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FE9B8E35-5E42-4385-8C78-06F33E736A65}"/>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D3689AD-F188-424C-8D46-8997AC759DF9}"/>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9A438F6B-841A-4504-9AC1-9BE8E1B8E2CE}"/>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98587A30-F964-4391-B182-FC2E4E3E0E04}"/>
            </a:ext>
          </a:extLst>
        </xdr:cNvPr>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3D4FAE5D-6982-4821-B229-7B58F7844033}"/>
            </a:ext>
          </a:extLst>
        </xdr:cNvPr>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F2A9AC4F-FDD2-4984-B00B-12A745BB9101}"/>
            </a:ext>
          </a:extLst>
        </xdr:cNvPr>
        <xdr:cNvSpPr txBox="1"/>
      </xdr:nvSpPr>
      <xdr:spPr>
        <a:xfrm>
          <a:off x="2757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DED33465-04DC-4EEB-BB67-077D5F9B7B41}"/>
            </a:ext>
          </a:extLst>
        </xdr:cNvPr>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ACD20BB3-5608-4A1B-9214-B9B1B2F79621}"/>
            </a:ext>
          </a:extLst>
        </xdr:cNvPr>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69803DDD-4A5C-479C-974A-6DA73F0B7B80}"/>
            </a:ext>
          </a:extLst>
        </xdr:cNvPr>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158DB105-027B-45EB-A075-6678988D5D17}"/>
            </a:ext>
          </a:extLst>
        </xdr:cNvPr>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E11F4606-3877-4C02-BC55-D47F970730DD}"/>
            </a:ext>
          </a:extLst>
        </xdr:cNvPr>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34C28C6C-673D-4E16-87DE-45F63EA48A3F}"/>
            </a:ext>
          </a:extLst>
        </xdr:cNvPr>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A099C44F-CC96-471E-B94B-203B2FD455C5}"/>
            </a:ext>
          </a:extLst>
        </xdr:cNvPr>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7A5E2DE-83B7-493E-8962-C7061C1E7A77}"/>
            </a:ext>
          </a:extLst>
        </xdr:cNvPr>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CF8D0B00-4D91-4E33-B0C5-24C49F353518}"/>
            </a:ext>
          </a:extLst>
        </xdr:cNvPr>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8CD0EC59-09E4-4D3B-B4D2-E8772CADB130}"/>
            </a:ext>
          </a:extLst>
        </xdr:cNvPr>
        <xdr:cNvSpPr txBox="1"/>
      </xdr:nvSpPr>
      <xdr:spPr>
        <a:xfrm>
          <a:off x="384961" y="89854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D88C778E-F255-4F8A-BE56-D4F9CD946B2B}"/>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334786B0-7896-4E1D-88C3-BA2B9E83D897}"/>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a:extLst>
            <a:ext uri="{FF2B5EF4-FFF2-40B4-BE49-F238E27FC236}">
              <a16:creationId xmlns:a16="http://schemas.microsoft.com/office/drawing/2014/main" id="{FA423B96-DAAD-4F2F-BACB-268C93972BDA}"/>
            </a:ext>
          </a:extLst>
        </xdr:cNvPr>
        <xdr:cNvCxnSpPr/>
      </xdr:nvCxnSpPr>
      <xdr:spPr>
        <a:xfrm flipV="1">
          <a:off x="4177665" y="9199699"/>
          <a:ext cx="0" cy="128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D4C0AC3-9E91-4FC5-8ADC-E09151E87485}"/>
            </a:ext>
          </a:extLst>
        </xdr:cNvPr>
        <xdr:cNvSpPr txBox="1"/>
      </xdr:nvSpPr>
      <xdr:spPr>
        <a:xfrm>
          <a:off x="4216400" y="1048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a:extLst>
            <a:ext uri="{FF2B5EF4-FFF2-40B4-BE49-F238E27FC236}">
              <a16:creationId xmlns:a16="http://schemas.microsoft.com/office/drawing/2014/main" id="{3F15431C-9EB1-404A-9EC1-F4E4F7AE64CD}"/>
            </a:ext>
          </a:extLst>
        </xdr:cNvPr>
        <xdr:cNvCxnSpPr/>
      </xdr:nvCxnSpPr>
      <xdr:spPr>
        <a:xfrm>
          <a:off x="4108450" y="104829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95B9B4FA-B26D-4EDB-B15A-D3D819F32B24}"/>
            </a:ext>
          </a:extLst>
        </xdr:cNvPr>
        <xdr:cNvSpPr txBox="1"/>
      </xdr:nvSpPr>
      <xdr:spPr>
        <a:xfrm>
          <a:off x="4216400" y="89812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a:extLst>
            <a:ext uri="{FF2B5EF4-FFF2-40B4-BE49-F238E27FC236}">
              <a16:creationId xmlns:a16="http://schemas.microsoft.com/office/drawing/2014/main" id="{B68651D0-8036-4035-AB40-1AB47662C2F5}"/>
            </a:ext>
          </a:extLst>
        </xdr:cNvPr>
        <xdr:cNvCxnSpPr/>
      </xdr:nvCxnSpPr>
      <xdr:spPr>
        <a:xfrm>
          <a:off x="4108450" y="91996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9CD24CAF-C4D4-4781-B865-F3F1AA5BE502}"/>
            </a:ext>
          </a:extLst>
        </xdr:cNvPr>
        <xdr:cNvSpPr txBox="1"/>
      </xdr:nvSpPr>
      <xdr:spPr>
        <a:xfrm>
          <a:off x="4216400" y="10036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a:extLst>
            <a:ext uri="{FF2B5EF4-FFF2-40B4-BE49-F238E27FC236}">
              <a16:creationId xmlns:a16="http://schemas.microsoft.com/office/drawing/2014/main" id="{3C3918D0-E6AC-4AA9-AA13-25F7298D8E1B}"/>
            </a:ext>
          </a:extLst>
        </xdr:cNvPr>
        <xdr:cNvSpPr/>
      </xdr:nvSpPr>
      <xdr:spPr>
        <a:xfrm>
          <a:off x="4127500" y="100576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79" name="フローチャート: 判断 178">
          <a:extLst>
            <a:ext uri="{FF2B5EF4-FFF2-40B4-BE49-F238E27FC236}">
              <a16:creationId xmlns:a16="http://schemas.microsoft.com/office/drawing/2014/main" id="{86CC60E5-10CA-436B-AF7C-B0142BE67967}"/>
            </a:ext>
          </a:extLst>
        </xdr:cNvPr>
        <xdr:cNvSpPr/>
      </xdr:nvSpPr>
      <xdr:spPr>
        <a:xfrm>
          <a:off x="3384550" y="10000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0" name="フローチャート: 判断 179">
          <a:extLst>
            <a:ext uri="{FF2B5EF4-FFF2-40B4-BE49-F238E27FC236}">
              <a16:creationId xmlns:a16="http://schemas.microsoft.com/office/drawing/2014/main" id="{935D047C-2A1D-4F21-B69E-E20227691475}"/>
            </a:ext>
          </a:extLst>
        </xdr:cNvPr>
        <xdr:cNvSpPr/>
      </xdr:nvSpPr>
      <xdr:spPr>
        <a:xfrm>
          <a:off x="2571750" y="99776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60234</xdr:rowOff>
    </xdr:from>
    <xdr:to>
      <xdr:col>10</xdr:col>
      <xdr:colOff>165100</xdr:colOff>
      <xdr:row>60</xdr:row>
      <xdr:rowOff>161834</xdr:rowOff>
    </xdr:to>
    <xdr:sp macro="" textlink="">
      <xdr:nvSpPr>
        <xdr:cNvPr id="181" name="フローチャート: 判断 180">
          <a:extLst>
            <a:ext uri="{FF2B5EF4-FFF2-40B4-BE49-F238E27FC236}">
              <a16:creationId xmlns:a16="http://schemas.microsoft.com/office/drawing/2014/main" id="{BD959577-2407-40C3-B9ED-2569BD747A70}"/>
            </a:ext>
          </a:extLst>
        </xdr:cNvPr>
        <xdr:cNvSpPr/>
      </xdr:nvSpPr>
      <xdr:spPr>
        <a:xfrm>
          <a:off x="1778000" y="996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2" name="フローチャート: 判断 181">
          <a:extLst>
            <a:ext uri="{FF2B5EF4-FFF2-40B4-BE49-F238E27FC236}">
              <a16:creationId xmlns:a16="http://schemas.microsoft.com/office/drawing/2014/main" id="{345F0F6D-C05A-4153-B880-BE78649697C0}"/>
            </a:ext>
          </a:extLst>
        </xdr:cNvPr>
        <xdr:cNvSpPr/>
      </xdr:nvSpPr>
      <xdr:spPr>
        <a:xfrm>
          <a:off x="984250" y="99515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0D9E7DF-C7FC-49A8-A120-4416EA40577A}"/>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5DDA70B-22DF-4DA6-92C4-3810F31633C5}"/>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C7A5FBC-D50D-47BD-A2D1-5DE7DC057C05}"/>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359E06E-3386-4705-9618-E21A4272E9BE}"/>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4C3FDB-80CE-4DEE-9269-669FB2C2508C}"/>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8" name="楕円 187">
          <a:extLst>
            <a:ext uri="{FF2B5EF4-FFF2-40B4-BE49-F238E27FC236}">
              <a16:creationId xmlns:a16="http://schemas.microsoft.com/office/drawing/2014/main" id="{C06240A3-998F-4DAF-BC9D-CC15AB6A3E6A}"/>
            </a:ext>
          </a:extLst>
        </xdr:cNvPr>
        <xdr:cNvSpPr/>
      </xdr:nvSpPr>
      <xdr:spPr>
        <a:xfrm>
          <a:off x="4127500" y="9838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120667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51E7C9DD-4686-4D1B-ABD0-D74F8D03A8EB}"/>
            </a:ext>
          </a:extLst>
        </xdr:cNvPr>
        <xdr:cNvSpPr txBox="1"/>
      </xdr:nvSpPr>
      <xdr:spPr>
        <a:xfrm>
          <a:off x="4216400" y="969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122283</xdr:rowOff>
    </xdr:from>
    <xdr:to>
      <xdr:col>20</xdr:col>
      <xdr:colOff>38100</xdr:colOff>
      <xdr:row>60</xdr:row>
      <xdr:rowOff>52433</xdr:rowOff>
    </xdr:to>
    <xdr:sp macro="" textlink="">
      <xdr:nvSpPr>
        <xdr:cNvPr id="190" name="楕円 189">
          <a:extLst>
            <a:ext uri="{FF2B5EF4-FFF2-40B4-BE49-F238E27FC236}">
              <a16:creationId xmlns:a16="http://schemas.microsoft.com/office/drawing/2014/main" id="{873CAACD-43A0-4D18-BDDF-7591C8BAC384}"/>
            </a:ext>
          </a:extLst>
        </xdr:cNvPr>
        <xdr:cNvSpPr/>
      </xdr:nvSpPr>
      <xdr:spPr>
        <a:xfrm>
          <a:off x="3384550" y="98631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1633</xdr:rowOff>
    </xdr:to>
    <xdr:cxnSp macro="">
      <xdr:nvCxnSpPr>
        <xdr:cNvPr id="191" name="直線コネクタ 190">
          <a:extLst>
            <a:ext uri="{FF2B5EF4-FFF2-40B4-BE49-F238E27FC236}">
              <a16:creationId xmlns:a16="http://schemas.microsoft.com/office/drawing/2014/main" id="{5D01B539-DFA4-43DE-85CF-147B2ABE12B0}"/>
            </a:ext>
          </a:extLst>
        </xdr:cNvPr>
        <xdr:cNvCxnSpPr/>
      </xdr:nvCxnSpPr>
      <xdr:spPr>
        <a:xfrm flipV="1">
          <a:off x="3429000" y="9889490"/>
          <a:ext cx="7493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110853</xdr:rowOff>
    </xdr:from>
    <xdr:to>
      <xdr:col>15</xdr:col>
      <xdr:colOff>101600</xdr:colOff>
      <xdr:row>60</xdr:row>
      <xdr:rowOff>41003</xdr:rowOff>
    </xdr:to>
    <xdr:sp macro="" textlink="">
      <xdr:nvSpPr>
        <xdr:cNvPr id="192" name="楕円 191">
          <a:extLst>
            <a:ext uri="{FF2B5EF4-FFF2-40B4-BE49-F238E27FC236}">
              <a16:creationId xmlns:a16="http://schemas.microsoft.com/office/drawing/2014/main" id="{3AAE46B1-574C-4BBD-B85F-05890AB6B498}"/>
            </a:ext>
          </a:extLst>
        </xdr:cNvPr>
        <xdr:cNvSpPr/>
      </xdr:nvSpPr>
      <xdr:spPr>
        <a:xfrm>
          <a:off x="2571750" y="98517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161653</xdr:rowOff>
    </xdr:from>
    <xdr:to>
      <xdr:col>19</xdr:col>
      <xdr:colOff>177800</xdr:colOff>
      <xdr:row>60</xdr:row>
      <xdr:rowOff>1633</xdr:rowOff>
    </xdr:to>
    <xdr:cxnSp macro="">
      <xdr:nvCxnSpPr>
        <xdr:cNvPr id="193" name="直線コネクタ 192">
          <a:extLst>
            <a:ext uri="{FF2B5EF4-FFF2-40B4-BE49-F238E27FC236}">
              <a16:creationId xmlns:a16="http://schemas.microsoft.com/office/drawing/2014/main" id="{E86194F7-8B5E-4295-B571-715AABA4CC11}"/>
            </a:ext>
          </a:extLst>
        </xdr:cNvPr>
        <xdr:cNvCxnSpPr/>
      </xdr:nvCxnSpPr>
      <xdr:spPr>
        <a:xfrm>
          <a:off x="2622550" y="9902553"/>
          <a:ext cx="80645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110853</xdr:rowOff>
    </xdr:from>
    <xdr:to>
      <xdr:col>10</xdr:col>
      <xdr:colOff>165100</xdr:colOff>
      <xdr:row>60</xdr:row>
      <xdr:rowOff>41003</xdr:rowOff>
    </xdr:to>
    <xdr:sp macro="" textlink="">
      <xdr:nvSpPr>
        <xdr:cNvPr id="194" name="楕円 193">
          <a:extLst>
            <a:ext uri="{FF2B5EF4-FFF2-40B4-BE49-F238E27FC236}">
              <a16:creationId xmlns:a16="http://schemas.microsoft.com/office/drawing/2014/main" id="{A099FD0F-98E1-4F29-AE1D-EC3C89CC30E9}"/>
            </a:ext>
          </a:extLst>
        </xdr:cNvPr>
        <xdr:cNvSpPr/>
      </xdr:nvSpPr>
      <xdr:spPr>
        <a:xfrm>
          <a:off x="1778000" y="98517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161653</xdr:rowOff>
    </xdr:from>
    <xdr:to>
      <xdr:col>15</xdr:col>
      <xdr:colOff>50800</xdr:colOff>
      <xdr:row>59</xdr:row>
      <xdr:rowOff>161653</xdr:rowOff>
    </xdr:to>
    <xdr:cxnSp macro="">
      <xdr:nvCxnSpPr>
        <xdr:cNvPr id="195" name="直線コネクタ 194">
          <a:extLst>
            <a:ext uri="{FF2B5EF4-FFF2-40B4-BE49-F238E27FC236}">
              <a16:creationId xmlns:a16="http://schemas.microsoft.com/office/drawing/2014/main" id="{75558309-831E-4069-A55C-CC6DD3ACDE70}"/>
            </a:ext>
          </a:extLst>
        </xdr:cNvPr>
        <xdr:cNvCxnSpPr/>
      </xdr:nvCxnSpPr>
      <xdr:spPr>
        <a:xfrm>
          <a:off x="1828800" y="990255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119017</xdr:rowOff>
    </xdr:from>
    <xdr:to>
      <xdr:col>6</xdr:col>
      <xdr:colOff>38100</xdr:colOff>
      <xdr:row>60</xdr:row>
      <xdr:rowOff>49167</xdr:rowOff>
    </xdr:to>
    <xdr:sp macro="" textlink="">
      <xdr:nvSpPr>
        <xdr:cNvPr id="196" name="楕円 195">
          <a:extLst>
            <a:ext uri="{FF2B5EF4-FFF2-40B4-BE49-F238E27FC236}">
              <a16:creationId xmlns:a16="http://schemas.microsoft.com/office/drawing/2014/main" id="{54D9D54D-EFC5-49D3-BF92-BAD61F9F3985}"/>
            </a:ext>
          </a:extLst>
        </xdr:cNvPr>
        <xdr:cNvSpPr/>
      </xdr:nvSpPr>
      <xdr:spPr>
        <a:xfrm>
          <a:off x="984250" y="98599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161653</xdr:rowOff>
    </xdr:from>
    <xdr:to>
      <xdr:col>10</xdr:col>
      <xdr:colOff>114300</xdr:colOff>
      <xdr:row>59</xdr:row>
      <xdr:rowOff>169817</xdr:rowOff>
    </xdr:to>
    <xdr:cxnSp macro="">
      <xdr:nvCxnSpPr>
        <xdr:cNvPr id="197" name="直線コネクタ 196">
          <a:extLst>
            <a:ext uri="{FF2B5EF4-FFF2-40B4-BE49-F238E27FC236}">
              <a16:creationId xmlns:a16="http://schemas.microsoft.com/office/drawing/2014/main" id="{101F99C3-4752-4820-A57F-41E03282ED84}"/>
            </a:ext>
          </a:extLst>
        </xdr:cNvPr>
        <xdr:cNvCxnSpPr/>
      </xdr:nvCxnSpPr>
      <xdr:spPr>
        <a:xfrm flipV="1">
          <a:off x="1028700" y="9902553"/>
          <a:ext cx="8001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EFC42C25-9819-43F4-BB25-C25175D40200}"/>
            </a:ext>
          </a:extLst>
        </xdr:cNvPr>
        <xdr:cNvSpPr txBox="1"/>
      </xdr:nvSpPr>
      <xdr:spPr>
        <a:xfrm>
          <a:off x="3239144" y="10086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8EEDAE4D-D028-4C9E-BA4C-1649CA790000}"/>
            </a:ext>
          </a:extLst>
        </xdr:cNvPr>
        <xdr:cNvSpPr txBox="1"/>
      </xdr:nvSpPr>
      <xdr:spPr>
        <a:xfrm>
          <a:off x="2439044" y="1007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152961</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7B47A246-88A7-4821-A5D1-B07F4E9C769F}"/>
            </a:ext>
          </a:extLst>
        </xdr:cNvPr>
        <xdr:cNvSpPr txBox="1"/>
      </xdr:nvSpPr>
      <xdr:spPr>
        <a:xfrm>
          <a:off x="1645294" y="10058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815A9D5D-884C-40B3-A10B-0052C4D98133}"/>
            </a:ext>
          </a:extLst>
        </xdr:cNvPr>
        <xdr:cNvSpPr txBox="1"/>
      </xdr:nvSpPr>
      <xdr:spPr>
        <a:xfrm>
          <a:off x="851544" y="1004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68960</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21C0BDF6-F43C-404D-B417-A446DBE8FF97}"/>
            </a:ext>
          </a:extLst>
        </xdr:cNvPr>
        <xdr:cNvSpPr txBox="1"/>
      </xdr:nvSpPr>
      <xdr:spPr>
        <a:xfrm>
          <a:off x="3239144" y="9644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57530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CF30B17B-2213-4F04-814D-EAC47E959632}"/>
            </a:ext>
          </a:extLst>
        </xdr:cNvPr>
        <xdr:cNvSpPr txBox="1"/>
      </xdr:nvSpPr>
      <xdr:spPr>
        <a:xfrm>
          <a:off x="2439044" y="9633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57530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FE7E3FC3-7100-46BA-80D7-1B0A53C29F7C}"/>
            </a:ext>
          </a:extLst>
        </xdr:cNvPr>
        <xdr:cNvSpPr txBox="1"/>
      </xdr:nvSpPr>
      <xdr:spPr>
        <a:xfrm>
          <a:off x="1645294" y="9633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65694</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65E672D8-40AA-4609-A967-89D569D20605}"/>
            </a:ext>
          </a:extLst>
        </xdr:cNvPr>
        <xdr:cNvSpPr txBox="1"/>
      </xdr:nvSpPr>
      <xdr:spPr>
        <a:xfrm>
          <a:off x="851544" y="9641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3649AD2D-9706-47CC-973A-AD0D3E8758C5}"/>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9CCDE40B-904C-4DB6-9BBD-FD93B3661E4F}"/>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E9E1B4FB-46A2-4C87-AB91-39704604793D}"/>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434E060E-1037-4E4F-9F3F-78C0E5F377E1}"/>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E859DF77-D613-4391-9DE5-A1BB458CC29F}"/>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2F126B2A-58D3-48CD-B30D-1DD904D11CB9}"/>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EFEBFEBA-2EA8-4A8B-AAAD-CE784F7769B8}"/>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31190B0-5CFC-4098-954F-5C309C720A98}"/>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85972D2C-D3D1-403F-A7D8-9DD1D9D7A61D}"/>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D4D7848-F451-4041-B701-8565C6D4BC05}"/>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E36AC672-3A0B-4E62-947F-64CBFDF025F7}"/>
            </a:ext>
          </a:extLst>
        </xdr:cNvPr>
        <xdr:cNvCxnSpPr/>
      </xdr:nvCxnSpPr>
      <xdr:spPr>
        <a:xfrm>
          <a:off x="5956300" y="10458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a:extLst>
            <a:ext uri="{FF2B5EF4-FFF2-40B4-BE49-F238E27FC236}">
              <a16:creationId xmlns:a16="http://schemas.microsoft.com/office/drawing/2014/main" id="{196C557E-4348-4463-9F0D-E3CF45E28708}"/>
            </a:ext>
          </a:extLst>
        </xdr:cNvPr>
        <xdr:cNvSpPr txBox="1"/>
      </xdr:nvSpPr>
      <xdr:spPr>
        <a:xfrm>
          <a:off x="5726564" y="1032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149856B4-711F-4DEC-BF1E-C79F43360068}"/>
            </a:ext>
          </a:extLst>
        </xdr:cNvPr>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56421CFA-9813-42E5-9C8B-5D534594BF67}"/>
            </a:ext>
          </a:extLst>
        </xdr:cNvPr>
        <xdr:cNvSpPr txBox="1"/>
      </xdr:nvSpPr>
      <xdr:spPr>
        <a:xfrm>
          <a:off x="5418031" y="9770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F09D993E-4471-4D4B-B4CB-9C5CA74C01F4}"/>
            </a:ext>
          </a:extLst>
        </xdr:cNvPr>
        <xdr:cNvCxnSpPr/>
      </xdr:nvCxnSpPr>
      <xdr:spPr>
        <a:xfrm>
          <a:off x="5956300" y="9359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a:extLst>
            <a:ext uri="{FF2B5EF4-FFF2-40B4-BE49-F238E27FC236}">
              <a16:creationId xmlns:a16="http://schemas.microsoft.com/office/drawing/2014/main" id="{58E17965-1855-4AA6-8AD7-5C086600C78C}"/>
            </a:ext>
          </a:extLst>
        </xdr:cNvPr>
        <xdr:cNvSpPr txBox="1"/>
      </xdr:nvSpPr>
      <xdr:spPr>
        <a:xfrm>
          <a:off x="5418031" y="9224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4730D6AB-13D5-4FF0-832C-CCDFD88DFBEC}"/>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FE838A43-0B9C-4A42-8E4F-EF651DF68E37}"/>
            </a:ext>
          </a:extLst>
        </xdr:cNvPr>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E975582B-F903-4721-8282-6FEDCFA442D4}"/>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a:extLst>
            <a:ext uri="{FF2B5EF4-FFF2-40B4-BE49-F238E27FC236}">
              <a16:creationId xmlns:a16="http://schemas.microsoft.com/office/drawing/2014/main" id="{C50CB43A-20C4-4DC7-81C0-56B9D35A21B3}"/>
            </a:ext>
          </a:extLst>
        </xdr:cNvPr>
        <xdr:cNvCxnSpPr/>
      </xdr:nvCxnSpPr>
      <xdr:spPr>
        <a:xfrm flipV="1">
          <a:off x="9429115" y="9246983"/>
          <a:ext cx="0" cy="120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F9E673A9-B960-4098-8805-31D7E659E145}"/>
            </a:ext>
          </a:extLst>
        </xdr:cNvPr>
        <xdr:cNvSpPr txBox="1"/>
      </xdr:nvSpPr>
      <xdr:spPr>
        <a:xfrm>
          <a:off x="9467850" y="1045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a:extLst>
            <a:ext uri="{FF2B5EF4-FFF2-40B4-BE49-F238E27FC236}">
              <a16:creationId xmlns:a16="http://schemas.microsoft.com/office/drawing/2014/main" id="{57EBF0D3-3904-4376-87AB-94EC6E8E1C58}"/>
            </a:ext>
          </a:extLst>
        </xdr:cNvPr>
        <xdr:cNvCxnSpPr/>
      </xdr:nvCxnSpPr>
      <xdr:spPr>
        <a:xfrm>
          <a:off x="9359900" y="10455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4361207B-7C41-4C9F-9789-FDDDFDBF26DB}"/>
            </a:ext>
          </a:extLst>
        </xdr:cNvPr>
        <xdr:cNvSpPr txBox="1"/>
      </xdr:nvSpPr>
      <xdr:spPr>
        <a:xfrm>
          <a:off x="9467850" y="903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a:extLst>
            <a:ext uri="{FF2B5EF4-FFF2-40B4-BE49-F238E27FC236}">
              <a16:creationId xmlns:a16="http://schemas.microsoft.com/office/drawing/2014/main" id="{A8A4E8FD-DCE4-41C6-9F2E-EF79AB4F6516}"/>
            </a:ext>
          </a:extLst>
        </xdr:cNvPr>
        <xdr:cNvCxnSpPr/>
      </xdr:nvCxnSpPr>
      <xdr:spPr>
        <a:xfrm>
          <a:off x="9359900" y="92469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D4EE7F71-0CF7-4785-9832-0CBC6F7C0D40}"/>
            </a:ext>
          </a:extLst>
        </xdr:cNvPr>
        <xdr:cNvSpPr txBox="1"/>
      </xdr:nvSpPr>
      <xdr:spPr>
        <a:xfrm>
          <a:off x="9467850" y="9839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a:extLst>
            <a:ext uri="{FF2B5EF4-FFF2-40B4-BE49-F238E27FC236}">
              <a16:creationId xmlns:a16="http://schemas.microsoft.com/office/drawing/2014/main" id="{012CA8E0-EE11-4825-82E5-66D53BA9727A}"/>
            </a:ext>
          </a:extLst>
        </xdr:cNvPr>
        <xdr:cNvSpPr/>
      </xdr:nvSpPr>
      <xdr:spPr>
        <a:xfrm>
          <a:off x="9398000" y="99819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132463</xdr:rowOff>
    </xdr:from>
    <xdr:to>
      <xdr:col>50</xdr:col>
      <xdr:colOff>165100</xdr:colOff>
      <xdr:row>58</xdr:row>
      <xdr:rowOff>62613</xdr:rowOff>
    </xdr:to>
    <xdr:sp macro="" textlink="">
      <xdr:nvSpPr>
        <xdr:cNvPr id="232" name="フローチャート: 判断 231">
          <a:extLst>
            <a:ext uri="{FF2B5EF4-FFF2-40B4-BE49-F238E27FC236}">
              <a16:creationId xmlns:a16="http://schemas.microsoft.com/office/drawing/2014/main" id="{BDBE329B-6C47-4779-B70A-4D549F2F3DC0}"/>
            </a:ext>
          </a:extLst>
        </xdr:cNvPr>
        <xdr:cNvSpPr/>
      </xdr:nvSpPr>
      <xdr:spPr>
        <a:xfrm>
          <a:off x="8636000" y="95431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57</xdr:row>
      <xdr:rowOff>138178</xdr:rowOff>
    </xdr:from>
    <xdr:to>
      <xdr:col>46</xdr:col>
      <xdr:colOff>38100</xdr:colOff>
      <xdr:row>58</xdr:row>
      <xdr:rowOff>68328</xdr:rowOff>
    </xdr:to>
    <xdr:sp macro="" textlink="">
      <xdr:nvSpPr>
        <xdr:cNvPr id="233" name="フローチャート: 判断 232">
          <a:extLst>
            <a:ext uri="{FF2B5EF4-FFF2-40B4-BE49-F238E27FC236}">
              <a16:creationId xmlns:a16="http://schemas.microsoft.com/office/drawing/2014/main" id="{028C07C9-A9AE-4496-A06C-EEAC026C680D}"/>
            </a:ext>
          </a:extLst>
        </xdr:cNvPr>
        <xdr:cNvSpPr/>
      </xdr:nvSpPr>
      <xdr:spPr>
        <a:xfrm>
          <a:off x="7842250" y="95488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57</xdr:row>
      <xdr:rowOff>148728</xdr:rowOff>
    </xdr:from>
    <xdr:to>
      <xdr:col>41</xdr:col>
      <xdr:colOff>101600</xdr:colOff>
      <xdr:row>58</xdr:row>
      <xdr:rowOff>78878</xdr:rowOff>
    </xdr:to>
    <xdr:sp macro="" textlink="">
      <xdr:nvSpPr>
        <xdr:cNvPr id="234" name="フローチャート: 判断 233">
          <a:extLst>
            <a:ext uri="{FF2B5EF4-FFF2-40B4-BE49-F238E27FC236}">
              <a16:creationId xmlns:a16="http://schemas.microsoft.com/office/drawing/2014/main" id="{40DE5FFB-2C50-4F92-AD4A-C2339BFEE5AE}"/>
            </a:ext>
          </a:extLst>
        </xdr:cNvPr>
        <xdr:cNvSpPr/>
      </xdr:nvSpPr>
      <xdr:spPr>
        <a:xfrm>
          <a:off x="7029450" y="9559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160215</xdr:rowOff>
    </xdr:from>
    <xdr:to>
      <xdr:col>36</xdr:col>
      <xdr:colOff>165100</xdr:colOff>
      <xdr:row>58</xdr:row>
      <xdr:rowOff>90365</xdr:rowOff>
    </xdr:to>
    <xdr:sp macro="" textlink="">
      <xdr:nvSpPr>
        <xdr:cNvPr id="235" name="フローチャート: 判断 234">
          <a:extLst>
            <a:ext uri="{FF2B5EF4-FFF2-40B4-BE49-F238E27FC236}">
              <a16:creationId xmlns:a16="http://schemas.microsoft.com/office/drawing/2014/main" id="{1654BFCD-362A-4FBE-958C-E806078BEA21}"/>
            </a:ext>
          </a:extLst>
        </xdr:cNvPr>
        <xdr:cNvSpPr/>
      </xdr:nvSpPr>
      <xdr:spPr>
        <a:xfrm>
          <a:off x="6235700" y="95709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F8A2FD36-FB0A-45E9-87C7-FB562EB3D60D}"/>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662E663-E373-4917-94A4-4289D96BCE8E}"/>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EE51CEE-0A19-4AF5-A7AA-D54C4F77ACC5}"/>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0AA7D8D-687D-401C-861F-948EBB1E39AF}"/>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675DCB0-44E3-439F-A456-8248CB7FCE5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135595</xdr:rowOff>
    </xdr:from>
    <xdr:to>
      <xdr:col>55</xdr:col>
      <xdr:colOff>50800</xdr:colOff>
      <xdr:row>63</xdr:row>
      <xdr:rowOff>65745</xdr:rowOff>
    </xdr:to>
    <xdr:sp macro="" textlink="">
      <xdr:nvSpPr>
        <xdr:cNvPr id="241" name="楕円 240">
          <a:extLst>
            <a:ext uri="{FF2B5EF4-FFF2-40B4-BE49-F238E27FC236}">
              <a16:creationId xmlns:a16="http://schemas.microsoft.com/office/drawing/2014/main" id="{BBACB1BC-4C23-43AA-8FC7-C810308B3C5A}"/>
            </a:ext>
          </a:extLst>
        </xdr:cNvPr>
        <xdr:cNvSpPr/>
      </xdr:nvSpPr>
      <xdr:spPr>
        <a:xfrm>
          <a:off x="9398000" y="103717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50522</xdr:rowOff>
    </xdr:from>
    <xdr:ext cx="469744" cy="259045"/>
    <xdr:sp macro="" textlink="">
      <xdr:nvSpPr>
        <xdr:cNvPr id="242" name="【橋りょう・トンネル】&#10;一人当たり有形固定資産（償却資産）額該当値テキスト">
          <a:extLst>
            <a:ext uri="{FF2B5EF4-FFF2-40B4-BE49-F238E27FC236}">
              <a16:creationId xmlns:a16="http://schemas.microsoft.com/office/drawing/2014/main" id="{54BECDBB-F515-4FFB-9677-B7CE9FCFA657}"/>
            </a:ext>
          </a:extLst>
        </xdr:cNvPr>
        <xdr:cNvSpPr txBox="1"/>
      </xdr:nvSpPr>
      <xdr:spPr>
        <a:xfrm>
          <a:off x="9467850" y="1028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138121</xdr:rowOff>
    </xdr:from>
    <xdr:to>
      <xdr:col>50</xdr:col>
      <xdr:colOff>165100</xdr:colOff>
      <xdr:row>63</xdr:row>
      <xdr:rowOff>68271</xdr:rowOff>
    </xdr:to>
    <xdr:sp macro="" textlink="">
      <xdr:nvSpPr>
        <xdr:cNvPr id="243" name="楕円 242">
          <a:extLst>
            <a:ext uri="{FF2B5EF4-FFF2-40B4-BE49-F238E27FC236}">
              <a16:creationId xmlns:a16="http://schemas.microsoft.com/office/drawing/2014/main" id="{0242B58D-7060-4FC7-B9D1-AF275D408AA9}"/>
            </a:ext>
          </a:extLst>
        </xdr:cNvPr>
        <xdr:cNvSpPr/>
      </xdr:nvSpPr>
      <xdr:spPr>
        <a:xfrm>
          <a:off x="8636000" y="103743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14945</xdr:rowOff>
    </xdr:from>
    <xdr:to>
      <xdr:col>55</xdr:col>
      <xdr:colOff>0</xdr:colOff>
      <xdr:row>63</xdr:row>
      <xdr:rowOff>17471</xdr:rowOff>
    </xdr:to>
    <xdr:cxnSp macro="">
      <xdr:nvCxnSpPr>
        <xdr:cNvPr id="244" name="直線コネクタ 243">
          <a:extLst>
            <a:ext uri="{FF2B5EF4-FFF2-40B4-BE49-F238E27FC236}">
              <a16:creationId xmlns:a16="http://schemas.microsoft.com/office/drawing/2014/main" id="{FEA13BA5-FF58-491B-AC04-7A10091FB29E}"/>
            </a:ext>
          </a:extLst>
        </xdr:cNvPr>
        <xdr:cNvCxnSpPr/>
      </xdr:nvCxnSpPr>
      <xdr:spPr>
        <a:xfrm flipV="1">
          <a:off x="8686800" y="10416245"/>
          <a:ext cx="74295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138767</xdr:rowOff>
    </xdr:from>
    <xdr:to>
      <xdr:col>46</xdr:col>
      <xdr:colOff>38100</xdr:colOff>
      <xdr:row>63</xdr:row>
      <xdr:rowOff>68917</xdr:rowOff>
    </xdr:to>
    <xdr:sp macro="" textlink="">
      <xdr:nvSpPr>
        <xdr:cNvPr id="245" name="楕円 244">
          <a:extLst>
            <a:ext uri="{FF2B5EF4-FFF2-40B4-BE49-F238E27FC236}">
              <a16:creationId xmlns:a16="http://schemas.microsoft.com/office/drawing/2014/main" id="{F9F7525B-D7B7-4EC4-8AED-99A4DD00C9F4}"/>
            </a:ext>
          </a:extLst>
        </xdr:cNvPr>
        <xdr:cNvSpPr/>
      </xdr:nvSpPr>
      <xdr:spPr>
        <a:xfrm>
          <a:off x="7842250" y="103749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17471</xdr:rowOff>
    </xdr:from>
    <xdr:to>
      <xdr:col>50</xdr:col>
      <xdr:colOff>114300</xdr:colOff>
      <xdr:row>63</xdr:row>
      <xdr:rowOff>18117</xdr:rowOff>
    </xdr:to>
    <xdr:cxnSp macro="">
      <xdr:nvCxnSpPr>
        <xdr:cNvPr id="246" name="直線コネクタ 245">
          <a:extLst>
            <a:ext uri="{FF2B5EF4-FFF2-40B4-BE49-F238E27FC236}">
              <a16:creationId xmlns:a16="http://schemas.microsoft.com/office/drawing/2014/main" id="{7F97787F-2A52-4FC7-ADB0-050DC2D66BD5}"/>
            </a:ext>
          </a:extLst>
        </xdr:cNvPr>
        <xdr:cNvCxnSpPr/>
      </xdr:nvCxnSpPr>
      <xdr:spPr>
        <a:xfrm flipV="1">
          <a:off x="7886700" y="10418771"/>
          <a:ext cx="8001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139761</xdr:rowOff>
    </xdr:from>
    <xdr:to>
      <xdr:col>41</xdr:col>
      <xdr:colOff>101600</xdr:colOff>
      <xdr:row>63</xdr:row>
      <xdr:rowOff>69911</xdr:rowOff>
    </xdr:to>
    <xdr:sp macro="" textlink="">
      <xdr:nvSpPr>
        <xdr:cNvPr id="247" name="楕円 246">
          <a:extLst>
            <a:ext uri="{FF2B5EF4-FFF2-40B4-BE49-F238E27FC236}">
              <a16:creationId xmlns:a16="http://schemas.microsoft.com/office/drawing/2014/main" id="{0E3CAD01-FD64-4C25-AC68-9E38887067C4}"/>
            </a:ext>
          </a:extLst>
        </xdr:cNvPr>
        <xdr:cNvSpPr/>
      </xdr:nvSpPr>
      <xdr:spPr>
        <a:xfrm>
          <a:off x="7029450" y="10375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18117</xdr:rowOff>
    </xdr:from>
    <xdr:to>
      <xdr:col>45</xdr:col>
      <xdr:colOff>177800</xdr:colOff>
      <xdr:row>63</xdr:row>
      <xdr:rowOff>19111</xdr:rowOff>
    </xdr:to>
    <xdr:cxnSp macro="">
      <xdr:nvCxnSpPr>
        <xdr:cNvPr id="248" name="直線コネクタ 247">
          <a:extLst>
            <a:ext uri="{FF2B5EF4-FFF2-40B4-BE49-F238E27FC236}">
              <a16:creationId xmlns:a16="http://schemas.microsoft.com/office/drawing/2014/main" id="{23AE929E-6694-47D0-A675-1EC6D5AF73C2}"/>
            </a:ext>
          </a:extLst>
        </xdr:cNvPr>
        <xdr:cNvCxnSpPr/>
      </xdr:nvCxnSpPr>
      <xdr:spPr>
        <a:xfrm flipV="1">
          <a:off x="7080250" y="10419417"/>
          <a:ext cx="80645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141110</xdr:rowOff>
    </xdr:from>
    <xdr:to>
      <xdr:col>36</xdr:col>
      <xdr:colOff>165100</xdr:colOff>
      <xdr:row>63</xdr:row>
      <xdr:rowOff>71260</xdr:rowOff>
    </xdr:to>
    <xdr:sp macro="" textlink="">
      <xdr:nvSpPr>
        <xdr:cNvPr id="249" name="楕円 248">
          <a:extLst>
            <a:ext uri="{FF2B5EF4-FFF2-40B4-BE49-F238E27FC236}">
              <a16:creationId xmlns:a16="http://schemas.microsoft.com/office/drawing/2014/main" id="{7327C073-29A6-478C-BFB5-CBFDE2C17A28}"/>
            </a:ext>
          </a:extLst>
        </xdr:cNvPr>
        <xdr:cNvSpPr/>
      </xdr:nvSpPr>
      <xdr:spPr>
        <a:xfrm>
          <a:off x="6235700" y="10377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19111</xdr:rowOff>
    </xdr:from>
    <xdr:to>
      <xdr:col>41</xdr:col>
      <xdr:colOff>50800</xdr:colOff>
      <xdr:row>63</xdr:row>
      <xdr:rowOff>20460</xdr:rowOff>
    </xdr:to>
    <xdr:cxnSp macro="">
      <xdr:nvCxnSpPr>
        <xdr:cNvPr id="250" name="直線コネクタ 249">
          <a:extLst>
            <a:ext uri="{FF2B5EF4-FFF2-40B4-BE49-F238E27FC236}">
              <a16:creationId xmlns:a16="http://schemas.microsoft.com/office/drawing/2014/main" id="{3456C7DA-3E45-41B0-B1ED-B1942C34840C}"/>
            </a:ext>
          </a:extLst>
        </xdr:cNvPr>
        <xdr:cNvCxnSpPr/>
      </xdr:nvCxnSpPr>
      <xdr:spPr>
        <a:xfrm flipV="1">
          <a:off x="6286500" y="10420411"/>
          <a:ext cx="79375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56</xdr:row>
      <xdr:rowOff>79140</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A7A70A18-1D48-427B-B111-E131F69015F8}"/>
            </a:ext>
          </a:extLst>
        </xdr:cNvPr>
        <xdr:cNvSpPr txBox="1"/>
      </xdr:nvSpPr>
      <xdr:spPr>
        <a:xfrm>
          <a:off x="8399995" y="932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84855</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8A40FC7-E6DD-4B1E-B48F-1BDAF7A6C7E9}"/>
            </a:ext>
          </a:extLst>
        </xdr:cNvPr>
        <xdr:cNvSpPr txBox="1"/>
      </xdr:nvSpPr>
      <xdr:spPr>
        <a:xfrm>
          <a:off x="7612595" y="933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95405</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89FDE9C-5A5F-4C1B-AD0D-F1BAB91CD3A9}"/>
            </a:ext>
          </a:extLst>
        </xdr:cNvPr>
        <xdr:cNvSpPr txBox="1"/>
      </xdr:nvSpPr>
      <xdr:spPr>
        <a:xfrm>
          <a:off x="6818845" y="934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106892</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EC433D5F-4625-471D-8335-5E8063B26D97}"/>
            </a:ext>
          </a:extLst>
        </xdr:cNvPr>
        <xdr:cNvSpPr txBox="1"/>
      </xdr:nvSpPr>
      <xdr:spPr>
        <a:xfrm>
          <a:off x="6006045" y="935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59398</xdr:rowOff>
    </xdr:from>
    <xdr:ext cx="469744" cy="259045"/>
    <xdr:sp macro="" textlink="">
      <xdr:nvSpPr>
        <xdr:cNvPr id="255" name="n_1mainValue【橋りょう・トンネル】&#10;一人当たり有形固定資産（償却資産）額">
          <a:extLst>
            <a:ext uri="{FF2B5EF4-FFF2-40B4-BE49-F238E27FC236}">
              <a16:creationId xmlns:a16="http://schemas.microsoft.com/office/drawing/2014/main" id="{423282A1-5FBD-4734-9465-5CCA548E3D3B}"/>
            </a:ext>
          </a:extLst>
        </xdr:cNvPr>
        <xdr:cNvSpPr txBox="1"/>
      </xdr:nvSpPr>
      <xdr:spPr>
        <a:xfrm>
          <a:off x="8458278" y="104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60044</xdr:rowOff>
    </xdr:from>
    <xdr:ext cx="469744" cy="259045"/>
    <xdr:sp macro="" textlink="">
      <xdr:nvSpPr>
        <xdr:cNvPr id="256" name="n_2mainValue【橋りょう・トンネル】&#10;一人当たり有形固定資産（償却資産）額">
          <a:extLst>
            <a:ext uri="{FF2B5EF4-FFF2-40B4-BE49-F238E27FC236}">
              <a16:creationId xmlns:a16="http://schemas.microsoft.com/office/drawing/2014/main" id="{DF826C35-E17F-46AE-908C-BFD97B3CB235}"/>
            </a:ext>
          </a:extLst>
        </xdr:cNvPr>
        <xdr:cNvSpPr txBox="1"/>
      </xdr:nvSpPr>
      <xdr:spPr>
        <a:xfrm>
          <a:off x="7677228" y="1046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61038</xdr:rowOff>
    </xdr:from>
    <xdr:ext cx="469744" cy="259045"/>
    <xdr:sp macro="" textlink="">
      <xdr:nvSpPr>
        <xdr:cNvPr id="257" name="n_3mainValue【橋りょう・トンネル】&#10;一人当たり有形固定資産（償却資産）額">
          <a:extLst>
            <a:ext uri="{FF2B5EF4-FFF2-40B4-BE49-F238E27FC236}">
              <a16:creationId xmlns:a16="http://schemas.microsoft.com/office/drawing/2014/main" id="{F9277CE0-537C-47E0-B5D6-3FF23C7BEEBD}"/>
            </a:ext>
          </a:extLst>
        </xdr:cNvPr>
        <xdr:cNvSpPr txBox="1"/>
      </xdr:nvSpPr>
      <xdr:spPr>
        <a:xfrm>
          <a:off x="6864428" y="104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63</xdr:row>
      <xdr:rowOff>62387</xdr:rowOff>
    </xdr:from>
    <xdr:ext cx="469744" cy="259045"/>
    <xdr:sp macro="" textlink="">
      <xdr:nvSpPr>
        <xdr:cNvPr id="258" name="n_4mainValue【橋りょう・トンネル】&#10;一人当たり有形固定資産（償却資産）額">
          <a:extLst>
            <a:ext uri="{FF2B5EF4-FFF2-40B4-BE49-F238E27FC236}">
              <a16:creationId xmlns:a16="http://schemas.microsoft.com/office/drawing/2014/main" id="{294343E6-6A9C-41EB-A32A-9B3CCD55EA17}"/>
            </a:ext>
          </a:extLst>
        </xdr:cNvPr>
        <xdr:cNvSpPr txBox="1"/>
      </xdr:nvSpPr>
      <xdr:spPr>
        <a:xfrm>
          <a:off x="6070678" y="1046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9F91F66A-40ED-4568-8C46-EA1AE05E5641}"/>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DA72C772-5772-43D5-B8A4-4D8B91A11099}"/>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725F977C-2A98-4060-91F7-B7185A2C87D5}"/>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40BFCC5F-9C76-4076-A5D9-E72DFC0E7F6C}"/>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B6E4FCD4-0E0C-485B-A264-C84BDC62E747}"/>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C8987325-FF07-4774-A898-8B7FF8E862FE}"/>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13FDE713-FBF7-4798-8290-5F30C0BF54A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227FF930-53A5-4780-9B20-76BD427EB5D8}"/>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6131FCD4-B91C-4C58-8D8B-9286F056AC13}"/>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16D9071-8D71-4F62-99BB-8D54204A1905}"/>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D0F7180D-BB40-494C-BD16-CDA4A4086D4F}"/>
            </a:ext>
          </a:extLst>
        </xdr:cNvPr>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AB0C7B-18D7-4A51-96E7-DD65B8DCC09F}"/>
            </a:ext>
          </a:extLst>
        </xdr:cNvPr>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28A2C1EB-6294-46BB-9A08-D9BE86488C18}"/>
            </a:ext>
          </a:extLst>
        </xdr:cNvPr>
        <xdr:cNvSpPr txBox="1"/>
      </xdr:nvSpPr>
      <xdr:spPr>
        <a:xfrm>
          <a:off x="2757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4C45A8E8-F318-430F-86C9-2CC7A1ED169C}"/>
            </a:ext>
          </a:extLst>
        </xdr:cNvPr>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FA0D8A55-B28E-423D-993F-A82FC17D8E9A}"/>
            </a:ext>
          </a:extLst>
        </xdr:cNvPr>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B6CB0FDE-2994-4B1C-85FA-2129A044F4B5}"/>
            </a:ext>
          </a:extLst>
        </xdr:cNvPr>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EBDE7425-E76F-450D-8861-51BEFFB18AD5}"/>
            </a:ext>
          </a:extLst>
        </xdr:cNvPr>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63B2B0B0-C704-4EAC-A280-9D78B09F2EEC}"/>
            </a:ext>
          </a:extLst>
        </xdr:cNvPr>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F0C88FDA-3D5D-4AC3-97C2-69E78B3A62AE}"/>
            </a:ext>
          </a:extLst>
        </xdr:cNvPr>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47537857-89E3-4771-AF0F-02C4109378C6}"/>
            </a:ext>
          </a:extLst>
        </xdr:cNvPr>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74AD93D0-5C77-4D19-9815-89D5CB25AA3B}"/>
            </a:ext>
          </a:extLst>
        </xdr:cNvPr>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564FE6E5-230E-4FC0-86F6-774D4B712A88}"/>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C181DCF8-0036-426F-A17B-E0717884316A}"/>
            </a:ext>
          </a:extLst>
        </xdr:cNvPr>
        <xdr:cNvSpPr txBox="1"/>
      </xdr:nvSpPr>
      <xdr:spPr>
        <a:xfrm>
          <a:off x="38496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424F395B-9957-4C24-AA9B-DA2453DFC0DD}"/>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93345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246C3B-A2E8-47E6-975F-6DF7431FFFD7}"/>
            </a:ext>
          </a:extLst>
        </xdr:cNvPr>
        <xdr:cNvCxnSpPr/>
      </xdr:nvCxnSpPr>
      <xdr:spPr>
        <a:xfrm flipV="1">
          <a:off x="4177665" y="13136245"/>
          <a:ext cx="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DB645370-AA5D-4C42-BBCA-B7302A701FB5}"/>
            </a:ext>
          </a:extLst>
        </xdr:cNvPr>
        <xdr:cNvSpPr txBox="1"/>
      </xdr:nvSpPr>
      <xdr:spPr>
        <a:xfrm>
          <a:off x="421640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B4B724AD-5C8A-44A7-9DD9-C43A2F76184D}"/>
            </a:ext>
          </a:extLst>
        </xdr:cNvPr>
        <xdr:cNvCxnSpPr/>
      </xdr:nvCxnSpPr>
      <xdr:spPr>
        <a:xfrm>
          <a:off x="4108450" y="1431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40022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EDA5F91D-79AF-420C-B7FE-37610F5B6781}"/>
            </a:ext>
          </a:extLst>
        </xdr:cNvPr>
        <xdr:cNvSpPr txBox="1"/>
      </xdr:nvSpPr>
      <xdr:spPr>
        <a:xfrm>
          <a:off x="4216400" y="12917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93345</xdr:rowOff>
    </xdr:from>
    <xdr:to>
      <xdr:col>24</xdr:col>
      <xdr:colOff>152400</xdr:colOff>
      <xdr:row>79</xdr:row>
      <xdr:rowOff>93345</xdr:rowOff>
    </xdr:to>
    <xdr:cxnSp macro="">
      <xdr:nvCxnSpPr>
        <xdr:cNvPr id="287" name="直線コネクタ 286">
          <a:extLst>
            <a:ext uri="{FF2B5EF4-FFF2-40B4-BE49-F238E27FC236}">
              <a16:creationId xmlns:a16="http://schemas.microsoft.com/office/drawing/2014/main" id="{1DD01E55-9AE6-4C49-BB98-E002102BA0C7}"/>
            </a:ext>
          </a:extLst>
        </xdr:cNvPr>
        <xdr:cNvCxnSpPr/>
      </xdr:nvCxnSpPr>
      <xdr:spPr>
        <a:xfrm>
          <a:off x="4108450" y="13136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9A2991B-BF2A-4083-A672-106F3FE07E55}"/>
            </a:ext>
          </a:extLst>
        </xdr:cNvPr>
        <xdr:cNvSpPr txBox="1"/>
      </xdr:nvSpPr>
      <xdr:spPr>
        <a:xfrm>
          <a:off x="4216400" y="13633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89" name="フローチャート: 判断 288">
          <a:extLst>
            <a:ext uri="{FF2B5EF4-FFF2-40B4-BE49-F238E27FC236}">
              <a16:creationId xmlns:a16="http://schemas.microsoft.com/office/drawing/2014/main" id="{0119DA27-91F9-413A-A122-D44096389D27}"/>
            </a:ext>
          </a:extLst>
        </xdr:cNvPr>
        <xdr:cNvSpPr/>
      </xdr:nvSpPr>
      <xdr:spPr>
        <a:xfrm>
          <a:off x="4127500" y="136550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0" name="フローチャート: 判断 289">
          <a:extLst>
            <a:ext uri="{FF2B5EF4-FFF2-40B4-BE49-F238E27FC236}">
              <a16:creationId xmlns:a16="http://schemas.microsoft.com/office/drawing/2014/main" id="{C160528C-2217-43D4-8393-E29E7F9A5C2C}"/>
            </a:ext>
          </a:extLst>
        </xdr:cNvPr>
        <xdr:cNvSpPr/>
      </xdr:nvSpPr>
      <xdr:spPr>
        <a:xfrm>
          <a:off x="3384550" y="136226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67311</xdr:rowOff>
    </xdr:from>
    <xdr:to>
      <xdr:col>15</xdr:col>
      <xdr:colOff>101600</xdr:colOff>
      <xdr:row>82</xdr:row>
      <xdr:rowOff>168911</xdr:rowOff>
    </xdr:to>
    <xdr:sp macro="" textlink="">
      <xdr:nvSpPr>
        <xdr:cNvPr id="291" name="フローチャート: 判断 290">
          <a:extLst>
            <a:ext uri="{FF2B5EF4-FFF2-40B4-BE49-F238E27FC236}">
              <a16:creationId xmlns:a16="http://schemas.microsoft.com/office/drawing/2014/main" id="{9C438C1F-67A8-4BA7-ACCF-8F835DF1BD72}"/>
            </a:ext>
          </a:extLst>
        </xdr:cNvPr>
        <xdr:cNvSpPr/>
      </xdr:nvSpPr>
      <xdr:spPr>
        <a:xfrm>
          <a:off x="2571750" y="136055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36830</xdr:rowOff>
    </xdr:from>
    <xdr:to>
      <xdr:col>10</xdr:col>
      <xdr:colOff>165100</xdr:colOff>
      <xdr:row>82</xdr:row>
      <xdr:rowOff>138430</xdr:rowOff>
    </xdr:to>
    <xdr:sp macro="" textlink="">
      <xdr:nvSpPr>
        <xdr:cNvPr id="292" name="フローチャート: 判断 291">
          <a:extLst>
            <a:ext uri="{FF2B5EF4-FFF2-40B4-BE49-F238E27FC236}">
              <a16:creationId xmlns:a16="http://schemas.microsoft.com/office/drawing/2014/main" id="{FBB560FD-DB9D-4653-8C66-A2FA424C0862}"/>
            </a:ext>
          </a:extLst>
        </xdr:cNvPr>
        <xdr:cNvSpPr/>
      </xdr:nvSpPr>
      <xdr:spPr>
        <a:xfrm>
          <a:off x="1778000" y="135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93" name="フローチャート: 判断 292">
          <a:extLst>
            <a:ext uri="{FF2B5EF4-FFF2-40B4-BE49-F238E27FC236}">
              <a16:creationId xmlns:a16="http://schemas.microsoft.com/office/drawing/2014/main" id="{4EFC1131-3178-4C38-9577-7CCBF7C8A872}"/>
            </a:ext>
          </a:extLst>
        </xdr:cNvPr>
        <xdr:cNvSpPr/>
      </xdr:nvSpPr>
      <xdr:spPr>
        <a:xfrm>
          <a:off x="984250" y="13563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221E4433-72EF-41AB-B7F9-E4A3448D12B1}"/>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B7DBFAD5-E74A-40B9-9B94-372F85E80688}"/>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5BF13D95-446B-4EB2-975C-07AB2D2E72FA}"/>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9B285A4-577F-486E-9AB6-F1473EBE1467}"/>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52436A4-FEEE-4197-8658-A965C86DB9A8}"/>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42545</xdr:rowOff>
    </xdr:from>
    <xdr:to>
      <xdr:col>24</xdr:col>
      <xdr:colOff>114300</xdr:colOff>
      <xdr:row>79</xdr:row>
      <xdr:rowOff>144145</xdr:rowOff>
    </xdr:to>
    <xdr:sp macro="" textlink="">
      <xdr:nvSpPr>
        <xdr:cNvPr id="299" name="楕円 298">
          <a:extLst>
            <a:ext uri="{FF2B5EF4-FFF2-40B4-BE49-F238E27FC236}">
              <a16:creationId xmlns:a16="http://schemas.microsoft.com/office/drawing/2014/main" id="{C9A47545-AF92-445D-B5BD-E08DDF006317}"/>
            </a:ext>
          </a:extLst>
        </xdr:cNvPr>
        <xdr:cNvSpPr/>
      </xdr:nvSpPr>
      <xdr:spPr>
        <a:xfrm>
          <a:off x="4127500" y="130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167022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36A3A24B-DDB3-49DA-9482-0ECF37F9AB45}"/>
            </a:ext>
          </a:extLst>
        </xdr:cNvPr>
        <xdr:cNvSpPr txBox="1"/>
      </xdr:nvSpPr>
      <xdr:spPr>
        <a:xfrm>
          <a:off x="4216400" y="13044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4445</xdr:rowOff>
    </xdr:from>
    <xdr:to>
      <xdr:col>20</xdr:col>
      <xdr:colOff>38100</xdr:colOff>
      <xdr:row>79</xdr:row>
      <xdr:rowOff>106045</xdr:rowOff>
    </xdr:to>
    <xdr:sp macro="" textlink="">
      <xdr:nvSpPr>
        <xdr:cNvPr id="301" name="楕円 300">
          <a:extLst>
            <a:ext uri="{FF2B5EF4-FFF2-40B4-BE49-F238E27FC236}">
              <a16:creationId xmlns:a16="http://schemas.microsoft.com/office/drawing/2014/main" id="{75E5F13D-B6C6-433A-8D2B-0B33AE7C1B91}"/>
            </a:ext>
          </a:extLst>
        </xdr:cNvPr>
        <xdr:cNvSpPr/>
      </xdr:nvSpPr>
      <xdr:spPr>
        <a:xfrm>
          <a:off x="3384550" y="130473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55245</xdr:rowOff>
    </xdr:from>
    <xdr:to>
      <xdr:col>24</xdr:col>
      <xdr:colOff>63500</xdr:colOff>
      <xdr:row>79</xdr:row>
      <xdr:rowOff>93345</xdr:rowOff>
    </xdr:to>
    <xdr:cxnSp macro="">
      <xdr:nvCxnSpPr>
        <xdr:cNvPr id="302" name="直線コネクタ 301">
          <a:extLst>
            <a:ext uri="{FF2B5EF4-FFF2-40B4-BE49-F238E27FC236}">
              <a16:creationId xmlns:a16="http://schemas.microsoft.com/office/drawing/2014/main" id="{E3789E67-2C2F-45B8-8FCA-7344096F677E}"/>
            </a:ext>
          </a:extLst>
        </xdr:cNvPr>
        <xdr:cNvCxnSpPr/>
      </xdr:nvCxnSpPr>
      <xdr:spPr>
        <a:xfrm>
          <a:off x="3429000" y="13098145"/>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42545</xdr:rowOff>
    </xdr:from>
    <xdr:to>
      <xdr:col>15</xdr:col>
      <xdr:colOff>101600</xdr:colOff>
      <xdr:row>79</xdr:row>
      <xdr:rowOff>144145</xdr:rowOff>
    </xdr:to>
    <xdr:sp macro="" textlink="">
      <xdr:nvSpPr>
        <xdr:cNvPr id="303" name="楕円 302">
          <a:extLst>
            <a:ext uri="{FF2B5EF4-FFF2-40B4-BE49-F238E27FC236}">
              <a16:creationId xmlns:a16="http://schemas.microsoft.com/office/drawing/2014/main" id="{0FF7726D-692C-4FE3-8904-8D0951B73177}"/>
            </a:ext>
          </a:extLst>
        </xdr:cNvPr>
        <xdr:cNvSpPr/>
      </xdr:nvSpPr>
      <xdr:spPr>
        <a:xfrm>
          <a:off x="2571750" y="130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55245</xdr:rowOff>
    </xdr:from>
    <xdr:to>
      <xdr:col>19</xdr:col>
      <xdr:colOff>177800</xdr:colOff>
      <xdr:row>79</xdr:row>
      <xdr:rowOff>93345</xdr:rowOff>
    </xdr:to>
    <xdr:cxnSp macro="">
      <xdr:nvCxnSpPr>
        <xdr:cNvPr id="304" name="直線コネクタ 303">
          <a:extLst>
            <a:ext uri="{FF2B5EF4-FFF2-40B4-BE49-F238E27FC236}">
              <a16:creationId xmlns:a16="http://schemas.microsoft.com/office/drawing/2014/main" id="{840A9F4B-7D08-4BE9-A570-CE11D2A8799A}"/>
            </a:ext>
          </a:extLst>
        </xdr:cNvPr>
        <xdr:cNvCxnSpPr/>
      </xdr:nvCxnSpPr>
      <xdr:spPr>
        <a:xfrm flipV="1">
          <a:off x="2622550" y="1309814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4445</xdr:rowOff>
    </xdr:from>
    <xdr:to>
      <xdr:col>10</xdr:col>
      <xdr:colOff>165100</xdr:colOff>
      <xdr:row>79</xdr:row>
      <xdr:rowOff>106045</xdr:rowOff>
    </xdr:to>
    <xdr:sp macro="" textlink="">
      <xdr:nvSpPr>
        <xdr:cNvPr id="305" name="楕円 304">
          <a:extLst>
            <a:ext uri="{FF2B5EF4-FFF2-40B4-BE49-F238E27FC236}">
              <a16:creationId xmlns:a16="http://schemas.microsoft.com/office/drawing/2014/main" id="{1A83E016-9EDD-4D36-8D46-3DF81976B5A4}"/>
            </a:ext>
          </a:extLst>
        </xdr:cNvPr>
        <xdr:cNvSpPr/>
      </xdr:nvSpPr>
      <xdr:spPr>
        <a:xfrm>
          <a:off x="1778000" y="130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55245</xdr:rowOff>
    </xdr:from>
    <xdr:to>
      <xdr:col>15</xdr:col>
      <xdr:colOff>50800</xdr:colOff>
      <xdr:row>79</xdr:row>
      <xdr:rowOff>93345</xdr:rowOff>
    </xdr:to>
    <xdr:cxnSp macro="">
      <xdr:nvCxnSpPr>
        <xdr:cNvPr id="306" name="直線コネクタ 305">
          <a:extLst>
            <a:ext uri="{FF2B5EF4-FFF2-40B4-BE49-F238E27FC236}">
              <a16:creationId xmlns:a16="http://schemas.microsoft.com/office/drawing/2014/main" id="{1BE59083-3B16-4FA9-A200-04D7178D0156}"/>
            </a:ext>
          </a:extLst>
        </xdr:cNvPr>
        <xdr:cNvCxnSpPr/>
      </xdr:nvCxnSpPr>
      <xdr:spPr>
        <a:xfrm>
          <a:off x="1828800" y="1309814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133986</xdr:rowOff>
    </xdr:from>
    <xdr:to>
      <xdr:col>6</xdr:col>
      <xdr:colOff>38100</xdr:colOff>
      <xdr:row>79</xdr:row>
      <xdr:rowOff>64136</xdr:rowOff>
    </xdr:to>
    <xdr:sp macro="" textlink="">
      <xdr:nvSpPr>
        <xdr:cNvPr id="307" name="楕円 306">
          <a:extLst>
            <a:ext uri="{FF2B5EF4-FFF2-40B4-BE49-F238E27FC236}">
              <a16:creationId xmlns:a16="http://schemas.microsoft.com/office/drawing/2014/main" id="{98EE03BE-A77E-47DE-BB31-C02D70E13447}"/>
            </a:ext>
          </a:extLst>
        </xdr:cNvPr>
        <xdr:cNvSpPr/>
      </xdr:nvSpPr>
      <xdr:spPr>
        <a:xfrm>
          <a:off x="984250" y="130117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13336</xdr:rowOff>
    </xdr:from>
    <xdr:to>
      <xdr:col>10</xdr:col>
      <xdr:colOff>114300</xdr:colOff>
      <xdr:row>79</xdr:row>
      <xdr:rowOff>55245</xdr:rowOff>
    </xdr:to>
    <xdr:cxnSp macro="">
      <xdr:nvCxnSpPr>
        <xdr:cNvPr id="308" name="直線コネクタ 307">
          <a:extLst>
            <a:ext uri="{FF2B5EF4-FFF2-40B4-BE49-F238E27FC236}">
              <a16:creationId xmlns:a16="http://schemas.microsoft.com/office/drawing/2014/main" id="{3E9D21AF-9519-4DEF-B16D-15D6CAFF8708}"/>
            </a:ext>
          </a:extLst>
        </xdr:cNvPr>
        <xdr:cNvCxnSpPr/>
      </xdr:nvCxnSpPr>
      <xdr:spPr>
        <a:xfrm>
          <a:off x="1028700" y="13056236"/>
          <a:ext cx="8001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09" name="n_1aveValue【公営住宅】&#10;有形固定資産減価償却率">
          <a:extLst>
            <a:ext uri="{FF2B5EF4-FFF2-40B4-BE49-F238E27FC236}">
              <a16:creationId xmlns:a16="http://schemas.microsoft.com/office/drawing/2014/main" id="{DEC6B9BF-2DD3-42E4-A682-F794D222691C}"/>
            </a:ext>
          </a:extLst>
        </xdr:cNvPr>
        <xdr:cNvSpPr txBox="1"/>
      </xdr:nvSpPr>
      <xdr:spPr>
        <a:xfrm>
          <a:off x="32391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160038</xdr:rowOff>
    </xdr:from>
    <xdr:ext cx="405111" cy="259045"/>
    <xdr:sp macro="" textlink="">
      <xdr:nvSpPr>
        <xdr:cNvPr id="310" name="n_2aveValue【公営住宅】&#10;有形固定資産減価償却率">
          <a:extLst>
            <a:ext uri="{FF2B5EF4-FFF2-40B4-BE49-F238E27FC236}">
              <a16:creationId xmlns:a16="http://schemas.microsoft.com/office/drawing/2014/main" id="{8973A247-D766-43EA-94F2-34B336F9838F}"/>
            </a:ext>
          </a:extLst>
        </xdr:cNvPr>
        <xdr:cNvSpPr txBox="1"/>
      </xdr:nvSpPr>
      <xdr:spPr>
        <a:xfrm>
          <a:off x="2439044" y="13698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129557</xdr:rowOff>
    </xdr:from>
    <xdr:ext cx="405111" cy="259045"/>
    <xdr:sp macro="" textlink="">
      <xdr:nvSpPr>
        <xdr:cNvPr id="311" name="n_3aveValue【公営住宅】&#10;有形固定資産減価償却率">
          <a:extLst>
            <a:ext uri="{FF2B5EF4-FFF2-40B4-BE49-F238E27FC236}">
              <a16:creationId xmlns:a16="http://schemas.microsoft.com/office/drawing/2014/main" id="{B376C7BB-685F-408F-A8F3-FFBAE7292BC9}"/>
            </a:ext>
          </a:extLst>
        </xdr:cNvPr>
        <xdr:cNvSpPr txBox="1"/>
      </xdr:nvSpPr>
      <xdr:spPr>
        <a:xfrm>
          <a:off x="164529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12" name="n_4aveValue【公営住宅】&#10;有形固定資産減価償却率">
          <a:extLst>
            <a:ext uri="{FF2B5EF4-FFF2-40B4-BE49-F238E27FC236}">
              <a16:creationId xmlns:a16="http://schemas.microsoft.com/office/drawing/2014/main" id="{91F514CF-9553-442F-BC59-0A3578C70515}"/>
            </a:ext>
          </a:extLst>
        </xdr:cNvPr>
        <xdr:cNvSpPr txBox="1"/>
      </xdr:nvSpPr>
      <xdr:spPr>
        <a:xfrm>
          <a:off x="851544" y="1365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122572</xdr:rowOff>
    </xdr:from>
    <xdr:ext cx="405111" cy="259045"/>
    <xdr:sp macro="" textlink="">
      <xdr:nvSpPr>
        <xdr:cNvPr id="313" name="n_1mainValue【公営住宅】&#10;有形固定資産減価償却率">
          <a:extLst>
            <a:ext uri="{FF2B5EF4-FFF2-40B4-BE49-F238E27FC236}">
              <a16:creationId xmlns:a16="http://schemas.microsoft.com/office/drawing/2014/main" id="{1E93C5FE-FC94-4F03-BD8A-4EDD9650F10D}"/>
            </a:ext>
          </a:extLst>
        </xdr:cNvPr>
        <xdr:cNvSpPr txBox="1"/>
      </xdr:nvSpPr>
      <xdr:spPr>
        <a:xfrm>
          <a:off x="3239144" y="1283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160672</xdr:rowOff>
    </xdr:from>
    <xdr:ext cx="405111" cy="259045"/>
    <xdr:sp macro="" textlink="">
      <xdr:nvSpPr>
        <xdr:cNvPr id="314" name="n_2mainValue【公営住宅】&#10;有形固定資産減価償却率">
          <a:extLst>
            <a:ext uri="{FF2B5EF4-FFF2-40B4-BE49-F238E27FC236}">
              <a16:creationId xmlns:a16="http://schemas.microsoft.com/office/drawing/2014/main" id="{E3D9C325-4A1D-43B0-B047-19628B7A5376}"/>
            </a:ext>
          </a:extLst>
        </xdr:cNvPr>
        <xdr:cNvSpPr txBox="1"/>
      </xdr:nvSpPr>
      <xdr:spPr>
        <a:xfrm>
          <a:off x="2439044" y="1287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122572</xdr:rowOff>
    </xdr:from>
    <xdr:ext cx="405111" cy="259045"/>
    <xdr:sp macro="" textlink="">
      <xdr:nvSpPr>
        <xdr:cNvPr id="315" name="n_3mainValue【公営住宅】&#10;有形固定資産減価償却率">
          <a:extLst>
            <a:ext uri="{FF2B5EF4-FFF2-40B4-BE49-F238E27FC236}">
              <a16:creationId xmlns:a16="http://schemas.microsoft.com/office/drawing/2014/main" id="{F2CA9718-0632-4510-8696-E6C002F6502C}"/>
            </a:ext>
          </a:extLst>
        </xdr:cNvPr>
        <xdr:cNvSpPr txBox="1"/>
      </xdr:nvSpPr>
      <xdr:spPr>
        <a:xfrm>
          <a:off x="1645294" y="1283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80663</xdr:rowOff>
    </xdr:from>
    <xdr:ext cx="405111" cy="259045"/>
    <xdr:sp macro="" textlink="">
      <xdr:nvSpPr>
        <xdr:cNvPr id="316" name="n_4mainValue【公営住宅】&#10;有形固定資産減価償却率">
          <a:extLst>
            <a:ext uri="{FF2B5EF4-FFF2-40B4-BE49-F238E27FC236}">
              <a16:creationId xmlns:a16="http://schemas.microsoft.com/office/drawing/2014/main" id="{40D539CA-F953-422A-B41D-4737B2B5BDC3}"/>
            </a:ext>
          </a:extLst>
        </xdr:cNvPr>
        <xdr:cNvSpPr txBox="1"/>
      </xdr:nvSpPr>
      <xdr:spPr>
        <a:xfrm>
          <a:off x="851544" y="1279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2979A68D-FD9F-48AB-8119-1E1D34EB1ED7}"/>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BB786E96-9860-40CA-AEAB-1B4575CFC8A6}"/>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902F520B-D9BA-4C80-ADA5-528D5611188B}"/>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EACCC07E-7648-48C0-8D1F-34F2947C15FF}"/>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BFC486F9-C43E-434B-B729-A6946D7CE2E8}"/>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E32F9CBD-7AA2-48EE-BFDC-77BAACA310F1}"/>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247A1B24-C9D1-409A-B379-00DC965826D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F2CFDA7D-C75A-4E7A-ADDE-4BD4720BC5B9}"/>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53D4C87B-D6BC-400A-B16A-452A83D643E2}"/>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923ACC86-A835-41A5-9347-0EF1C44F0E56}"/>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83D170C1-29A5-4D38-BD83-17F9649EE174}"/>
            </a:ext>
          </a:extLst>
        </xdr:cNvPr>
        <xdr:cNvCxnSpPr/>
      </xdr:nvCxnSpPr>
      <xdr:spPr>
        <a:xfrm>
          <a:off x="5956300" y="14236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FABED629-BBDC-472D-8F08-8D872E8332B5}"/>
            </a:ext>
          </a:extLst>
        </xdr:cNvPr>
        <xdr:cNvSpPr txBox="1"/>
      </xdr:nvSpPr>
      <xdr:spPr>
        <a:xfrm>
          <a:off x="552722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8C38E8EA-56DD-4493-865F-646EA2852962}"/>
            </a:ext>
          </a:extLst>
        </xdr:cNvPr>
        <xdr:cNvCxnSpPr/>
      </xdr:nvCxnSpPr>
      <xdr:spPr>
        <a:xfrm>
          <a:off x="5956300" y="1379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BD1952BC-0DDD-4D18-876B-1D97EC3B2930}"/>
            </a:ext>
          </a:extLst>
        </xdr:cNvPr>
        <xdr:cNvSpPr txBox="1"/>
      </xdr:nvSpPr>
      <xdr:spPr>
        <a:xfrm>
          <a:off x="552722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9A93EEA1-29CB-41F3-9A71-98192D1CDC73}"/>
            </a:ext>
          </a:extLst>
        </xdr:cNvPr>
        <xdr:cNvCxnSpPr/>
      </xdr:nvCxnSpPr>
      <xdr:spPr>
        <a:xfrm>
          <a:off x="5956300" y="1336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3F582292-2ECB-4C5C-8427-4AA99057CD71}"/>
            </a:ext>
          </a:extLst>
        </xdr:cNvPr>
        <xdr:cNvSpPr txBox="1"/>
      </xdr:nvSpPr>
      <xdr:spPr>
        <a:xfrm>
          <a:off x="552722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BE4B5539-82A0-404E-9517-59F9F039D14A}"/>
            </a:ext>
          </a:extLst>
        </xdr:cNvPr>
        <xdr:cNvCxnSpPr/>
      </xdr:nvCxnSpPr>
      <xdr:spPr>
        <a:xfrm>
          <a:off x="5956300" y="1291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57CBFC0B-D30E-406E-B90E-6FD044F5E85C}"/>
            </a:ext>
          </a:extLst>
        </xdr:cNvPr>
        <xdr:cNvSpPr txBox="1"/>
      </xdr:nvSpPr>
      <xdr:spPr>
        <a:xfrm>
          <a:off x="552722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6A34BB34-02E5-475F-8897-FFDB52C905A6}"/>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D6A0F576-956E-40DA-B5BA-F3A3EE9513AC}"/>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B3224EBD-27B4-4E25-965D-3FDE879A9757}"/>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8" name="直線コネクタ 337">
          <a:extLst>
            <a:ext uri="{FF2B5EF4-FFF2-40B4-BE49-F238E27FC236}">
              <a16:creationId xmlns:a16="http://schemas.microsoft.com/office/drawing/2014/main" id="{3C582386-8F41-4BDA-94DD-480DFA175F90}"/>
            </a:ext>
          </a:extLst>
        </xdr:cNvPr>
        <xdr:cNvCxnSpPr/>
      </xdr:nvCxnSpPr>
      <xdr:spPr>
        <a:xfrm flipV="1">
          <a:off x="9429115" y="12982651"/>
          <a:ext cx="0" cy="1253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9" name="【公営住宅】&#10;一人当たり面積最小値テキスト">
          <a:extLst>
            <a:ext uri="{FF2B5EF4-FFF2-40B4-BE49-F238E27FC236}">
              <a16:creationId xmlns:a16="http://schemas.microsoft.com/office/drawing/2014/main" id="{FF3016F5-CFF8-4D6D-A79B-893C2360D5FA}"/>
            </a:ext>
          </a:extLst>
        </xdr:cNvPr>
        <xdr:cNvSpPr txBox="1"/>
      </xdr:nvSpPr>
      <xdr:spPr>
        <a:xfrm>
          <a:off x="9467850" y="1423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40" name="直線コネクタ 339">
          <a:extLst>
            <a:ext uri="{FF2B5EF4-FFF2-40B4-BE49-F238E27FC236}">
              <a16:creationId xmlns:a16="http://schemas.microsoft.com/office/drawing/2014/main" id="{E5DE658F-4DD4-4D3D-98AD-64B2C99712E5}"/>
            </a:ext>
          </a:extLst>
        </xdr:cNvPr>
        <xdr:cNvCxnSpPr/>
      </xdr:nvCxnSpPr>
      <xdr:spPr>
        <a:xfrm>
          <a:off x="9359900" y="142357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41" name="【公営住宅】&#10;一人当たり面積最大値テキスト">
          <a:extLst>
            <a:ext uri="{FF2B5EF4-FFF2-40B4-BE49-F238E27FC236}">
              <a16:creationId xmlns:a16="http://schemas.microsoft.com/office/drawing/2014/main" id="{C5D1C350-72AC-4F9E-B5F5-2D23D0A07FE5}"/>
            </a:ext>
          </a:extLst>
        </xdr:cNvPr>
        <xdr:cNvSpPr txBox="1"/>
      </xdr:nvSpPr>
      <xdr:spPr>
        <a:xfrm>
          <a:off x="9467850" y="1276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2" name="直線コネクタ 341">
          <a:extLst>
            <a:ext uri="{FF2B5EF4-FFF2-40B4-BE49-F238E27FC236}">
              <a16:creationId xmlns:a16="http://schemas.microsoft.com/office/drawing/2014/main" id="{A8EFAA4A-E7CA-4A70-AC8A-21C7FF197177}"/>
            </a:ext>
          </a:extLst>
        </xdr:cNvPr>
        <xdr:cNvCxnSpPr/>
      </xdr:nvCxnSpPr>
      <xdr:spPr>
        <a:xfrm>
          <a:off x="9359900" y="129826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43" name="【公営住宅】&#10;一人当たり面積平均値テキスト">
          <a:extLst>
            <a:ext uri="{FF2B5EF4-FFF2-40B4-BE49-F238E27FC236}">
              <a16:creationId xmlns:a16="http://schemas.microsoft.com/office/drawing/2014/main" id="{5D75076D-8C40-4C1E-8A9C-81069D0B211D}"/>
            </a:ext>
          </a:extLst>
        </xdr:cNvPr>
        <xdr:cNvSpPr txBox="1"/>
      </xdr:nvSpPr>
      <xdr:spPr>
        <a:xfrm>
          <a:off x="9467850" y="13873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4" name="フローチャート: 判断 343">
          <a:extLst>
            <a:ext uri="{FF2B5EF4-FFF2-40B4-BE49-F238E27FC236}">
              <a16:creationId xmlns:a16="http://schemas.microsoft.com/office/drawing/2014/main" id="{960EF6A2-3CA5-4C48-8096-F1D4831F3336}"/>
            </a:ext>
          </a:extLst>
        </xdr:cNvPr>
        <xdr:cNvSpPr/>
      </xdr:nvSpPr>
      <xdr:spPr>
        <a:xfrm>
          <a:off x="9398000" y="140216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xdr:rowOff>
    </xdr:from>
    <xdr:to>
      <xdr:col>50</xdr:col>
      <xdr:colOff>165100</xdr:colOff>
      <xdr:row>84</xdr:row>
      <xdr:rowOff>118618</xdr:rowOff>
    </xdr:to>
    <xdr:sp macro="" textlink="">
      <xdr:nvSpPr>
        <xdr:cNvPr id="345" name="フローチャート: 判断 344">
          <a:extLst>
            <a:ext uri="{FF2B5EF4-FFF2-40B4-BE49-F238E27FC236}">
              <a16:creationId xmlns:a16="http://schemas.microsoft.com/office/drawing/2014/main" id="{FFC111CA-EC13-499C-8E8F-B05608D64369}"/>
            </a:ext>
          </a:extLst>
        </xdr:cNvPr>
        <xdr:cNvSpPr/>
      </xdr:nvSpPr>
      <xdr:spPr>
        <a:xfrm>
          <a:off x="8636000" y="1388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17018</xdr:rowOff>
    </xdr:from>
    <xdr:to>
      <xdr:col>46</xdr:col>
      <xdr:colOff>38100</xdr:colOff>
      <xdr:row>84</xdr:row>
      <xdr:rowOff>118618</xdr:rowOff>
    </xdr:to>
    <xdr:sp macro="" textlink="">
      <xdr:nvSpPr>
        <xdr:cNvPr id="346" name="フローチャート: 判断 345">
          <a:extLst>
            <a:ext uri="{FF2B5EF4-FFF2-40B4-BE49-F238E27FC236}">
              <a16:creationId xmlns:a16="http://schemas.microsoft.com/office/drawing/2014/main" id="{9744E1F4-9B68-46B0-9130-BAA84A38931C}"/>
            </a:ext>
          </a:extLst>
        </xdr:cNvPr>
        <xdr:cNvSpPr/>
      </xdr:nvSpPr>
      <xdr:spPr>
        <a:xfrm>
          <a:off x="7842250" y="138854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16560</xdr:rowOff>
    </xdr:from>
    <xdr:to>
      <xdr:col>41</xdr:col>
      <xdr:colOff>101600</xdr:colOff>
      <xdr:row>84</xdr:row>
      <xdr:rowOff>118160</xdr:rowOff>
    </xdr:to>
    <xdr:sp macro="" textlink="">
      <xdr:nvSpPr>
        <xdr:cNvPr id="347" name="フローチャート: 判断 346">
          <a:extLst>
            <a:ext uri="{FF2B5EF4-FFF2-40B4-BE49-F238E27FC236}">
              <a16:creationId xmlns:a16="http://schemas.microsoft.com/office/drawing/2014/main" id="{A33D4F90-EF40-406B-B98A-3688E5FAAA84}"/>
            </a:ext>
          </a:extLst>
        </xdr:cNvPr>
        <xdr:cNvSpPr/>
      </xdr:nvSpPr>
      <xdr:spPr>
        <a:xfrm>
          <a:off x="7029450" y="1388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18390</xdr:rowOff>
    </xdr:from>
    <xdr:to>
      <xdr:col>36</xdr:col>
      <xdr:colOff>165100</xdr:colOff>
      <xdr:row>84</xdr:row>
      <xdr:rowOff>119990</xdr:rowOff>
    </xdr:to>
    <xdr:sp macro="" textlink="">
      <xdr:nvSpPr>
        <xdr:cNvPr id="348" name="フローチャート: 判断 347">
          <a:extLst>
            <a:ext uri="{FF2B5EF4-FFF2-40B4-BE49-F238E27FC236}">
              <a16:creationId xmlns:a16="http://schemas.microsoft.com/office/drawing/2014/main" id="{4CE43E8A-6BB7-44E7-8343-8FB0E93BAE21}"/>
            </a:ext>
          </a:extLst>
        </xdr:cNvPr>
        <xdr:cNvSpPr/>
      </xdr:nvSpPr>
      <xdr:spPr>
        <a:xfrm>
          <a:off x="6235700" y="1388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39651A03-BD02-4D9F-82C4-9D979DB1EE75}"/>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A5AC2A35-7B1B-42F7-83EE-D6E6605BED5A}"/>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97BB3125-FB49-44BA-8B5F-A472FF979E2C}"/>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3154129-FEA1-4B71-8E98-4F40E777758E}"/>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57739CE-DCF9-4609-9BC2-74AE4A08DB15}"/>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147777</xdr:rowOff>
    </xdr:from>
    <xdr:to>
      <xdr:col>55</xdr:col>
      <xdr:colOff>50800</xdr:colOff>
      <xdr:row>86</xdr:row>
      <xdr:rowOff>77927</xdr:rowOff>
    </xdr:to>
    <xdr:sp macro="" textlink="">
      <xdr:nvSpPr>
        <xdr:cNvPr id="354" name="楕円 353">
          <a:extLst>
            <a:ext uri="{FF2B5EF4-FFF2-40B4-BE49-F238E27FC236}">
              <a16:creationId xmlns:a16="http://schemas.microsoft.com/office/drawing/2014/main" id="{E6C47FE9-0B00-4B29-9C69-D6F29468C4C0}"/>
            </a:ext>
          </a:extLst>
        </xdr:cNvPr>
        <xdr:cNvSpPr/>
      </xdr:nvSpPr>
      <xdr:spPr>
        <a:xfrm>
          <a:off x="9398000" y="141812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62704</xdr:rowOff>
    </xdr:from>
    <xdr:ext cx="469744" cy="259045"/>
    <xdr:sp macro="" textlink="">
      <xdr:nvSpPr>
        <xdr:cNvPr id="355" name="【公営住宅】&#10;一人当たり面積該当値テキスト">
          <a:extLst>
            <a:ext uri="{FF2B5EF4-FFF2-40B4-BE49-F238E27FC236}">
              <a16:creationId xmlns:a16="http://schemas.microsoft.com/office/drawing/2014/main" id="{74172595-AE69-40C8-BB9C-DE72E9FBA046}"/>
            </a:ext>
          </a:extLst>
        </xdr:cNvPr>
        <xdr:cNvSpPr txBox="1"/>
      </xdr:nvSpPr>
      <xdr:spPr>
        <a:xfrm>
          <a:off x="9467850" y="1409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147777</xdr:rowOff>
    </xdr:from>
    <xdr:to>
      <xdr:col>50</xdr:col>
      <xdr:colOff>165100</xdr:colOff>
      <xdr:row>86</xdr:row>
      <xdr:rowOff>77927</xdr:rowOff>
    </xdr:to>
    <xdr:sp macro="" textlink="">
      <xdr:nvSpPr>
        <xdr:cNvPr id="356" name="楕円 355">
          <a:extLst>
            <a:ext uri="{FF2B5EF4-FFF2-40B4-BE49-F238E27FC236}">
              <a16:creationId xmlns:a16="http://schemas.microsoft.com/office/drawing/2014/main" id="{1AFC78CA-33D1-4D2C-8B87-A06DA8A778BC}"/>
            </a:ext>
          </a:extLst>
        </xdr:cNvPr>
        <xdr:cNvSpPr/>
      </xdr:nvSpPr>
      <xdr:spPr>
        <a:xfrm>
          <a:off x="8636000" y="141812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27127</xdr:rowOff>
    </xdr:from>
    <xdr:to>
      <xdr:col>55</xdr:col>
      <xdr:colOff>0</xdr:colOff>
      <xdr:row>86</xdr:row>
      <xdr:rowOff>27127</xdr:rowOff>
    </xdr:to>
    <xdr:cxnSp macro="">
      <xdr:nvCxnSpPr>
        <xdr:cNvPr id="357" name="直線コネクタ 356">
          <a:extLst>
            <a:ext uri="{FF2B5EF4-FFF2-40B4-BE49-F238E27FC236}">
              <a16:creationId xmlns:a16="http://schemas.microsoft.com/office/drawing/2014/main" id="{8FC90AFC-A966-4F52-9E44-7059E369CCA9}"/>
            </a:ext>
          </a:extLst>
        </xdr:cNvPr>
        <xdr:cNvCxnSpPr/>
      </xdr:nvCxnSpPr>
      <xdr:spPr>
        <a:xfrm>
          <a:off x="8686800" y="1422572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147777</xdr:rowOff>
    </xdr:from>
    <xdr:to>
      <xdr:col>46</xdr:col>
      <xdr:colOff>38100</xdr:colOff>
      <xdr:row>86</xdr:row>
      <xdr:rowOff>77927</xdr:rowOff>
    </xdr:to>
    <xdr:sp macro="" textlink="">
      <xdr:nvSpPr>
        <xdr:cNvPr id="358" name="楕円 357">
          <a:extLst>
            <a:ext uri="{FF2B5EF4-FFF2-40B4-BE49-F238E27FC236}">
              <a16:creationId xmlns:a16="http://schemas.microsoft.com/office/drawing/2014/main" id="{9C05AFE7-E25F-4750-B166-223564410D82}"/>
            </a:ext>
          </a:extLst>
        </xdr:cNvPr>
        <xdr:cNvSpPr/>
      </xdr:nvSpPr>
      <xdr:spPr>
        <a:xfrm>
          <a:off x="7842250" y="141812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27127</xdr:rowOff>
    </xdr:from>
    <xdr:to>
      <xdr:col>50</xdr:col>
      <xdr:colOff>114300</xdr:colOff>
      <xdr:row>86</xdr:row>
      <xdr:rowOff>27127</xdr:rowOff>
    </xdr:to>
    <xdr:cxnSp macro="">
      <xdr:nvCxnSpPr>
        <xdr:cNvPr id="359" name="直線コネクタ 358">
          <a:extLst>
            <a:ext uri="{FF2B5EF4-FFF2-40B4-BE49-F238E27FC236}">
              <a16:creationId xmlns:a16="http://schemas.microsoft.com/office/drawing/2014/main" id="{B73CCD77-059D-4670-A170-8F49EB3147E6}"/>
            </a:ext>
          </a:extLst>
        </xdr:cNvPr>
        <xdr:cNvCxnSpPr/>
      </xdr:nvCxnSpPr>
      <xdr:spPr>
        <a:xfrm>
          <a:off x="7886700" y="1422572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147320</xdr:rowOff>
    </xdr:from>
    <xdr:to>
      <xdr:col>41</xdr:col>
      <xdr:colOff>101600</xdr:colOff>
      <xdr:row>86</xdr:row>
      <xdr:rowOff>77470</xdr:rowOff>
    </xdr:to>
    <xdr:sp macro="" textlink="">
      <xdr:nvSpPr>
        <xdr:cNvPr id="360" name="楕円 359">
          <a:extLst>
            <a:ext uri="{FF2B5EF4-FFF2-40B4-BE49-F238E27FC236}">
              <a16:creationId xmlns:a16="http://schemas.microsoft.com/office/drawing/2014/main" id="{A2E8AA7B-1E5A-4FD6-9552-981FBDB9809C}"/>
            </a:ext>
          </a:extLst>
        </xdr:cNvPr>
        <xdr:cNvSpPr/>
      </xdr:nvSpPr>
      <xdr:spPr>
        <a:xfrm>
          <a:off x="7029450" y="14180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26670</xdr:rowOff>
    </xdr:from>
    <xdr:to>
      <xdr:col>45</xdr:col>
      <xdr:colOff>177800</xdr:colOff>
      <xdr:row>86</xdr:row>
      <xdr:rowOff>27127</xdr:rowOff>
    </xdr:to>
    <xdr:cxnSp macro="">
      <xdr:nvCxnSpPr>
        <xdr:cNvPr id="361" name="直線コネクタ 360">
          <a:extLst>
            <a:ext uri="{FF2B5EF4-FFF2-40B4-BE49-F238E27FC236}">
              <a16:creationId xmlns:a16="http://schemas.microsoft.com/office/drawing/2014/main" id="{3919A1B9-8D5F-4914-9B01-7E4742AA0AC1}"/>
            </a:ext>
          </a:extLst>
        </xdr:cNvPr>
        <xdr:cNvCxnSpPr/>
      </xdr:nvCxnSpPr>
      <xdr:spPr>
        <a:xfrm>
          <a:off x="7080250" y="14225270"/>
          <a:ext cx="8064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147320</xdr:rowOff>
    </xdr:from>
    <xdr:to>
      <xdr:col>36</xdr:col>
      <xdr:colOff>165100</xdr:colOff>
      <xdr:row>86</xdr:row>
      <xdr:rowOff>77470</xdr:rowOff>
    </xdr:to>
    <xdr:sp macro="" textlink="">
      <xdr:nvSpPr>
        <xdr:cNvPr id="362" name="楕円 361">
          <a:extLst>
            <a:ext uri="{FF2B5EF4-FFF2-40B4-BE49-F238E27FC236}">
              <a16:creationId xmlns:a16="http://schemas.microsoft.com/office/drawing/2014/main" id="{5E4750BA-4FDA-4DA1-9D42-E94B946150EF}"/>
            </a:ext>
          </a:extLst>
        </xdr:cNvPr>
        <xdr:cNvSpPr/>
      </xdr:nvSpPr>
      <xdr:spPr>
        <a:xfrm>
          <a:off x="6235700" y="14180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26670</xdr:rowOff>
    </xdr:from>
    <xdr:to>
      <xdr:col>41</xdr:col>
      <xdr:colOff>50800</xdr:colOff>
      <xdr:row>86</xdr:row>
      <xdr:rowOff>26670</xdr:rowOff>
    </xdr:to>
    <xdr:cxnSp macro="">
      <xdr:nvCxnSpPr>
        <xdr:cNvPr id="363" name="直線コネクタ 362">
          <a:extLst>
            <a:ext uri="{FF2B5EF4-FFF2-40B4-BE49-F238E27FC236}">
              <a16:creationId xmlns:a16="http://schemas.microsoft.com/office/drawing/2014/main" id="{030D6454-0D5E-4CEC-A232-39CC611B51FA}"/>
            </a:ext>
          </a:extLst>
        </xdr:cNvPr>
        <xdr:cNvCxnSpPr/>
      </xdr:nvCxnSpPr>
      <xdr:spPr>
        <a:xfrm>
          <a:off x="6286500" y="142252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135145</xdr:rowOff>
    </xdr:from>
    <xdr:ext cx="469744" cy="259045"/>
    <xdr:sp macro="" textlink="">
      <xdr:nvSpPr>
        <xdr:cNvPr id="364" name="n_1aveValue【公営住宅】&#10;一人当たり面積">
          <a:extLst>
            <a:ext uri="{FF2B5EF4-FFF2-40B4-BE49-F238E27FC236}">
              <a16:creationId xmlns:a16="http://schemas.microsoft.com/office/drawing/2014/main" id="{A35D3FE6-4196-4075-943B-050D2455819B}"/>
            </a:ext>
          </a:extLst>
        </xdr:cNvPr>
        <xdr:cNvSpPr txBox="1"/>
      </xdr:nvSpPr>
      <xdr:spPr>
        <a:xfrm>
          <a:off x="8458277" y="1367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135145</xdr:rowOff>
    </xdr:from>
    <xdr:ext cx="469744" cy="259045"/>
    <xdr:sp macro="" textlink="">
      <xdr:nvSpPr>
        <xdr:cNvPr id="365" name="n_2aveValue【公営住宅】&#10;一人当たり面積">
          <a:extLst>
            <a:ext uri="{FF2B5EF4-FFF2-40B4-BE49-F238E27FC236}">
              <a16:creationId xmlns:a16="http://schemas.microsoft.com/office/drawing/2014/main" id="{936CA0EC-E984-4102-B51D-D71F4C39A038}"/>
            </a:ext>
          </a:extLst>
        </xdr:cNvPr>
        <xdr:cNvSpPr txBox="1"/>
      </xdr:nvSpPr>
      <xdr:spPr>
        <a:xfrm>
          <a:off x="7677227" y="1367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134687</xdr:rowOff>
    </xdr:from>
    <xdr:ext cx="469744" cy="259045"/>
    <xdr:sp macro="" textlink="">
      <xdr:nvSpPr>
        <xdr:cNvPr id="366" name="n_3aveValue【公営住宅】&#10;一人当たり面積">
          <a:extLst>
            <a:ext uri="{FF2B5EF4-FFF2-40B4-BE49-F238E27FC236}">
              <a16:creationId xmlns:a16="http://schemas.microsoft.com/office/drawing/2014/main" id="{F2FCB674-064E-4DC3-BD23-573591E87EE1}"/>
            </a:ext>
          </a:extLst>
        </xdr:cNvPr>
        <xdr:cNvSpPr txBox="1"/>
      </xdr:nvSpPr>
      <xdr:spPr>
        <a:xfrm>
          <a:off x="6864427" y="1367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136517</xdr:rowOff>
    </xdr:from>
    <xdr:ext cx="469744" cy="259045"/>
    <xdr:sp macro="" textlink="">
      <xdr:nvSpPr>
        <xdr:cNvPr id="367" name="n_4aveValue【公営住宅】&#10;一人当たり面積">
          <a:extLst>
            <a:ext uri="{FF2B5EF4-FFF2-40B4-BE49-F238E27FC236}">
              <a16:creationId xmlns:a16="http://schemas.microsoft.com/office/drawing/2014/main" id="{F52CDACB-2509-4681-97CD-9ACEB3EF58F5}"/>
            </a:ext>
          </a:extLst>
        </xdr:cNvPr>
        <xdr:cNvSpPr txBox="1"/>
      </xdr:nvSpPr>
      <xdr:spPr>
        <a:xfrm>
          <a:off x="6070677" y="1367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69054</xdr:rowOff>
    </xdr:from>
    <xdr:ext cx="469744" cy="259045"/>
    <xdr:sp macro="" textlink="">
      <xdr:nvSpPr>
        <xdr:cNvPr id="368" name="n_1mainValue【公営住宅】&#10;一人当たり面積">
          <a:extLst>
            <a:ext uri="{FF2B5EF4-FFF2-40B4-BE49-F238E27FC236}">
              <a16:creationId xmlns:a16="http://schemas.microsoft.com/office/drawing/2014/main" id="{342E39DD-5C68-4628-ACDB-BE62EF620B7B}"/>
            </a:ext>
          </a:extLst>
        </xdr:cNvPr>
        <xdr:cNvSpPr txBox="1"/>
      </xdr:nvSpPr>
      <xdr:spPr>
        <a:xfrm>
          <a:off x="8458277" y="1426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69054</xdr:rowOff>
    </xdr:from>
    <xdr:ext cx="469744" cy="259045"/>
    <xdr:sp macro="" textlink="">
      <xdr:nvSpPr>
        <xdr:cNvPr id="369" name="n_2mainValue【公営住宅】&#10;一人当たり面積">
          <a:extLst>
            <a:ext uri="{FF2B5EF4-FFF2-40B4-BE49-F238E27FC236}">
              <a16:creationId xmlns:a16="http://schemas.microsoft.com/office/drawing/2014/main" id="{D39A4E05-EE29-486C-B239-0A01326B910C}"/>
            </a:ext>
          </a:extLst>
        </xdr:cNvPr>
        <xdr:cNvSpPr txBox="1"/>
      </xdr:nvSpPr>
      <xdr:spPr>
        <a:xfrm>
          <a:off x="7677227" y="1426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68597</xdr:rowOff>
    </xdr:from>
    <xdr:ext cx="469744" cy="259045"/>
    <xdr:sp macro="" textlink="">
      <xdr:nvSpPr>
        <xdr:cNvPr id="370" name="n_3mainValue【公営住宅】&#10;一人当たり面積">
          <a:extLst>
            <a:ext uri="{FF2B5EF4-FFF2-40B4-BE49-F238E27FC236}">
              <a16:creationId xmlns:a16="http://schemas.microsoft.com/office/drawing/2014/main" id="{2A809DC1-7CE0-4FDF-9BA9-9D9C158A98B0}"/>
            </a:ext>
          </a:extLst>
        </xdr:cNvPr>
        <xdr:cNvSpPr txBox="1"/>
      </xdr:nvSpPr>
      <xdr:spPr>
        <a:xfrm>
          <a:off x="6864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68597</xdr:rowOff>
    </xdr:from>
    <xdr:ext cx="469744" cy="259045"/>
    <xdr:sp macro="" textlink="">
      <xdr:nvSpPr>
        <xdr:cNvPr id="371" name="n_4mainValue【公営住宅】&#10;一人当たり面積">
          <a:extLst>
            <a:ext uri="{FF2B5EF4-FFF2-40B4-BE49-F238E27FC236}">
              <a16:creationId xmlns:a16="http://schemas.microsoft.com/office/drawing/2014/main" id="{836CDA39-F5A5-4487-A67B-F3074DB5EFDC}"/>
            </a:ext>
          </a:extLst>
        </xdr:cNvPr>
        <xdr:cNvSpPr txBox="1"/>
      </xdr:nvSpPr>
      <xdr:spPr>
        <a:xfrm>
          <a:off x="607067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7CECC6DB-D6A0-4A07-853A-118E4FDDE54C}"/>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46D7DE46-37B9-4E26-BE96-D27700BD1F84}"/>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7A8A2AAC-58A1-4910-90A1-012A3A2AAFC2}"/>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2DA0BED6-4764-482A-B615-EBEA75AC3304}"/>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4867790C-93AF-4839-9E36-8BE31985931B}"/>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422D14F1-CF45-4D82-8282-326C3A091EF1}"/>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3BE40D06-9D0A-439E-A6D0-F4F596EC1217}"/>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2783E176-8D96-406E-A812-786D86BE1EF9}"/>
            </a:ext>
          </a:extLst>
        </xdr:cNvPr>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B4F51E3C-E09C-4904-82CA-A9E121D85435}"/>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BD147958-20A8-4731-9964-BAA36E95921B}"/>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86F0BA89-AAE5-4F6B-8A96-4568652A3E05}"/>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8AF0595D-3DDC-45D6-971A-6B8EA7647AFA}"/>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24622F79-53AA-45F8-86D6-ED597C58CA96}"/>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B8DFA8DB-8CAA-4D01-9145-1E24CA18A855}"/>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C6CFBEEC-F356-429A-8D3F-767FF81FDA7F}"/>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FD5B91EB-F513-4E58-AFC8-011CEAA83B51}"/>
            </a:ext>
          </a:extLst>
        </xdr:cNvPr>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4A361FA4-A85E-4F91-AE59-0F3865F0D48E}"/>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21FE8527-1397-403F-AC3D-119526BC71C2}"/>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AB8A735A-BAC3-4628-AEED-689D3743E349}"/>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DDE64BED-9F00-451E-9981-D9BC64D89F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6CF217EF-13E3-4F7E-84A2-33309A7E0D4C}"/>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2608AA3C-85A5-4382-94E1-EFFECCC04417}"/>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2DCE7C3A-128A-4ADF-9290-9D3C39674149}"/>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AA8554F5-F3A3-4FF0-91FA-100E9CE172DB}"/>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A12FEDC7-BE37-46EA-A5E3-54EF433612A0}"/>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72E806C5-9BDE-40F2-BE62-268E4091EFB0}"/>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B4214FB0-431F-40D3-A741-B96A7E368C2B}"/>
            </a:ext>
          </a:extLst>
        </xdr:cNvPr>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9" name="直線コネクタ 398">
          <a:extLst>
            <a:ext uri="{FF2B5EF4-FFF2-40B4-BE49-F238E27FC236}">
              <a16:creationId xmlns:a16="http://schemas.microsoft.com/office/drawing/2014/main" id="{609AE422-70BE-4368-B80A-CF8731D7535C}"/>
            </a:ext>
          </a:extLst>
        </xdr:cNvPr>
        <xdr:cNvCxnSpPr/>
      </xdr:nvCxnSpPr>
      <xdr:spPr>
        <a:xfrm>
          <a:off x="11207750" y="6902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0" name="テキスト ボックス 399">
          <a:extLst>
            <a:ext uri="{FF2B5EF4-FFF2-40B4-BE49-F238E27FC236}">
              <a16:creationId xmlns:a16="http://schemas.microsoft.com/office/drawing/2014/main" id="{E46E92D7-7E9F-4EB3-9186-93A09349B026}"/>
            </a:ext>
          </a:extLst>
        </xdr:cNvPr>
        <xdr:cNvSpPr txBox="1"/>
      </xdr:nvSpPr>
      <xdr:spPr>
        <a:xfrm>
          <a:off x="10842791" y="6766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1" name="直線コネクタ 400">
          <a:extLst>
            <a:ext uri="{FF2B5EF4-FFF2-40B4-BE49-F238E27FC236}">
              <a16:creationId xmlns:a16="http://schemas.microsoft.com/office/drawing/2014/main" id="{1A9CD81B-E7DD-427C-890D-453FF459B583}"/>
            </a:ext>
          </a:extLst>
        </xdr:cNvPr>
        <xdr:cNvCxnSpPr/>
      </xdr:nvCxnSpPr>
      <xdr:spPr>
        <a:xfrm>
          <a:off x="11207750" y="6457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2" name="テキスト ボックス 401">
          <a:extLst>
            <a:ext uri="{FF2B5EF4-FFF2-40B4-BE49-F238E27FC236}">
              <a16:creationId xmlns:a16="http://schemas.microsoft.com/office/drawing/2014/main" id="{1A3766F2-E29C-4981-939B-5A12DFB37BCE}"/>
            </a:ext>
          </a:extLst>
        </xdr:cNvPr>
        <xdr:cNvSpPr txBox="1"/>
      </xdr:nvSpPr>
      <xdr:spPr>
        <a:xfrm>
          <a:off x="108427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3" name="直線コネクタ 402">
          <a:extLst>
            <a:ext uri="{FF2B5EF4-FFF2-40B4-BE49-F238E27FC236}">
              <a16:creationId xmlns:a16="http://schemas.microsoft.com/office/drawing/2014/main" id="{FB6AA1B0-5457-4C88-B8C6-6BEFEE4F5928}"/>
            </a:ext>
          </a:extLst>
        </xdr:cNvPr>
        <xdr:cNvCxnSpPr/>
      </xdr:nvCxnSpPr>
      <xdr:spPr>
        <a:xfrm>
          <a:off x="11207750" y="6019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4" name="テキスト ボックス 403">
          <a:extLst>
            <a:ext uri="{FF2B5EF4-FFF2-40B4-BE49-F238E27FC236}">
              <a16:creationId xmlns:a16="http://schemas.microsoft.com/office/drawing/2014/main" id="{90C67F3C-AB08-4FB1-8878-31FECC1B9D44}"/>
            </a:ext>
          </a:extLst>
        </xdr:cNvPr>
        <xdr:cNvSpPr txBox="1"/>
      </xdr:nvSpPr>
      <xdr:spPr>
        <a:xfrm>
          <a:off x="108427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5" name="直線コネクタ 404">
          <a:extLst>
            <a:ext uri="{FF2B5EF4-FFF2-40B4-BE49-F238E27FC236}">
              <a16:creationId xmlns:a16="http://schemas.microsoft.com/office/drawing/2014/main" id="{3C35756D-3998-42ED-B927-E87E371FB9E8}"/>
            </a:ext>
          </a:extLst>
        </xdr:cNvPr>
        <xdr:cNvCxnSpPr/>
      </xdr:nvCxnSpPr>
      <xdr:spPr>
        <a:xfrm>
          <a:off x="11207750" y="5581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6" name="テキスト ボックス 405">
          <a:extLst>
            <a:ext uri="{FF2B5EF4-FFF2-40B4-BE49-F238E27FC236}">
              <a16:creationId xmlns:a16="http://schemas.microsoft.com/office/drawing/2014/main" id="{29107A7A-661C-4206-AE9E-337CFE4226C3}"/>
            </a:ext>
          </a:extLst>
        </xdr:cNvPr>
        <xdr:cNvSpPr txBox="1"/>
      </xdr:nvSpPr>
      <xdr:spPr>
        <a:xfrm>
          <a:off x="108427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F334E8A2-9029-4066-BC73-E7ED6EB362A4}"/>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a:extLst>
            <a:ext uri="{FF2B5EF4-FFF2-40B4-BE49-F238E27FC236}">
              <a16:creationId xmlns:a16="http://schemas.microsoft.com/office/drawing/2014/main" id="{72C06110-9685-452C-9B6D-B91193FB7859}"/>
            </a:ext>
          </a:extLst>
        </xdr:cNvPr>
        <xdr:cNvSpPr txBox="1"/>
      </xdr:nvSpPr>
      <xdr:spPr>
        <a:xfrm>
          <a:off x="1090691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a:extLst>
            <a:ext uri="{FF2B5EF4-FFF2-40B4-BE49-F238E27FC236}">
              <a16:creationId xmlns:a16="http://schemas.microsoft.com/office/drawing/2014/main" id="{D4F10922-F2AF-4E20-8735-3E464CCB2A11}"/>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410" name="直線コネクタ 409">
          <a:extLst>
            <a:ext uri="{FF2B5EF4-FFF2-40B4-BE49-F238E27FC236}">
              <a16:creationId xmlns:a16="http://schemas.microsoft.com/office/drawing/2014/main" id="{F0123029-F27C-422A-9535-0D74876F9873}"/>
            </a:ext>
          </a:extLst>
        </xdr:cNvPr>
        <xdr:cNvCxnSpPr/>
      </xdr:nvCxnSpPr>
      <xdr:spPr>
        <a:xfrm flipV="1">
          <a:off x="14699614" y="5774182"/>
          <a:ext cx="0" cy="118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11" name="【認定こども園・幼稚園・保育所】&#10;有形固定資産減価償却率最小値テキスト">
          <a:extLst>
            <a:ext uri="{FF2B5EF4-FFF2-40B4-BE49-F238E27FC236}">
              <a16:creationId xmlns:a16="http://schemas.microsoft.com/office/drawing/2014/main" id="{4B0D27C6-B639-40E8-A311-FA567560BE6F}"/>
            </a:ext>
          </a:extLst>
        </xdr:cNvPr>
        <xdr:cNvSpPr txBox="1"/>
      </xdr:nvSpPr>
      <xdr:spPr>
        <a:xfrm>
          <a:off x="14738350" y="69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12" name="直線コネクタ 411">
          <a:extLst>
            <a:ext uri="{FF2B5EF4-FFF2-40B4-BE49-F238E27FC236}">
              <a16:creationId xmlns:a16="http://schemas.microsoft.com/office/drawing/2014/main" id="{E4FD870F-BA51-4609-9305-0E0D8494F76F}"/>
            </a:ext>
          </a:extLst>
        </xdr:cNvPr>
        <xdr:cNvCxnSpPr/>
      </xdr:nvCxnSpPr>
      <xdr:spPr>
        <a:xfrm>
          <a:off x="14611350" y="69555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413" name="【認定こども園・幼稚園・保育所】&#10;有形固定資産減価償却率最大値テキスト">
          <a:extLst>
            <a:ext uri="{FF2B5EF4-FFF2-40B4-BE49-F238E27FC236}">
              <a16:creationId xmlns:a16="http://schemas.microsoft.com/office/drawing/2014/main" id="{E5B037D4-4BCA-4F47-98C9-F9BBD2678770}"/>
            </a:ext>
          </a:extLst>
        </xdr:cNvPr>
        <xdr:cNvSpPr txBox="1"/>
      </xdr:nvSpPr>
      <xdr:spPr>
        <a:xfrm>
          <a:off x="14738350" y="5555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414" name="直線コネクタ 413">
          <a:extLst>
            <a:ext uri="{FF2B5EF4-FFF2-40B4-BE49-F238E27FC236}">
              <a16:creationId xmlns:a16="http://schemas.microsoft.com/office/drawing/2014/main" id="{0C2FA67E-1030-457F-9910-859F40AA6DD0}"/>
            </a:ext>
          </a:extLst>
        </xdr:cNvPr>
        <xdr:cNvCxnSpPr/>
      </xdr:nvCxnSpPr>
      <xdr:spPr>
        <a:xfrm>
          <a:off x="14611350" y="57741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33545</xdr:rowOff>
    </xdr:from>
    <xdr:ext cx="405111" cy="259045"/>
    <xdr:sp macro="" textlink="">
      <xdr:nvSpPr>
        <xdr:cNvPr id="415" name="【認定こども園・幼稚園・保育所】&#10;有形固定資産減価償却率平均値テキスト">
          <a:extLst>
            <a:ext uri="{FF2B5EF4-FFF2-40B4-BE49-F238E27FC236}">
              <a16:creationId xmlns:a16="http://schemas.microsoft.com/office/drawing/2014/main" id="{8DCCC26F-838C-4FE8-938E-59FE38197EF0}"/>
            </a:ext>
          </a:extLst>
        </xdr:cNvPr>
        <xdr:cNvSpPr txBox="1"/>
      </xdr:nvSpPr>
      <xdr:spPr>
        <a:xfrm>
          <a:off x="14738350" y="630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416" name="フローチャート: 判断 415">
          <a:extLst>
            <a:ext uri="{FF2B5EF4-FFF2-40B4-BE49-F238E27FC236}">
              <a16:creationId xmlns:a16="http://schemas.microsoft.com/office/drawing/2014/main" id="{0B768735-56D2-49DC-8DFA-F6B8D1B0CB25}"/>
            </a:ext>
          </a:extLst>
        </xdr:cNvPr>
        <xdr:cNvSpPr/>
      </xdr:nvSpPr>
      <xdr:spPr>
        <a:xfrm>
          <a:off x="14649450" y="632891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417" name="フローチャート: 判断 416">
          <a:extLst>
            <a:ext uri="{FF2B5EF4-FFF2-40B4-BE49-F238E27FC236}">
              <a16:creationId xmlns:a16="http://schemas.microsoft.com/office/drawing/2014/main" id="{32071453-DB2F-4196-8076-E212030DC29C}"/>
            </a:ext>
          </a:extLst>
        </xdr:cNvPr>
        <xdr:cNvSpPr/>
      </xdr:nvSpPr>
      <xdr:spPr>
        <a:xfrm>
          <a:off x="1388745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29972</xdr:rowOff>
    </xdr:from>
    <xdr:to>
      <xdr:col>76</xdr:col>
      <xdr:colOff>165100</xdr:colOff>
      <xdr:row>38</xdr:row>
      <xdr:rowOff>131572</xdr:rowOff>
    </xdr:to>
    <xdr:sp macro="" textlink="">
      <xdr:nvSpPr>
        <xdr:cNvPr id="418" name="フローチャート: 判断 417">
          <a:extLst>
            <a:ext uri="{FF2B5EF4-FFF2-40B4-BE49-F238E27FC236}">
              <a16:creationId xmlns:a16="http://schemas.microsoft.com/office/drawing/2014/main" id="{2EB302AB-9443-411E-93C2-C9F28206A3E6}"/>
            </a:ext>
          </a:extLst>
        </xdr:cNvPr>
        <xdr:cNvSpPr/>
      </xdr:nvSpPr>
      <xdr:spPr>
        <a:xfrm>
          <a:off x="130937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xdr:rowOff>
    </xdr:from>
    <xdr:to>
      <xdr:col>72</xdr:col>
      <xdr:colOff>38100</xdr:colOff>
      <xdr:row>38</xdr:row>
      <xdr:rowOff>108712</xdr:rowOff>
    </xdr:to>
    <xdr:sp macro="" textlink="">
      <xdr:nvSpPr>
        <xdr:cNvPr id="419" name="フローチャート: 判断 418">
          <a:extLst>
            <a:ext uri="{FF2B5EF4-FFF2-40B4-BE49-F238E27FC236}">
              <a16:creationId xmlns:a16="http://schemas.microsoft.com/office/drawing/2014/main" id="{139D334C-9D4B-4BC2-A077-131E669E0E74}"/>
            </a:ext>
          </a:extLst>
        </xdr:cNvPr>
        <xdr:cNvSpPr/>
      </xdr:nvSpPr>
      <xdr:spPr>
        <a:xfrm>
          <a:off x="12299950" y="62809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160274</xdr:rowOff>
    </xdr:from>
    <xdr:to>
      <xdr:col>67</xdr:col>
      <xdr:colOff>101600</xdr:colOff>
      <xdr:row>38</xdr:row>
      <xdr:rowOff>90424</xdr:rowOff>
    </xdr:to>
    <xdr:sp macro="" textlink="">
      <xdr:nvSpPr>
        <xdr:cNvPr id="420" name="フローチャート: 判断 419">
          <a:extLst>
            <a:ext uri="{FF2B5EF4-FFF2-40B4-BE49-F238E27FC236}">
              <a16:creationId xmlns:a16="http://schemas.microsoft.com/office/drawing/2014/main" id="{C94E8D5D-F68B-4C1B-9DFF-CBC091EB3BA2}"/>
            </a:ext>
          </a:extLst>
        </xdr:cNvPr>
        <xdr:cNvSpPr/>
      </xdr:nvSpPr>
      <xdr:spPr>
        <a:xfrm>
          <a:off x="11487150" y="62689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15D29794-6990-47E2-BBFC-525338E72997}"/>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FCAC6EA5-CA40-4F13-8130-21B077678848}"/>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AB885B47-0A6E-4ABA-8812-9071B499178D}"/>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C577AC26-E9E1-455D-88E5-958E3BA25C1C}"/>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B02C5B71-B098-42C8-A487-562635F68136}"/>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26" name="楕円 425">
          <a:extLst>
            <a:ext uri="{FF2B5EF4-FFF2-40B4-BE49-F238E27FC236}">
              <a16:creationId xmlns:a16="http://schemas.microsoft.com/office/drawing/2014/main" id="{F978C92A-7F47-462E-9800-751B30D26B53}"/>
            </a:ext>
          </a:extLst>
        </xdr:cNvPr>
        <xdr:cNvSpPr/>
      </xdr:nvSpPr>
      <xdr:spPr>
        <a:xfrm>
          <a:off x="14649450" y="62369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151147</xdr:rowOff>
    </xdr:from>
    <xdr:ext cx="405111" cy="259045"/>
    <xdr:sp macro="" textlink="">
      <xdr:nvSpPr>
        <xdr:cNvPr id="427" name="【認定こども園・幼稚園・保育所】&#10;有形固定資産減価償却率該当値テキスト">
          <a:extLst>
            <a:ext uri="{FF2B5EF4-FFF2-40B4-BE49-F238E27FC236}">
              <a16:creationId xmlns:a16="http://schemas.microsoft.com/office/drawing/2014/main" id="{DF9C6FC1-2A20-4361-82B0-5F41C48BD754}"/>
            </a:ext>
          </a:extLst>
        </xdr:cNvPr>
        <xdr:cNvSpPr txBox="1"/>
      </xdr:nvSpPr>
      <xdr:spPr>
        <a:xfrm>
          <a:off x="1473835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91694</xdr:rowOff>
    </xdr:from>
    <xdr:to>
      <xdr:col>81</xdr:col>
      <xdr:colOff>101600</xdr:colOff>
      <xdr:row>38</xdr:row>
      <xdr:rowOff>21844</xdr:rowOff>
    </xdr:to>
    <xdr:sp macro="" textlink="">
      <xdr:nvSpPr>
        <xdr:cNvPr id="428" name="楕円 427">
          <a:extLst>
            <a:ext uri="{FF2B5EF4-FFF2-40B4-BE49-F238E27FC236}">
              <a16:creationId xmlns:a16="http://schemas.microsoft.com/office/drawing/2014/main" id="{294F60B7-A4BD-4CFE-89B7-FE44745831D2}"/>
            </a:ext>
          </a:extLst>
        </xdr:cNvPr>
        <xdr:cNvSpPr/>
      </xdr:nvSpPr>
      <xdr:spPr>
        <a:xfrm>
          <a:off x="13887450" y="62003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142494</xdr:rowOff>
    </xdr:from>
    <xdr:to>
      <xdr:col>85</xdr:col>
      <xdr:colOff>127000</xdr:colOff>
      <xdr:row>38</xdr:row>
      <xdr:rowOff>7620</xdr:rowOff>
    </xdr:to>
    <xdr:cxnSp macro="">
      <xdr:nvCxnSpPr>
        <xdr:cNvPr id="429" name="直線コネクタ 428">
          <a:extLst>
            <a:ext uri="{FF2B5EF4-FFF2-40B4-BE49-F238E27FC236}">
              <a16:creationId xmlns:a16="http://schemas.microsoft.com/office/drawing/2014/main" id="{E79BFFAF-6FB6-4167-9556-1A8A9CE57789}"/>
            </a:ext>
          </a:extLst>
        </xdr:cNvPr>
        <xdr:cNvCxnSpPr/>
      </xdr:nvCxnSpPr>
      <xdr:spPr>
        <a:xfrm>
          <a:off x="13938250" y="625119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430" name="楕円 429">
          <a:extLst>
            <a:ext uri="{FF2B5EF4-FFF2-40B4-BE49-F238E27FC236}">
              <a16:creationId xmlns:a16="http://schemas.microsoft.com/office/drawing/2014/main" id="{55436102-DD42-42EB-9A01-6904B84DBD15}"/>
            </a:ext>
          </a:extLst>
        </xdr:cNvPr>
        <xdr:cNvSpPr/>
      </xdr:nvSpPr>
      <xdr:spPr>
        <a:xfrm>
          <a:off x="130937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142494</xdr:rowOff>
    </xdr:to>
    <xdr:cxnSp macro="">
      <xdr:nvCxnSpPr>
        <xdr:cNvPr id="431" name="直線コネクタ 430">
          <a:extLst>
            <a:ext uri="{FF2B5EF4-FFF2-40B4-BE49-F238E27FC236}">
              <a16:creationId xmlns:a16="http://schemas.microsoft.com/office/drawing/2014/main" id="{6C4022E5-6992-4131-B8B9-C2E1A7A5107B}"/>
            </a:ext>
          </a:extLst>
        </xdr:cNvPr>
        <xdr:cNvCxnSpPr/>
      </xdr:nvCxnSpPr>
      <xdr:spPr>
        <a:xfrm>
          <a:off x="13144500" y="6196330"/>
          <a:ext cx="7937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23114</xdr:rowOff>
    </xdr:from>
    <xdr:to>
      <xdr:col>72</xdr:col>
      <xdr:colOff>38100</xdr:colOff>
      <xdr:row>37</xdr:row>
      <xdr:rowOff>124714</xdr:rowOff>
    </xdr:to>
    <xdr:sp macro="" textlink="">
      <xdr:nvSpPr>
        <xdr:cNvPr id="432" name="楕円 431">
          <a:extLst>
            <a:ext uri="{FF2B5EF4-FFF2-40B4-BE49-F238E27FC236}">
              <a16:creationId xmlns:a16="http://schemas.microsoft.com/office/drawing/2014/main" id="{83B0E6D5-BD49-4B19-83C6-1FBBE97DB0B5}"/>
            </a:ext>
          </a:extLst>
        </xdr:cNvPr>
        <xdr:cNvSpPr/>
      </xdr:nvSpPr>
      <xdr:spPr>
        <a:xfrm>
          <a:off x="12299950" y="61318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73914</xdr:rowOff>
    </xdr:from>
    <xdr:to>
      <xdr:col>76</xdr:col>
      <xdr:colOff>114300</xdr:colOff>
      <xdr:row>37</xdr:row>
      <xdr:rowOff>87630</xdr:rowOff>
    </xdr:to>
    <xdr:cxnSp macro="">
      <xdr:nvCxnSpPr>
        <xdr:cNvPr id="433" name="直線コネクタ 432">
          <a:extLst>
            <a:ext uri="{FF2B5EF4-FFF2-40B4-BE49-F238E27FC236}">
              <a16:creationId xmlns:a16="http://schemas.microsoft.com/office/drawing/2014/main" id="{3EF62241-A3C5-4F0A-881C-4648B47F8682}"/>
            </a:ext>
          </a:extLst>
        </xdr:cNvPr>
        <xdr:cNvCxnSpPr/>
      </xdr:nvCxnSpPr>
      <xdr:spPr>
        <a:xfrm>
          <a:off x="12344400" y="6182614"/>
          <a:ext cx="8001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13970</xdr:rowOff>
    </xdr:from>
    <xdr:to>
      <xdr:col>67</xdr:col>
      <xdr:colOff>101600</xdr:colOff>
      <xdr:row>37</xdr:row>
      <xdr:rowOff>115570</xdr:rowOff>
    </xdr:to>
    <xdr:sp macro="" textlink="">
      <xdr:nvSpPr>
        <xdr:cNvPr id="434" name="楕円 433">
          <a:extLst>
            <a:ext uri="{FF2B5EF4-FFF2-40B4-BE49-F238E27FC236}">
              <a16:creationId xmlns:a16="http://schemas.microsoft.com/office/drawing/2014/main" id="{468BC11C-3AEB-4AA3-A34D-78C00C87A43D}"/>
            </a:ext>
          </a:extLst>
        </xdr:cNvPr>
        <xdr:cNvSpPr/>
      </xdr:nvSpPr>
      <xdr:spPr>
        <a:xfrm>
          <a:off x="1148715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64770</xdr:rowOff>
    </xdr:from>
    <xdr:to>
      <xdr:col>71</xdr:col>
      <xdr:colOff>177800</xdr:colOff>
      <xdr:row>37</xdr:row>
      <xdr:rowOff>73914</xdr:rowOff>
    </xdr:to>
    <xdr:cxnSp macro="">
      <xdr:nvCxnSpPr>
        <xdr:cNvPr id="435" name="直線コネクタ 434">
          <a:extLst>
            <a:ext uri="{FF2B5EF4-FFF2-40B4-BE49-F238E27FC236}">
              <a16:creationId xmlns:a16="http://schemas.microsoft.com/office/drawing/2014/main" id="{4D9DA6E6-42D9-47B3-B289-A0B322AE033B}"/>
            </a:ext>
          </a:extLst>
        </xdr:cNvPr>
        <xdr:cNvCxnSpPr/>
      </xdr:nvCxnSpPr>
      <xdr:spPr>
        <a:xfrm>
          <a:off x="11537950" y="6173470"/>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95267</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id="{1907C0CF-C0C5-4793-851A-42EAA46DB1C0}"/>
            </a:ext>
          </a:extLst>
        </xdr:cNvPr>
        <xdr:cNvSpPr txBox="1"/>
      </xdr:nvSpPr>
      <xdr:spPr>
        <a:xfrm>
          <a:off x="13742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122699</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id="{E133CB14-2B88-4470-A00E-E52AE3147781}"/>
            </a:ext>
          </a:extLst>
        </xdr:cNvPr>
        <xdr:cNvSpPr txBox="1"/>
      </xdr:nvSpPr>
      <xdr:spPr>
        <a:xfrm>
          <a:off x="12960994" y="639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99839</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id="{77442941-32EE-460E-86C8-7FB335FAAFA9}"/>
            </a:ext>
          </a:extLst>
        </xdr:cNvPr>
        <xdr:cNvSpPr txBox="1"/>
      </xdr:nvSpPr>
      <xdr:spPr>
        <a:xfrm>
          <a:off x="12167244" y="637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81551</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id="{0FD008E6-E6A6-442D-902D-301672C47CC4}"/>
            </a:ext>
          </a:extLst>
        </xdr:cNvPr>
        <xdr:cNvSpPr txBox="1"/>
      </xdr:nvSpPr>
      <xdr:spPr>
        <a:xfrm>
          <a:off x="11354444" y="6355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38371</xdr:rowOff>
    </xdr:from>
    <xdr:ext cx="405111" cy="259045"/>
    <xdr:sp macro="" textlink="">
      <xdr:nvSpPr>
        <xdr:cNvPr id="440" name="n_1mainValue【認定こども園・幼稚園・保育所】&#10;有形固定資産減価償却率">
          <a:extLst>
            <a:ext uri="{FF2B5EF4-FFF2-40B4-BE49-F238E27FC236}">
              <a16:creationId xmlns:a16="http://schemas.microsoft.com/office/drawing/2014/main" id="{5F0361CD-1B4A-4B7F-9D56-399A775F7909}"/>
            </a:ext>
          </a:extLst>
        </xdr:cNvPr>
        <xdr:cNvSpPr txBox="1"/>
      </xdr:nvSpPr>
      <xdr:spPr>
        <a:xfrm>
          <a:off x="137420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154957</xdr:rowOff>
    </xdr:from>
    <xdr:ext cx="405111" cy="259045"/>
    <xdr:sp macro="" textlink="">
      <xdr:nvSpPr>
        <xdr:cNvPr id="441" name="n_2mainValue【認定こども園・幼稚園・保育所】&#10;有形固定資産減価償却率">
          <a:extLst>
            <a:ext uri="{FF2B5EF4-FFF2-40B4-BE49-F238E27FC236}">
              <a16:creationId xmlns:a16="http://schemas.microsoft.com/office/drawing/2014/main" id="{0FEC6454-987A-4502-977D-1379FD9BBE27}"/>
            </a:ext>
          </a:extLst>
        </xdr:cNvPr>
        <xdr:cNvSpPr txBox="1"/>
      </xdr:nvSpPr>
      <xdr:spPr>
        <a:xfrm>
          <a:off x="12960994" y="593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141241</xdr:rowOff>
    </xdr:from>
    <xdr:ext cx="405111" cy="259045"/>
    <xdr:sp macro="" textlink="">
      <xdr:nvSpPr>
        <xdr:cNvPr id="442" name="n_3mainValue【認定こども園・幼稚園・保育所】&#10;有形固定資産減価償却率">
          <a:extLst>
            <a:ext uri="{FF2B5EF4-FFF2-40B4-BE49-F238E27FC236}">
              <a16:creationId xmlns:a16="http://schemas.microsoft.com/office/drawing/2014/main" id="{189FE262-F7AA-4650-BFDE-BDCD71E2F411}"/>
            </a:ext>
          </a:extLst>
        </xdr:cNvPr>
        <xdr:cNvSpPr txBox="1"/>
      </xdr:nvSpPr>
      <xdr:spPr>
        <a:xfrm>
          <a:off x="12167244" y="591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443" name="n_4mainValue【認定こども園・幼稚園・保育所】&#10;有形固定資産減価償却率">
          <a:extLst>
            <a:ext uri="{FF2B5EF4-FFF2-40B4-BE49-F238E27FC236}">
              <a16:creationId xmlns:a16="http://schemas.microsoft.com/office/drawing/2014/main" id="{CE076139-A822-4756-AE6B-93DC2CDCFD06}"/>
            </a:ext>
          </a:extLst>
        </xdr:cNvPr>
        <xdr:cNvSpPr txBox="1"/>
      </xdr:nvSpPr>
      <xdr:spPr>
        <a:xfrm>
          <a:off x="11354444" y="591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8B45748B-8E52-44E8-BC5B-105D8A519B4E}"/>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1D3CB5EC-172E-4928-97B6-2780E47680E7}"/>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E5BE7AA8-C643-46F3-BEC5-F5BCADE21BC8}"/>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35E0E337-C8BE-4840-9AD6-9AD99984A9E6}"/>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02CA2A3A-0050-4370-9647-8E4DBBD5415A}"/>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40EF1500-CB95-49CA-8B48-7A8ED2E5B3E2}"/>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300E6E89-D895-466A-B917-27EB09908E52}"/>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40835465-3BA1-457B-B34E-AB4D3BADFF64}"/>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79D69A52-D9C5-4B79-B612-C375C3ABC65B}"/>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6FD52614-0977-49E7-A01F-06A709FDF1CF}"/>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a:extLst>
            <a:ext uri="{FF2B5EF4-FFF2-40B4-BE49-F238E27FC236}">
              <a16:creationId xmlns:a16="http://schemas.microsoft.com/office/drawing/2014/main" id="{570A95BF-BB78-449B-821E-4D8591FAC81B}"/>
            </a:ext>
          </a:extLst>
        </xdr:cNvPr>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5" name="テキスト ボックス 454">
          <a:extLst>
            <a:ext uri="{FF2B5EF4-FFF2-40B4-BE49-F238E27FC236}">
              <a16:creationId xmlns:a16="http://schemas.microsoft.com/office/drawing/2014/main" id="{936F7544-5ED2-4719-BA6C-72D73CBD1813}"/>
            </a:ext>
          </a:extLst>
        </xdr:cNvPr>
        <xdr:cNvSpPr txBox="1"/>
      </xdr:nvSpPr>
      <xdr:spPr>
        <a:xfrm>
          <a:off x="1604917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a:extLst>
            <a:ext uri="{FF2B5EF4-FFF2-40B4-BE49-F238E27FC236}">
              <a16:creationId xmlns:a16="http://schemas.microsoft.com/office/drawing/2014/main" id="{6999BB2E-4EBF-4069-BA46-7252776F18DC}"/>
            </a:ext>
          </a:extLst>
        </xdr:cNvPr>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7" name="テキスト ボックス 456">
          <a:extLst>
            <a:ext uri="{FF2B5EF4-FFF2-40B4-BE49-F238E27FC236}">
              <a16:creationId xmlns:a16="http://schemas.microsoft.com/office/drawing/2014/main" id="{8AA22AC6-2783-4B00-94DD-657B3CBA45C3}"/>
            </a:ext>
          </a:extLst>
        </xdr:cNvPr>
        <xdr:cNvSpPr txBox="1"/>
      </xdr:nvSpPr>
      <xdr:spPr>
        <a:xfrm>
          <a:off x="1604917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a:extLst>
            <a:ext uri="{FF2B5EF4-FFF2-40B4-BE49-F238E27FC236}">
              <a16:creationId xmlns:a16="http://schemas.microsoft.com/office/drawing/2014/main" id="{86B5E0AC-A36F-4970-87EF-BDE9A0D96E0E}"/>
            </a:ext>
          </a:extLst>
        </xdr:cNvPr>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9" name="テキスト ボックス 458">
          <a:extLst>
            <a:ext uri="{FF2B5EF4-FFF2-40B4-BE49-F238E27FC236}">
              <a16:creationId xmlns:a16="http://schemas.microsoft.com/office/drawing/2014/main" id="{93716053-BE48-4D5A-862D-00A0DF00116E}"/>
            </a:ext>
          </a:extLst>
        </xdr:cNvPr>
        <xdr:cNvSpPr txBox="1"/>
      </xdr:nvSpPr>
      <xdr:spPr>
        <a:xfrm>
          <a:off x="1604917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a:extLst>
            <a:ext uri="{FF2B5EF4-FFF2-40B4-BE49-F238E27FC236}">
              <a16:creationId xmlns:a16="http://schemas.microsoft.com/office/drawing/2014/main" id="{B09EED02-2956-4E33-94FA-42161501C834}"/>
            </a:ext>
          </a:extLst>
        </xdr:cNvPr>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1" name="テキスト ボックス 460">
          <a:extLst>
            <a:ext uri="{FF2B5EF4-FFF2-40B4-BE49-F238E27FC236}">
              <a16:creationId xmlns:a16="http://schemas.microsoft.com/office/drawing/2014/main" id="{0E1D3BAD-3B8E-48A5-A56D-C7865B9407D7}"/>
            </a:ext>
          </a:extLst>
        </xdr:cNvPr>
        <xdr:cNvSpPr txBox="1"/>
      </xdr:nvSpPr>
      <xdr:spPr>
        <a:xfrm>
          <a:off x="1604917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id="{A2F91A60-AB08-4BEA-90C8-C19CE288A340}"/>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a:extLst>
            <a:ext uri="{FF2B5EF4-FFF2-40B4-BE49-F238E27FC236}">
              <a16:creationId xmlns:a16="http://schemas.microsoft.com/office/drawing/2014/main" id="{A46B81CB-400D-47C9-8066-BD86FA4AE8B6}"/>
            </a:ext>
          </a:extLst>
        </xdr:cNvPr>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a:extLst>
            <a:ext uri="{FF2B5EF4-FFF2-40B4-BE49-F238E27FC236}">
              <a16:creationId xmlns:a16="http://schemas.microsoft.com/office/drawing/2014/main" id="{05B978AA-88AC-4BAE-B2F1-B9421EB21B61}"/>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65" name="直線コネクタ 464">
          <a:extLst>
            <a:ext uri="{FF2B5EF4-FFF2-40B4-BE49-F238E27FC236}">
              <a16:creationId xmlns:a16="http://schemas.microsoft.com/office/drawing/2014/main" id="{C560DA49-EE90-4C19-B9C9-80A35BDEBC25}"/>
            </a:ext>
          </a:extLst>
        </xdr:cNvPr>
        <xdr:cNvCxnSpPr/>
      </xdr:nvCxnSpPr>
      <xdr:spPr>
        <a:xfrm flipV="1">
          <a:off x="19951064" y="5590794"/>
          <a:ext cx="0" cy="1256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6" name="【認定こども園・幼稚園・保育所】&#10;一人当たり面積最小値テキスト">
          <a:extLst>
            <a:ext uri="{FF2B5EF4-FFF2-40B4-BE49-F238E27FC236}">
              <a16:creationId xmlns:a16="http://schemas.microsoft.com/office/drawing/2014/main" id="{1607E919-1C89-44FF-B987-C32C5756D208}"/>
            </a:ext>
          </a:extLst>
        </xdr:cNvPr>
        <xdr:cNvSpPr txBox="1"/>
      </xdr:nvSpPr>
      <xdr:spPr>
        <a:xfrm>
          <a:off x="19989800" y="685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7" name="直線コネクタ 466">
          <a:extLst>
            <a:ext uri="{FF2B5EF4-FFF2-40B4-BE49-F238E27FC236}">
              <a16:creationId xmlns:a16="http://schemas.microsoft.com/office/drawing/2014/main" id="{49F8053F-71C7-464B-AD4D-C4C835F94A7B}"/>
            </a:ext>
          </a:extLst>
        </xdr:cNvPr>
        <xdr:cNvCxnSpPr/>
      </xdr:nvCxnSpPr>
      <xdr:spPr>
        <a:xfrm>
          <a:off x="19881850" y="68475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68" name="【認定こども園・幼稚園・保育所】&#10;一人当たり面積最大値テキスト">
          <a:extLst>
            <a:ext uri="{FF2B5EF4-FFF2-40B4-BE49-F238E27FC236}">
              <a16:creationId xmlns:a16="http://schemas.microsoft.com/office/drawing/2014/main" id="{854F2744-051D-481C-8227-0C960543BB4E}"/>
            </a:ext>
          </a:extLst>
        </xdr:cNvPr>
        <xdr:cNvSpPr txBox="1"/>
      </xdr:nvSpPr>
      <xdr:spPr>
        <a:xfrm>
          <a:off x="19989800" y="53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69" name="直線コネクタ 468">
          <a:extLst>
            <a:ext uri="{FF2B5EF4-FFF2-40B4-BE49-F238E27FC236}">
              <a16:creationId xmlns:a16="http://schemas.microsoft.com/office/drawing/2014/main" id="{9E124A14-1F6A-4765-BB7C-2445FFB1F4CC}"/>
            </a:ext>
          </a:extLst>
        </xdr:cNvPr>
        <xdr:cNvCxnSpPr/>
      </xdr:nvCxnSpPr>
      <xdr:spPr>
        <a:xfrm>
          <a:off x="19881850" y="55907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470" name="【認定こども園・幼稚園・保育所】&#10;一人当たり面積平均値テキスト">
          <a:extLst>
            <a:ext uri="{FF2B5EF4-FFF2-40B4-BE49-F238E27FC236}">
              <a16:creationId xmlns:a16="http://schemas.microsoft.com/office/drawing/2014/main" id="{4A195614-B0A9-4950-8072-A03E0BAC8BA2}"/>
            </a:ext>
          </a:extLst>
        </xdr:cNvPr>
        <xdr:cNvSpPr txBox="1"/>
      </xdr:nvSpPr>
      <xdr:spPr>
        <a:xfrm>
          <a:off x="19989800" y="643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71" name="フローチャート: 判断 470">
          <a:extLst>
            <a:ext uri="{FF2B5EF4-FFF2-40B4-BE49-F238E27FC236}">
              <a16:creationId xmlns:a16="http://schemas.microsoft.com/office/drawing/2014/main" id="{C38DA209-25BE-4E6B-B7EE-87A94682F806}"/>
            </a:ext>
          </a:extLst>
        </xdr:cNvPr>
        <xdr:cNvSpPr/>
      </xdr:nvSpPr>
      <xdr:spPr>
        <a:xfrm>
          <a:off x="19900900" y="65808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61976</xdr:rowOff>
    </xdr:from>
    <xdr:to>
      <xdr:col>112</xdr:col>
      <xdr:colOff>38100</xdr:colOff>
      <xdr:row>40</xdr:row>
      <xdr:rowOff>163576</xdr:rowOff>
    </xdr:to>
    <xdr:sp macro="" textlink="">
      <xdr:nvSpPr>
        <xdr:cNvPr id="472" name="フローチャート: 判断 471">
          <a:extLst>
            <a:ext uri="{FF2B5EF4-FFF2-40B4-BE49-F238E27FC236}">
              <a16:creationId xmlns:a16="http://schemas.microsoft.com/office/drawing/2014/main" id="{E50921F0-236C-41F3-B8D3-866176315409}"/>
            </a:ext>
          </a:extLst>
        </xdr:cNvPr>
        <xdr:cNvSpPr/>
      </xdr:nvSpPr>
      <xdr:spPr>
        <a:xfrm>
          <a:off x="19157950" y="66659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89408</xdr:rowOff>
    </xdr:from>
    <xdr:to>
      <xdr:col>107</xdr:col>
      <xdr:colOff>101600</xdr:colOff>
      <xdr:row>41</xdr:row>
      <xdr:rowOff>19558</xdr:rowOff>
    </xdr:to>
    <xdr:sp macro="" textlink="">
      <xdr:nvSpPr>
        <xdr:cNvPr id="473" name="フローチャート: 判断 472">
          <a:extLst>
            <a:ext uri="{FF2B5EF4-FFF2-40B4-BE49-F238E27FC236}">
              <a16:creationId xmlns:a16="http://schemas.microsoft.com/office/drawing/2014/main" id="{5A008172-6EA6-4F87-BB60-8D53065F81C7}"/>
            </a:ext>
          </a:extLst>
        </xdr:cNvPr>
        <xdr:cNvSpPr/>
      </xdr:nvSpPr>
      <xdr:spPr>
        <a:xfrm>
          <a:off x="18345150" y="6693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474" name="フローチャート: 判断 473">
          <a:extLst>
            <a:ext uri="{FF2B5EF4-FFF2-40B4-BE49-F238E27FC236}">
              <a16:creationId xmlns:a16="http://schemas.microsoft.com/office/drawing/2014/main" id="{E49CB295-D670-4681-B0AF-4205B71AB961}"/>
            </a:ext>
          </a:extLst>
        </xdr:cNvPr>
        <xdr:cNvSpPr/>
      </xdr:nvSpPr>
      <xdr:spPr>
        <a:xfrm>
          <a:off x="17551400" y="66842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80264</xdr:rowOff>
    </xdr:from>
    <xdr:to>
      <xdr:col>98</xdr:col>
      <xdr:colOff>38100</xdr:colOff>
      <xdr:row>41</xdr:row>
      <xdr:rowOff>10414</xdr:rowOff>
    </xdr:to>
    <xdr:sp macro="" textlink="">
      <xdr:nvSpPr>
        <xdr:cNvPr id="475" name="フローチャート: 判断 474">
          <a:extLst>
            <a:ext uri="{FF2B5EF4-FFF2-40B4-BE49-F238E27FC236}">
              <a16:creationId xmlns:a16="http://schemas.microsoft.com/office/drawing/2014/main" id="{6892FD21-B731-4EEB-8E8B-76F6A9C71229}"/>
            </a:ext>
          </a:extLst>
        </xdr:cNvPr>
        <xdr:cNvSpPr/>
      </xdr:nvSpPr>
      <xdr:spPr>
        <a:xfrm>
          <a:off x="16757650" y="66842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39E7BE7A-7E77-407D-BFB4-3F166728AFB9}"/>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53F0187A-423F-4580-AFB8-21801F92C38C}"/>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9AE2E190-AE00-4E0F-8346-77B3A85784D6}"/>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756B8E73-8987-4217-95CC-8DB4A027AB77}"/>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7B7CD7B8-2B32-437D-BADD-ABDD45B2AA61}"/>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52832</xdr:rowOff>
    </xdr:from>
    <xdr:to>
      <xdr:col>116</xdr:col>
      <xdr:colOff>114300</xdr:colOff>
      <xdr:row>40</xdr:row>
      <xdr:rowOff>154432</xdr:rowOff>
    </xdr:to>
    <xdr:sp macro="" textlink="">
      <xdr:nvSpPr>
        <xdr:cNvPr id="481" name="楕円 480">
          <a:extLst>
            <a:ext uri="{FF2B5EF4-FFF2-40B4-BE49-F238E27FC236}">
              <a16:creationId xmlns:a16="http://schemas.microsoft.com/office/drawing/2014/main" id="{AE8002B2-08CB-416D-A922-9ABE7D837241}"/>
            </a:ext>
          </a:extLst>
        </xdr:cNvPr>
        <xdr:cNvSpPr/>
      </xdr:nvSpPr>
      <xdr:spPr>
        <a:xfrm>
          <a:off x="19900900" y="66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31259</xdr:rowOff>
    </xdr:from>
    <xdr:ext cx="469744" cy="259045"/>
    <xdr:sp macro="" textlink="">
      <xdr:nvSpPr>
        <xdr:cNvPr id="482" name="【認定こども園・幼稚園・保育所】&#10;一人当たり面積該当値テキスト">
          <a:extLst>
            <a:ext uri="{FF2B5EF4-FFF2-40B4-BE49-F238E27FC236}">
              <a16:creationId xmlns:a16="http://schemas.microsoft.com/office/drawing/2014/main" id="{47C3D51F-A2BE-44C8-9D3F-CC002F136617}"/>
            </a:ext>
          </a:extLst>
        </xdr:cNvPr>
        <xdr:cNvSpPr txBox="1"/>
      </xdr:nvSpPr>
      <xdr:spPr>
        <a:xfrm>
          <a:off x="19989800" y="663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483" name="楕円 482">
          <a:extLst>
            <a:ext uri="{FF2B5EF4-FFF2-40B4-BE49-F238E27FC236}">
              <a16:creationId xmlns:a16="http://schemas.microsoft.com/office/drawing/2014/main" id="{74FA1394-6275-4742-B187-BD4A8BEEE478}"/>
            </a:ext>
          </a:extLst>
        </xdr:cNvPr>
        <xdr:cNvSpPr/>
      </xdr:nvSpPr>
      <xdr:spPr>
        <a:xfrm>
          <a:off x="19157950" y="66522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40</xdr:row>
      <xdr:rowOff>103632</xdr:rowOff>
    </xdr:to>
    <xdr:cxnSp macro="">
      <xdr:nvCxnSpPr>
        <xdr:cNvPr id="484" name="直線コネクタ 483">
          <a:extLst>
            <a:ext uri="{FF2B5EF4-FFF2-40B4-BE49-F238E27FC236}">
              <a16:creationId xmlns:a16="http://schemas.microsoft.com/office/drawing/2014/main" id="{4AE31A6A-41AA-43C8-9E0C-EAD3A427BAF2}"/>
            </a:ext>
          </a:extLst>
        </xdr:cNvPr>
        <xdr:cNvCxnSpPr/>
      </xdr:nvCxnSpPr>
      <xdr:spPr>
        <a:xfrm>
          <a:off x="19202400" y="6703060"/>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48260</xdr:rowOff>
    </xdr:from>
    <xdr:to>
      <xdr:col>107</xdr:col>
      <xdr:colOff>101600</xdr:colOff>
      <xdr:row>40</xdr:row>
      <xdr:rowOff>149860</xdr:rowOff>
    </xdr:to>
    <xdr:sp macro="" textlink="">
      <xdr:nvSpPr>
        <xdr:cNvPr id="485" name="楕円 484">
          <a:extLst>
            <a:ext uri="{FF2B5EF4-FFF2-40B4-BE49-F238E27FC236}">
              <a16:creationId xmlns:a16="http://schemas.microsoft.com/office/drawing/2014/main" id="{3A49607F-8F00-488C-9138-BDEF89C130BC}"/>
            </a:ext>
          </a:extLst>
        </xdr:cNvPr>
        <xdr:cNvSpPr/>
      </xdr:nvSpPr>
      <xdr:spPr>
        <a:xfrm>
          <a:off x="1834515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99060</xdr:rowOff>
    </xdr:to>
    <xdr:cxnSp macro="">
      <xdr:nvCxnSpPr>
        <xdr:cNvPr id="486" name="直線コネクタ 485">
          <a:extLst>
            <a:ext uri="{FF2B5EF4-FFF2-40B4-BE49-F238E27FC236}">
              <a16:creationId xmlns:a16="http://schemas.microsoft.com/office/drawing/2014/main" id="{8203E592-CE25-4036-B64D-892064EA0EE9}"/>
            </a:ext>
          </a:extLst>
        </xdr:cNvPr>
        <xdr:cNvCxnSpPr/>
      </xdr:nvCxnSpPr>
      <xdr:spPr>
        <a:xfrm>
          <a:off x="18395950" y="670306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7" name="楕円 486">
          <a:extLst>
            <a:ext uri="{FF2B5EF4-FFF2-40B4-BE49-F238E27FC236}">
              <a16:creationId xmlns:a16="http://schemas.microsoft.com/office/drawing/2014/main" id="{38397F28-D36D-46F1-8C71-397B1CE8C1F6}"/>
            </a:ext>
          </a:extLst>
        </xdr:cNvPr>
        <xdr:cNvSpPr/>
      </xdr:nvSpPr>
      <xdr:spPr>
        <a:xfrm>
          <a:off x="175514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99060</xdr:rowOff>
    </xdr:to>
    <xdr:cxnSp macro="">
      <xdr:nvCxnSpPr>
        <xdr:cNvPr id="488" name="直線コネクタ 487">
          <a:extLst>
            <a:ext uri="{FF2B5EF4-FFF2-40B4-BE49-F238E27FC236}">
              <a16:creationId xmlns:a16="http://schemas.microsoft.com/office/drawing/2014/main" id="{1C05EAA8-7B96-4F40-BF67-084C1A172766}"/>
            </a:ext>
          </a:extLst>
        </xdr:cNvPr>
        <xdr:cNvCxnSpPr/>
      </xdr:nvCxnSpPr>
      <xdr:spPr>
        <a:xfrm>
          <a:off x="17602200" y="670306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48260</xdr:rowOff>
    </xdr:from>
    <xdr:to>
      <xdr:col>98</xdr:col>
      <xdr:colOff>38100</xdr:colOff>
      <xdr:row>40</xdr:row>
      <xdr:rowOff>149860</xdr:rowOff>
    </xdr:to>
    <xdr:sp macro="" textlink="">
      <xdr:nvSpPr>
        <xdr:cNvPr id="489" name="楕円 488">
          <a:extLst>
            <a:ext uri="{FF2B5EF4-FFF2-40B4-BE49-F238E27FC236}">
              <a16:creationId xmlns:a16="http://schemas.microsoft.com/office/drawing/2014/main" id="{11AAC8B0-FC30-47D1-8040-B52B0E2E79F0}"/>
            </a:ext>
          </a:extLst>
        </xdr:cNvPr>
        <xdr:cNvSpPr/>
      </xdr:nvSpPr>
      <xdr:spPr>
        <a:xfrm>
          <a:off x="16757650" y="66522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99060</xdr:rowOff>
    </xdr:to>
    <xdr:cxnSp macro="">
      <xdr:nvCxnSpPr>
        <xdr:cNvPr id="490" name="直線コネクタ 489">
          <a:extLst>
            <a:ext uri="{FF2B5EF4-FFF2-40B4-BE49-F238E27FC236}">
              <a16:creationId xmlns:a16="http://schemas.microsoft.com/office/drawing/2014/main" id="{81F5BAA6-B882-402A-97CA-5B94157E290F}"/>
            </a:ext>
          </a:extLst>
        </xdr:cNvPr>
        <xdr:cNvCxnSpPr/>
      </xdr:nvCxnSpPr>
      <xdr:spPr>
        <a:xfrm>
          <a:off x="16802100" y="670306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154703</xdr:rowOff>
    </xdr:from>
    <xdr:ext cx="469744" cy="259045"/>
    <xdr:sp macro="" textlink="">
      <xdr:nvSpPr>
        <xdr:cNvPr id="491" name="n_1aveValue【認定こども園・幼稚園・保育所】&#10;一人当たり面積">
          <a:extLst>
            <a:ext uri="{FF2B5EF4-FFF2-40B4-BE49-F238E27FC236}">
              <a16:creationId xmlns:a16="http://schemas.microsoft.com/office/drawing/2014/main" id="{4F53363E-33AF-420C-9D79-E6C2C041D95B}"/>
            </a:ext>
          </a:extLst>
        </xdr:cNvPr>
        <xdr:cNvSpPr txBox="1"/>
      </xdr:nvSpPr>
      <xdr:spPr>
        <a:xfrm>
          <a:off x="18980227" y="675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492" name="n_2aveValue【認定こども園・幼稚園・保育所】&#10;一人当たり面積">
          <a:extLst>
            <a:ext uri="{FF2B5EF4-FFF2-40B4-BE49-F238E27FC236}">
              <a16:creationId xmlns:a16="http://schemas.microsoft.com/office/drawing/2014/main" id="{326AE35E-5BF2-47B6-9DC5-BF84672A584A}"/>
            </a:ext>
          </a:extLst>
        </xdr:cNvPr>
        <xdr:cNvSpPr txBox="1"/>
      </xdr:nvSpPr>
      <xdr:spPr>
        <a:xfrm>
          <a:off x="18180127" y="67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493" name="n_3aveValue【認定こども園・幼稚園・保育所】&#10;一人当たり面積">
          <a:extLst>
            <a:ext uri="{FF2B5EF4-FFF2-40B4-BE49-F238E27FC236}">
              <a16:creationId xmlns:a16="http://schemas.microsoft.com/office/drawing/2014/main" id="{38F1A7A5-066A-48BA-A881-B00F9CAB1AD0}"/>
            </a:ext>
          </a:extLst>
        </xdr:cNvPr>
        <xdr:cNvSpPr txBox="1"/>
      </xdr:nvSpPr>
      <xdr:spPr>
        <a:xfrm>
          <a:off x="17386377"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1541</xdr:rowOff>
    </xdr:from>
    <xdr:ext cx="469744" cy="259045"/>
    <xdr:sp macro="" textlink="">
      <xdr:nvSpPr>
        <xdr:cNvPr id="494" name="n_4aveValue【認定こども園・幼稚園・保育所】&#10;一人当たり面積">
          <a:extLst>
            <a:ext uri="{FF2B5EF4-FFF2-40B4-BE49-F238E27FC236}">
              <a16:creationId xmlns:a16="http://schemas.microsoft.com/office/drawing/2014/main" id="{3B85B458-FF97-4AA2-B6B6-8D3FD5EF9966}"/>
            </a:ext>
          </a:extLst>
        </xdr:cNvPr>
        <xdr:cNvSpPr txBox="1"/>
      </xdr:nvSpPr>
      <xdr:spPr>
        <a:xfrm>
          <a:off x="16592627"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166387</xdr:rowOff>
    </xdr:from>
    <xdr:ext cx="469744" cy="259045"/>
    <xdr:sp macro="" textlink="">
      <xdr:nvSpPr>
        <xdr:cNvPr id="495" name="n_1mainValue【認定こども園・幼稚園・保育所】&#10;一人当たり面積">
          <a:extLst>
            <a:ext uri="{FF2B5EF4-FFF2-40B4-BE49-F238E27FC236}">
              <a16:creationId xmlns:a16="http://schemas.microsoft.com/office/drawing/2014/main" id="{47B43229-576D-45BD-95A8-1549E5E6ADF5}"/>
            </a:ext>
          </a:extLst>
        </xdr:cNvPr>
        <xdr:cNvSpPr txBox="1"/>
      </xdr:nvSpPr>
      <xdr:spPr>
        <a:xfrm>
          <a:off x="18980227" y="644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166387</xdr:rowOff>
    </xdr:from>
    <xdr:ext cx="469744" cy="259045"/>
    <xdr:sp macro="" textlink="">
      <xdr:nvSpPr>
        <xdr:cNvPr id="496" name="n_2mainValue【認定こども園・幼稚園・保育所】&#10;一人当たり面積">
          <a:extLst>
            <a:ext uri="{FF2B5EF4-FFF2-40B4-BE49-F238E27FC236}">
              <a16:creationId xmlns:a16="http://schemas.microsoft.com/office/drawing/2014/main" id="{6401E3B9-A4AC-4CDA-946D-9A513C4E14DA}"/>
            </a:ext>
          </a:extLst>
        </xdr:cNvPr>
        <xdr:cNvSpPr txBox="1"/>
      </xdr:nvSpPr>
      <xdr:spPr>
        <a:xfrm>
          <a:off x="18180127" y="644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497" name="n_3mainValue【認定こども園・幼稚園・保育所】&#10;一人当たり面積">
          <a:extLst>
            <a:ext uri="{FF2B5EF4-FFF2-40B4-BE49-F238E27FC236}">
              <a16:creationId xmlns:a16="http://schemas.microsoft.com/office/drawing/2014/main" id="{538E5CE7-C6E1-407E-BEBD-287A34522B91}"/>
            </a:ext>
          </a:extLst>
        </xdr:cNvPr>
        <xdr:cNvSpPr txBox="1"/>
      </xdr:nvSpPr>
      <xdr:spPr>
        <a:xfrm>
          <a:off x="17386377" y="644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166387</xdr:rowOff>
    </xdr:from>
    <xdr:ext cx="469744" cy="259045"/>
    <xdr:sp macro="" textlink="">
      <xdr:nvSpPr>
        <xdr:cNvPr id="498" name="n_4mainValue【認定こども園・幼稚園・保育所】&#10;一人当たり面積">
          <a:extLst>
            <a:ext uri="{FF2B5EF4-FFF2-40B4-BE49-F238E27FC236}">
              <a16:creationId xmlns:a16="http://schemas.microsoft.com/office/drawing/2014/main" id="{C13F6F64-AFCF-4CB3-A059-BDE541CD7FFF}"/>
            </a:ext>
          </a:extLst>
        </xdr:cNvPr>
        <xdr:cNvSpPr txBox="1"/>
      </xdr:nvSpPr>
      <xdr:spPr>
        <a:xfrm>
          <a:off x="16592627" y="644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5226AE86-E3F7-4EE7-B7F9-CCB4A642D50C}"/>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25BAA27B-5812-4B2C-BB29-ACB4B94B7EA3}"/>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E6958A89-8336-4BC3-B4B1-6306064D1C6E}"/>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6A7513C8-0513-4DEC-A9C1-B31D43AAB27A}"/>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584FA678-4681-4F2F-A768-10EDFE34A421}"/>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B6AB9164-730B-462B-9833-48061A2CDC8F}"/>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F5031710-632A-4F2C-8AD6-E2029F344A4A}"/>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BC22DCB9-5795-47A3-9CF1-1C48F311D436}"/>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BC2B51F1-C039-404D-99A4-2A702D687B75}"/>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590BA09F-5486-41FF-9A20-B60BBB7B32E0}"/>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27347E2E-6776-40B9-ABE0-FBBA7535ADBF}"/>
            </a:ext>
          </a:extLst>
        </xdr:cNvPr>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0" name="直線コネクタ 509">
          <a:extLst>
            <a:ext uri="{FF2B5EF4-FFF2-40B4-BE49-F238E27FC236}">
              <a16:creationId xmlns:a16="http://schemas.microsoft.com/office/drawing/2014/main" id="{FD74943D-CBEC-4D4A-B6BB-1A97930F4004}"/>
            </a:ext>
          </a:extLst>
        </xdr:cNvPr>
        <xdr:cNvCxnSpPr/>
      </xdr:nvCxnSpPr>
      <xdr:spPr>
        <a:xfrm>
          <a:off x="11207750" y="10566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1" name="テキスト ボックス 510">
          <a:extLst>
            <a:ext uri="{FF2B5EF4-FFF2-40B4-BE49-F238E27FC236}">
              <a16:creationId xmlns:a16="http://schemas.microsoft.com/office/drawing/2014/main" id="{D03EE5F5-C124-484C-9596-3261D05C343E}"/>
            </a:ext>
          </a:extLst>
        </xdr:cNvPr>
        <xdr:cNvSpPr txBox="1"/>
      </xdr:nvSpPr>
      <xdr:spPr>
        <a:xfrm>
          <a:off x="107977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2" name="直線コネクタ 511">
          <a:extLst>
            <a:ext uri="{FF2B5EF4-FFF2-40B4-BE49-F238E27FC236}">
              <a16:creationId xmlns:a16="http://schemas.microsoft.com/office/drawing/2014/main" id="{552E0DEE-83C2-4750-85CD-8E7F7358BC34}"/>
            </a:ext>
          </a:extLst>
        </xdr:cNvPr>
        <xdr:cNvCxnSpPr/>
      </xdr:nvCxnSpPr>
      <xdr:spPr>
        <a:xfrm>
          <a:off x="11207750" y="10128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3" name="テキスト ボックス 512">
          <a:extLst>
            <a:ext uri="{FF2B5EF4-FFF2-40B4-BE49-F238E27FC236}">
              <a16:creationId xmlns:a16="http://schemas.microsoft.com/office/drawing/2014/main" id="{D76EACEB-642D-4CD1-AFEE-7FA6432523A2}"/>
            </a:ext>
          </a:extLst>
        </xdr:cNvPr>
        <xdr:cNvSpPr txBox="1"/>
      </xdr:nvSpPr>
      <xdr:spPr>
        <a:xfrm>
          <a:off x="108427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4" name="直線コネクタ 513">
          <a:extLst>
            <a:ext uri="{FF2B5EF4-FFF2-40B4-BE49-F238E27FC236}">
              <a16:creationId xmlns:a16="http://schemas.microsoft.com/office/drawing/2014/main" id="{270D6700-3DCE-4AAE-9C4D-4D83A6812116}"/>
            </a:ext>
          </a:extLst>
        </xdr:cNvPr>
        <xdr:cNvCxnSpPr/>
      </xdr:nvCxnSpPr>
      <xdr:spPr>
        <a:xfrm>
          <a:off x="11207750" y="969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5" name="テキスト ボックス 514">
          <a:extLst>
            <a:ext uri="{FF2B5EF4-FFF2-40B4-BE49-F238E27FC236}">
              <a16:creationId xmlns:a16="http://schemas.microsoft.com/office/drawing/2014/main" id="{851E07D4-371A-4255-8EAD-E9A8949088B9}"/>
            </a:ext>
          </a:extLst>
        </xdr:cNvPr>
        <xdr:cNvSpPr txBox="1"/>
      </xdr:nvSpPr>
      <xdr:spPr>
        <a:xfrm>
          <a:off x="1084279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6" name="直線コネクタ 515">
          <a:extLst>
            <a:ext uri="{FF2B5EF4-FFF2-40B4-BE49-F238E27FC236}">
              <a16:creationId xmlns:a16="http://schemas.microsoft.com/office/drawing/2014/main" id="{43D6EFBC-C7EE-400B-B648-569819C3016B}"/>
            </a:ext>
          </a:extLst>
        </xdr:cNvPr>
        <xdr:cNvCxnSpPr/>
      </xdr:nvCxnSpPr>
      <xdr:spPr>
        <a:xfrm>
          <a:off x="11207750" y="9245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7" name="テキスト ボックス 516">
          <a:extLst>
            <a:ext uri="{FF2B5EF4-FFF2-40B4-BE49-F238E27FC236}">
              <a16:creationId xmlns:a16="http://schemas.microsoft.com/office/drawing/2014/main" id="{12D45998-6BA8-471C-B8AA-ABD807E95B2F}"/>
            </a:ext>
          </a:extLst>
        </xdr:cNvPr>
        <xdr:cNvSpPr txBox="1"/>
      </xdr:nvSpPr>
      <xdr:spPr>
        <a:xfrm>
          <a:off x="10842791" y="9109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a:extLst>
            <a:ext uri="{FF2B5EF4-FFF2-40B4-BE49-F238E27FC236}">
              <a16:creationId xmlns:a16="http://schemas.microsoft.com/office/drawing/2014/main" id="{19F546AF-D868-4059-AB61-58D0163497BE}"/>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9" name="テキスト ボックス 518">
          <a:extLst>
            <a:ext uri="{FF2B5EF4-FFF2-40B4-BE49-F238E27FC236}">
              <a16:creationId xmlns:a16="http://schemas.microsoft.com/office/drawing/2014/main" id="{16C9AEAB-AFC4-41C7-9A63-3B8A7C097B22}"/>
            </a:ext>
          </a:extLst>
        </xdr:cNvPr>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学校施設】&#10;有形固定資産減価償却率グラフ枠">
          <a:extLst>
            <a:ext uri="{FF2B5EF4-FFF2-40B4-BE49-F238E27FC236}">
              <a16:creationId xmlns:a16="http://schemas.microsoft.com/office/drawing/2014/main" id="{C4CFD3AD-1C4A-43D7-BFB7-0260D5DBDB25}"/>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521" name="直線コネクタ 520">
          <a:extLst>
            <a:ext uri="{FF2B5EF4-FFF2-40B4-BE49-F238E27FC236}">
              <a16:creationId xmlns:a16="http://schemas.microsoft.com/office/drawing/2014/main" id="{E745EA4D-79AC-4BB4-9C9A-4E7BD11C66FC}"/>
            </a:ext>
          </a:extLst>
        </xdr:cNvPr>
        <xdr:cNvCxnSpPr/>
      </xdr:nvCxnSpPr>
      <xdr:spPr>
        <a:xfrm flipV="1">
          <a:off x="14699614" y="9219946"/>
          <a:ext cx="0" cy="1160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522" name="【学校施設】&#10;有形固定資産減価償却率最小値テキスト">
          <a:extLst>
            <a:ext uri="{FF2B5EF4-FFF2-40B4-BE49-F238E27FC236}">
              <a16:creationId xmlns:a16="http://schemas.microsoft.com/office/drawing/2014/main" id="{0323A8DC-0C6E-4F23-AFF3-D7B474BA0E29}"/>
            </a:ext>
          </a:extLst>
        </xdr:cNvPr>
        <xdr:cNvSpPr txBox="1"/>
      </xdr:nvSpPr>
      <xdr:spPr>
        <a:xfrm>
          <a:off x="14738350" y="1038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523" name="直線コネクタ 522">
          <a:extLst>
            <a:ext uri="{FF2B5EF4-FFF2-40B4-BE49-F238E27FC236}">
              <a16:creationId xmlns:a16="http://schemas.microsoft.com/office/drawing/2014/main" id="{6BC4D1E5-1680-4282-BB28-7063D2B4AE0C}"/>
            </a:ext>
          </a:extLst>
        </xdr:cNvPr>
        <xdr:cNvCxnSpPr/>
      </xdr:nvCxnSpPr>
      <xdr:spPr>
        <a:xfrm>
          <a:off x="14611350" y="103802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524" name="【学校施設】&#10;有形固定資産減価償却率最大値テキスト">
          <a:extLst>
            <a:ext uri="{FF2B5EF4-FFF2-40B4-BE49-F238E27FC236}">
              <a16:creationId xmlns:a16="http://schemas.microsoft.com/office/drawing/2014/main" id="{2BBF7FCA-63DF-4973-9486-3547CE987EDC}"/>
            </a:ext>
          </a:extLst>
        </xdr:cNvPr>
        <xdr:cNvSpPr txBox="1"/>
      </xdr:nvSpPr>
      <xdr:spPr>
        <a:xfrm>
          <a:off x="14738350" y="9001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525" name="直線コネクタ 524">
          <a:extLst>
            <a:ext uri="{FF2B5EF4-FFF2-40B4-BE49-F238E27FC236}">
              <a16:creationId xmlns:a16="http://schemas.microsoft.com/office/drawing/2014/main" id="{D1927188-EC95-4460-B8CE-B8F0A6D402F5}"/>
            </a:ext>
          </a:extLst>
        </xdr:cNvPr>
        <xdr:cNvCxnSpPr/>
      </xdr:nvCxnSpPr>
      <xdr:spPr>
        <a:xfrm>
          <a:off x="14611350" y="9219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14495</xdr:rowOff>
    </xdr:from>
    <xdr:ext cx="405111" cy="259045"/>
    <xdr:sp macro="" textlink="">
      <xdr:nvSpPr>
        <xdr:cNvPr id="526" name="【学校施設】&#10;有形固定資産減価償却率平均値テキスト">
          <a:extLst>
            <a:ext uri="{FF2B5EF4-FFF2-40B4-BE49-F238E27FC236}">
              <a16:creationId xmlns:a16="http://schemas.microsoft.com/office/drawing/2014/main" id="{D12368BD-E88E-4285-B3ED-13AB4764CE09}"/>
            </a:ext>
          </a:extLst>
        </xdr:cNvPr>
        <xdr:cNvSpPr txBox="1"/>
      </xdr:nvSpPr>
      <xdr:spPr>
        <a:xfrm>
          <a:off x="14738350" y="9755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27" name="フローチャート: 判断 526">
          <a:extLst>
            <a:ext uri="{FF2B5EF4-FFF2-40B4-BE49-F238E27FC236}">
              <a16:creationId xmlns:a16="http://schemas.microsoft.com/office/drawing/2014/main" id="{675B1750-904E-4D93-BD87-33E0E7FCB9BE}"/>
            </a:ext>
          </a:extLst>
        </xdr:cNvPr>
        <xdr:cNvSpPr/>
      </xdr:nvSpPr>
      <xdr:spPr>
        <a:xfrm>
          <a:off x="14649450" y="977696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104648</xdr:rowOff>
    </xdr:from>
    <xdr:to>
      <xdr:col>81</xdr:col>
      <xdr:colOff>101600</xdr:colOff>
      <xdr:row>59</xdr:row>
      <xdr:rowOff>34798</xdr:rowOff>
    </xdr:to>
    <xdr:sp macro="" textlink="">
      <xdr:nvSpPr>
        <xdr:cNvPr id="528" name="フローチャート: 判断 527">
          <a:extLst>
            <a:ext uri="{FF2B5EF4-FFF2-40B4-BE49-F238E27FC236}">
              <a16:creationId xmlns:a16="http://schemas.microsoft.com/office/drawing/2014/main" id="{7D4E7DB8-763C-4EAE-8553-D1582D6D1D89}"/>
            </a:ext>
          </a:extLst>
        </xdr:cNvPr>
        <xdr:cNvSpPr/>
      </xdr:nvSpPr>
      <xdr:spPr>
        <a:xfrm>
          <a:off x="13887450" y="96804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29" name="フローチャート: 判断 528">
          <a:extLst>
            <a:ext uri="{FF2B5EF4-FFF2-40B4-BE49-F238E27FC236}">
              <a16:creationId xmlns:a16="http://schemas.microsoft.com/office/drawing/2014/main" id="{99BFC90B-DF50-4A65-B635-B7EBEA2635C5}"/>
            </a:ext>
          </a:extLst>
        </xdr:cNvPr>
        <xdr:cNvSpPr/>
      </xdr:nvSpPr>
      <xdr:spPr>
        <a:xfrm>
          <a:off x="13093700" y="96644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0" name="フローチャート: 判断 529">
          <a:extLst>
            <a:ext uri="{FF2B5EF4-FFF2-40B4-BE49-F238E27FC236}">
              <a16:creationId xmlns:a16="http://schemas.microsoft.com/office/drawing/2014/main" id="{C3498D69-FDBD-412E-89DE-C3E96572CDD0}"/>
            </a:ext>
          </a:extLst>
        </xdr:cNvPr>
        <xdr:cNvSpPr/>
      </xdr:nvSpPr>
      <xdr:spPr>
        <a:xfrm>
          <a:off x="12299950" y="96507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54356</xdr:rowOff>
    </xdr:from>
    <xdr:to>
      <xdr:col>67</xdr:col>
      <xdr:colOff>101600</xdr:colOff>
      <xdr:row>58</xdr:row>
      <xdr:rowOff>155956</xdr:rowOff>
    </xdr:to>
    <xdr:sp macro="" textlink="">
      <xdr:nvSpPr>
        <xdr:cNvPr id="531" name="フローチャート: 判断 530">
          <a:extLst>
            <a:ext uri="{FF2B5EF4-FFF2-40B4-BE49-F238E27FC236}">
              <a16:creationId xmlns:a16="http://schemas.microsoft.com/office/drawing/2014/main" id="{A979DCA0-17A2-40C5-BB29-25BDB84CA2B1}"/>
            </a:ext>
          </a:extLst>
        </xdr:cNvPr>
        <xdr:cNvSpPr/>
      </xdr:nvSpPr>
      <xdr:spPr>
        <a:xfrm>
          <a:off x="11487150" y="963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5A67067F-ADB2-4B45-B555-CBBD9BA3CAE6}"/>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BF7064A6-1A78-4CF0-9D38-97405BD26343}"/>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E222CA7D-C80D-467E-BCCF-2F868E14B696}"/>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8915BA9A-51F4-4764-A67B-A5F6F7F0F38F}"/>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7EAC12C1-7E73-40DC-8F85-2ADC2FEB0A2C}"/>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37" name="楕円 536">
          <a:extLst>
            <a:ext uri="{FF2B5EF4-FFF2-40B4-BE49-F238E27FC236}">
              <a16:creationId xmlns:a16="http://schemas.microsoft.com/office/drawing/2014/main" id="{4A98C4D6-79CE-4833-B1D1-8AAC1C34D6B9}"/>
            </a:ext>
          </a:extLst>
        </xdr:cNvPr>
        <xdr:cNvSpPr/>
      </xdr:nvSpPr>
      <xdr:spPr>
        <a:xfrm>
          <a:off x="14649450" y="97586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40657</xdr:rowOff>
    </xdr:from>
    <xdr:ext cx="405111" cy="259045"/>
    <xdr:sp macro="" textlink="">
      <xdr:nvSpPr>
        <xdr:cNvPr id="538" name="【学校施設】&#10;有形固定資産減価償却率該当値テキスト">
          <a:extLst>
            <a:ext uri="{FF2B5EF4-FFF2-40B4-BE49-F238E27FC236}">
              <a16:creationId xmlns:a16="http://schemas.microsoft.com/office/drawing/2014/main" id="{1C232CEB-E4FC-49C2-81F2-D44F1CA8F199}"/>
            </a:ext>
          </a:extLst>
        </xdr:cNvPr>
        <xdr:cNvSpPr txBox="1"/>
      </xdr:nvSpPr>
      <xdr:spPr>
        <a:xfrm>
          <a:off x="14738350" y="961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161798</xdr:rowOff>
    </xdr:from>
    <xdr:to>
      <xdr:col>81</xdr:col>
      <xdr:colOff>101600</xdr:colOff>
      <xdr:row>59</xdr:row>
      <xdr:rowOff>91948</xdr:rowOff>
    </xdr:to>
    <xdr:sp macro="" textlink="">
      <xdr:nvSpPr>
        <xdr:cNvPr id="539" name="楕円 538">
          <a:extLst>
            <a:ext uri="{FF2B5EF4-FFF2-40B4-BE49-F238E27FC236}">
              <a16:creationId xmlns:a16="http://schemas.microsoft.com/office/drawing/2014/main" id="{D17E75FB-6ECA-482E-8229-AC00B4488988}"/>
            </a:ext>
          </a:extLst>
        </xdr:cNvPr>
        <xdr:cNvSpPr/>
      </xdr:nvSpPr>
      <xdr:spPr>
        <a:xfrm>
          <a:off x="13887450" y="97375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41148</xdr:rowOff>
    </xdr:from>
    <xdr:to>
      <xdr:col>85</xdr:col>
      <xdr:colOff>127000</xdr:colOff>
      <xdr:row>59</xdr:row>
      <xdr:rowOff>68580</xdr:rowOff>
    </xdr:to>
    <xdr:cxnSp macro="">
      <xdr:nvCxnSpPr>
        <xdr:cNvPr id="540" name="直線コネクタ 539">
          <a:extLst>
            <a:ext uri="{FF2B5EF4-FFF2-40B4-BE49-F238E27FC236}">
              <a16:creationId xmlns:a16="http://schemas.microsoft.com/office/drawing/2014/main" id="{8EC0C15D-8B3D-48D8-B160-B0021B7721A0}"/>
            </a:ext>
          </a:extLst>
        </xdr:cNvPr>
        <xdr:cNvCxnSpPr/>
      </xdr:nvCxnSpPr>
      <xdr:spPr>
        <a:xfrm>
          <a:off x="13938250" y="9782048"/>
          <a:ext cx="762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145796</xdr:rowOff>
    </xdr:from>
    <xdr:to>
      <xdr:col>76</xdr:col>
      <xdr:colOff>165100</xdr:colOff>
      <xdr:row>59</xdr:row>
      <xdr:rowOff>75946</xdr:rowOff>
    </xdr:to>
    <xdr:sp macro="" textlink="">
      <xdr:nvSpPr>
        <xdr:cNvPr id="541" name="楕円 540">
          <a:extLst>
            <a:ext uri="{FF2B5EF4-FFF2-40B4-BE49-F238E27FC236}">
              <a16:creationId xmlns:a16="http://schemas.microsoft.com/office/drawing/2014/main" id="{CB003C0A-99F5-46BE-A51A-D3866A695027}"/>
            </a:ext>
          </a:extLst>
        </xdr:cNvPr>
        <xdr:cNvSpPr/>
      </xdr:nvSpPr>
      <xdr:spPr>
        <a:xfrm>
          <a:off x="13093700" y="97215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25146</xdr:rowOff>
    </xdr:from>
    <xdr:to>
      <xdr:col>81</xdr:col>
      <xdr:colOff>50800</xdr:colOff>
      <xdr:row>59</xdr:row>
      <xdr:rowOff>41148</xdr:rowOff>
    </xdr:to>
    <xdr:cxnSp macro="">
      <xdr:nvCxnSpPr>
        <xdr:cNvPr id="542" name="直線コネクタ 541">
          <a:extLst>
            <a:ext uri="{FF2B5EF4-FFF2-40B4-BE49-F238E27FC236}">
              <a16:creationId xmlns:a16="http://schemas.microsoft.com/office/drawing/2014/main" id="{12B9C62E-F99E-4C9A-90C1-640B44169F32}"/>
            </a:ext>
          </a:extLst>
        </xdr:cNvPr>
        <xdr:cNvCxnSpPr/>
      </xdr:nvCxnSpPr>
      <xdr:spPr>
        <a:xfrm>
          <a:off x="13144500" y="9766046"/>
          <a:ext cx="7937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43" name="楕円 542">
          <a:extLst>
            <a:ext uri="{FF2B5EF4-FFF2-40B4-BE49-F238E27FC236}">
              <a16:creationId xmlns:a16="http://schemas.microsoft.com/office/drawing/2014/main" id="{13441C9C-E5BC-4EE9-836F-FB0E1D67CCF1}"/>
            </a:ext>
          </a:extLst>
        </xdr:cNvPr>
        <xdr:cNvSpPr/>
      </xdr:nvSpPr>
      <xdr:spPr>
        <a:xfrm>
          <a:off x="12299950" y="97307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25146</xdr:rowOff>
    </xdr:from>
    <xdr:to>
      <xdr:col>76</xdr:col>
      <xdr:colOff>114300</xdr:colOff>
      <xdr:row>59</xdr:row>
      <xdr:rowOff>34290</xdr:rowOff>
    </xdr:to>
    <xdr:cxnSp macro="">
      <xdr:nvCxnSpPr>
        <xdr:cNvPr id="544" name="直線コネクタ 543">
          <a:extLst>
            <a:ext uri="{FF2B5EF4-FFF2-40B4-BE49-F238E27FC236}">
              <a16:creationId xmlns:a16="http://schemas.microsoft.com/office/drawing/2014/main" id="{E7D34F7D-A937-4C76-B1FD-CD3F291A944F}"/>
            </a:ext>
          </a:extLst>
        </xdr:cNvPr>
        <xdr:cNvCxnSpPr/>
      </xdr:nvCxnSpPr>
      <xdr:spPr>
        <a:xfrm flipV="1">
          <a:off x="12344400" y="9766046"/>
          <a:ext cx="8001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127508</xdr:rowOff>
    </xdr:from>
    <xdr:to>
      <xdr:col>67</xdr:col>
      <xdr:colOff>101600</xdr:colOff>
      <xdr:row>59</xdr:row>
      <xdr:rowOff>57658</xdr:rowOff>
    </xdr:to>
    <xdr:sp macro="" textlink="">
      <xdr:nvSpPr>
        <xdr:cNvPr id="545" name="楕円 544">
          <a:extLst>
            <a:ext uri="{FF2B5EF4-FFF2-40B4-BE49-F238E27FC236}">
              <a16:creationId xmlns:a16="http://schemas.microsoft.com/office/drawing/2014/main" id="{2BC7C74C-0BB6-4F47-82F2-682BDA3A6CE8}"/>
            </a:ext>
          </a:extLst>
        </xdr:cNvPr>
        <xdr:cNvSpPr/>
      </xdr:nvSpPr>
      <xdr:spPr>
        <a:xfrm>
          <a:off x="11487150" y="97033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6858</xdr:rowOff>
    </xdr:from>
    <xdr:to>
      <xdr:col>71</xdr:col>
      <xdr:colOff>177800</xdr:colOff>
      <xdr:row>59</xdr:row>
      <xdr:rowOff>34290</xdr:rowOff>
    </xdr:to>
    <xdr:cxnSp macro="">
      <xdr:nvCxnSpPr>
        <xdr:cNvPr id="546" name="直線コネクタ 545">
          <a:extLst>
            <a:ext uri="{FF2B5EF4-FFF2-40B4-BE49-F238E27FC236}">
              <a16:creationId xmlns:a16="http://schemas.microsoft.com/office/drawing/2014/main" id="{C4E6C4E8-0696-48A7-A009-2561C153B61B}"/>
            </a:ext>
          </a:extLst>
        </xdr:cNvPr>
        <xdr:cNvCxnSpPr/>
      </xdr:nvCxnSpPr>
      <xdr:spPr>
        <a:xfrm>
          <a:off x="11537950" y="9747758"/>
          <a:ext cx="8064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51325</xdr:rowOff>
    </xdr:from>
    <xdr:ext cx="405111" cy="259045"/>
    <xdr:sp macro="" textlink="">
      <xdr:nvSpPr>
        <xdr:cNvPr id="547" name="n_1aveValue【学校施設】&#10;有形固定資産減価償却率">
          <a:extLst>
            <a:ext uri="{FF2B5EF4-FFF2-40B4-BE49-F238E27FC236}">
              <a16:creationId xmlns:a16="http://schemas.microsoft.com/office/drawing/2014/main" id="{947B69F1-E77F-4D4C-B1A4-2CD80703DD87}"/>
            </a:ext>
          </a:extLst>
        </xdr:cNvPr>
        <xdr:cNvSpPr txBox="1"/>
      </xdr:nvSpPr>
      <xdr:spPr>
        <a:xfrm>
          <a:off x="13742044" y="946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48" name="n_2aveValue【学校施設】&#10;有形固定資産減価償却率">
          <a:extLst>
            <a:ext uri="{FF2B5EF4-FFF2-40B4-BE49-F238E27FC236}">
              <a16:creationId xmlns:a16="http://schemas.microsoft.com/office/drawing/2014/main" id="{FA39ADCA-6EBE-454B-9519-1E25652D4065}"/>
            </a:ext>
          </a:extLst>
        </xdr:cNvPr>
        <xdr:cNvSpPr txBox="1"/>
      </xdr:nvSpPr>
      <xdr:spPr>
        <a:xfrm>
          <a:off x="12960994" y="944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49" name="n_3aveValue【学校施設】&#10;有形固定資産減価償却率">
          <a:extLst>
            <a:ext uri="{FF2B5EF4-FFF2-40B4-BE49-F238E27FC236}">
              <a16:creationId xmlns:a16="http://schemas.microsoft.com/office/drawing/2014/main" id="{B9ED0866-50F0-49BC-B1B1-AA674A097EAB}"/>
            </a:ext>
          </a:extLst>
        </xdr:cNvPr>
        <xdr:cNvSpPr txBox="1"/>
      </xdr:nvSpPr>
      <xdr:spPr>
        <a:xfrm>
          <a:off x="121672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1033</xdr:rowOff>
    </xdr:from>
    <xdr:ext cx="405111" cy="259045"/>
    <xdr:sp macro="" textlink="">
      <xdr:nvSpPr>
        <xdr:cNvPr id="550" name="n_4aveValue【学校施設】&#10;有形固定資産減価償却率">
          <a:extLst>
            <a:ext uri="{FF2B5EF4-FFF2-40B4-BE49-F238E27FC236}">
              <a16:creationId xmlns:a16="http://schemas.microsoft.com/office/drawing/2014/main" id="{D2E8C5DD-6C2A-47E8-8D0B-A54A09EC3D9B}"/>
            </a:ext>
          </a:extLst>
        </xdr:cNvPr>
        <xdr:cNvSpPr txBox="1"/>
      </xdr:nvSpPr>
      <xdr:spPr>
        <a:xfrm>
          <a:off x="11354444" y="941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83075</xdr:rowOff>
    </xdr:from>
    <xdr:ext cx="405111" cy="259045"/>
    <xdr:sp macro="" textlink="">
      <xdr:nvSpPr>
        <xdr:cNvPr id="551" name="n_1mainValue【学校施設】&#10;有形固定資産減価償却率">
          <a:extLst>
            <a:ext uri="{FF2B5EF4-FFF2-40B4-BE49-F238E27FC236}">
              <a16:creationId xmlns:a16="http://schemas.microsoft.com/office/drawing/2014/main" id="{E4F41407-1669-4F10-9374-28D898464A41}"/>
            </a:ext>
          </a:extLst>
        </xdr:cNvPr>
        <xdr:cNvSpPr txBox="1"/>
      </xdr:nvSpPr>
      <xdr:spPr>
        <a:xfrm>
          <a:off x="137420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67073</xdr:rowOff>
    </xdr:from>
    <xdr:ext cx="405111" cy="259045"/>
    <xdr:sp macro="" textlink="">
      <xdr:nvSpPr>
        <xdr:cNvPr id="552" name="n_2mainValue【学校施設】&#10;有形固定資産減価償却率">
          <a:extLst>
            <a:ext uri="{FF2B5EF4-FFF2-40B4-BE49-F238E27FC236}">
              <a16:creationId xmlns:a16="http://schemas.microsoft.com/office/drawing/2014/main" id="{6FAAB1FF-5F79-4DC7-B784-9D3BEB718C88}"/>
            </a:ext>
          </a:extLst>
        </xdr:cNvPr>
        <xdr:cNvSpPr txBox="1"/>
      </xdr:nvSpPr>
      <xdr:spPr>
        <a:xfrm>
          <a:off x="1296099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553" name="n_3mainValue【学校施設】&#10;有形固定資産減価償却率">
          <a:extLst>
            <a:ext uri="{FF2B5EF4-FFF2-40B4-BE49-F238E27FC236}">
              <a16:creationId xmlns:a16="http://schemas.microsoft.com/office/drawing/2014/main" id="{53AF9643-4A07-413B-BFBA-4A58A01BD52D}"/>
            </a:ext>
          </a:extLst>
        </xdr:cNvPr>
        <xdr:cNvSpPr txBox="1"/>
      </xdr:nvSpPr>
      <xdr:spPr>
        <a:xfrm>
          <a:off x="121672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48785</xdr:rowOff>
    </xdr:from>
    <xdr:ext cx="405111" cy="259045"/>
    <xdr:sp macro="" textlink="">
      <xdr:nvSpPr>
        <xdr:cNvPr id="554" name="n_4mainValue【学校施設】&#10;有形固定資産減価償却率">
          <a:extLst>
            <a:ext uri="{FF2B5EF4-FFF2-40B4-BE49-F238E27FC236}">
              <a16:creationId xmlns:a16="http://schemas.microsoft.com/office/drawing/2014/main" id="{72DB4BA1-79AB-4408-A1B8-8E18F62D3AB3}"/>
            </a:ext>
          </a:extLst>
        </xdr:cNvPr>
        <xdr:cNvSpPr txBox="1"/>
      </xdr:nvSpPr>
      <xdr:spPr>
        <a:xfrm>
          <a:off x="113544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a:extLst>
            <a:ext uri="{FF2B5EF4-FFF2-40B4-BE49-F238E27FC236}">
              <a16:creationId xmlns:a16="http://schemas.microsoft.com/office/drawing/2014/main" id="{A986926B-EAF1-4E74-9AFB-DE86F1BC7CFA}"/>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a:extLst>
            <a:ext uri="{FF2B5EF4-FFF2-40B4-BE49-F238E27FC236}">
              <a16:creationId xmlns:a16="http://schemas.microsoft.com/office/drawing/2014/main" id="{7AC2400B-84D1-4393-93F6-35A1E3B04BF2}"/>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a:extLst>
            <a:ext uri="{FF2B5EF4-FFF2-40B4-BE49-F238E27FC236}">
              <a16:creationId xmlns:a16="http://schemas.microsoft.com/office/drawing/2014/main" id="{87118726-3952-4695-ACF9-60C9B7F20C18}"/>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a:extLst>
            <a:ext uri="{FF2B5EF4-FFF2-40B4-BE49-F238E27FC236}">
              <a16:creationId xmlns:a16="http://schemas.microsoft.com/office/drawing/2014/main" id="{DC56A826-4A75-4F21-A79C-1816B9646787}"/>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a:extLst>
            <a:ext uri="{FF2B5EF4-FFF2-40B4-BE49-F238E27FC236}">
              <a16:creationId xmlns:a16="http://schemas.microsoft.com/office/drawing/2014/main" id="{32545E47-E6A0-4F3E-9BF6-E93679229151}"/>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a:extLst>
            <a:ext uri="{FF2B5EF4-FFF2-40B4-BE49-F238E27FC236}">
              <a16:creationId xmlns:a16="http://schemas.microsoft.com/office/drawing/2014/main" id="{E08130FA-1AAF-4DDE-BFB6-6F997AA9A7F5}"/>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a:extLst>
            <a:ext uri="{FF2B5EF4-FFF2-40B4-BE49-F238E27FC236}">
              <a16:creationId xmlns:a16="http://schemas.microsoft.com/office/drawing/2014/main" id="{9FC0BB43-041E-410B-974F-415BBAAA367E}"/>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a:extLst>
            <a:ext uri="{FF2B5EF4-FFF2-40B4-BE49-F238E27FC236}">
              <a16:creationId xmlns:a16="http://schemas.microsoft.com/office/drawing/2014/main" id="{F77C76E0-B193-46C6-9358-0C1E8541084A}"/>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a:extLst>
            <a:ext uri="{FF2B5EF4-FFF2-40B4-BE49-F238E27FC236}">
              <a16:creationId xmlns:a16="http://schemas.microsoft.com/office/drawing/2014/main" id="{CE98D00D-6BC5-4DE1-8480-11222488F223}"/>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a:extLst>
            <a:ext uri="{FF2B5EF4-FFF2-40B4-BE49-F238E27FC236}">
              <a16:creationId xmlns:a16="http://schemas.microsoft.com/office/drawing/2014/main" id="{D5C2865E-C652-40BF-84E8-7846DFB07E83}"/>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a:extLst>
            <a:ext uri="{FF2B5EF4-FFF2-40B4-BE49-F238E27FC236}">
              <a16:creationId xmlns:a16="http://schemas.microsoft.com/office/drawing/2014/main" id="{BF5CAFC7-3A70-47C0-8530-D93A46441E8A}"/>
            </a:ext>
          </a:extLst>
        </xdr:cNvPr>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a:extLst>
            <a:ext uri="{FF2B5EF4-FFF2-40B4-BE49-F238E27FC236}">
              <a16:creationId xmlns:a16="http://schemas.microsoft.com/office/drawing/2014/main" id="{DE43F044-678A-4534-8D36-E3EA3334C066}"/>
            </a:ext>
          </a:extLst>
        </xdr:cNvPr>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7" name="テキスト ボックス 566">
          <a:extLst>
            <a:ext uri="{FF2B5EF4-FFF2-40B4-BE49-F238E27FC236}">
              <a16:creationId xmlns:a16="http://schemas.microsoft.com/office/drawing/2014/main" id="{D3C74C55-3DF3-459D-9149-BD5F72E3CB6E}"/>
            </a:ext>
          </a:extLst>
        </xdr:cNvPr>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a:extLst>
            <a:ext uri="{FF2B5EF4-FFF2-40B4-BE49-F238E27FC236}">
              <a16:creationId xmlns:a16="http://schemas.microsoft.com/office/drawing/2014/main" id="{76B8DD5A-22C0-4125-89C3-A25D6EEF4470}"/>
            </a:ext>
          </a:extLst>
        </xdr:cNvPr>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9" name="テキスト ボックス 568">
          <a:extLst>
            <a:ext uri="{FF2B5EF4-FFF2-40B4-BE49-F238E27FC236}">
              <a16:creationId xmlns:a16="http://schemas.microsoft.com/office/drawing/2014/main" id="{01F11C06-622C-439E-B573-686A9593C4C8}"/>
            </a:ext>
          </a:extLst>
        </xdr:cNvPr>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a:extLst>
            <a:ext uri="{FF2B5EF4-FFF2-40B4-BE49-F238E27FC236}">
              <a16:creationId xmlns:a16="http://schemas.microsoft.com/office/drawing/2014/main" id="{2AA1BBAE-64F2-4B6A-9505-C07EBAB79F99}"/>
            </a:ext>
          </a:extLst>
        </xdr:cNvPr>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1" name="テキスト ボックス 570">
          <a:extLst>
            <a:ext uri="{FF2B5EF4-FFF2-40B4-BE49-F238E27FC236}">
              <a16:creationId xmlns:a16="http://schemas.microsoft.com/office/drawing/2014/main" id="{BC131461-1D9F-4EE2-8ED9-702242CDF02F}"/>
            </a:ext>
          </a:extLst>
        </xdr:cNvPr>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a:extLst>
            <a:ext uri="{FF2B5EF4-FFF2-40B4-BE49-F238E27FC236}">
              <a16:creationId xmlns:a16="http://schemas.microsoft.com/office/drawing/2014/main" id="{2EE3B25B-A28E-42DA-8D6D-D436C9A0A032}"/>
            </a:ext>
          </a:extLst>
        </xdr:cNvPr>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3" name="テキスト ボックス 572">
          <a:extLst>
            <a:ext uri="{FF2B5EF4-FFF2-40B4-BE49-F238E27FC236}">
              <a16:creationId xmlns:a16="http://schemas.microsoft.com/office/drawing/2014/main" id="{D2573F88-4EAF-4960-A936-DEFCBF36D809}"/>
            </a:ext>
          </a:extLst>
        </xdr:cNvPr>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a:extLst>
            <a:ext uri="{FF2B5EF4-FFF2-40B4-BE49-F238E27FC236}">
              <a16:creationId xmlns:a16="http://schemas.microsoft.com/office/drawing/2014/main" id="{622207B8-BD04-4F00-AAF2-FAE23176D1B2}"/>
            </a:ext>
          </a:extLst>
        </xdr:cNvPr>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5" name="テキスト ボックス 574">
          <a:extLst>
            <a:ext uri="{FF2B5EF4-FFF2-40B4-BE49-F238E27FC236}">
              <a16:creationId xmlns:a16="http://schemas.microsoft.com/office/drawing/2014/main" id="{35D20C90-DE48-419A-BC7E-F98690D35F05}"/>
            </a:ext>
          </a:extLst>
        </xdr:cNvPr>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a:extLst>
            <a:ext uri="{FF2B5EF4-FFF2-40B4-BE49-F238E27FC236}">
              <a16:creationId xmlns:a16="http://schemas.microsoft.com/office/drawing/2014/main" id="{E1ECAEBF-ABE8-410D-A8C0-3A139F36F248}"/>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97B29483-6D7D-4C75-8003-313931D38515}"/>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学校施設】&#10;一人当たり面積グラフ枠">
          <a:extLst>
            <a:ext uri="{FF2B5EF4-FFF2-40B4-BE49-F238E27FC236}">
              <a16:creationId xmlns:a16="http://schemas.microsoft.com/office/drawing/2014/main" id="{6837585B-EC2E-478B-9EC0-95F8029F6CCF}"/>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79" name="直線コネクタ 578">
          <a:extLst>
            <a:ext uri="{FF2B5EF4-FFF2-40B4-BE49-F238E27FC236}">
              <a16:creationId xmlns:a16="http://schemas.microsoft.com/office/drawing/2014/main" id="{AB967663-E8C4-4B16-8980-6E0D5967794C}"/>
            </a:ext>
          </a:extLst>
        </xdr:cNvPr>
        <xdr:cNvCxnSpPr/>
      </xdr:nvCxnSpPr>
      <xdr:spPr>
        <a:xfrm flipV="1">
          <a:off x="19951064" y="9389618"/>
          <a:ext cx="0" cy="131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80" name="【学校施設】&#10;一人当たり面積最小値テキスト">
          <a:extLst>
            <a:ext uri="{FF2B5EF4-FFF2-40B4-BE49-F238E27FC236}">
              <a16:creationId xmlns:a16="http://schemas.microsoft.com/office/drawing/2014/main" id="{F649DB45-90BE-44DA-905A-5C605D3DC8FC}"/>
            </a:ext>
          </a:extLst>
        </xdr:cNvPr>
        <xdr:cNvSpPr txBox="1"/>
      </xdr:nvSpPr>
      <xdr:spPr>
        <a:xfrm>
          <a:off x="19989800" y="1070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81" name="直線コネクタ 580">
          <a:extLst>
            <a:ext uri="{FF2B5EF4-FFF2-40B4-BE49-F238E27FC236}">
              <a16:creationId xmlns:a16="http://schemas.microsoft.com/office/drawing/2014/main" id="{5BF138C0-D34C-42B4-89A4-062D41F94793}"/>
            </a:ext>
          </a:extLst>
        </xdr:cNvPr>
        <xdr:cNvCxnSpPr/>
      </xdr:nvCxnSpPr>
      <xdr:spPr>
        <a:xfrm>
          <a:off x="19881850" y="10700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82" name="【学校施設】&#10;一人当たり面積最大値テキスト">
          <a:extLst>
            <a:ext uri="{FF2B5EF4-FFF2-40B4-BE49-F238E27FC236}">
              <a16:creationId xmlns:a16="http://schemas.microsoft.com/office/drawing/2014/main" id="{B52BF274-8A13-46BA-8852-C8BE0CCFB317}"/>
            </a:ext>
          </a:extLst>
        </xdr:cNvPr>
        <xdr:cNvSpPr txBox="1"/>
      </xdr:nvSpPr>
      <xdr:spPr>
        <a:xfrm>
          <a:off x="19989800" y="917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83" name="直線コネクタ 582">
          <a:extLst>
            <a:ext uri="{FF2B5EF4-FFF2-40B4-BE49-F238E27FC236}">
              <a16:creationId xmlns:a16="http://schemas.microsoft.com/office/drawing/2014/main" id="{6980DEF3-DB58-4EEE-A3E7-0859C45467AD}"/>
            </a:ext>
          </a:extLst>
        </xdr:cNvPr>
        <xdr:cNvCxnSpPr/>
      </xdr:nvCxnSpPr>
      <xdr:spPr>
        <a:xfrm>
          <a:off x="19881850" y="93896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584" name="【学校施設】&#10;一人当たり面積平均値テキスト">
          <a:extLst>
            <a:ext uri="{FF2B5EF4-FFF2-40B4-BE49-F238E27FC236}">
              <a16:creationId xmlns:a16="http://schemas.microsoft.com/office/drawing/2014/main" id="{69E98846-31DD-4F3B-9D5E-5FFD22859DBF}"/>
            </a:ext>
          </a:extLst>
        </xdr:cNvPr>
        <xdr:cNvSpPr txBox="1"/>
      </xdr:nvSpPr>
      <xdr:spPr>
        <a:xfrm>
          <a:off x="19989800" y="10364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85" name="フローチャート: 判断 584">
          <a:extLst>
            <a:ext uri="{FF2B5EF4-FFF2-40B4-BE49-F238E27FC236}">
              <a16:creationId xmlns:a16="http://schemas.microsoft.com/office/drawing/2014/main" id="{22E3E5B2-0366-4F7A-A69F-C807EA714ED5}"/>
            </a:ext>
          </a:extLst>
        </xdr:cNvPr>
        <xdr:cNvSpPr/>
      </xdr:nvSpPr>
      <xdr:spPr>
        <a:xfrm>
          <a:off x="19900900" y="105070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100457</xdr:rowOff>
    </xdr:from>
    <xdr:to>
      <xdr:col>112</xdr:col>
      <xdr:colOff>38100</xdr:colOff>
      <xdr:row>64</xdr:row>
      <xdr:rowOff>30607</xdr:rowOff>
    </xdr:to>
    <xdr:sp macro="" textlink="">
      <xdr:nvSpPr>
        <xdr:cNvPr id="586" name="フローチャート: 判断 585">
          <a:extLst>
            <a:ext uri="{FF2B5EF4-FFF2-40B4-BE49-F238E27FC236}">
              <a16:creationId xmlns:a16="http://schemas.microsoft.com/office/drawing/2014/main" id="{A7A805E5-591C-4CC6-B8F4-2F1BFEC89862}"/>
            </a:ext>
          </a:extLst>
        </xdr:cNvPr>
        <xdr:cNvSpPr/>
      </xdr:nvSpPr>
      <xdr:spPr>
        <a:xfrm>
          <a:off x="19157950" y="105017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109601</xdr:rowOff>
    </xdr:from>
    <xdr:to>
      <xdr:col>107</xdr:col>
      <xdr:colOff>101600</xdr:colOff>
      <xdr:row>64</xdr:row>
      <xdr:rowOff>39751</xdr:rowOff>
    </xdr:to>
    <xdr:sp macro="" textlink="">
      <xdr:nvSpPr>
        <xdr:cNvPr id="587" name="フローチャート: 判断 586">
          <a:extLst>
            <a:ext uri="{FF2B5EF4-FFF2-40B4-BE49-F238E27FC236}">
              <a16:creationId xmlns:a16="http://schemas.microsoft.com/office/drawing/2014/main" id="{DAAE4694-B051-412C-9B1B-17D2975BE948}"/>
            </a:ext>
          </a:extLst>
        </xdr:cNvPr>
        <xdr:cNvSpPr/>
      </xdr:nvSpPr>
      <xdr:spPr>
        <a:xfrm>
          <a:off x="18345150" y="105109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110744</xdr:rowOff>
    </xdr:from>
    <xdr:to>
      <xdr:col>102</xdr:col>
      <xdr:colOff>165100</xdr:colOff>
      <xdr:row>64</xdr:row>
      <xdr:rowOff>40894</xdr:rowOff>
    </xdr:to>
    <xdr:sp macro="" textlink="">
      <xdr:nvSpPr>
        <xdr:cNvPr id="588" name="フローチャート: 判断 587">
          <a:extLst>
            <a:ext uri="{FF2B5EF4-FFF2-40B4-BE49-F238E27FC236}">
              <a16:creationId xmlns:a16="http://schemas.microsoft.com/office/drawing/2014/main" id="{6A0BCBDE-16EB-47CD-9447-4B1AACE1151F}"/>
            </a:ext>
          </a:extLst>
        </xdr:cNvPr>
        <xdr:cNvSpPr/>
      </xdr:nvSpPr>
      <xdr:spPr>
        <a:xfrm>
          <a:off x="17551400" y="105120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89789</xdr:rowOff>
    </xdr:from>
    <xdr:to>
      <xdr:col>98</xdr:col>
      <xdr:colOff>38100</xdr:colOff>
      <xdr:row>64</xdr:row>
      <xdr:rowOff>19939</xdr:rowOff>
    </xdr:to>
    <xdr:sp macro="" textlink="">
      <xdr:nvSpPr>
        <xdr:cNvPr id="589" name="フローチャート: 判断 588">
          <a:extLst>
            <a:ext uri="{FF2B5EF4-FFF2-40B4-BE49-F238E27FC236}">
              <a16:creationId xmlns:a16="http://schemas.microsoft.com/office/drawing/2014/main" id="{56B1DBDA-ACDD-48F2-B921-1038D7BD9DCF}"/>
            </a:ext>
          </a:extLst>
        </xdr:cNvPr>
        <xdr:cNvSpPr/>
      </xdr:nvSpPr>
      <xdr:spPr>
        <a:xfrm>
          <a:off x="16757650" y="104910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95C8E73-9332-4D93-B5BC-5820172A0B30}"/>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8CFB3BFB-97BB-4F18-8253-47582D90809C}"/>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AA961FF6-5E7F-42F1-A406-C94A949819D6}"/>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89FA13E3-4941-499E-B88A-01B6FC606358}"/>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CD3DE27C-B0CB-4E29-9F1B-6748564E6E56}"/>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82931</xdr:rowOff>
    </xdr:from>
    <xdr:to>
      <xdr:col>116</xdr:col>
      <xdr:colOff>114300</xdr:colOff>
      <xdr:row>65</xdr:row>
      <xdr:rowOff>13081</xdr:rowOff>
    </xdr:to>
    <xdr:sp macro="" textlink="">
      <xdr:nvSpPr>
        <xdr:cNvPr id="595" name="楕円 594">
          <a:extLst>
            <a:ext uri="{FF2B5EF4-FFF2-40B4-BE49-F238E27FC236}">
              <a16:creationId xmlns:a16="http://schemas.microsoft.com/office/drawing/2014/main" id="{811C07E5-0C44-4E5F-9C54-1D551A84F3F7}"/>
            </a:ext>
          </a:extLst>
        </xdr:cNvPr>
        <xdr:cNvSpPr/>
      </xdr:nvSpPr>
      <xdr:spPr>
        <a:xfrm>
          <a:off x="19900900" y="106493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169308</xdr:rowOff>
    </xdr:from>
    <xdr:ext cx="469744" cy="259045"/>
    <xdr:sp macro="" textlink="">
      <xdr:nvSpPr>
        <xdr:cNvPr id="596" name="【学校施設】&#10;一人当たり面積該当値テキスト">
          <a:extLst>
            <a:ext uri="{FF2B5EF4-FFF2-40B4-BE49-F238E27FC236}">
              <a16:creationId xmlns:a16="http://schemas.microsoft.com/office/drawing/2014/main" id="{932E4E13-2DF5-41F0-8BBC-EB6E4F26EBCB}"/>
            </a:ext>
          </a:extLst>
        </xdr:cNvPr>
        <xdr:cNvSpPr txBox="1"/>
      </xdr:nvSpPr>
      <xdr:spPr>
        <a:xfrm>
          <a:off x="19989800" y="1056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82169</xdr:rowOff>
    </xdr:from>
    <xdr:to>
      <xdr:col>112</xdr:col>
      <xdr:colOff>38100</xdr:colOff>
      <xdr:row>65</xdr:row>
      <xdr:rowOff>12319</xdr:rowOff>
    </xdr:to>
    <xdr:sp macro="" textlink="">
      <xdr:nvSpPr>
        <xdr:cNvPr id="597" name="楕円 596">
          <a:extLst>
            <a:ext uri="{FF2B5EF4-FFF2-40B4-BE49-F238E27FC236}">
              <a16:creationId xmlns:a16="http://schemas.microsoft.com/office/drawing/2014/main" id="{D7294C48-E21A-4646-971A-AFC7D9B07BA3}"/>
            </a:ext>
          </a:extLst>
        </xdr:cNvPr>
        <xdr:cNvSpPr/>
      </xdr:nvSpPr>
      <xdr:spPr>
        <a:xfrm>
          <a:off x="19157950" y="106485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132969</xdr:rowOff>
    </xdr:from>
    <xdr:to>
      <xdr:col>116</xdr:col>
      <xdr:colOff>63500</xdr:colOff>
      <xdr:row>64</xdr:row>
      <xdr:rowOff>133731</xdr:rowOff>
    </xdr:to>
    <xdr:cxnSp macro="">
      <xdr:nvCxnSpPr>
        <xdr:cNvPr id="598" name="直線コネクタ 597">
          <a:extLst>
            <a:ext uri="{FF2B5EF4-FFF2-40B4-BE49-F238E27FC236}">
              <a16:creationId xmlns:a16="http://schemas.microsoft.com/office/drawing/2014/main" id="{318DFFF3-7696-4BE5-AE40-4CC4A88F2280}"/>
            </a:ext>
          </a:extLst>
        </xdr:cNvPr>
        <xdr:cNvCxnSpPr/>
      </xdr:nvCxnSpPr>
      <xdr:spPr>
        <a:xfrm>
          <a:off x="19202400" y="10699369"/>
          <a:ext cx="7493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79502</xdr:rowOff>
    </xdr:from>
    <xdr:to>
      <xdr:col>107</xdr:col>
      <xdr:colOff>101600</xdr:colOff>
      <xdr:row>65</xdr:row>
      <xdr:rowOff>9652</xdr:rowOff>
    </xdr:to>
    <xdr:sp macro="" textlink="">
      <xdr:nvSpPr>
        <xdr:cNvPr id="599" name="楕円 598">
          <a:extLst>
            <a:ext uri="{FF2B5EF4-FFF2-40B4-BE49-F238E27FC236}">
              <a16:creationId xmlns:a16="http://schemas.microsoft.com/office/drawing/2014/main" id="{3BF61016-C5E9-48FB-B628-0B4A0EC41C4C}"/>
            </a:ext>
          </a:extLst>
        </xdr:cNvPr>
        <xdr:cNvSpPr/>
      </xdr:nvSpPr>
      <xdr:spPr>
        <a:xfrm>
          <a:off x="18345150" y="106459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130302</xdr:rowOff>
    </xdr:from>
    <xdr:to>
      <xdr:col>111</xdr:col>
      <xdr:colOff>177800</xdr:colOff>
      <xdr:row>64</xdr:row>
      <xdr:rowOff>132969</xdr:rowOff>
    </xdr:to>
    <xdr:cxnSp macro="">
      <xdr:nvCxnSpPr>
        <xdr:cNvPr id="600" name="直線コネクタ 599">
          <a:extLst>
            <a:ext uri="{FF2B5EF4-FFF2-40B4-BE49-F238E27FC236}">
              <a16:creationId xmlns:a16="http://schemas.microsoft.com/office/drawing/2014/main" id="{0E5E8050-D227-4AA0-AC8C-A27EBA3F33D8}"/>
            </a:ext>
          </a:extLst>
        </xdr:cNvPr>
        <xdr:cNvCxnSpPr/>
      </xdr:nvCxnSpPr>
      <xdr:spPr>
        <a:xfrm>
          <a:off x="18395950" y="10696702"/>
          <a:ext cx="80645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77216</xdr:rowOff>
    </xdr:from>
    <xdr:to>
      <xdr:col>102</xdr:col>
      <xdr:colOff>165100</xdr:colOff>
      <xdr:row>65</xdr:row>
      <xdr:rowOff>7366</xdr:rowOff>
    </xdr:to>
    <xdr:sp macro="" textlink="">
      <xdr:nvSpPr>
        <xdr:cNvPr id="601" name="楕円 600">
          <a:extLst>
            <a:ext uri="{FF2B5EF4-FFF2-40B4-BE49-F238E27FC236}">
              <a16:creationId xmlns:a16="http://schemas.microsoft.com/office/drawing/2014/main" id="{DF5B5DEB-6783-44E3-9E14-C22088C7334A}"/>
            </a:ext>
          </a:extLst>
        </xdr:cNvPr>
        <xdr:cNvSpPr/>
      </xdr:nvSpPr>
      <xdr:spPr>
        <a:xfrm>
          <a:off x="17551400" y="106436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128016</xdr:rowOff>
    </xdr:from>
    <xdr:to>
      <xdr:col>107</xdr:col>
      <xdr:colOff>50800</xdr:colOff>
      <xdr:row>64</xdr:row>
      <xdr:rowOff>130302</xdr:rowOff>
    </xdr:to>
    <xdr:cxnSp macro="">
      <xdr:nvCxnSpPr>
        <xdr:cNvPr id="602" name="直線コネクタ 601">
          <a:extLst>
            <a:ext uri="{FF2B5EF4-FFF2-40B4-BE49-F238E27FC236}">
              <a16:creationId xmlns:a16="http://schemas.microsoft.com/office/drawing/2014/main" id="{00DB9DDE-5CBA-4540-BD7F-089E173DA4A6}"/>
            </a:ext>
          </a:extLst>
        </xdr:cNvPr>
        <xdr:cNvCxnSpPr/>
      </xdr:nvCxnSpPr>
      <xdr:spPr>
        <a:xfrm>
          <a:off x="17602200" y="10694416"/>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75692</xdr:rowOff>
    </xdr:from>
    <xdr:to>
      <xdr:col>98</xdr:col>
      <xdr:colOff>38100</xdr:colOff>
      <xdr:row>65</xdr:row>
      <xdr:rowOff>5842</xdr:rowOff>
    </xdr:to>
    <xdr:sp macro="" textlink="">
      <xdr:nvSpPr>
        <xdr:cNvPr id="603" name="楕円 602">
          <a:extLst>
            <a:ext uri="{FF2B5EF4-FFF2-40B4-BE49-F238E27FC236}">
              <a16:creationId xmlns:a16="http://schemas.microsoft.com/office/drawing/2014/main" id="{960F6556-1379-472F-9478-DA1ECB4E7785}"/>
            </a:ext>
          </a:extLst>
        </xdr:cNvPr>
        <xdr:cNvSpPr/>
      </xdr:nvSpPr>
      <xdr:spPr>
        <a:xfrm>
          <a:off x="16757650" y="106420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126492</xdr:rowOff>
    </xdr:from>
    <xdr:to>
      <xdr:col>102</xdr:col>
      <xdr:colOff>114300</xdr:colOff>
      <xdr:row>64</xdr:row>
      <xdr:rowOff>128016</xdr:rowOff>
    </xdr:to>
    <xdr:cxnSp macro="">
      <xdr:nvCxnSpPr>
        <xdr:cNvPr id="604" name="直線コネクタ 603">
          <a:extLst>
            <a:ext uri="{FF2B5EF4-FFF2-40B4-BE49-F238E27FC236}">
              <a16:creationId xmlns:a16="http://schemas.microsoft.com/office/drawing/2014/main" id="{A3374C1E-6064-49FE-B74D-9A2E6D9CE98C}"/>
            </a:ext>
          </a:extLst>
        </xdr:cNvPr>
        <xdr:cNvCxnSpPr/>
      </xdr:nvCxnSpPr>
      <xdr:spPr>
        <a:xfrm>
          <a:off x="16802100" y="10692892"/>
          <a:ext cx="8001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47134</xdr:rowOff>
    </xdr:from>
    <xdr:ext cx="469744" cy="259045"/>
    <xdr:sp macro="" textlink="">
      <xdr:nvSpPr>
        <xdr:cNvPr id="605" name="n_1aveValue【学校施設】&#10;一人当たり面積">
          <a:extLst>
            <a:ext uri="{FF2B5EF4-FFF2-40B4-BE49-F238E27FC236}">
              <a16:creationId xmlns:a16="http://schemas.microsoft.com/office/drawing/2014/main" id="{AFB3A855-43BE-4660-BA91-BC01DFEEAC1F}"/>
            </a:ext>
          </a:extLst>
        </xdr:cNvPr>
        <xdr:cNvSpPr txBox="1"/>
      </xdr:nvSpPr>
      <xdr:spPr>
        <a:xfrm>
          <a:off x="18980227" y="1028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56278</xdr:rowOff>
    </xdr:from>
    <xdr:ext cx="469744" cy="259045"/>
    <xdr:sp macro="" textlink="">
      <xdr:nvSpPr>
        <xdr:cNvPr id="606" name="n_2aveValue【学校施設】&#10;一人当たり面積">
          <a:extLst>
            <a:ext uri="{FF2B5EF4-FFF2-40B4-BE49-F238E27FC236}">
              <a16:creationId xmlns:a16="http://schemas.microsoft.com/office/drawing/2014/main" id="{7E85A900-EBD2-4CB7-AE78-84075811E64D}"/>
            </a:ext>
          </a:extLst>
        </xdr:cNvPr>
        <xdr:cNvSpPr txBox="1"/>
      </xdr:nvSpPr>
      <xdr:spPr>
        <a:xfrm>
          <a:off x="18180127" y="1029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57421</xdr:rowOff>
    </xdr:from>
    <xdr:ext cx="469744" cy="259045"/>
    <xdr:sp macro="" textlink="">
      <xdr:nvSpPr>
        <xdr:cNvPr id="607" name="n_3aveValue【学校施設】&#10;一人当たり面積">
          <a:extLst>
            <a:ext uri="{FF2B5EF4-FFF2-40B4-BE49-F238E27FC236}">
              <a16:creationId xmlns:a16="http://schemas.microsoft.com/office/drawing/2014/main" id="{7FC089A6-6233-42CD-84E8-AE202FA11494}"/>
            </a:ext>
          </a:extLst>
        </xdr:cNvPr>
        <xdr:cNvSpPr txBox="1"/>
      </xdr:nvSpPr>
      <xdr:spPr>
        <a:xfrm>
          <a:off x="17386377" y="1029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36466</xdr:rowOff>
    </xdr:from>
    <xdr:ext cx="469744" cy="259045"/>
    <xdr:sp macro="" textlink="">
      <xdr:nvSpPr>
        <xdr:cNvPr id="608" name="n_4aveValue【学校施設】&#10;一人当たり面積">
          <a:extLst>
            <a:ext uri="{FF2B5EF4-FFF2-40B4-BE49-F238E27FC236}">
              <a16:creationId xmlns:a16="http://schemas.microsoft.com/office/drawing/2014/main" id="{B1DC6514-9921-4380-9F54-B8DD3E220336}"/>
            </a:ext>
          </a:extLst>
        </xdr:cNvPr>
        <xdr:cNvSpPr txBox="1"/>
      </xdr:nvSpPr>
      <xdr:spPr>
        <a:xfrm>
          <a:off x="16592627" y="1027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3446</xdr:rowOff>
    </xdr:from>
    <xdr:ext cx="469744" cy="259045"/>
    <xdr:sp macro="" textlink="">
      <xdr:nvSpPr>
        <xdr:cNvPr id="609" name="n_1mainValue【学校施設】&#10;一人当たり面積">
          <a:extLst>
            <a:ext uri="{FF2B5EF4-FFF2-40B4-BE49-F238E27FC236}">
              <a16:creationId xmlns:a16="http://schemas.microsoft.com/office/drawing/2014/main" id="{DFE167D0-A6D9-4F62-B26F-0C43727C7FAD}"/>
            </a:ext>
          </a:extLst>
        </xdr:cNvPr>
        <xdr:cNvSpPr txBox="1"/>
      </xdr:nvSpPr>
      <xdr:spPr>
        <a:xfrm>
          <a:off x="18980227" y="1073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779</xdr:rowOff>
    </xdr:from>
    <xdr:ext cx="469744" cy="259045"/>
    <xdr:sp macro="" textlink="">
      <xdr:nvSpPr>
        <xdr:cNvPr id="610" name="n_2mainValue【学校施設】&#10;一人当たり面積">
          <a:extLst>
            <a:ext uri="{FF2B5EF4-FFF2-40B4-BE49-F238E27FC236}">
              <a16:creationId xmlns:a16="http://schemas.microsoft.com/office/drawing/2014/main" id="{D7CFD9E1-4C5B-4C13-80D5-C8F982FCD559}"/>
            </a:ext>
          </a:extLst>
        </xdr:cNvPr>
        <xdr:cNvSpPr txBox="1"/>
      </xdr:nvSpPr>
      <xdr:spPr>
        <a:xfrm>
          <a:off x="18180127" y="1073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169943</xdr:rowOff>
    </xdr:from>
    <xdr:ext cx="469744" cy="259045"/>
    <xdr:sp macro="" textlink="">
      <xdr:nvSpPr>
        <xdr:cNvPr id="611" name="n_3mainValue【学校施設】&#10;一人当たり面積">
          <a:extLst>
            <a:ext uri="{FF2B5EF4-FFF2-40B4-BE49-F238E27FC236}">
              <a16:creationId xmlns:a16="http://schemas.microsoft.com/office/drawing/2014/main" id="{719D2593-ABCD-4464-B68F-71AF921E7F91}"/>
            </a:ext>
          </a:extLst>
        </xdr:cNvPr>
        <xdr:cNvSpPr txBox="1"/>
      </xdr:nvSpPr>
      <xdr:spPr>
        <a:xfrm>
          <a:off x="17386377" y="107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168419</xdr:rowOff>
    </xdr:from>
    <xdr:ext cx="469744" cy="259045"/>
    <xdr:sp macro="" textlink="">
      <xdr:nvSpPr>
        <xdr:cNvPr id="612" name="n_4mainValue【学校施設】&#10;一人当たり面積">
          <a:extLst>
            <a:ext uri="{FF2B5EF4-FFF2-40B4-BE49-F238E27FC236}">
              <a16:creationId xmlns:a16="http://schemas.microsoft.com/office/drawing/2014/main" id="{9A122CDC-1763-40A9-B9B0-D8220A21DFD2}"/>
            </a:ext>
          </a:extLst>
        </xdr:cNvPr>
        <xdr:cNvSpPr txBox="1"/>
      </xdr:nvSpPr>
      <xdr:spPr>
        <a:xfrm>
          <a:off x="16592627" y="1072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a:extLst>
            <a:ext uri="{FF2B5EF4-FFF2-40B4-BE49-F238E27FC236}">
              <a16:creationId xmlns:a16="http://schemas.microsoft.com/office/drawing/2014/main" id="{4B08B37C-FA84-4DA3-A914-5D43A0B41066}"/>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a:extLst>
            <a:ext uri="{FF2B5EF4-FFF2-40B4-BE49-F238E27FC236}">
              <a16:creationId xmlns:a16="http://schemas.microsoft.com/office/drawing/2014/main" id="{15F66D2F-60E0-443E-A721-09912408A9C5}"/>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a:extLst>
            <a:ext uri="{FF2B5EF4-FFF2-40B4-BE49-F238E27FC236}">
              <a16:creationId xmlns:a16="http://schemas.microsoft.com/office/drawing/2014/main" id="{B95876B5-C1CF-4D75-B3AE-E4F550A9FEE3}"/>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a:extLst>
            <a:ext uri="{FF2B5EF4-FFF2-40B4-BE49-F238E27FC236}">
              <a16:creationId xmlns:a16="http://schemas.microsoft.com/office/drawing/2014/main" id="{07BD61A2-96A9-4424-8916-DB73EF7618B5}"/>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a:extLst>
            <a:ext uri="{FF2B5EF4-FFF2-40B4-BE49-F238E27FC236}">
              <a16:creationId xmlns:a16="http://schemas.microsoft.com/office/drawing/2014/main" id="{F9941226-5E3E-4E07-9A65-E5535EAC0443}"/>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a:extLst>
            <a:ext uri="{FF2B5EF4-FFF2-40B4-BE49-F238E27FC236}">
              <a16:creationId xmlns:a16="http://schemas.microsoft.com/office/drawing/2014/main" id="{7C81FFF8-BDAE-4B34-A41E-C7C494491407}"/>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a:extLst>
            <a:ext uri="{FF2B5EF4-FFF2-40B4-BE49-F238E27FC236}">
              <a16:creationId xmlns:a16="http://schemas.microsoft.com/office/drawing/2014/main" id="{6F927B23-92A0-4FC3-8739-9B72DAEBA3FD}"/>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a:extLst>
            <a:ext uri="{FF2B5EF4-FFF2-40B4-BE49-F238E27FC236}">
              <a16:creationId xmlns:a16="http://schemas.microsoft.com/office/drawing/2014/main" id="{E9A182D4-A654-448A-B2EF-7A1B0FC713BF}"/>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a:extLst>
            <a:ext uri="{FF2B5EF4-FFF2-40B4-BE49-F238E27FC236}">
              <a16:creationId xmlns:a16="http://schemas.microsoft.com/office/drawing/2014/main" id="{A076781A-7BD5-4AC0-95DA-0A7CEB8A5562}"/>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a:extLst>
            <a:ext uri="{FF2B5EF4-FFF2-40B4-BE49-F238E27FC236}">
              <a16:creationId xmlns:a16="http://schemas.microsoft.com/office/drawing/2014/main" id="{18293831-CB27-4A07-9057-A9F3536E54BC}"/>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3" name="テキスト ボックス 622">
          <a:extLst>
            <a:ext uri="{FF2B5EF4-FFF2-40B4-BE49-F238E27FC236}">
              <a16:creationId xmlns:a16="http://schemas.microsoft.com/office/drawing/2014/main" id="{9FE4FDC6-F000-4270-A720-BBF9A3B763D7}"/>
            </a:ext>
          </a:extLst>
        </xdr:cNvPr>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4" name="直線コネクタ 623">
          <a:extLst>
            <a:ext uri="{FF2B5EF4-FFF2-40B4-BE49-F238E27FC236}">
              <a16:creationId xmlns:a16="http://schemas.microsoft.com/office/drawing/2014/main" id="{B7F15FF6-C0DE-40FC-895D-23A8D7C8BD92}"/>
            </a:ext>
          </a:extLst>
        </xdr:cNvPr>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5" name="テキスト ボックス 624">
          <a:extLst>
            <a:ext uri="{FF2B5EF4-FFF2-40B4-BE49-F238E27FC236}">
              <a16:creationId xmlns:a16="http://schemas.microsoft.com/office/drawing/2014/main" id="{EB42F2C4-5253-4B6E-B272-38229F68B7B2}"/>
            </a:ext>
          </a:extLst>
        </xdr:cNvPr>
        <xdr:cNvSpPr txBox="1"/>
      </xdr:nvSpPr>
      <xdr:spPr>
        <a:xfrm>
          <a:off x="107977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6" name="直線コネクタ 625">
          <a:extLst>
            <a:ext uri="{FF2B5EF4-FFF2-40B4-BE49-F238E27FC236}">
              <a16:creationId xmlns:a16="http://schemas.microsoft.com/office/drawing/2014/main" id="{B49B466A-4E57-434F-831C-F96309931DA9}"/>
            </a:ext>
          </a:extLst>
        </xdr:cNvPr>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7" name="テキスト ボックス 626">
          <a:extLst>
            <a:ext uri="{FF2B5EF4-FFF2-40B4-BE49-F238E27FC236}">
              <a16:creationId xmlns:a16="http://schemas.microsoft.com/office/drawing/2014/main" id="{CA8BA0D9-0734-4D41-886B-C0FEF9163801}"/>
            </a:ext>
          </a:extLst>
        </xdr:cNvPr>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8" name="直線コネクタ 627">
          <a:extLst>
            <a:ext uri="{FF2B5EF4-FFF2-40B4-BE49-F238E27FC236}">
              <a16:creationId xmlns:a16="http://schemas.microsoft.com/office/drawing/2014/main" id="{941C4644-CE13-4E56-BDE4-FE64944E97DD}"/>
            </a:ext>
          </a:extLst>
        </xdr:cNvPr>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9" name="テキスト ボックス 628">
          <a:extLst>
            <a:ext uri="{FF2B5EF4-FFF2-40B4-BE49-F238E27FC236}">
              <a16:creationId xmlns:a16="http://schemas.microsoft.com/office/drawing/2014/main" id="{6F99B4DF-335E-4A94-BA53-1E1F59CA8ECD}"/>
            </a:ext>
          </a:extLst>
        </xdr:cNvPr>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0" name="直線コネクタ 629">
          <a:extLst>
            <a:ext uri="{FF2B5EF4-FFF2-40B4-BE49-F238E27FC236}">
              <a16:creationId xmlns:a16="http://schemas.microsoft.com/office/drawing/2014/main" id="{B1424FBD-BB52-412D-8F6D-9847A5AA6F01}"/>
            </a:ext>
          </a:extLst>
        </xdr:cNvPr>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1" name="テキスト ボックス 630">
          <a:extLst>
            <a:ext uri="{FF2B5EF4-FFF2-40B4-BE49-F238E27FC236}">
              <a16:creationId xmlns:a16="http://schemas.microsoft.com/office/drawing/2014/main" id="{4ED8C877-CA95-48D0-8B88-4C4D0212CEEE}"/>
            </a:ext>
          </a:extLst>
        </xdr:cNvPr>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2" name="直線コネクタ 631">
          <a:extLst>
            <a:ext uri="{FF2B5EF4-FFF2-40B4-BE49-F238E27FC236}">
              <a16:creationId xmlns:a16="http://schemas.microsoft.com/office/drawing/2014/main" id="{C61B0228-8721-4D1A-933C-23E320F0CACF}"/>
            </a:ext>
          </a:extLst>
        </xdr:cNvPr>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3" name="テキスト ボックス 632">
          <a:extLst>
            <a:ext uri="{FF2B5EF4-FFF2-40B4-BE49-F238E27FC236}">
              <a16:creationId xmlns:a16="http://schemas.microsoft.com/office/drawing/2014/main" id="{4A1D25D6-A951-43A3-AB5E-ED73AD382C47}"/>
            </a:ext>
          </a:extLst>
        </xdr:cNvPr>
        <xdr:cNvSpPr txBox="1"/>
      </xdr:nvSpPr>
      <xdr:spPr>
        <a:xfrm>
          <a:off x="108427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a:extLst>
            <a:ext uri="{FF2B5EF4-FFF2-40B4-BE49-F238E27FC236}">
              <a16:creationId xmlns:a16="http://schemas.microsoft.com/office/drawing/2014/main" id="{601651B7-A2B0-45AC-AFBF-27374CFB6AA4}"/>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5" name="テキスト ボックス 634">
          <a:extLst>
            <a:ext uri="{FF2B5EF4-FFF2-40B4-BE49-F238E27FC236}">
              <a16:creationId xmlns:a16="http://schemas.microsoft.com/office/drawing/2014/main" id="{CA0CAA4C-1D8B-47C9-B2AB-1EC67FC12820}"/>
            </a:ext>
          </a:extLst>
        </xdr:cNvPr>
        <xdr:cNvSpPr txBox="1"/>
      </xdr:nvSpPr>
      <xdr:spPr>
        <a:xfrm>
          <a:off x="1090691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6" name="【児童館】&#10;有形固定資産減価償却率グラフ枠">
          <a:extLst>
            <a:ext uri="{FF2B5EF4-FFF2-40B4-BE49-F238E27FC236}">
              <a16:creationId xmlns:a16="http://schemas.microsoft.com/office/drawing/2014/main" id="{77BF7758-2F3F-4A4B-AE7F-057FB6AB60AF}"/>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637" name="直線コネクタ 636">
          <a:extLst>
            <a:ext uri="{FF2B5EF4-FFF2-40B4-BE49-F238E27FC236}">
              <a16:creationId xmlns:a16="http://schemas.microsoft.com/office/drawing/2014/main" id="{7424B962-D989-49F2-A4E0-219F2093720C}"/>
            </a:ext>
          </a:extLst>
        </xdr:cNvPr>
        <xdr:cNvCxnSpPr/>
      </xdr:nvCxnSpPr>
      <xdr:spPr>
        <a:xfrm flipV="1">
          <a:off x="14699614" y="127717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8" name="【児童館】&#10;有形固定資産減価償却率最小値テキスト">
          <a:extLst>
            <a:ext uri="{FF2B5EF4-FFF2-40B4-BE49-F238E27FC236}">
              <a16:creationId xmlns:a16="http://schemas.microsoft.com/office/drawing/2014/main" id="{7DA54CF2-D056-4272-919E-9F3FDF7A2A83}"/>
            </a:ext>
          </a:extLst>
        </xdr:cNvPr>
        <xdr:cNvSpPr txBox="1"/>
      </xdr:nvSpPr>
      <xdr:spPr>
        <a:xfrm>
          <a:off x="1473835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9" name="直線コネクタ 638">
          <a:extLst>
            <a:ext uri="{FF2B5EF4-FFF2-40B4-BE49-F238E27FC236}">
              <a16:creationId xmlns:a16="http://schemas.microsoft.com/office/drawing/2014/main" id="{93FC9326-9C05-424D-8A10-137B7AEA4FB2}"/>
            </a:ext>
          </a:extLst>
        </xdr:cNvPr>
        <xdr:cNvCxnSpPr/>
      </xdr:nvCxnSpPr>
      <xdr:spPr>
        <a:xfrm>
          <a:off x="14611350" y="1431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640" name="【児童館】&#10;有形固定資産減価償却率最大値テキスト">
          <a:extLst>
            <a:ext uri="{FF2B5EF4-FFF2-40B4-BE49-F238E27FC236}">
              <a16:creationId xmlns:a16="http://schemas.microsoft.com/office/drawing/2014/main" id="{7F3D9443-7ABC-4D69-B1B9-E20A5E647B09}"/>
            </a:ext>
          </a:extLst>
        </xdr:cNvPr>
        <xdr:cNvSpPr txBox="1"/>
      </xdr:nvSpPr>
      <xdr:spPr>
        <a:xfrm>
          <a:off x="14738350" y="1255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641" name="直線コネクタ 640">
          <a:extLst>
            <a:ext uri="{FF2B5EF4-FFF2-40B4-BE49-F238E27FC236}">
              <a16:creationId xmlns:a16="http://schemas.microsoft.com/office/drawing/2014/main" id="{D6F3A072-E2E6-4FC8-9CBC-21CCB4B4C6D4}"/>
            </a:ext>
          </a:extLst>
        </xdr:cNvPr>
        <xdr:cNvCxnSpPr/>
      </xdr:nvCxnSpPr>
      <xdr:spPr>
        <a:xfrm>
          <a:off x="14611350" y="12771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642" name="【児童館】&#10;有形固定資産減価償却率平均値テキスト">
          <a:extLst>
            <a:ext uri="{FF2B5EF4-FFF2-40B4-BE49-F238E27FC236}">
              <a16:creationId xmlns:a16="http://schemas.microsoft.com/office/drawing/2014/main" id="{B8D73FF8-37A1-4F69-8B77-F0CDA14B7642}"/>
            </a:ext>
          </a:extLst>
        </xdr:cNvPr>
        <xdr:cNvSpPr txBox="1"/>
      </xdr:nvSpPr>
      <xdr:spPr>
        <a:xfrm>
          <a:off x="14738350" y="13470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43" name="フローチャート: 判断 642">
          <a:extLst>
            <a:ext uri="{FF2B5EF4-FFF2-40B4-BE49-F238E27FC236}">
              <a16:creationId xmlns:a16="http://schemas.microsoft.com/office/drawing/2014/main" id="{D6FDD97B-9802-4C77-A00C-71928169025E}"/>
            </a:ext>
          </a:extLst>
        </xdr:cNvPr>
        <xdr:cNvSpPr/>
      </xdr:nvSpPr>
      <xdr:spPr>
        <a:xfrm>
          <a:off x="14649450" y="134918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44" name="フローチャート: 判断 643">
          <a:extLst>
            <a:ext uri="{FF2B5EF4-FFF2-40B4-BE49-F238E27FC236}">
              <a16:creationId xmlns:a16="http://schemas.microsoft.com/office/drawing/2014/main" id="{5C87B83B-56BA-471B-9583-3807E24F72B7}"/>
            </a:ext>
          </a:extLst>
        </xdr:cNvPr>
        <xdr:cNvSpPr/>
      </xdr:nvSpPr>
      <xdr:spPr>
        <a:xfrm>
          <a:off x="13887450" y="136531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40639</xdr:rowOff>
    </xdr:from>
    <xdr:to>
      <xdr:col>76</xdr:col>
      <xdr:colOff>165100</xdr:colOff>
      <xdr:row>82</xdr:row>
      <xdr:rowOff>142239</xdr:rowOff>
    </xdr:to>
    <xdr:sp macro="" textlink="">
      <xdr:nvSpPr>
        <xdr:cNvPr id="645" name="フローチャート: 判断 644">
          <a:extLst>
            <a:ext uri="{FF2B5EF4-FFF2-40B4-BE49-F238E27FC236}">
              <a16:creationId xmlns:a16="http://schemas.microsoft.com/office/drawing/2014/main" id="{81BC075D-FE0A-42B9-BB25-F433B47B0139}"/>
            </a:ext>
          </a:extLst>
        </xdr:cNvPr>
        <xdr:cNvSpPr/>
      </xdr:nvSpPr>
      <xdr:spPr>
        <a:xfrm>
          <a:off x="130937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46" name="フローチャート: 判断 645">
          <a:extLst>
            <a:ext uri="{FF2B5EF4-FFF2-40B4-BE49-F238E27FC236}">
              <a16:creationId xmlns:a16="http://schemas.microsoft.com/office/drawing/2014/main" id="{B912B12D-AE27-4A0A-9BCD-703061887CC6}"/>
            </a:ext>
          </a:extLst>
        </xdr:cNvPr>
        <xdr:cNvSpPr/>
      </xdr:nvSpPr>
      <xdr:spPr>
        <a:xfrm>
          <a:off x="12299950" y="135597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162561</xdr:rowOff>
    </xdr:from>
    <xdr:to>
      <xdr:col>67</xdr:col>
      <xdr:colOff>101600</xdr:colOff>
      <xdr:row>83</xdr:row>
      <xdr:rowOff>92711</xdr:rowOff>
    </xdr:to>
    <xdr:sp macro="" textlink="">
      <xdr:nvSpPr>
        <xdr:cNvPr id="647" name="フローチャート: 判断 646">
          <a:extLst>
            <a:ext uri="{FF2B5EF4-FFF2-40B4-BE49-F238E27FC236}">
              <a16:creationId xmlns:a16="http://schemas.microsoft.com/office/drawing/2014/main" id="{D2598E00-6447-4BF3-91D9-C485DAA7454D}"/>
            </a:ext>
          </a:extLst>
        </xdr:cNvPr>
        <xdr:cNvSpPr/>
      </xdr:nvSpPr>
      <xdr:spPr>
        <a:xfrm>
          <a:off x="11487150" y="13700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B27DED89-77F6-403F-A2C9-AE70EC342EE7}"/>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5068FC9F-549E-437C-95BB-A0248C912926}"/>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2CA7B051-1CE6-43B8-854C-6171EE1A651D}"/>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1312BB0-E84C-4217-837F-13EFE0A5B86C}"/>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357F4F2D-93FF-4567-8F11-1144EDFF1AE8}"/>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53" name="楕円 652">
          <a:extLst>
            <a:ext uri="{FF2B5EF4-FFF2-40B4-BE49-F238E27FC236}">
              <a16:creationId xmlns:a16="http://schemas.microsoft.com/office/drawing/2014/main" id="{5805A81E-9DB1-4A2C-9E6D-5F5D874374EF}"/>
            </a:ext>
          </a:extLst>
        </xdr:cNvPr>
        <xdr:cNvSpPr/>
      </xdr:nvSpPr>
      <xdr:spPr>
        <a:xfrm>
          <a:off x="14649450" y="133438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158766</xdr:rowOff>
    </xdr:from>
    <xdr:ext cx="405111" cy="259045"/>
    <xdr:sp macro="" textlink="">
      <xdr:nvSpPr>
        <xdr:cNvPr id="654" name="【児童館】&#10;有形固定資産減価償却率該当値テキスト">
          <a:extLst>
            <a:ext uri="{FF2B5EF4-FFF2-40B4-BE49-F238E27FC236}">
              <a16:creationId xmlns:a16="http://schemas.microsoft.com/office/drawing/2014/main" id="{0D647DC8-2C36-4E3B-841F-A9B9EC0CE346}"/>
            </a:ext>
          </a:extLst>
        </xdr:cNvPr>
        <xdr:cNvSpPr txBox="1"/>
      </xdr:nvSpPr>
      <xdr:spPr>
        <a:xfrm>
          <a:off x="1473835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168275</xdr:rowOff>
    </xdr:from>
    <xdr:to>
      <xdr:col>81</xdr:col>
      <xdr:colOff>101600</xdr:colOff>
      <xdr:row>80</xdr:row>
      <xdr:rowOff>98425</xdr:rowOff>
    </xdr:to>
    <xdr:sp macro="" textlink="">
      <xdr:nvSpPr>
        <xdr:cNvPr id="655" name="楕円 654">
          <a:extLst>
            <a:ext uri="{FF2B5EF4-FFF2-40B4-BE49-F238E27FC236}">
              <a16:creationId xmlns:a16="http://schemas.microsoft.com/office/drawing/2014/main" id="{BE2D4B35-70AB-44D5-9FA8-596588A26F09}"/>
            </a:ext>
          </a:extLst>
        </xdr:cNvPr>
        <xdr:cNvSpPr/>
      </xdr:nvSpPr>
      <xdr:spPr>
        <a:xfrm>
          <a:off x="1388745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47625</xdr:rowOff>
    </xdr:from>
    <xdr:to>
      <xdr:col>85</xdr:col>
      <xdr:colOff>127000</xdr:colOff>
      <xdr:row>81</xdr:row>
      <xdr:rowOff>15239</xdr:rowOff>
    </xdr:to>
    <xdr:cxnSp macro="">
      <xdr:nvCxnSpPr>
        <xdr:cNvPr id="656" name="直線コネクタ 655">
          <a:extLst>
            <a:ext uri="{FF2B5EF4-FFF2-40B4-BE49-F238E27FC236}">
              <a16:creationId xmlns:a16="http://schemas.microsoft.com/office/drawing/2014/main" id="{BB42903E-FB1E-417D-8277-32A20EB2A532}"/>
            </a:ext>
          </a:extLst>
        </xdr:cNvPr>
        <xdr:cNvCxnSpPr/>
      </xdr:nvCxnSpPr>
      <xdr:spPr>
        <a:xfrm>
          <a:off x="13938250" y="13255625"/>
          <a:ext cx="762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76836</xdr:rowOff>
    </xdr:from>
    <xdr:to>
      <xdr:col>76</xdr:col>
      <xdr:colOff>165100</xdr:colOff>
      <xdr:row>79</xdr:row>
      <xdr:rowOff>6986</xdr:rowOff>
    </xdr:to>
    <xdr:sp macro="" textlink="">
      <xdr:nvSpPr>
        <xdr:cNvPr id="657" name="楕円 656">
          <a:extLst>
            <a:ext uri="{FF2B5EF4-FFF2-40B4-BE49-F238E27FC236}">
              <a16:creationId xmlns:a16="http://schemas.microsoft.com/office/drawing/2014/main" id="{C6748EEF-4733-4564-AB20-0B3D58DD6971}"/>
            </a:ext>
          </a:extLst>
        </xdr:cNvPr>
        <xdr:cNvSpPr/>
      </xdr:nvSpPr>
      <xdr:spPr>
        <a:xfrm>
          <a:off x="13093700" y="129546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127636</xdr:rowOff>
    </xdr:from>
    <xdr:to>
      <xdr:col>81</xdr:col>
      <xdr:colOff>50800</xdr:colOff>
      <xdr:row>80</xdr:row>
      <xdr:rowOff>47625</xdr:rowOff>
    </xdr:to>
    <xdr:cxnSp macro="">
      <xdr:nvCxnSpPr>
        <xdr:cNvPr id="658" name="直線コネクタ 657">
          <a:extLst>
            <a:ext uri="{FF2B5EF4-FFF2-40B4-BE49-F238E27FC236}">
              <a16:creationId xmlns:a16="http://schemas.microsoft.com/office/drawing/2014/main" id="{92691A87-E028-40C0-808B-BB4298E1DF14}"/>
            </a:ext>
          </a:extLst>
        </xdr:cNvPr>
        <xdr:cNvCxnSpPr/>
      </xdr:nvCxnSpPr>
      <xdr:spPr>
        <a:xfrm>
          <a:off x="13144500" y="13005436"/>
          <a:ext cx="793750" cy="25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61595</xdr:rowOff>
    </xdr:from>
    <xdr:to>
      <xdr:col>72</xdr:col>
      <xdr:colOff>38100</xdr:colOff>
      <xdr:row>78</xdr:row>
      <xdr:rowOff>163195</xdr:rowOff>
    </xdr:to>
    <xdr:sp macro="" textlink="">
      <xdr:nvSpPr>
        <xdr:cNvPr id="659" name="楕円 658">
          <a:extLst>
            <a:ext uri="{FF2B5EF4-FFF2-40B4-BE49-F238E27FC236}">
              <a16:creationId xmlns:a16="http://schemas.microsoft.com/office/drawing/2014/main" id="{47F71020-F3F3-4680-A28A-929A616FDE45}"/>
            </a:ext>
          </a:extLst>
        </xdr:cNvPr>
        <xdr:cNvSpPr/>
      </xdr:nvSpPr>
      <xdr:spPr>
        <a:xfrm>
          <a:off x="12299950" y="12939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112395</xdr:rowOff>
    </xdr:from>
    <xdr:to>
      <xdr:col>76</xdr:col>
      <xdr:colOff>114300</xdr:colOff>
      <xdr:row>78</xdr:row>
      <xdr:rowOff>127636</xdr:rowOff>
    </xdr:to>
    <xdr:cxnSp macro="">
      <xdr:nvCxnSpPr>
        <xdr:cNvPr id="660" name="直線コネクタ 659">
          <a:extLst>
            <a:ext uri="{FF2B5EF4-FFF2-40B4-BE49-F238E27FC236}">
              <a16:creationId xmlns:a16="http://schemas.microsoft.com/office/drawing/2014/main" id="{FD887A05-6BC0-4D5E-9E7F-EBE0C230DDA7}"/>
            </a:ext>
          </a:extLst>
        </xdr:cNvPr>
        <xdr:cNvCxnSpPr/>
      </xdr:nvCxnSpPr>
      <xdr:spPr>
        <a:xfrm>
          <a:off x="12344400" y="12990195"/>
          <a:ext cx="8001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164464</xdr:rowOff>
    </xdr:from>
    <xdr:to>
      <xdr:col>67</xdr:col>
      <xdr:colOff>101600</xdr:colOff>
      <xdr:row>84</xdr:row>
      <xdr:rowOff>94614</xdr:rowOff>
    </xdr:to>
    <xdr:sp macro="" textlink="">
      <xdr:nvSpPr>
        <xdr:cNvPr id="661" name="楕円 660">
          <a:extLst>
            <a:ext uri="{FF2B5EF4-FFF2-40B4-BE49-F238E27FC236}">
              <a16:creationId xmlns:a16="http://schemas.microsoft.com/office/drawing/2014/main" id="{536B238B-66A3-4DA7-A58B-2A7176E942A7}"/>
            </a:ext>
          </a:extLst>
        </xdr:cNvPr>
        <xdr:cNvSpPr/>
      </xdr:nvSpPr>
      <xdr:spPr>
        <a:xfrm>
          <a:off x="11487150" y="138677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112395</xdr:rowOff>
    </xdr:from>
    <xdr:to>
      <xdr:col>71</xdr:col>
      <xdr:colOff>177800</xdr:colOff>
      <xdr:row>84</xdr:row>
      <xdr:rowOff>43814</xdr:rowOff>
    </xdr:to>
    <xdr:cxnSp macro="">
      <xdr:nvCxnSpPr>
        <xdr:cNvPr id="662" name="直線コネクタ 661">
          <a:extLst>
            <a:ext uri="{FF2B5EF4-FFF2-40B4-BE49-F238E27FC236}">
              <a16:creationId xmlns:a16="http://schemas.microsoft.com/office/drawing/2014/main" id="{07669A4F-FEB9-4165-A531-DEF0BE85DA8D}"/>
            </a:ext>
          </a:extLst>
        </xdr:cNvPr>
        <xdr:cNvCxnSpPr/>
      </xdr:nvCxnSpPr>
      <xdr:spPr>
        <a:xfrm flipV="1">
          <a:off x="11537950" y="12990195"/>
          <a:ext cx="806450" cy="9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36213</xdr:rowOff>
    </xdr:from>
    <xdr:ext cx="405111" cy="259045"/>
    <xdr:sp macro="" textlink="">
      <xdr:nvSpPr>
        <xdr:cNvPr id="663" name="n_1aveValue【児童館】&#10;有形固定資産減価償却率">
          <a:extLst>
            <a:ext uri="{FF2B5EF4-FFF2-40B4-BE49-F238E27FC236}">
              <a16:creationId xmlns:a16="http://schemas.microsoft.com/office/drawing/2014/main" id="{6D186693-065E-48E3-9AF5-FAE849FB71E1}"/>
            </a:ext>
          </a:extLst>
        </xdr:cNvPr>
        <xdr:cNvSpPr txBox="1"/>
      </xdr:nvSpPr>
      <xdr:spPr>
        <a:xfrm>
          <a:off x="1374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133366</xdr:rowOff>
    </xdr:from>
    <xdr:ext cx="405111" cy="259045"/>
    <xdr:sp macro="" textlink="">
      <xdr:nvSpPr>
        <xdr:cNvPr id="664" name="n_2aveValue【児童館】&#10;有形固定資産減価償却率">
          <a:extLst>
            <a:ext uri="{FF2B5EF4-FFF2-40B4-BE49-F238E27FC236}">
              <a16:creationId xmlns:a16="http://schemas.microsoft.com/office/drawing/2014/main" id="{34819A1C-7DF9-429E-B8CA-D0D23A6706AB}"/>
            </a:ext>
          </a:extLst>
        </xdr:cNvPr>
        <xdr:cNvSpPr txBox="1"/>
      </xdr:nvSpPr>
      <xdr:spPr>
        <a:xfrm>
          <a:off x="12960994" y="1367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114316</xdr:rowOff>
    </xdr:from>
    <xdr:ext cx="405111" cy="259045"/>
    <xdr:sp macro="" textlink="">
      <xdr:nvSpPr>
        <xdr:cNvPr id="665" name="n_3aveValue【児童館】&#10;有形固定資産減価償却率">
          <a:extLst>
            <a:ext uri="{FF2B5EF4-FFF2-40B4-BE49-F238E27FC236}">
              <a16:creationId xmlns:a16="http://schemas.microsoft.com/office/drawing/2014/main" id="{1DEEDB7A-B8C6-4E8D-8DFE-210663203DE0}"/>
            </a:ext>
          </a:extLst>
        </xdr:cNvPr>
        <xdr:cNvSpPr txBox="1"/>
      </xdr:nvSpPr>
      <xdr:spPr>
        <a:xfrm>
          <a:off x="121672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109238</xdr:rowOff>
    </xdr:from>
    <xdr:ext cx="405111" cy="259045"/>
    <xdr:sp macro="" textlink="">
      <xdr:nvSpPr>
        <xdr:cNvPr id="666" name="n_4aveValue【児童館】&#10;有形固定資産減価償却率">
          <a:extLst>
            <a:ext uri="{FF2B5EF4-FFF2-40B4-BE49-F238E27FC236}">
              <a16:creationId xmlns:a16="http://schemas.microsoft.com/office/drawing/2014/main" id="{242B3351-ACC0-4382-A58D-D4063F6C9E04}"/>
            </a:ext>
          </a:extLst>
        </xdr:cNvPr>
        <xdr:cNvSpPr txBox="1"/>
      </xdr:nvSpPr>
      <xdr:spPr>
        <a:xfrm>
          <a:off x="113544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114952</xdr:rowOff>
    </xdr:from>
    <xdr:ext cx="405111" cy="259045"/>
    <xdr:sp macro="" textlink="">
      <xdr:nvSpPr>
        <xdr:cNvPr id="667" name="n_1mainValue【児童館】&#10;有形固定資産減価償却率">
          <a:extLst>
            <a:ext uri="{FF2B5EF4-FFF2-40B4-BE49-F238E27FC236}">
              <a16:creationId xmlns:a16="http://schemas.microsoft.com/office/drawing/2014/main" id="{7C301A0A-C513-401A-A014-24AFE6667E63}"/>
            </a:ext>
          </a:extLst>
        </xdr:cNvPr>
        <xdr:cNvSpPr txBox="1"/>
      </xdr:nvSpPr>
      <xdr:spPr>
        <a:xfrm>
          <a:off x="13742044" y="1299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23513</xdr:rowOff>
    </xdr:from>
    <xdr:ext cx="405111" cy="259045"/>
    <xdr:sp macro="" textlink="">
      <xdr:nvSpPr>
        <xdr:cNvPr id="668" name="n_2mainValue【児童館】&#10;有形固定資産減価償却率">
          <a:extLst>
            <a:ext uri="{FF2B5EF4-FFF2-40B4-BE49-F238E27FC236}">
              <a16:creationId xmlns:a16="http://schemas.microsoft.com/office/drawing/2014/main" id="{87E73105-E06D-4EA4-9E6F-CAD20B7CFA4D}"/>
            </a:ext>
          </a:extLst>
        </xdr:cNvPr>
        <xdr:cNvSpPr txBox="1"/>
      </xdr:nvSpPr>
      <xdr:spPr>
        <a:xfrm>
          <a:off x="12960994" y="1273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8272</xdr:rowOff>
    </xdr:from>
    <xdr:ext cx="405111" cy="259045"/>
    <xdr:sp macro="" textlink="">
      <xdr:nvSpPr>
        <xdr:cNvPr id="669" name="n_3mainValue【児童館】&#10;有形固定資産減価償却率">
          <a:extLst>
            <a:ext uri="{FF2B5EF4-FFF2-40B4-BE49-F238E27FC236}">
              <a16:creationId xmlns:a16="http://schemas.microsoft.com/office/drawing/2014/main" id="{645A5C38-E344-4229-A1AC-8789AB953756}"/>
            </a:ext>
          </a:extLst>
        </xdr:cNvPr>
        <xdr:cNvSpPr txBox="1"/>
      </xdr:nvSpPr>
      <xdr:spPr>
        <a:xfrm>
          <a:off x="12167244" y="1272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85741</xdr:rowOff>
    </xdr:from>
    <xdr:ext cx="405111" cy="259045"/>
    <xdr:sp macro="" textlink="">
      <xdr:nvSpPr>
        <xdr:cNvPr id="670" name="n_4mainValue【児童館】&#10;有形固定資産減価償却率">
          <a:extLst>
            <a:ext uri="{FF2B5EF4-FFF2-40B4-BE49-F238E27FC236}">
              <a16:creationId xmlns:a16="http://schemas.microsoft.com/office/drawing/2014/main" id="{2BA17488-B058-45AE-B551-7F1CCDB92D17}"/>
            </a:ext>
          </a:extLst>
        </xdr:cNvPr>
        <xdr:cNvSpPr txBox="1"/>
      </xdr:nvSpPr>
      <xdr:spPr>
        <a:xfrm>
          <a:off x="11354444" y="1395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479E9051-5E22-4648-9036-538183669CF6}"/>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DCB7AD0F-40F8-46BD-B2CF-8BE1E2998466}"/>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542A0F88-813D-4A81-996D-2CC9A47589A3}"/>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EB15CF39-DE60-4941-824E-0F0C390815D3}"/>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B0360CA7-898A-4BA3-8FEB-6070792719FC}"/>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6D89DDF0-566B-4D2D-BD6A-BBBDABB444C1}"/>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86F3F2EF-89D4-4394-9E65-F634DDE5BBAA}"/>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52370E39-3960-44EC-A59E-4B914D0E4C7B}"/>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ED070856-4F89-4E83-8CEB-D9F6C2D234A7}"/>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8A551E29-68BC-4BBD-8793-96F6B908A616}"/>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a:extLst>
            <a:ext uri="{FF2B5EF4-FFF2-40B4-BE49-F238E27FC236}">
              <a16:creationId xmlns:a16="http://schemas.microsoft.com/office/drawing/2014/main" id="{77C0EC9A-22FC-4557-8C92-F28E8C1C25D6}"/>
            </a:ext>
          </a:extLst>
        </xdr:cNvPr>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a:extLst>
            <a:ext uri="{FF2B5EF4-FFF2-40B4-BE49-F238E27FC236}">
              <a16:creationId xmlns:a16="http://schemas.microsoft.com/office/drawing/2014/main" id="{02E2DCEB-0439-44B6-8E94-54E2E2FCB14C}"/>
            </a:ext>
          </a:extLst>
        </xdr:cNvPr>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a:extLst>
            <a:ext uri="{FF2B5EF4-FFF2-40B4-BE49-F238E27FC236}">
              <a16:creationId xmlns:a16="http://schemas.microsoft.com/office/drawing/2014/main" id="{AAD2FF1B-4846-4383-A086-694432774536}"/>
            </a:ext>
          </a:extLst>
        </xdr:cNvPr>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a:extLst>
            <a:ext uri="{FF2B5EF4-FFF2-40B4-BE49-F238E27FC236}">
              <a16:creationId xmlns:a16="http://schemas.microsoft.com/office/drawing/2014/main" id="{83DFA162-079A-46FF-B5CC-CCA47E5D7758}"/>
            </a:ext>
          </a:extLst>
        </xdr:cNvPr>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a:extLst>
            <a:ext uri="{FF2B5EF4-FFF2-40B4-BE49-F238E27FC236}">
              <a16:creationId xmlns:a16="http://schemas.microsoft.com/office/drawing/2014/main" id="{BA771FBE-A45F-403C-BE34-5F7219FCFC0D}"/>
            </a:ext>
          </a:extLst>
        </xdr:cNvPr>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a:extLst>
            <a:ext uri="{FF2B5EF4-FFF2-40B4-BE49-F238E27FC236}">
              <a16:creationId xmlns:a16="http://schemas.microsoft.com/office/drawing/2014/main" id="{799E33C4-0E0C-4CC6-9FB0-752B74A2859C}"/>
            </a:ext>
          </a:extLst>
        </xdr:cNvPr>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a:extLst>
            <a:ext uri="{FF2B5EF4-FFF2-40B4-BE49-F238E27FC236}">
              <a16:creationId xmlns:a16="http://schemas.microsoft.com/office/drawing/2014/main" id="{6E3B457A-26EB-4B6A-951A-01CDD16A29EB}"/>
            </a:ext>
          </a:extLst>
        </xdr:cNvPr>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a:extLst>
            <a:ext uri="{FF2B5EF4-FFF2-40B4-BE49-F238E27FC236}">
              <a16:creationId xmlns:a16="http://schemas.microsoft.com/office/drawing/2014/main" id="{6DA38AB4-FB9A-40DD-8263-E46EA3CB30A8}"/>
            </a:ext>
          </a:extLst>
        </xdr:cNvPr>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a:extLst>
            <a:ext uri="{FF2B5EF4-FFF2-40B4-BE49-F238E27FC236}">
              <a16:creationId xmlns:a16="http://schemas.microsoft.com/office/drawing/2014/main" id="{CA0271BD-A822-4686-819A-77297FD92596}"/>
            </a:ext>
          </a:extLst>
        </xdr:cNvPr>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a:extLst>
            <a:ext uri="{FF2B5EF4-FFF2-40B4-BE49-F238E27FC236}">
              <a16:creationId xmlns:a16="http://schemas.microsoft.com/office/drawing/2014/main" id="{81062677-BA85-4D6D-899E-49CA1331AC9E}"/>
            </a:ext>
          </a:extLst>
        </xdr:cNvPr>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98F79415-6832-466B-8B3E-7E24A7F7981E}"/>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497895B2-A49F-47DB-8042-57942748538D}"/>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a:extLst>
            <a:ext uri="{FF2B5EF4-FFF2-40B4-BE49-F238E27FC236}">
              <a16:creationId xmlns:a16="http://schemas.microsoft.com/office/drawing/2014/main" id="{E85ACB75-DF2B-42B2-93C5-7E93F32087C8}"/>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4" name="直線コネクタ 693">
          <a:extLst>
            <a:ext uri="{FF2B5EF4-FFF2-40B4-BE49-F238E27FC236}">
              <a16:creationId xmlns:a16="http://schemas.microsoft.com/office/drawing/2014/main" id="{CC790787-9D3B-43B5-ABD3-51EF04D945A1}"/>
            </a:ext>
          </a:extLst>
        </xdr:cNvPr>
        <xdr:cNvCxnSpPr/>
      </xdr:nvCxnSpPr>
      <xdr:spPr>
        <a:xfrm flipV="1">
          <a:off x="19951064" y="128079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5" name="【児童館】&#10;一人当たり面積最小値テキスト">
          <a:extLst>
            <a:ext uri="{FF2B5EF4-FFF2-40B4-BE49-F238E27FC236}">
              <a16:creationId xmlns:a16="http://schemas.microsoft.com/office/drawing/2014/main" id="{2D6D5BCE-5119-417C-9C0B-8DC0956A3D86}"/>
            </a:ext>
          </a:extLst>
        </xdr:cNvPr>
        <xdr:cNvSpPr txBox="1"/>
      </xdr:nvSpPr>
      <xdr:spPr>
        <a:xfrm>
          <a:off x="1998980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6" name="直線コネクタ 695">
          <a:extLst>
            <a:ext uri="{FF2B5EF4-FFF2-40B4-BE49-F238E27FC236}">
              <a16:creationId xmlns:a16="http://schemas.microsoft.com/office/drawing/2014/main" id="{47510BE3-9FC4-453A-9991-7855650AA712}"/>
            </a:ext>
          </a:extLst>
        </xdr:cNvPr>
        <xdr:cNvCxnSpPr/>
      </xdr:nvCxnSpPr>
      <xdr:spPr>
        <a:xfrm>
          <a:off x="19881850" y="1427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7" name="【児童館】&#10;一人当たり面積最大値テキスト">
          <a:extLst>
            <a:ext uri="{FF2B5EF4-FFF2-40B4-BE49-F238E27FC236}">
              <a16:creationId xmlns:a16="http://schemas.microsoft.com/office/drawing/2014/main" id="{F1C83BDC-2F63-4823-8E81-8A72C48A247A}"/>
            </a:ext>
          </a:extLst>
        </xdr:cNvPr>
        <xdr:cNvSpPr txBox="1"/>
      </xdr:nvSpPr>
      <xdr:spPr>
        <a:xfrm>
          <a:off x="19989800" y="1258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8" name="直線コネクタ 697">
          <a:extLst>
            <a:ext uri="{FF2B5EF4-FFF2-40B4-BE49-F238E27FC236}">
              <a16:creationId xmlns:a16="http://schemas.microsoft.com/office/drawing/2014/main" id="{7105544A-6921-4C8E-9123-D0D3470D76BF}"/>
            </a:ext>
          </a:extLst>
        </xdr:cNvPr>
        <xdr:cNvCxnSpPr/>
      </xdr:nvCxnSpPr>
      <xdr:spPr>
        <a:xfrm>
          <a:off x="19881850" y="12807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99" name="【児童館】&#10;一人当たり面積平均値テキスト">
          <a:extLst>
            <a:ext uri="{FF2B5EF4-FFF2-40B4-BE49-F238E27FC236}">
              <a16:creationId xmlns:a16="http://schemas.microsoft.com/office/drawing/2014/main" id="{A807FBD6-96A8-441B-A2D3-154E56891726}"/>
            </a:ext>
          </a:extLst>
        </xdr:cNvPr>
        <xdr:cNvSpPr txBox="1"/>
      </xdr:nvSpPr>
      <xdr:spPr>
        <a:xfrm>
          <a:off x="19989800" y="1364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00" name="フローチャート: 判断 699">
          <a:extLst>
            <a:ext uri="{FF2B5EF4-FFF2-40B4-BE49-F238E27FC236}">
              <a16:creationId xmlns:a16="http://schemas.microsoft.com/office/drawing/2014/main" id="{9FBB1733-6964-4D9C-A448-4669326FBF64}"/>
            </a:ext>
          </a:extLst>
        </xdr:cNvPr>
        <xdr:cNvSpPr/>
      </xdr:nvSpPr>
      <xdr:spPr>
        <a:xfrm>
          <a:off x="19900900" y="13785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6350</xdr:rowOff>
    </xdr:from>
    <xdr:to>
      <xdr:col>112</xdr:col>
      <xdr:colOff>38100</xdr:colOff>
      <xdr:row>81</xdr:row>
      <xdr:rowOff>107950</xdr:rowOff>
    </xdr:to>
    <xdr:sp macro="" textlink="">
      <xdr:nvSpPr>
        <xdr:cNvPr id="701" name="フローチャート: 判断 700">
          <a:extLst>
            <a:ext uri="{FF2B5EF4-FFF2-40B4-BE49-F238E27FC236}">
              <a16:creationId xmlns:a16="http://schemas.microsoft.com/office/drawing/2014/main" id="{743DE13B-252D-4835-B7F2-FF3B74801FD7}"/>
            </a:ext>
          </a:extLst>
        </xdr:cNvPr>
        <xdr:cNvSpPr/>
      </xdr:nvSpPr>
      <xdr:spPr>
        <a:xfrm>
          <a:off x="19157950" y="13379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6350</xdr:rowOff>
    </xdr:from>
    <xdr:to>
      <xdr:col>107</xdr:col>
      <xdr:colOff>101600</xdr:colOff>
      <xdr:row>81</xdr:row>
      <xdr:rowOff>107950</xdr:rowOff>
    </xdr:to>
    <xdr:sp macro="" textlink="">
      <xdr:nvSpPr>
        <xdr:cNvPr id="702" name="フローチャート: 判断 701">
          <a:extLst>
            <a:ext uri="{FF2B5EF4-FFF2-40B4-BE49-F238E27FC236}">
              <a16:creationId xmlns:a16="http://schemas.microsoft.com/office/drawing/2014/main" id="{42958066-E332-4090-A2CC-3EE2F54833C3}"/>
            </a:ext>
          </a:extLst>
        </xdr:cNvPr>
        <xdr:cNvSpPr/>
      </xdr:nvSpPr>
      <xdr:spPr>
        <a:xfrm>
          <a:off x="1834515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03" name="フローチャート: 判断 702">
          <a:extLst>
            <a:ext uri="{FF2B5EF4-FFF2-40B4-BE49-F238E27FC236}">
              <a16:creationId xmlns:a16="http://schemas.microsoft.com/office/drawing/2014/main" id="{E01BA6AF-249A-456B-B38F-67F4BD27704A}"/>
            </a:ext>
          </a:extLst>
        </xdr:cNvPr>
        <xdr:cNvSpPr/>
      </xdr:nvSpPr>
      <xdr:spPr>
        <a:xfrm>
          <a:off x="175514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80</xdr:row>
      <xdr:rowOff>139700</xdr:rowOff>
    </xdr:from>
    <xdr:to>
      <xdr:col>98</xdr:col>
      <xdr:colOff>38100</xdr:colOff>
      <xdr:row>81</xdr:row>
      <xdr:rowOff>69850</xdr:rowOff>
    </xdr:to>
    <xdr:sp macro="" textlink="">
      <xdr:nvSpPr>
        <xdr:cNvPr id="704" name="フローチャート: 判断 703">
          <a:extLst>
            <a:ext uri="{FF2B5EF4-FFF2-40B4-BE49-F238E27FC236}">
              <a16:creationId xmlns:a16="http://schemas.microsoft.com/office/drawing/2014/main" id="{F7F66F8D-8979-4318-8F71-082CF5E14873}"/>
            </a:ext>
          </a:extLst>
        </xdr:cNvPr>
        <xdr:cNvSpPr/>
      </xdr:nvSpPr>
      <xdr:spPr>
        <a:xfrm>
          <a:off x="16757650" y="13347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AD0332D-40F0-47F1-A94B-706E9CF35AE8}"/>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A958439B-1DEB-40BB-A2AB-0A68E7E2E65D}"/>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266AE984-77F7-4D75-9E18-D8CB2B531ABC}"/>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76490ED4-8D4C-4EE4-B38D-77FCE325CC36}"/>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9C75A0B9-06D7-41EF-829A-EA2253E886AD}"/>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0" name="楕円 709">
          <a:extLst>
            <a:ext uri="{FF2B5EF4-FFF2-40B4-BE49-F238E27FC236}">
              <a16:creationId xmlns:a16="http://schemas.microsoft.com/office/drawing/2014/main" id="{EE12219D-5AAB-4DB0-A92C-928F8EF94106}"/>
            </a:ext>
          </a:extLst>
        </xdr:cNvPr>
        <xdr:cNvSpPr/>
      </xdr:nvSpPr>
      <xdr:spPr>
        <a:xfrm>
          <a:off x="199009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711" name="【児童館】&#10;一人当たり面積該当値テキスト">
          <a:extLst>
            <a:ext uri="{FF2B5EF4-FFF2-40B4-BE49-F238E27FC236}">
              <a16:creationId xmlns:a16="http://schemas.microsoft.com/office/drawing/2014/main" id="{735D6963-DCBF-4D48-B9AA-2A397AF63439}"/>
            </a:ext>
          </a:extLst>
        </xdr:cNvPr>
        <xdr:cNvSpPr txBox="1"/>
      </xdr:nvSpPr>
      <xdr:spPr>
        <a:xfrm>
          <a:off x="19989800"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12" name="楕円 711">
          <a:extLst>
            <a:ext uri="{FF2B5EF4-FFF2-40B4-BE49-F238E27FC236}">
              <a16:creationId xmlns:a16="http://schemas.microsoft.com/office/drawing/2014/main" id="{18D5E999-3F26-4A3B-AB84-B6D8999A90C3}"/>
            </a:ext>
          </a:extLst>
        </xdr:cNvPr>
        <xdr:cNvSpPr/>
      </xdr:nvSpPr>
      <xdr:spPr>
        <a:xfrm>
          <a:off x="19157950" y="13893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713" name="直線コネクタ 712">
          <a:extLst>
            <a:ext uri="{FF2B5EF4-FFF2-40B4-BE49-F238E27FC236}">
              <a16:creationId xmlns:a16="http://schemas.microsoft.com/office/drawing/2014/main" id="{68AED6E4-FFCE-4F05-8E78-B03A32EB7105}"/>
            </a:ext>
          </a:extLst>
        </xdr:cNvPr>
        <xdr:cNvCxnSpPr/>
      </xdr:nvCxnSpPr>
      <xdr:spPr>
        <a:xfrm>
          <a:off x="19202400" y="139446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14" name="楕円 713">
          <a:extLst>
            <a:ext uri="{FF2B5EF4-FFF2-40B4-BE49-F238E27FC236}">
              <a16:creationId xmlns:a16="http://schemas.microsoft.com/office/drawing/2014/main" id="{37DF6129-1D83-4568-89D9-1E26F28CFF5C}"/>
            </a:ext>
          </a:extLst>
        </xdr:cNvPr>
        <xdr:cNvSpPr/>
      </xdr:nvSpPr>
      <xdr:spPr>
        <a:xfrm>
          <a:off x="1834515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15" name="直線コネクタ 714">
          <a:extLst>
            <a:ext uri="{FF2B5EF4-FFF2-40B4-BE49-F238E27FC236}">
              <a16:creationId xmlns:a16="http://schemas.microsoft.com/office/drawing/2014/main" id="{96EF0DD6-CB79-48CE-BFFC-E85F31824B67}"/>
            </a:ext>
          </a:extLst>
        </xdr:cNvPr>
        <xdr:cNvCxnSpPr/>
      </xdr:nvCxnSpPr>
      <xdr:spPr>
        <a:xfrm>
          <a:off x="18395950" y="13944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6" name="楕円 715">
          <a:extLst>
            <a:ext uri="{FF2B5EF4-FFF2-40B4-BE49-F238E27FC236}">
              <a16:creationId xmlns:a16="http://schemas.microsoft.com/office/drawing/2014/main" id="{F2E9FE66-1514-4395-A10E-16A978555E1B}"/>
            </a:ext>
          </a:extLst>
        </xdr:cNvPr>
        <xdr:cNvSpPr/>
      </xdr:nvSpPr>
      <xdr:spPr>
        <a:xfrm>
          <a:off x="175514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717" name="直線コネクタ 716">
          <a:extLst>
            <a:ext uri="{FF2B5EF4-FFF2-40B4-BE49-F238E27FC236}">
              <a16:creationId xmlns:a16="http://schemas.microsoft.com/office/drawing/2014/main" id="{98FB6634-8BE7-4F3C-9549-D2E2FBFE005A}"/>
            </a:ext>
          </a:extLst>
        </xdr:cNvPr>
        <xdr:cNvCxnSpPr/>
      </xdr:nvCxnSpPr>
      <xdr:spPr>
        <a:xfrm>
          <a:off x="17602200" y="13944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18" name="楕円 717">
          <a:extLst>
            <a:ext uri="{FF2B5EF4-FFF2-40B4-BE49-F238E27FC236}">
              <a16:creationId xmlns:a16="http://schemas.microsoft.com/office/drawing/2014/main" id="{90D18812-79C1-4BCD-BD94-028CE7A57758}"/>
            </a:ext>
          </a:extLst>
        </xdr:cNvPr>
        <xdr:cNvSpPr/>
      </xdr:nvSpPr>
      <xdr:spPr>
        <a:xfrm>
          <a:off x="16757650" y="13893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719" name="直線コネクタ 718">
          <a:extLst>
            <a:ext uri="{FF2B5EF4-FFF2-40B4-BE49-F238E27FC236}">
              <a16:creationId xmlns:a16="http://schemas.microsoft.com/office/drawing/2014/main" id="{332B35AA-7F68-493D-9950-CCEE3C82BC4E}"/>
            </a:ext>
          </a:extLst>
        </xdr:cNvPr>
        <xdr:cNvCxnSpPr/>
      </xdr:nvCxnSpPr>
      <xdr:spPr>
        <a:xfrm>
          <a:off x="16802100" y="13944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124477</xdr:rowOff>
    </xdr:from>
    <xdr:ext cx="469744" cy="259045"/>
    <xdr:sp macro="" textlink="">
      <xdr:nvSpPr>
        <xdr:cNvPr id="720" name="n_1aveValue【児童館】&#10;一人当たり面積">
          <a:extLst>
            <a:ext uri="{FF2B5EF4-FFF2-40B4-BE49-F238E27FC236}">
              <a16:creationId xmlns:a16="http://schemas.microsoft.com/office/drawing/2014/main" id="{610BC9A1-4786-47AB-8C5D-E9D2BD5A85F5}"/>
            </a:ext>
          </a:extLst>
        </xdr:cNvPr>
        <xdr:cNvSpPr txBox="1"/>
      </xdr:nvSpPr>
      <xdr:spPr>
        <a:xfrm>
          <a:off x="18980227"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721" name="n_2aveValue【児童館】&#10;一人当たり面積">
          <a:extLst>
            <a:ext uri="{FF2B5EF4-FFF2-40B4-BE49-F238E27FC236}">
              <a16:creationId xmlns:a16="http://schemas.microsoft.com/office/drawing/2014/main" id="{D0D95CDB-D297-4666-8273-55BCA45B33CF}"/>
            </a:ext>
          </a:extLst>
        </xdr:cNvPr>
        <xdr:cNvSpPr txBox="1"/>
      </xdr:nvSpPr>
      <xdr:spPr>
        <a:xfrm>
          <a:off x="18180127"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22" name="n_3aveValue【児童館】&#10;一人当たり面積">
          <a:extLst>
            <a:ext uri="{FF2B5EF4-FFF2-40B4-BE49-F238E27FC236}">
              <a16:creationId xmlns:a16="http://schemas.microsoft.com/office/drawing/2014/main" id="{71E4574F-9C3C-4209-876F-1A849EA5D166}"/>
            </a:ext>
          </a:extLst>
        </xdr:cNvPr>
        <xdr:cNvSpPr txBox="1"/>
      </xdr:nvSpPr>
      <xdr:spPr>
        <a:xfrm>
          <a:off x="17386377"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86377</xdr:rowOff>
    </xdr:from>
    <xdr:ext cx="469744" cy="259045"/>
    <xdr:sp macro="" textlink="">
      <xdr:nvSpPr>
        <xdr:cNvPr id="723" name="n_4aveValue【児童館】&#10;一人当たり面積">
          <a:extLst>
            <a:ext uri="{FF2B5EF4-FFF2-40B4-BE49-F238E27FC236}">
              <a16:creationId xmlns:a16="http://schemas.microsoft.com/office/drawing/2014/main" id="{12CF2C8A-C963-4E0C-86DD-B5A28AFFB918}"/>
            </a:ext>
          </a:extLst>
        </xdr:cNvPr>
        <xdr:cNvSpPr txBox="1"/>
      </xdr:nvSpPr>
      <xdr:spPr>
        <a:xfrm>
          <a:off x="16592627"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724" name="n_1mainValue【児童館】&#10;一人当たり面積">
          <a:extLst>
            <a:ext uri="{FF2B5EF4-FFF2-40B4-BE49-F238E27FC236}">
              <a16:creationId xmlns:a16="http://schemas.microsoft.com/office/drawing/2014/main" id="{A58FBADF-1A99-480C-B5EE-9A9EF8152BEC}"/>
            </a:ext>
          </a:extLst>
        </xdr:cNvPr>
        <xdr:cNvSpPr txBox="1"/>
      </xdr:nvSpPr>
      <xdr:spPr>
        <a:xfrm>
          <a:off x="189802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25" name="n_2mainValue【児童館】&#10;一人当たり面積">
          <a:extLst>
            <a:ext uri="{FF2B5EF4-FFF2-40B4-BE49-F238E27FC236}">
              <a16:creationId xmlns:a16="http://schemas.microsoft.com/office/drawing/2014/main" id="{2EA0CA2F-CDF2-43FE-BE07-C7649042E9F9}"/>
            </a:ext>
          </a:extLst>
        </xdr:cNvPr>
        <xdr:cNvSpPr txBox="1"/>
      </xdr:nvSpPr>
      <xdr:spPr>
        <a:xfrm>
          <a:off x="181801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26" name="n_3mainValue【児童館】&#10;一人当たり面積">
          <a:extLst>
            <a:ext uri="{FF2B5EF4-FFF2-40B4-BE49-F238E27FC236}">
              <a16:creationId xmlns:a16="http://schemas.microsoft.com/office/drawing/2014/main" id="{B0C61916-24CA-49BF-A052-24335DB7B630}"/>
            </a:ext>
          </a:extLst>
        </xdr:cNvPr>
        <xdr:cNvSpPr txBox="1"/>
      </xdr:nvSpPr>
      <xdr:spPr>
        <a:xfrm>
          <a:off x="1738637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727" name="n_4mainValue【児童館】&#10;一人当たり面積">
          <a:extLst>
            <a:ext uri="{FF2B5EF4-FFF2-40B4-BE49-F238E27FC236}">
              <a16:creationId xmlns:a16="http://schemas.microsoft.com/office/drawing/2014/main" id="{EF3F53C0-5A04-4CA3-B86D-62A5CCFEDB92}"/>
            </a:ext>
          </a:extLst>
        </xdr:cNvPr>
        <xdr:cNvSpPr txBox="1"/>
      </xdr:nvSpPr>
      <xdr:spPr>
        <a:xfrm>
          <a:off x="165926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2FCB1B0E-D822-4220-A2C5-BD6A68E31913}"/>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3AEDD382-1D82-4653-A000-F44824AAD3AA}"/>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59D8FCF0-520E-457E-B083-09536D18EEA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849AEB05-25F7-4A12-A9A3-DFFA35DA0B8D}"/>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DC450DBE-9E02-4183-8ED6-E1A71DE28717}"/>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D8C4E2C9-CCEE-48E3-9BAD-BAE865ACDC36}"/>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ABA57002-1BE1-4B84-9B7F-B9D9FE3F2193}"/>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5D8744A9-5B79-46DF-8080-B3B480BB23C5}"/>
            </a:ext>
          </a:extLst>
        </xdr:cNvPr>
        <xdr:cNvSpPr/>
      </xdr:nvSpPr>
      <xdr:spPr>
        <a:xfrm>
          <a:off x="1120775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id="{700CC438-09D5-4429-9BE5-A97AE6EA92FE}"/>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id="{08FE5713-F90E-4AB9-AAE1-77DCB311F9EE}"/>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id="{C07B067A-B14E-49D9-BF0D-B3A36A2245FD}"/>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id="{C94EA59D-49CE-4B0C-B17F-88586FAB1BBF}"/>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id="{BF9B35F1-DEA1-4F43-A303-9636DBE1FAB3}"/>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id="{33C09CBE-1A03-4594-91AB-F3C8147EF736}"/>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id="{649B08CC-A7D7-40FE-A53A-D0396199F1F6}"/>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id="{0EFBD9D7-5442-4757-BFE3-53754A52A0BF}"/>
            </a:ext>
          </a:extLst>
        </xdr:cNvPr>
        <xdr:cNvSpPr/>
      </xdr:nvSpPr>
      <xdr:spPr>
        <a:xfrm>
          <a:off x="164592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A2085C0C-84A0-4670-8970-4B586D371846}"/>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E5BF1BAE-8055-4AB3-9385-C0747906635C}"/>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FB14A804-7623-4E2A-822F-1E7635A2466F}"/>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類似団体と比較して特に有形資産減価償却率が高くなっている施設は、道路であり、特に低くなっている施設は、公営住宅、橋りょう・トンネルである。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85.4</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較して高い値となっていることから、今後も効果的・効率的な改修に取り組んでいくこととしている。公営住宅については、全国平均や前年度類似団体平均と比較して有形固定資産減価償却率が低くなっている。これ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年代に建設されたものが多いことが主な要因である。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3CE69EC-B4FD-4162-8EE4-9361263805D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15A39E0-07A2-400A-AE00-61CEEA1C8EBD}"/>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E8BAA0C-634E-43E8-94DA-EC25B0837F4D}"/>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15EC9B6-C5C4-4A3A-BBCA-375635378D0B}"/>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CE66234-4FDC-4C3C-B6FF-1239602F9246}"/>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BEAC47B-5A7A-4195-B9A2-6182F64ED98C}"/>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1342F1E-AFDB-4D6B-A778-D9F85F5B937D}"/>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C08808C-D2FA-4C5F-A8CF-3F479D3B95BE}"/>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72A4B13-BA6D-43AD-A563-77E157CF716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389F3F8-1685-4D2E-9A69-9E759C911E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190,590
187,074
16.42
80,516,306
78,311,614
2,187,515
39,386,231
31,050,829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097506-B12C-4BE7-9FFE-3794522A629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15058D2-7339-48DA-ACDC-BC0AC0A5F889}"/>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C44F23A-1CB6-44A7-A8A3-DEDEE534663D}"/>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494A876-42E6-464F-B590-DFFC191F3E1A}"/>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A8155F-1130-4270-BAFB-505D40493191}"/>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438F2E4-8EE6-48DF-A98C-07AF4F477243}"/>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F34433B-6062-4505-8E27-7256DDE59F42}"/>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3B7956B-DE29-4306-B0C2-2D822BD1D0C8}"/>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334919-19B6-4672-B26E-6F4769404DC4}"/>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28A07D3-B354-4A4B-9DF8-14AB7F8DB439}"/>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683744-F1CB-4430-AD21-7DAD8BC0F506}"/>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32161D-4AE3-4522-A510-2FC3E6E49A01}"/>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803130F-7871-4091-BFFF-6691FB96AA36}"/>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AB9CA5C-557B-44D2-B603-5134243A9157}"/>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FCB42E8-1E5A-484C-B50C-D7D5475A0385}"/>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FDB3886-95A7-40B9-8FD7-1D9DAC4ADF24}"/>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A47737-3290-414D-86DD-3BA3E1EDDF43}"/>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9B9CFB0-C17E-463C-A458-722FF9D0037F}"/>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31D8767-490D-4202-B536-2F525A82FB8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EA43839-B870-44D4-902A-C7B7965BCA91}"/>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7FD3078-E21C-4C73-9752-CE828C4827F7}"/>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D74BB6B-1485-43CC-9ADA-F5D43F5C8102}"/>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33EDFB1-F7BE-4BBD-B1A2-29D84CD5137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D3A12EC-3352-42C2-87E9-108413BF00B6}"/>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4FA9AF5-9D6B-4114-8471-090D3D531808}"/>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1EE9E44-723A-4D9E-96C1-7BF124EB2F4B}"/>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952EB92-A42B-4CF0-B8F0-4518B925FC8C}"/>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722503-D757-4704-9DFF-57456B4BF845}"/>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4F7DA1C-11E3-43E6-9D5C-43CB3E1EB793}"/>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17FF8EC-C5EB-451E-AACD-911E8B7A176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C49119C-306B-4483-A73A-FDE8D6A958E5}"/>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0662292-F80B-4E38-BAAF-DAAB7A491F80}"/>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71A32C4-2598-4CC2-AB65-0B24931E1AD3}"/>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5136383-D300-4AE0-A400-50A7CE859E18}"/>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5975E8B-26A7-493D-AF6E-7FBEDDB34CEB}"/>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888621E-AD46-4A6B-91A5-3605FF898F93}"/>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8B801C4-F2E4-4F9E-A1E1-EA99A3E5DD31}"/>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A7C8342-EB80-492A-B762-EADF75C0DDBB}"/>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CCEFECB-5CE9-4006-A20D-7D184BB7F292}"/>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9E2DE13-C0A4-47C9-AE15-3B785E730F8E}"/>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6E31484-F2B8-4F68-855E-615F3EF6A596}"/>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93D4271-7189-41B3-BA1A-0C556EB6AE4E}"/>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6474BEE-EF17-4D45-9674-1007CA69F8B7}"/>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1093943-D0C2-4DD3-A002-A5881C4B6D04}"/>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B821E8C7-D589-4834-BF71-955D32B922DC}"/>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6660C777-1205-4DB8-94B4-A740C92B33E8}"/>
            </a:ext>
          </a:extLst>
        </xdr:cNvPr>
        <xdr:cNvCxnSpPr/>
      </xdr:nvCxnSpPr>
      <xdr:spPr>
        <a:xfrm flipV="1">
          <a:off x="4177665" y="565404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767DCA20-3052-47D4-80AD-C743FDB90018}"/>
            </a:ext>
          </a:extLst>
        </xdr:cNvPr>
        <xdr:cNvSpPr txBox="1"/>
      </xdr:nvSpPr>
      <xdr:spPr>
        <a:xfrm>
          <a:off x="4216400"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97A072D1-8389-4E14-BA8F-7D71939FE744}"/>
            </a:ext>
          </a:extLst>
        </xdr:cNvPr>
        <xdr:cNvCxnSpPr/>
      </xdr:nvCxnSpPr>
      <xdr:spPr>
        <a:xfrm>
          <a:off x="4108450" y="6770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C411D19F-2A61-4040-B7FB-94C2796059E7}"/>
            </a:ext>
          </a:extLst>
        </xdr:cNvPr>
        <xdr:cNvSpPr txBox="1"/>
      </xdr:nvSpPr>
      <xdr:spPr>
        <a:xfrm>
          <a:off x="4216400" y="5441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682A82A5-7770-4ED3-918E-B66E3B400DDC}"/>
            </a:ext>
          </a:extLst>
        </xdr:cNvPr>
        <xdr:cNvCxnSpPr/>
      </xdr:nvCxnSpPr>
      <xdr:spPr>
        <a:xfrm>
          <a:off x="4108450" y="5654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59072</xdr:rowOff>
    </xdr:from>
    <xdr:ext cx="405111" cy="259045"/>
    <xdr:sp macro="" textlink="">
      <xdr:nvSpPr>
        <xdr:cNvPr id="62" name="【図書館】&#10;有形固定資産減価償却率平均値テキスト">
          <a:extLst>
            <a:ext uri="{FF2B5EF4-FFF2-40B4-BE49-F238E27FC236}">
              <a16:creationId xmlns:a16="http://schemas.microsoft.com/office/drawing/2014/main" id="{EB0E9EC5-F26A-47B9-9CE0-308EBA6B5D83}"/>
            </a:ext>
          </a:extLst>
        </xdr:cNvPr>
        <xdr:cNvSpPr txBox="1"/>
      </xdr:nvSpPr>
      <xdr:spPr>
        <a:xfrm>
          <a:off x="4216400" y="600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A3BCBD52-5C4F-4DB1-9094-13BCBF490C6D}"/>
            </a:ext>
          </a:extLst>
        </xdr:cNvPr>
        <xdr:cNvSpPr/>
      </xdr:nvSpPr>
      <xdr:spPr>
        <a:xfrm>
          <a:off x="4127500" y="6030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25400</xdr:rowOff>
    </xdr:from>
    <xdr:to>
      <xdr:col>20</xdr:col>
      <xdr:colOff>38100</xdr:colOff>
      <xdr:row>35</xdr:row>
      <xdr:rowOff>127000</xdr:rowOff>
    </xdr:to>
    <xdr:sp macro="" textlink="">
      <xdr:nvSpPr>
        <xdr:cNvPr id="64" name="フローチャート: 判断 63">
          <a:extLst>
            <a:ext uri="{FF2B5EF4-FFF2-40B4-BE49-F238E27FC236}">
              <a16:creationId xmlns:a16="http://schemas.microsoft.com/office/drawing/2014/main" id="{3E03FA6C-FE38-4D41-9262-E14818F41967}"/>
            </a:ext>
          </a:extLst>
        </xdr:cNvPr>
        <xdr:cNvSpPr/>
      </xdr:nvSpPr>
      <xdr:spPr>
        <a:xfrm>
          <a:off x="3384550" y="5810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2540</xdr:rowOff>
    </xdr:from>
    <xdr:to>
      <xdr:col>15</xdr:col>
      <xdr:colOff>101600</xdr:colOff>
      <xdr:row>35</xdr:row>
      <xdr:rowOff>104140</xdr:rowOff>
    </xdr:to>
    <xdr:sp macro="" textlink="">
      <xdr:nvSpPr>
        <xdr:cNvPr id="65" name="フローチャート: 判断 64">
          <a:extLst>
            <a:ext uri="{FF2B5EF4-FFF2-40B4-BE49-F238E27FC236}">
              <a16:creationId xmlns:a16="http://schemas.microsoft.com/office/drawing/2014/main" id="{27DF1269-4CE1-489D-9099-87F071D18FEE}"/>
            </a:ext>
          </a:extLst>
        </xdr:cNvPr>
        <xdr:cNvSpPr/>
      </xdr:nvSpPr>
      <xdr:spPr>
        <a:xfrm>
          <a:off x="257175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135890</xdr:rowOff>
    </xdr:from>
    <xdr:to>
      <xdr:col>10</xdr:col>
      <xdr:colOff>165100</xdr:colOff>
      <xdr:row>35</xdr:row>
      <xdr:rowOff>66040</xdr:rowOff>
    </xdr:to>
    <xdr:sp macro="" textlink="">
      <xdr:nvSpPr>
        <xdr:cNvPr id="66" name="フローチャート: 判断 65">
          <a:extLst>
            <a:ext uri="{FF2B5EF4-FFF2-40B4-BE49-F238E27FC236}">
              <a16:creationId xmlns:a16="http://schemas.microsoft.com/office/drawing/2014/main" id="{74CF9903-FA55-4E48-9761-76394CAF5C2C}"/>
            </a:ext>
          </a:extLst>
        </xdr:cNvPr>
        <xdr:cNvSpPr/>
      </xdr:nvSpPr>
      <xdr:spPr>
        <a:xfrm>
          <a:off x="1778000" y="57556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118745</xdr:rowOff>
    </xdr:from>
    <xdr:to>
      <xdr:col>6</xdr:col>
      <xdr:colOff>38100</xdr:colOff>
      <xdr:row>36</xdr:row>
      <xdr:rowOff>48895</xdr:rowOff>
    </xdr:to>
    <xdr:sp macro="" textlink="">
      <xdr:nvSpPr>
        <xdr:cNvPr id="67" name="フローチャート: 判断 66">
          <a:extLst>
            <a:ext uri="{FF2B5EF4-FFF2-40B4-BE49-F238E27FC236}">
              <a16:creationId xmlns:a16="http://schemas.microsoft.com/office/drawing/2014/main" id="{A1E5ED56-4E0D-469A-B8B0-A4987C9A531D}"/>
            </a:ext>
          </a:extLst>
        </xdr:cNvPr>
        <xdr:cNvSpPr/>
      </xdr:nvSpPr>
      <xdr:spPr>
        <a:xfrm>
          <a:off x="984250" y="59035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947F088-D2F1-4C4D-9D19-43AD9E1C81EA}"/>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50FE1C0-D81D-4627-ACC3-BB66B5E0D531}"/>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221D3CA-7B6A-4E6E-A2CA-3E3306D6A3E3}"/>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A6391A8-32F6-4CB1-9D96-8D76B3AE3691}"/>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E505A40-BCDB-4049-A960-A23521E4C3AD}"/>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73025</xdr:rowOff>
    </xdr:from>
    <xdr:to>
      <xdr:col>24</xdr:col>
      <xdr:colOff>114300</xdr:colOff>
      <xdr:row>37</xdr:row>
      <xdr:rowOff>3175</xdr:rowOff>
    </xdr:to>
    <xdr:sp macro="" textlink="">
      <xdr:nvSpPr>
        <xdr:cNvPr id="73" name="楕円 72">
          <a:extLst>
            <a:ext uri="{FF2B5EF4-FFF2-40B4-BE49-F238E27FC236}">
              <a16:creationId xmlns:a16="http://schemas.microsoft.com/office/drawing/2014/main" id="{933BAC51-B90B-479D-BDA1-5BCC3B5284CF}"/>
            </a:ext>
          </a:extLst>
        </xdr:cNvPr>
        <xdr:cNvSpPr/>
      </xdr:nvSpPr>
      <xdr:spPr>
        <a:xfrm>
          <a:off x="4127500" y="60229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95902</xdr:rowOff>
    </xdr:from>
    <xdr:ext cx="405111" cy="259045"/>
    <xdr:sp macro="" textlink="">
      <xdr:nvSpPr>
        <xdr:cNvPr id="74" name="【図書館】&#10;有形固定資産減価償却率該当値テキスト">
          <a:extLst>
            <a:ext uri="{FF2B5EF4-FFF2-40B4-BE49-F238E27FC236}">
              <a16:creationId xmlns:a16="http://schemas.microsoft.com/office/drawing/2014/main" id="{B535B9E2-9060-474A-AE4F-E37609C34298}"/>
            </a:ext>
          </a:extLst>
        </xdr:cNvPr>
        <xdr:cNvSpPr txBox="1"/>
      </xdr:nvSpPr>
      <xdr:spPr>
        <a:xfrm>
          <a:off x="4216400" y="5880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34925</xdr:rowOff>
    </xdr:from>
    <xdr:to>
      <xdr:col>20</xdr:col>
      <xdr:colOff>38100</xdr:colOff>
      <xdr:row>36</xdr:row>
      <xdr:rowOff>136525</xdr:rowOff>
    </xdr:to>
    <xdr:sp macro="" textlink="">
      <xdr:nvSpPr>
        <xdr:cNvPr id="75" name="楕円 74">
          <a:extLst>
            <a:ext uri="{FF2B5EF4-FFF2-40B4-BE49-F238E27FC236}">
              <a16:creationId xmlns:a16="http://schemas.microsoft.com/office/drawing/2014/main" id="{475A3F6C-3EF2-48D2-A687-18562068243A}"/>
            </a:ext>
          </a:extLst>
        </xdr:cNvPr>
        <xdr:cNvSpPr/>
      </xdr:nvSpPr>
      <xdr:spPr>
        <a:xfrm>
          <a:off x="3384550" y="5984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85725</xdr:rowOff>
    </xdr:from>
    <xdr:to>
      <xdr:col>24</xdr:col>
      <xdr:colOff>63500</xdr:colOff>
      <xdr:row>36</xdr:row>
      <xdr:rowOff>123825</xdr:rowOff>
    </xdr:to>
    <xdr:cxnSp macro="">
      <xdr:nvCxnSpPr>
        <xdr:cNvPr id="76" name="直線コネクタ 75">
          <a:extLst>
            <a:ext uri="{FF2B5EF4-FFF2-40B4-BE49-F238E27FC236}">
              <a16:creationId xmlns:a16="http://schemas.microsoft.com/office/drawing/2014/main" id="{A38D3681-F484-4BDC-A986-11476C5AAC01}"/>
            </a:ext>
          </a:extLst>
        </xdr:cNvPr>
        <xdr:cNvCxnSpPr/>
      </xdr:nvCxnSpPr>
      <xdr:spPr>
        <a:xfrm>
          <a:off x="3429000" y="6035675"/>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7" name="楕円 76">
          <a:extLst>
            <a:ext uri="{FF2B5EF4-FFF2-40B4-BE49-F238E27FC236}">
              <a16:creationId xmlns:a16="http://schemas.microsoft.com/office/drawing/2014/main" id="{61B0FEE8-565C-4AD6-90D1-6CC44918A98F}"/>
            </a:ext>
          </a:extLst>
        </xdr:cNvPr>
        <xdr:cNvSpPr/>
      </xdr:nvSpPr>
      <xdr:spPr>
        <a:xfrm>
          <a:off x="2571750" y="6021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85725</xdr:rowOff>
    </xdr:from>
    <xdr:to>
      <xdr:col>19</xdr:col>
      <xdr:colOff>177800</xdr:colOff>
      <xdr:row>36</xdr:row>
      <xdr:rowOff>121920</xdr:rowOff>
    </xdr:to>
    <xdr:cxnSp macro="">
      <xdr:nvCxnSpPr>
        <xdr:cNvPr id="78" name="直線コネクタ 77">
          <a:extLst>
            <a:ext uri="{FF2B5EF4-FFF2-40B4-BE49-F238E27FC236}">
              <a16:creationId xmlns:a16="http://schemas.microsoft.com/office/drawing/2014/main" id="{12817C29-1E28-4DDB-B521-9697C389E5CB}"/>
            </a:ext>
          </a:extLst>
        </xdr:cNvPr>
        <xdr:cNvCxnSpPr/>
      </xdr:nvCxnSpPr>
      <xdr:spPr>
        <a:xfrm flipV="1">
          <a:off x="2622550" y="6035675"/>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36830</xdr:rowOff>
    </xdr:from>
    <xdr:to>
      <xdr:col>10</xdr:col>
      <xdr:colOff>165100</xdr:colOff>
      <xdr:row>36</xdr:row>
      <xdr:rowOff>138430</xdr:rowOff>
    </xdr:to>
    <xdr:sp macro="" textlink="">
      <xdr:nvSpPr>
        <xdr:cNvPr id="79" name="楕円 78">
          <a:extLst>
            <a:ext uri="{FF2B5EF4-FFF2-40B4-BE49-F238E27FC236}">
              <a16:creationId xmlns:a16="http://schemas.microsoft.com/office/drawing/2014/main" id="{0910325B-6403-456C-94BC-BB4195614746}"/>
            </a:ext>
          </a:extLst>
        </xdr:cNvPr>
        <xdr:cNvSpPr/>
      </xdr:nvSpPr>
      <xdr:spPr>
        <a:xfrm>
          <a:off x="17780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87630</xdr:rowOff>
    </xdr:from>
    <xdr:to>
      <xdr:col>15</xdr:col>
      <xdr:colOff>50800</xdr:colOff>
      <xdr:row>36</xdr:row>
      <xdr:rowOff>121920</xdr:rowOff>
    </xdr:to>
    <xdr:cxnSp macro="">
      <xdr:nvCxnSpPr>
        <xdr:cNvPr id="80" name="直線コネクタ 79">
          <a:extLst>
            <a:ext uri="{FF2B5EF4-FFF2-40B4-BE49-F238E27FC236}">
              <a16:creationId xmlns:a16="http://schemas.microsoft.com/office/drawing/2014/main" id="{A64AFF95-DD9F-45C0-9042-4F003CC41B5C}"/>
            </a:ext>
          </a:extLst>
        </xdr:cNvPr>
        <xdr:cNvCxnSpPr/>
      </xdr:nvCxnSpPr>
      <xdr:spPr>
        <a:xfrm>
          <a:off x="1828800" y="603758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76835</xdr:rowOff>
    </xdr:from>
    <xdr:to>
      <xdr:col>6</xdr:col>
      <xdr:colOff>38100</xdr:colOff>
      <xdr:row>37</xdr:row>
      <xdr:rowOff>6985</xdr:rowOff>
    </xdr:to>
    <xdr:sp macro="" textlink="">
      <xdr:nvSpPr>
        <xdr:cNvPr id="81" name="楕円 80">
          <a:extLst>
            <a:ext uri="{FF2B5EF4-FFF2-40B4-BE49-F238E27FC236}">
              <a16:creationId xmlns:a16="http://schemas.microsoft.com/office/drawing/2014/main" id="{685CB54E-308B-4762-8915-8FB93FBAAFA8}"/>
            </a:ext>
          </a:extLst>
        </xdr:cNvPr>
        <xdr:cNvSpPr/>
      </xdr:nvSpPr>
      <xdr:spPr>
        <a:xfrm>
          <a:off x="984250" y="60267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87630</xdr:rowOff>
    </xdr:from>
    <xdr:to>
      <xdr:col>10</xdr:col>
      <xdr:colOff>114300</xdr:colOff>
      <xdr:row>36</xdr:row>
      <xdr:rowOff>127635</xdr:rowOff>
    </xdr:to>
    <xdr:cxnSp macro="">
      <xdr:nvCxnSpPr>
        <xdr:cNvPr id="82" name="直線コネクタ 81">
          <a:extLst>
            <a:ext uri="{FF2B5EF4-FFF2-40B4-BE49-F238E27FC236}">
              <a16:creationId xmlns:a16="http://schemas.microsoft.com/office/drawing/2014/main" id="{C7D1751D-AAA6-45B3-8E12-33131CD17017}"/>
            </a:ext>
          </a:extLst>
        </xdr:cNvPr>
        <xdr:cNvCxnSpPr/>
      </xdr:nvCxnSpPr>
      <xdr:spPr>
        <a:xfrm flipV="1">
          <a:off x="1028700" y="6037580"/>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143527</xdr:rowOff>
    </xdr:from>
    <xdr:ext cx="405111" cy="259045"/>
    <xdr:sp macro="" textlink="">
      <xdr:nvSpPr>
        <xdr:cNvPr id="83" name="n_1aveValue【図書館】&#10;有形固定資産減価償却率">
          <a:extLst>
            <a:ext uri="{FF2B5EF4-FFF2-40B4-BE49-F238E27FC236}">
              <a16:creationId xmlns:a16="http://schemas.microsoft.com/office/drawing/2014/main" id="{D9D84A4E-9569-462C-ADA1-CD75164E8A3E}"/>
            </a:ext>
          </a:extLst>
        </xdr:cNvPr>
        <xdr:cNvSpPr txBox="1"/>
      </xdr:nvSpPr>
      <xdr:spPr>
        <a:xfrm>
          <a:off x="3239144" y="559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120667</xdr:rowOff>
    </xdr:from>
    <xdr:ext cx="405111" cy="259045"/>
    <xdr:sp macro="" textlink="">
      <xdr:nvSpPr>
        <xdr:cNvPr id="84" name="n_2aveValue【図書館】&#10;有形固定資産減価償却率">
          <a:extLst>
            <a:ext uri="{FF2B5EF4-FFF2-40B4-BE49-F238E27FC236}">
              <a16:creationId xmlns:a16="http://schemas.microsoft.com/office/drawing/2014/main" id="{29C63695-C7FB-4BA9-96D1-EA307EE7A135}"/>
            </a:ext>
          </a:extLst>
        </xdr:cNvPr>
        <xdr:cNvSpPr txBox="1"/>
      </xdr:nvSpPr>
      <xdr:spPr>
        <a:xfrm>
          <a:off x="2439044" y="5575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82567</xdr:rowOff>
    </xdr:from>
    <xdr:ext cx="405111" cy="259045"/>
    <xdr:sp macro="" textlink="">
      <xdr:nvSpPr>
        <xdr:cNvPr id="85" name="n_3aveValue【図書館】&#10;有形固定資産減価償却率">
          <a:extLst>
            <a:ext uri="{FF2B5EF4-FFF2-40B4-BE49-F238E27FC236}">
              <a16:creationId xmlns:a16="http://schemas.microsoft.com/office/drawing/2014/main" id="{B38EC667-4FCA-4363-8E19-3D8FE1A897EB}"/>
            </a:ext>
          </a:extLst>
        </xdr:cNvPr>
        <xdr:cNvSpPr txBox="1"/>
      </xdr:nvSpPr>
      <xdr:spPr>
        <a:xfrm>
          <a:off x="1645294" y="553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65422</xdr:rowOff>
    </xdr:from>
    <xdr:ext cx="405111" cy="259045"/>
    <xdr:sp macro="" textlink="">
      <xdr:nvSpPr>
        <xdr:cNvPr id="86" name="n_4aveValue【図書館】&#10;有形固定資産減価償却率">
          <a:extLst>
            <a:ext uri="{FF2B5EF4-FFF2-40B4-BE49-F238E27FC236}">
              <a16:creationId xmlns:a16="http://schemas.microsoft.com/office/drawing/2014/main" id="{84F55AE1-5D4A-49CC-AD8A-EBBB8C033F2E}"/>
            </a:ext>
          </a:extLst>
        </xdr:cNvPr>
        <xdr:cNvSpPr txBox="1"/>
      </xdr:nvSpPr>
      <xdr:spPr>
        <a:xfrm>
          <a:off x="8515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127652</xdr:rowOff>
    </xdr:from>
    <xdr:ext cx="405111" cy="259045"/>
    <xdr:sp macro="" textlink="">
      <xdr:nvSpPr>
        <xdr:cNvPr id="87" name="n_1mainValue【図書館】&#10;有形固定資産減価償却率">
          <a:extLst>
            <a:ext uri="{FF2B5EF4-FFF2-40B4-BE49-F238E27FC236}">
              <a16:creationId xmlns:a16="http://schemas.microsoft.com/office/drawing/2014/main" id="{F224E088-948E-46B2-AAB4-DFC26B719F4F}"/>
            </a:ext>
          </a:extLst>
        </xdr:cNvPr>
        <xdr:cNvSpPr txBox="1"/>
      </xdr:nvSpPr>
      <xdr:spPr>
        <a:xfrm>
          <a:off x="32391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163847</xdr:rowOff>
    </xdr:from>
    <xdr:ext cx="405111" cy="259045"/>
    <xdr:sp macro="" textlink="">
      <xdr:nvSpPr>
        <xdr:cNvPr id="88" name="n_2mainValue【図書館】&#10;有形固定資産減価償却率">
          <a:extLst>
            <a:ext uri="{FF2B5EF4-FFF2-40B4-BE49-F238E27FC236}">
              <a16:creationId xmlns:a16="http://schemas.microsoft.com/office/drawing/2014/main" id="{391A78D8-1369-4C10-BF0F-BE8FC635A6F2}"/>
            </a:ext>
          </a:extLst>
        </xdr:cNvPr>
        <xdr:cNvSpPr txBox="1"/>
      </xdr:nvSpPr>
      <xdr:spPr>
        <a:xfrm>
          <a:off x="2439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129557</xdr:rowOff>
    </xdr:from>
    <xdr:ext cx="405111" cy="259045"/>
    <xdr:sp macro="" textlink="">
      <xdr:nvSpPr>
        <xdr:cNvPr id="89" name="n_3mainValue【図書館】&#10;有形固定資産減価償却率">
          <a:extLst>
            <a:ext uri="{FF2B5EF4-FFF2-40B4-BE49-F238E27FC236}">
              <a16:creationId xmlns:a16="http://schemas.microsoft.com/office/drawing/2014/main" id="{6C2113C8-91D3-4CAC-8990-5ED644BDABFD}"/>
            </a:ext>
          </a:extLst>
        </xdr:cNvPr>
        <xdr:cNvSpPr txBox="1"/>
      </xdr:nvSpPr>
      <xdr:spPr>
        <a:xfrm>
          <a:off x="164529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169562</xdr:rowOff>
    </xdr:from>
    <xdr:ext cx="405111" cy="259045"/>
    <xdr:sp macro="" textlink="">
      <xdr:nvSpPr>
        <xdr:cNvPr id="90" name="n_4mainValue【図書館】&#10;有形固定資産減価償却率">
          <a:extLst>
            <a:ext uri="{FF2B5EF4-FFF2-40B4-BE49-F238E27FC236}">
              <a16:creationId xmlns:a16="http://schemas.microsoft.com/office/drawing/2014/main" id="{108C81FF-C4D4-4A39-BF42-2DD83BDF5913}"/>
            </a:ext>
          </a:extLst>
        </xdr:cNvPr>
        <xdr:cNvSpPr txBox="1"/>
      </xdr:nvSpPr>
      <xdr:spPr>
        <a:xfrm>
          <a:off x="851544" y="611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AD0543E-2169-41ED-9D60-0ADACF2847C4}"/>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A67E420-872F-4E88-AE36-C8840D599401}"/>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E251B69-E692-4061-996E-E273DE4DBE8A}"/>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ADE6B05-5FE9-45EB-A210-E31F9570FBA2}"/>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C5D8FE8-0BB9-4181-9FB5-675E85DF883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F80EE66-0DBF-429B-8B73-56CCA189E041}"/>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0393330-2BB2-4C41-912C-5389DD7AA941}"/>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7954D8A-9255-4729-B33C-53EC8B05D6ED}"/>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612EE1FF-26E6-4261-A493-3A1D0228FF24}"/>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488F780-C8E3-415E-9A87-4B1436A8FBB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D9885370-D687-474C-9397-DCFE0F688BA6}"/>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1B024515-3D58-4507-A23A-94F927FC098E}"/>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A74E329-CC8A-49E9-A5F6-8FAFB3A68F61}"/>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A346226F-FE31-4B55-9C6B-E5E201264EF9}"/>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DB32229-174C-499F-9DF3-CFE70FE5C931}"/>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2F565C93-14D2-469F-8153-08CB534F920F}"/>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A9D616A-1C06-4D38-A429-F5817DB1DA78}"/>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A7A0653D-9691-4529-ACC5-DD3D515AB333}"/>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2B84EFA-69D3-4F83-9E8E-5B80A624C31A}"/>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A4613F7F-7BED-446A-A4C3-A9578D6084F0}"/>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179C52D-295C-488F-B50C-286DA68815ED}"/>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EB6F8DDD-18E2-40DC-8A92-03583573905C}"/>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48689539-0DF1-4B5B-9191-30005B224D2F}"/>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C9DF6BA4-FA89-4266-B13B-D5FEC5F3D8D4}"/>
            </a:ext>
          </a:extLst>
        </xdr:cNvPr>
        <xdr:cNvCxnSpPr/>
      </xdr:nvCxnSpPr>
      <xdr:spPr>
        <a:xfrm flipV="1">
          <a:off x="9429115" y="54165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CDB55B34-39E9-4E0F-A2B3-31E67D9E6A5C}"/>
            </a:ext>
          </a:extLst>
        </xdr:cNvPr>
        <xdr:cNvSpPr txBox="1"/>
      </xdr:nvSpPr>
      <xdr:spPr>
        <a:xfrm>
          <a:off x="946785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914CAF41-910E-421F-AA61-87AB191999F0}"/>
            </a:ext>
          </a:extLst>
        </xdr:cNvPr>
        <xdr:cNvCxnSpPr/>
      </xdr:nvCxnSpPr>
      <xdr:spPr>
        <a:xfrm>
          <a:off x="9359900" y="6921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a:extLst>
            <a:ext uri="{FF2B5EF4-FFF2-40B4-BE49-F238E27FC236}">
              <a16:creationId xmlns:a16="http://schemas.microsoft.com/office/drawing/2014/main" id="{B973DFD2-387A-43C8-AD86-2170A504AE7E}"/>
            </a:ext>
          </a:extLst>
        </xdr:cNvPr>
        <xdr:cNvSpPr txBox="1"/>
      </xdr:nvSpPr>
      <xdr:spPr>
        <a:xfrm>
          <a:off x="9467850" y="51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a:extLst>
            <a:ext uri="{FF2B5EF4-FFF2-40B4-BE49-F238E27FC236}">
              <a16:creationId xmlns:a16="http://schemas.microsoft.com/office/drawing/2014/main" id="{17469975-0B24-4688-97A8-33A8EAD0CA0E}"/>
            </a:ext>
          </a:extLst>
        </xdr:cNvPr>
        <xdr:cNvCxnSpPr/>
      </xdr:nvCxnSpPr>
      <xdr:spPr>
        <a:xfrm>
          <a:off x="9359900" y="541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111777</xdr:rowOff>
    </xdr:from>
    <xdr:ext cx="469744" cy="259045"/>
    <xdr:sp macro="" textlink="">
      <xdr:nvSpPr>
        <xdr:cNvPr id="119" name="【図書館】&#10;一人当たり面積平均値テキスト">
          <a:extLst>
            <a:ext uri="{FF2B5EF4-FFF2-40B4-BE49-F238E27FC236}">
              <a16:creationId xmlns:a16="http://schemas.microsoft.com/office/drawing/2014/main" id="{29C27D1B-5E49-4F12-A47D-A99473C49779}"/>
            </a:ext>
          </a:extLst>
        </xdr:cNvPr>
        <xdr:cNvSpPr txBox="1"/>
      </xdr:nvSpPr>
      <xdr:spPr>
        <a:xfrm>
          <a:off x="946785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a:extLst>
            <a:ext uri="{FF2B5EF4-FFF2-40B4-BE49-F238E27FC236}">
              <a16:creationId xmlns:a16="http://schemas.microsoft.com/office/drawing/2014/main" id="{972C5B01-32AB-45F6-BC1A-99EF1E962C1F}"/>
            </a:ext>
          </a:extLst>
        </xdr:cNvPr>
        <xdr:cNvSpPr/>
      </xdr:nvSpPr>
      <xdr:spPr>
        <a:xfrm>
          <a:off x="9398000" y="6578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57150</xdr:rowOff>
    </xdr:from>
    <xdr:to>
      <xdr:col>50</xdr:col>
      <xdr:colOff>165100</xdr:colOff>
      <xdr:row>39</xdr:row>
      <xdr:rowOff>158750</xdr:rowOff>
    </xdr:to>
    <xdr:sp macro="" textlink="">
      <xdr:nvSpPr>
        <xdr:cNvPr id="121" name="フローチャート: 判断 120">
          <a:extLst>
            <a:ext uri="{FF2B5EF4-FFF2-40B4-BE49-F238E27FC236}">
              <a16:creationId xmlns:a16="http://schemas.microsoft.com/office/drawing/2014/main" id="{E496FE9E-8AD3-4100-90DE-FB9064199EBE}"/>
            </a:ext>
          </a:extLst>
        </xdr:cNvPr>
        <xdr:cNvSpPr/>
      </xdr:nvSpPr>
      <xdr:spPr>
        <a:xfrm>
          <a:off x="8636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2" name="フローチャート: 判断 121">
          <a:extLst>
            <a:ext uri="{FF2B5EF4-FFF2-40B4-BE49-F238E27FC236}">
              <a16:creationId xmlns:a16="http://schemas.microsoft.com/office/drawing/2014/main" id="{BF441067-6F9C-48BD-9166-2F01ECEA3559}"/>
            </a:ext>
          </a:extLst>
        </xdr:cNvPr>
        <xdr:cNvSpPr/>
      </xdr:nvSpPr>
      <xdr:spPr>
        <a:xfrm>
          <a:off x="7842250" y="6502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3" name="フローチャート: 判断 122">
          <a:extLst>
            <a:ext uri="{FF2B5EF4-FFF2-40B4-BE49-F238E27FC236}">
              <a16:creationId xmlns:a16="http://schemas.microsoft.com/office/drawing/2014/main" id="{AE0B8202-967A-4FAA-9903-DFA0463DFE5A}"/>
            </a:ext>
          </a:extLst>
        </xdr:cNvPr>
        <xdr:cNvSpPr/>
      </xdr:nvSpPr>
      <xdr:spPr>
        <a:xfrm>
          <a:off x="702945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a:extLst>
            <a:ext uri="{FF2B5EF4-FFF2-40B4-BE49-F238E27FC236}">
              <a16:creationId xmlns:a16="http://schemas.microsoft.com/office/drawing/2014/main" id="{93594B11-4183-4F6E-B1C1-DE05C8E3097B}"/>
            </a:ext>
          </a:extLst>
        </xdr:cNvPr>
        <xdr:cNvSpPr/>
      </xdr:nvSpPr>
      <xdr:spPr>
        <a:xfrm>
          <a:off x="6235700" y="6591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E13D4C3-C0E6-446C-985C-27AFF468B87F}"/>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4ECF43C-A0C2-4BAF-A154-61A22B760576}"/>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F2C1AD5-F312-4BA2-A582-63A7B2196913}"/>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156B66C-328C-4C6D-B0EE-E83331C89CB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F660B62-4C37-4910-8FF7-6CE7972D9216}"/>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0" name="楕円 129">
          <a:extLst>
            <a:ext uri="{FF2B5EF4-FFF2-40B4-BE49-F238E27FC236}">
              <a16:creationId xmlns:a16="http://schemas.microsoft.com/office/drawing/2014/main" id="{DFBCF15B-DAAD-41DD-A4D6-C232456BCD73}"/>
            </a:ext>
          </a:extLst>
        </xdr:cNvPr>
        <xdr:cNvSpPr/>
      </xdr:nvSpPr>
      <xdr:spPr>
        <a:xfrm>
          <a:off x="9398000" y="6527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105427</xdr:rowOff>
    </xdr:from>
    <xdr:ext cx="469744" cy="259045"/>
    <xdr:sp macro="" textlink="">
      <xdr:nvSpPr>
        <xdr:cNvPr id="131" name="【図書館】&#10;一人当たり面積該当値テキスト">
          <a:extLst>
            <a:ext uri="{FF2B5EF4-FFF2-40B4-BE49-F238E27FC236}">
              <a16:creationId xmlns:a16="http://schemas.microsoft.com/office/drawing/2014/main" id="{8FEE4847-8047-49B4-BBF5-1E1D427ADBF7}"/>
            </a:ext>
          </a:extLst>
        </xdr:cNvPr>
        <xdr:cNvSpPr txBox="1"/>
      </xdr:nvSpPr>
      <xdr:spPr>
        <a:xfrm>
          <a:off x="9467850"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2" name="楕円 131">
          <a:extLst>
            <a:ext uri="{FF2B5EF4-FFF2-40B4-BE49-F238E27FC236}">
              <a16:creationId xmlns:a16="http://schemas.microsoft.com/office/drawing/2014/main" id="{22BA93C8-0A55-40ED-90BF-50D8538D3146}"/>
            </a:ext>
          </a:extLst>
        </xdr:cNvPr>
        <xdr:cNvSpPr/>
      </xdr:nvSpPr>
      <xdr:spPr>
        <a:xfrm>
          <a:off x="863600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33" name="直線コネクタ 132">
          <a:extLst>
            <a:ext uri="{FF2B5EF4-FFF2-40B4-BE49-F238E27FC236}">
              <a16:creationId xmlns:a16="http://schemas.microsoft.com/office/drawing/2014/main" id="{D78B1DC2-3619-4380-9BCF-4D72962066B6}"/>
            </a:ext>
          </a:extLst>
        </xdr:cNvPr>
        <xdr:cNvCxnSpPr/>
      </xdr:nvCxnSpPr>
      <xdr:spPr>
        <a:xfrm>
          <a:off x="8686800" y="65786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4" name="楕円 133">
          <a:extLst>
            <a:ext uri="{FF2B5EF4-FFF2-40B4-BE49-F238E27FC236}">
              <a16:creationId xmlns:a16="http://schemas.microsoft.com/office/drawing/2014/main" id="{BEE047F1-8508-43D8-8EEF-2DF405515BBD}"/>
            </a:ext>
          </a:extLst>
        </xdr:cNvPr>
        <xdr:cNvSpPr/>
      </xdr:nvSpPr>
      <xdr:spPr>
        <a:xfrm>
          <a:off x="7842250" y="6527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5" name="直線コネクタ 134">
          <a:extLst>
            <a:ext uri="{FF2B5EF4-FFF2-40B4-BE49-F238E27FC236}">
              <a16:creationId xmlns:a16="http://schemas.microsoft.com/office/drawing/2014/main" id="{91229DC7-28EF-4D7B-85C1-86D074CF15F2}"/>
            </a:ext>
          </a:extLst>
        </xdr:cNvPr>
        <xdr:cNvCxnSpPr/>
      </xdr:nvCxnSpPr>
      <xdr:spPr>
        <a:xfrm>
          <a:off x="7886700" y="6578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6" name="楕円 135">
          <a:extLst>
            <a:ext uri="{FF2B5EF4-FFF2-40B4-BE49-F238E27FC236}">
              <a16:creationId xmlns:a16="http://schemas.microsoft.com/office/drawing/2014/main" id="{AECBAC04-3CC4-4329-96E2-B2D74BCB863C}"/>
            </a:ext>
          </a:extLst>
        </xdr:cNvPr>
        <xdr:cNvSpPr/>
      </xdr:nvSpPr>
      <xdr:spPr>
        <a:xfrm>
          <a:off x="702945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7" name="直線コネクタ 136">
          <a:extLst>
            <a:ext uri="{FF2B5EF4-FFF2-40B4-BE49-F238E27FC236}">
              <a16:creationId xmlns:a16="http://schemas.microsoft.com/office/drawing/2014/main" id="{2DB2ACFC-80AB-4BA4-AEAE-17B48AC196F0}"/>
            </a:ext>
          </a:extLst>
        </xdr:cNvPr>
        <xdr:cNvCxnSpPr/>
      </xdr:nvCxnSpPr>
      <xdr:spPr>
        <a:xfrm>
          <a:off x="7080250" y="6578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38" name="楕円 137">
          <a:extLst>
            <a:ext uri="{FF2B5EF4-FFF2-40B4-BE49-F238E27FC236}">
              <a16:creationId xmlns:a16="http://schemas.microsoft.com/office/drawing/2014/main" id="{53322B86-4FFD-4207-AD20-B1B537E4CCC3}"/>
            </a:ext>
          </a:extLst>
        </xdr:cNvPr>
        <xdr:cNvSpPr/>
      </xdr:nvSpPr>
      <xdr:spPr>
        <a:xfrm>
          <a:off x="623570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133350</xdr:rowOff>
    </xdr:to>
    <xdr:cxnSp macro="">
      <xdr:nvCxnSpPr>
        <xdr:cNvPr id="139" name="直線コネクタ 138">
          <a:extLst>
            <a:ext uri="{FF2B5EF4-FFF2-40B4-BE49-F238E27FC236}">
              <a16:creationId xmlns:a16="http://schemas.microsoft.com/office/drawing/2014/main" id="{62215CD1-93CD-4CEC-A9FB-E958068E3F0A}"/>
            </a:ext>
          </a:extLst>
        </xdr:cNvPr>
        <xdr:cNvCxnSpPr/>
      </xdr:nvCxnSpPr>
      <xdr:spPr>
        <a:xfrm>
          <a:off x="6286500" y="6578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40" name="n_1aveValue【図書館】&#10;一人当たり面積">
          <a:extLst>
            <a:ext uri="{FF2B5EF4-FFF2-40B4-BE49-F238E27FC236}">
              <a16:creationId xmlns:a16="http://schemas.microsoft.com/office/drawing/2014/main" id="{9D6CD617-D6B0-479B-9FC9-A2BB8BFB023F}"/>
            </a:ext>
          </a:extLst>
        </xdr:cNvPr>
        <xdr:cNvSpPr txBox="1"/>
      </xdr:nvSpPr>
      <xdr:spPr>
        <a:xfrm>
          <a:off x="8458277"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1" name="n_2aveValue【図書館】&#10;一人当たり面積">
          <a:extLst>
            <a:ext uri="{FF2B5EF4-FFF2-40B4-BE49-F238E27FC236}">
              <a16:creationId xmlns:a16="http://schemas.microsoft.com/office/drawing/2014/main" id="{2B254E82-6D66-4306-B7B1-20A39FFD7EF8}"/>
            </a:ext>
          </a:extLst>
        </xdr:cNvPr>
        <xdr:cNvSpPr txBox="1"/>
      </xdr:nvSpPr>
      <xdr:spPr>
        <a:xfrm>
          <a:off x="7677227"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2" name="n_3aveValue【図書館】&#10;一人当たり面積">
          <a:extLst>
            <a:ext uri="{FF2B5EF4-FFF2-40B4-BE49-F238E27FC236}">
              <a16:creationId xmlns:a16="http://schemas.microsoft.com/office/drawing/2014/main" id="{9BDCEA1F-598D-4D9C-8951-16DDBCFE06E5}"/>
            </a:ext>
          </a:extLst>
        </xdr:cNvPr>
        <xdr:cNvSpPr txBox="1"/>
      </xdr:nvSpPr>
      <xdr:spPr>
        <a:xfrm>
          <a:off x="6864427"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3" name="n_4aveValue【図書館】&#10;一人当たり面積">
          <a:extLst>
            <a:ext uri="{FF2B5EF4-FFF2-40B4-BE49-F238E27FC236}">
              <a16:creationId xmlns:a16="http://schemas.microsoft.com/office/drawing/2014/main" id="{542891D0-BB57-40BF-BAB0-82D09C81BF59}"/>
            </a:ext>
          </a:extLst>
        </xdr:cNvPr>
        <xdr:cNvSpPr txBox="1"/>
      </xdr:nvSpPr>
      <xdr:spPr>
        <a:xfrm>
          <a:off x="607067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44" name="n_1mainValue【図書館】&#10;一人当たり面積">
          <a:extLst>
            <a:ext uri="{FF2B5EF4-FFF2-40B4-BE49-F238E27FC236}">
              <a16:creationId xmlns:a16="http://schemas.microsoft.com/office/drawing/2014/main" id="{97677613-86A9-411E-8B66-0E1453511611}"/>
            </a:ext>
          </a:extLst>
        </xdr:cNvPr>
        <xdr:cNvSpPr txBox="1"/>
      </xdr:nvSpPr>
      <xdr:spPr>
        <a:xfrm>
          <a:off x="845827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5" name="n_2mainValue【図書館】&#10;一人当たり面積">
          <a:extLst>
            <a:ext uri="{FF2B5EF4-FFF2-40B4-BE49-F238E27FC236}">
              <a16:creationId xmlns:a16="http://schemas.microsoft.com/office/drawing/2014/main" id="{FE9A0A2D-CA9C-4345-A28F-0F6B6E06FE46}"/>
            </a:ext>
          </a:extLst>
        </xdr:cNvPr>
        <xdr:cNvSpPr txBox="1"/>
      </xdr:nvSpPr>
      <xdr:spPr>
        <a:xfrm>
          <a:off x="76772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6" name="n_3mainValue【図書館】&#10;一人当たり面積">
          <a:extLst>
            <a:ext uri="{FF2B5EF4-FFF2-40B4-BE49-F238E27FC236}">
              <a16:creationId xmlns:a16="http://schemas.microsoft.com/office/drawing/2014/main" id="{9E5B47EF-FFE6-42A6-882C-813FF8754713}"/>
            </a:ext>
          </a:extLst>
        </xdr:cNvPr>
        <xdr:cNvSpPr txBox="1"/>
      </xdr:nvSpPr>
      <xdr:spPr>
        <a:xfrm>
          <a:off x="6864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47" name="n_4mainValue【図書館】&#10;一人当たり面積">
          <a:extLst>
            <a:ext uri="{FF2B5EF4-FFF2-40B4-BE49-F238E27FC236}">
              <a16:creationId xmlns:a16="http://schemas.microsoft.com/office/drawing/2014/main" id="{99A20F81-CCE1-434F-9852-CDFBDEEC4DC9}"/>
            </a:ext>
          </a:extLst>
        </xdr:cNvPr>
        <xdr:cNvSpPr txBox="1"/>
      </xdr:nvSpPr>
      <xdr:spPr>
        <a:xfrm>
          <a:off x="6070677" y="630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6ABB39E-94A4-4E64-97A3-51CDEA28D677}"/>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649F5CB-2190-4BA4-995F-2F90E0780518}"/>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9228902-8DDB-4963-8890-825591D51AB5}"/>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0F12757-A4E6-4B64-9F1F-3DACC96EE7F4}"/>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CE39BA0-8F3C-459C-9BB4-0D6DEEFB9A9C}"/>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647005F-F559-497A-95FA-161AF5235BB2}"/>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FFC2280-DC26-43D4-AD74-5645394C694B}"/>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E8878F8-7598-44C0-AB38-B083E4410B77}"/>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A407AA6-341F-4FAA-81DB-ADD611158A01}"/>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BE115E1-071A-498A-B326-FF114F7086D4}"/>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E3D4916B-9F53-457D-909E-AE7631795D78}"/>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2334DDC7-AE05-429F-A6FA-B4183DF36ACF}"/>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9E6EDF75-FF7D-4782-83D1-3D96EC2B59F8}"/>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1870B303-AD8A-4F03-8938-31238D8E7E03}"/>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CFA1F7AF-FE5D-4215-9DB3-4355700BB9B6}"/>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247B5971-F752-4A80-A5DB-180CA5F6EF4A}"/>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417EABFB-8270-4863-83A3-CCB041187934}"/>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679AAB90-A26B-4236-BF97-68830D38EE60}"/>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BED08181-5513-4BFF-AA7E-C78A06543DCF}"/>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D08EC52E-0EF2-4F14-B526-4B0732A10D59}"/>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901399B2-42C1-4065-94F9-9DC700DA0C91}"/>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68BAB62-A1C2-4394-998E-6887852FCDBA}"/>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79B44D16-8684-4F59-AB86-A51FDD3BB938}"/>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1A79FE7A-3094-4180-A72F-0346201C353C}"/>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B34F7BDB-A125-420F-ABF7-C07B37658093}"/>
            </a:ext>
          </a:extLst>
        </xdr:cNvPr>
        <xdr:cNvCxnSpPr/>
      </xdr:nvCxnSpPr>
      <xdr:spPr>
        <a:xfrm flipV="1">
          <a:off x="4177665" y="914781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7A030BF2-9DE7-4BBD-A704-B644B62E2898}"/>
            </a:ext>
          </a:extLst>
        </xdr:cNvPr>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2D3E9554-A65A-4E59-9859-0F8CA21E975D}"/>
            </a:ext>
          </a:extLst>
        </xdr:cNvPr>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AA815D7-7AFD-4557-A0AF-521A63918C79}"/>
            </a:ext>
          </a:extLst>
        </xdr:cNvPr>
        <xdr:cNvSpPr txBox="1"/>
      </xdr:nvSpPr>
      <xdr:spPr>
        <a:xfrm>
          <a:off x="4216400" y="892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a:extLst>
            <a:ext uri="{FF2B5EF4-FFF2-40B4-BE49-F238E27FC236}">
              <a16:creationId xmlns:a16="http://schemas.microsoft.com/office/drawing/2014/main" id="{0873103A-40B3-466E-93B4-49C84307CF83}"/>
            </a:ext>
          </a:extLst>
        </xdr:cNvPr>
        <xdr:cNvCxnSpPr/>
      </xdr:nvCxnSpPr>
      <xdr:spPr>
        <a:xfrm>
          <a:off x="4108450" y="9147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67FC9FD6-E013-45C4-873D-CB9C6E81291A}"/>
            </a:ext>
          </a:extLst>
        </xdr:cNvPr>
        <xdr:cNvSpPr txBox="1"/>
      </xdr:nvSpPr>
      <xdr:spPr>
        <a:xfrm>
          <a:off x="4216400" y="9800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a:extLst>
            <a:ext uri="{FF2B5EF4-FFF2-40B4-BE49-F238E27FC236}">
              <a16:creationId xmlns:a16="http://schemas.microsoft.com/office/drawing/2014/main" id="{EB97D7D7-F3FB-4328-98EF-EC7BF70FF128}"/>
            </a:ext>
          </a:extLst>
        </xdr:cNvPr>
        <xdr:cNvSpPr/>
      </xdr:nvSpPr>
      <xdr:spPr>
        <a:xfrm>
          <a:off x="4127500" y="982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12065</xdr:rowOff>
    </xdr:from>
    <xdr:to>
      <xdr:col>20</xdr:col>
      <xdr:colOff>38100</xdr:colOff>
      <xdr:row>57</xdr:row>
      <xdr:rowOff>113665</xdr:rowOff>
    </xdr:to>
    <xdr:sp macro="" textlink="">
      <xdr:nvSpPr>
        <xdr:cNvPr id="179" name="フローチャート: 判断 178">
          <a:extLst>
            <a:ext uri="{FF2B5EF4-FFF2-40B4-BE49-F238E27FC236}">
              <a16:creationId xmlns:a16="http://schemas.microsoft.com/office/drawing/2014/main" id="{1686B963-494D-4058-9D49-31F00842D24A}"/>
            </a:ext>
          </a:extLst>
        </xdr:cNvPr>
        <xdr:cNvSpPr/>
      </xdr:nvSpPr>
      <xdr:spPr>
        <a:xfrm>
          <a:off x="3384550" y="94291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162560</xdr:rowOff>
    </xdr:from>
    <xdr:to>
      <xdr:col>15</xdr:col>
      <xdr:colOff>101600</xdr:colOff>
      <xdr:row>57</xdr:row>
      <xdr:rowOff>92710</xdr:rowOff>
    </xdr:to>
    <xdr:sp macro="" textlink="">
      <xdr:nvSpPr>
        <xdr:cNvPr id="180" name="フローチャート: 判断 179">
          <a:extLst>
            <a:ext uri="{FF2B5EF4-FFF2-40B4-BE49-F238E27FC236}">
              <a16:creationId xmlns:a16="http://schemas.microsoft.com/office/drawing/2014/main" id="{1CA62623-C329-4DF6-B61C-1FBF614DD5C4}"/>
            </a:ext>
          </a:extLst>
        </xdr:cNvPr>
        <xdr:cNvSpPr/>
      </xdr:nvSpPr>
      <xdr:spPr>
        <a:xfrm>
          <a:off x="2571750" y="94145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82550</xdr:rowOff>
    </xdr:from>
    <xdr:to>
      <xdr:col>10</xdr:col>
      <xdr:colOff>165100</xdr:colOff>
      <xdr:row>58</xdr:row>
      <xdr:rowOff>12700</xdr:rowOff>
    </xdr:to>
    <xdr:sp macro="" textlink="">
      <xdr:nvSpPr>
        <xdr:cNvPr id="181" name="フローチャート: 判断 180">
          <a:extLst>
            <a:ext uri="{FF2B5EF4-FFF2-40B4-BE49-F238E27FC236}">
              <a16:creationId xmlns:a16="http://schemas.microsoft.com/office/drawing/2014/main" id="{50F2959A-9ABD-49DD-8DE5-2F376D4D0ED8}"/>
            </a:ext>
          </a:extLst>
        </xdr:cNvPr>
        <xdr:cNvSpPr/>
      </xdr:nvSpPr>
      <xdr:spPr>
        <a:xfrm>
          <a:off x="1778000" y="9499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124460</xdr:rowOff>
    </xdr:from>
    <xdr:to>
      <xdr:col>6</xdr:col>
      <xdr:colOff>38100</xdr:colOff>
      <xdr:row>58</xdr:row>
      <xdr:rowOff>54610</xdr:rowOff>
    </xdr:to>
    <xdr:sp macro="" textlink="">
      <xdr:nvSpPr>
        <xdr:cNvPr id="182" name="フローチャート: 判断 181">
          <a:extLst>
            <a:ext uri="{FF2B5EF4-FFF2-40B4-BE49-F238E27FC236}">
              <a16:creationId xmlns:a16="http://schemas.microsoft.com/office/drawing/2014/main" id="{4889FAE4-5CFA-4F0C-95F4-D12051565DE9}"/>
            </a:ext>
          </a:extLst>
        </xdr:cNvPr>
        <xdr:cNvSpPr/>
      </xdr:nvSpPr>
      <xdr:spPr>
        <a:xfrm>
          <a:off x="984250" y="95415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D6000F0-EE61-41E1-B8DD-5601FA6F3558}"/>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3E5D70-A10A-4B12-BAC5-4253A263F7A6}"/>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9DE58A0-F281-4DF6-82AF-12950C3BA106}"/>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99FE08E-031A-4CDB-A1B5-5CDFA4529B8D}"/>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7968919-1944-47AD-ACCF-53605D9E1E8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10160</xdr:rowOff>
    </xdr:from>
    <xdr:to>
      <xdr:col>24</xdr:col>
      <xdr:colOff>114300</xdr:colOff>
      <xdr:row>55</xdr:row>
      <xdr:rowOff>111760</xdr:rowOff>
    </xdr:to>
    <xdr:sp macro="" textlink="">
      <xdr:nvSpPr>
        <xdr:cNvPr id="188" name="楕円 187">
          <a:extLst>
            <a:ext uri="{FF2B5EF4-FFF2-40B4-BE49-F238E27FC236}">
              <a16:creationId xmlns:a16="http://schemas.microsoft.com/office/drawing/2014/main" id="{74CA2637-E27F-42A3-8582-9DA2C7C1A24B}"/>
            </a:ext>
          </a:extLst>
        </xdr:cNvPr>
        <xdr:cNvSpPr/>
      </xdr:nvSpPr>
      <xdr:spPr>
        <a:xfrm>
          <a:off x="4127500" y="90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134637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DFDE7D95-7D6D-4EC1-A8D6-CC432C27791F}"/>
            </a:ext>
          </a:extLst>
        </xdr:cNvPr>
        <xdr:cNvSpPr txBox="1"/>
      </xdr:nvSpPr>
      <xdr:spPr>
        <a:xfrm>
          <a:off x="4216400" y="905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133985</xdr:rowOff>
    </xdr:from>
    <xdr:to>
      <xdr:col>20</xdr:col>
      <xdr:colOff>38100</xdr:colOff>
      <xdr:row>55</xdr:row>
      <xdr:rowOff>64135</xdr:rowOff>
    </xdr:to>
    <xdr:sp macro="" textlink="">
      <xdr:nvSpPr>
        <xdr:cNvPr id="190" name="楕円 189">
          <a:extLst>
            <a:ext uri="{FF2B5EF4-FFF2-40B4-BE49-F238E27FC236}">
              <a16:creationId xmlns:a16="http://schemas.microsoft.com/office/drawing/2014/main" id="{8639E1EB-E67B-4721-8C08-E446DF82C423}"/>
            </a:ext>
          </a:extLst>
        </xdr:cNvPr>
        <xdr:cNvSpPr/>
      </xdr:nvSpPr>
      <xdr:spPr>
        <a:xfrm>
          <a:off x="3384550" y="90557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13335</xdr:rowOff>
    </xdr:from>
    <xdr:to>
      <xdr:col>24</xdr:col>
      <xdr:colOff>63500</xdr:colOff>
      <xdr:row>55</xdr:row>
      <xdr:rowOff>60960</xdr:rowOff>
    </xdr:to>
    <xdr:cxnSp macro="">
      <xdr:nvCxnSpPr>
        <xdr:cNvPr id="191" name="直線コネクタ 190">
          <a:extLst>
            <a:ext uri="{FF2B5EF4-FFF2-40B4-BE49-F238E27FC236}">
              <a16:creationId xmlns:a16="http://schemas.microsoft.com/office/drawing/2014/main" id="{118E9A7B-2C6E-4F52-A9C0-1737DD7E0648}"/>
            </a:ext>
          </a:extLst>
        </xdr:cNvPr>
        <xdr:cNvCxnSpPr/>
      </xdr:nvCxnSpPr>
      <xdr:spPr>
        <a:xfrm>
          <a:off x="3429000" y="9100185"/>
          <a:ext cx="7493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156845</xdr:rowOff>
    </xdr:from>
    <xdr:to>
      <xdr:col>15</xdr:col>
      <xdr:colOff>101600</xdr:colOff>
      <xdr:row>55</xdr:row>
      <xdr:rowOff>86995</xdr:rowOff>
    </xdr:to>
    <xdr:sp macro="" textlink="">
      <xdr:nvSpPr>
        <xdr:cNvPr id="192" name="楕円 191">
          <a:extLst>
            <a:ext uri="{FF2B5EF4-FFF2-40B4-BE49-F238E27FC236}">
              <a16:creationId xmlns:a16="http://schemas.microsoft.com/office/drawing/2014/main" id="{0368A3F3-B2E8-47EF-8B56-B235CEAA6A19}"/>
            </a:ext>
          </a:extLst>
        </xdr:cNvPr>
        <xdr:cNvSpPr/>
      </xdr:nvSpPr>
      <xdr:spPr>
        <a:xfrm>
          <a:off x="2571750" y="90785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13335</xdr:rowOff>
    </xdr:from>
    <xdr:to>
      <xdr:col>19</xdr:col>
      <xdr:colOff>177800</xdr:colOff>
      <xdr:row>55</xdr:row>
      <xdr:rowOff>36195</xdr:rowOff>
    </xdr:to>
    <xdr:cxnSp macro="">
      <xdr:nvCxnSpPr>
        <xdr:cNvPr id="193" name="直線コネクタ 192">
          <a:extLst>
            <a:ext uri="{FF2B5EF4-FFF2-40B4-BE49-F238E27FC236}">
              <a16:creationId xmlns:a16="http://schemas.microsoft.com/office/drawing/2014/main" id="{870307D6-E520-48B3-8D3F-EFE5671829EB}"/>
            </a:ext>
          </a:extLst>
        </xdr:cNvPr>
        <xdr:cNvCxnSpPr/>
      </xdr:nvCxnSpPr>
      <xdr:spPr>
        <a:xfrm flipV="1">
          <a:off x="2622550" y="9100185"/>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143510</xdr:rowOff>
    </xdr:from>
    <xdr:to>
      <xdr:col>10</xdr:col>
      <xdr:colOff>165100</xdr:colOff>
      <xdr:row>55</xdr:row>
      <xdr:rowOff>73660</xdr:rowOff>
    </xdr:to>
    <xdr:sp macro="" textlink="">
      <xdr:nvSpPr>
        <xdr:cNvPr id="194" name="楕円 193">
          <a:extLst>
            <a:ext uri="{FF2B5EF4-FFF2-40B4-BE49-F238E27FC236}">
              <a16:creationId xmlns:a16="http://schemas.microsoft.com/office/drawing/2014/main" id="{BE182BE3-73AE-4F6C-843F-23C98E3F2382}"/>
            </a:ext>
          </a:extLst>
        </xdr:cNvPr>
        <xdr:cNvSpPr/>
      </xdr:nvSpPr>
      <xdr:spPr>
        <a:xfrm>
          <a:off x="1778000" y="9065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22860</xdr:rowOff>
    </xdr:from>
    <xdr:to>
      <xdr:col>15</xdr:col>
      <xdr:colOff>50800</xdr:colOff>
      <xdr:row>55</xdr:row>
      <xdr:rowOff>36195</xdr:rowOff>
    </xdr:to>
    <xdr:cxnSp macro="">
      <xdr:nvCxnSpPr>
        <xdr:cNvPr id="195" name="直線コネクタ 194">
          <a:extLst>
            <a:ext uri="{FF2B5EF4-FFF2-40B4-BE49-F238E27FC236}">
              <a16:creationId xmlns:a16="http://schemas.microsoft.com/office/drawing/2014/main" id="{27F50E7D-71A9-4C6C-967B-D9BD49C7AD8A}"/>
            </a:ext>
          </a:extLst>
        </xdr:cNvPr>
        <xdr:cNvCxnSpPr/>
      </xdr:nvCxnSpPr>
      <xdr:spPr>
        <a:xfrm>
          <a:off x="1828800" y="9109710"/>
          <a:ext cx="7937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103505</xdr:rowOff>
    </xdr:from>
    <xdr:to>
      <xdr:col>6</xdr:col>
      <xdr:colOff>38100</xdr:colOff>
      <xdr:row>55</xdr:row>
      <xdr:rowOff>33655</xdr:rowOff>
    </xdr:to>
    <xdr:sp macro="" textlink="">
      <xdr:nvSpPr>
        <xdr:cNvPr id="196" name="楕円 195">
          <a:extLst>
            <a:ext uri="{FF2B5EF4-FFF2-40B4-BE49-F238E27FC236}">
              <a16:creationId xmlns:a16="http://schemas.microsoft.com/office/drawing/2014/main" id="{A927551C-376C-495E-B045-BED9AD0020DA}"/>
            </a:ext>
          </a:extLst>
        </xdr:cNvPr>
        <xdr:cNvSpPr/>
      </xdr:nvSpPr>
      <xdr:spPr>
        <a:xfrm>
          <a:off x="984250" y="90252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54</xdr:row>
      <xdr:rowOff>154305</xdr:rowOff>
    </xdr:from>
    <xdr:to>
      <xdr:col>10</xdr:col>
      <xdr:colOff>114300</xdr:colOff>
      <xdr:row>55</xdr:row>
      <xdr:rowOff>22860</xdr:rowOff>
    </xdr:to>
    <xdr:cxnSp macro="">
      <xdr:nvCxnSpPr>
        <xdr:cNvPr id="197" name="直線コネクタ 196">
          <a:extLst>
            <a:ext uri="{FF2B5EF4-FFF2-40B4-BE49-F238E27FC236}">
              <a16:creationId xmlns:a16="http://schemas.microsoft.com/office/drawing/2014/main" id="{2F72EB01-6A58-4649-A94F-0FC465E5D1BA}"/>
            </a:ext>
          </a:extLst>
        </xdr:cNvPr>
        <xdr:cNvCxnSpPr/>
      </xdr:nvCxnSpPr>
      <xdr:spPr>
        <a:xfrm>
          <a:off x="1028700" y="9076055"/>
          <a:ext cx="8001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104792</xdr:rowOff>
    </xdr:from>
    <xdr:ext cx="405111" cy="259045"/>
    <xdr:sp macro="" textlink="">
      <xdr:nvSpPr>
        <xdr:cNvPr id="198" name="n_1aveValue【体育館・プール】&#10;有形固定資産減価償却率">
          <a:extLst>
            <a:ext uri="{FF2B5EF4-FFF2-40B4-BE49-F238E27FC236}">
              <a16:creationId xmlns:a16="http://schemas.microsoft.com/office/drawing/2014/main" id="{C225C01B-E53E-4D6A-BAA6-93455EA3096B}"/>
            </a:ext>
          </a:extLst>
        </xdr:cNvPr>
        <xdr:cNvSpPr txBox="1"/>
      </xdr:nvSpPr>
      <xdr:spPr>
        <a:xfrm>
          <a:off x="3239144"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83837</xdr:rowOff>
    </xdr:from>
    <xdr:ext cx="405111" cy="259045"/>
    <xdr:sp macro="" textlink="">
      <xdr:nvSpPr>
        <xdr:cNvPr id="199" name="n_2aveValue【体育館・プール】&#10;有形固定資産減価償却率">
          <a:extLst>
            <a:ext uri="{FF2B5EF4-FFF2-40B4-BE49-F238E27FC236}">
              <a16:creationId xmlns:a16="http://schemas.microsoft.com/office/drawing/2014/main" id="{0AAA6773-D2F8-4C7A-9418-A5027FAAE656}"/>
            </a:ext>
          </a:extLst>
        </xdr:cNvPr>
        <xdr:cNvSpPr txBox="1"/>
      </xdr:nvSpPr>
      <xdr:spPr>
        <a:xfrm>
          <a:off x="24390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3827</xdr:rowOff>
    </xdr:from>
    <xdr:ext cx="405111" cy="259045"/>
    <xdr:sp macro="" textlink="">
      <xdr:nvSpPr>
        <xdr:cNvPr id="200" name="n_3aveValue【体育館・プール】&#10;有形固定資産減価償却率">
          <a:extLst>
            <a:ext uri="{FF2B5EF4-FFF2-40B4-BE49-F238E27FC236}">
              <a16:creationId xmlns:a16="http://schemas.microsoft.com/office/drawing/2014/main" id="{CD5A1DC9-5382-496E-93ED-90E6E6339D31}"/>
            </a:ext>
          </a:extLst>
        </xdr:cNvPr>
        <xdr:cNvSpPr txBox="1"/>
      </xdr:nvSpPr>
      <xdr:spPr>
        <a:xfrm>
          <a:off x="1645294" y="958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45737</xdr:rowOff>
    </xdr:from>
    <xdr:ext cx="405111" cy="259045"/>
    <xdr:sp macro="" textlink="">
      <xdr:nvSpPr>
        <xdr:cNvPr id="201" name="n_4aveValue【体育館・プール】&#10;有形固定資産減価償却率">
          <a:extLst>
            <a:ext uri="{FF2B5EF4-FFF2-40B4-BE49-F238E27FC236}">
              <a16:creationId xmlns:a16="http://schemas.microsoft.com/office/drawing/2014/main" id="{F0914C68-E27F-41EA-B407-357E5F8F8EC5}"/>
            </a:ext>
          </a:extLst>
        </xdr:cNvPr>
        <xdr:cNvSpPr txBox="1"/>
      </xdr:nvSpPr>
      <xdr:spPr>
        <a:xfrm>
          <a:off x="851544" y="962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80662</xdr:rowOff>
    </xdr:from>
    <xdr:ext cx="405111" cy="259045"/>
    <xdr:sp macro="" textlink="">
      <xdr:nvSpPr>
        <xdr:cNvPr id="202" name="n_1mainValue【体育館・プール】&#10;有形固定資産減価償却率">
          <a:extLst>
            <a:ext uri="{FF2B5EF4-FFF2-40B4-BE49-F238E27FC236}">
              <a16:creationId xmlns:a16="http://schemas.microsoft.com/office/drawing/2014/main" id="{3034F209-0552-479D-BF93-E147730682CB}"/>
            </a:ext>
          </a:extLst>
        </xdr:cNvPr>
        <xdr:cNvSpPr txBox="1"/>
      </xdr:nvSpPr>
      <xdr:spPr>
        <a:xfrm>
          <a:off x="3239144" y="8837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103522</xdr:rowOff>
    </xdr:from>
    <xdr:ext cx="405111" cy="259045"/>
    <xdr:sp macro="" textlink="">
      <xdr:nvSpPr>
        <xdr:cNvPr id="203" name="n_2mainValue【体育館・プール】&#10;有形固定資産減価償却率">
          <a:extLst>
            <a:ext uri="{FF2B5EF4-FFF2-40B4-BE49-F238E27FC236}">
              <a16:creationId xmlns:a16="http://schemas.microsoft.com/office/drawing/2014/main" id="{5C477DB6-5DFE-4C2C-8054-8D71487A80A9}"/>
            </a:ext>
          </a:extLst>
        </xdr:cNvPr>
        <xdr:cNvSpPr txBox="1"/>
      </xdr:nvSpPr>
      <xdr:spPr>
        <a:xfrm>
          <a:off x="2439044" y="886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90187</xdr:rowOff>
    </xdr:from>
    <xdr:ext cx="405111" cy="259045"/>
    <xdr:sp macro="" textlink="">
      <xdr:nvSpPr>
        <xdr:cNvPr id="204" name="n_3mainValue【体育館・プール】&#10;有形固定資産減価償却率">
          <a:extLst>
            <a:ext uri="{FF2B5EF4-FFF2-40B4-BE49-F238E27FC236}">
              <a16:creationId xmlns:a16="http://schemas.microsoft.com/office/drawing/2014/main" id="{82B0C83F-68DB-4480-8EDD-422F06469C7C}"/>
            </a:ext>
          </a:extLst>
        </xdr:cNvPr>
        <xdr:cNvSpPr txBox="1"/>
      </xdr:nvSpPr>
      <xdr:spPr>
        <a:xfrm>
          <a:off x="1645294" y="884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50182</xdr:rowOff>
    </xdr:from>
    <xdr:ext cx="405111" cy="259045"/>
    <xdr:sp macro="" textlink="">
      <xdr:nvSpPr>
        <xdr:cNvPr id="205" name="n_4mainValue【体育館・プール】&#10;有形固定資産減価償却率">
          <a:extLst>
            <a:ext uri="{FF2B5EF4-FFF2-40B4-BE49-F238E27FC236}">
              <a16:creationId xmlns:a16="http://schemas.microsoft.com/office/drawing/2014/main" id="{68F67A35-46A7-4688-9284-AD302229C130}"/>
            </a:ext>
          </a:extLst>
        </xdr:cNvPr>
        <xdr:cNvSpPr txBox="1"/>
      </xdr:nvSpPr>
      <xdr:spPr>
        <a:xfrm>
          <a:off x="851544" y="880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512C4B9-654A-4017-9399-568D8CA6709C}"/>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75122C9B-5AAB-4A98-8C5B-0158B955A57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677EBA17-A216-43C9-A1E1-02260AB281DE}"/>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C4716E78-44C4-4C77-A980-23537D1813A8}"/>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12968694-62D5-4FA2-BEEA-735778442B08}"/>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6BFC5D50-A588-41EB-B9C5-C7C0B1318CBF}"/>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986FE1EB-ABC4-4D09-8AC6-A553FF603E8F}"/>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3A7770C6-7279-4264-9BB5-335BE6907B71}"/>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F3F13BB8-B7EA-45D5-80B8-298C834B6563}"/>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623BB889-6FC8-4AE8-97F2-F241808EDF72}"/>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5D05601B-B60A-406D-8475-BB42508DA995}"/>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C65B3E05-C2E7-4C60-B530-DFA9A06737E2}"/>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C6A98DF4-1532-45A7-9638-B4B6E21F8BD9}"/>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CB080942-A514-4584-A182-BA0A1E4BBCAB}"/>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7A109049-F877-470E-B9EB-638AE31BECD6}"/>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CC7B9ECB-2F7C-42B4-B8EA-35ED5B0B29D0}"/>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72B8A275-97E3-4C5A-9BCC-8E9041CAAE51}"/>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F93A8D3C-6347-4EE4-8F74-B9FDCAEDEF99}"/>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C5A30D6D-1CB3-4174-B3DF-ED7D87F878D6}"/>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58DA6FED-2573-4EC5-B6A1-DE7F27CDDE61}"/>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3896A9C0-F1E9-437B-9D4C-25C349DF4D4E}"/>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86A382F5-9F36-44CB-A7D6-965837E1F71D}"/>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CFD3FB93-17BF-42D7-9719-2C3B98E62C0C}"/>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a:extLst>
            <a:ext uri="{FF2B5EF4-FFF2-40B4-BE49-F238E27FC236}">
              <a16:creationId xmlns:a16="http://schemas.microsoft.com/office/drawing/2014/main" id="{5FE65F57-FBDD-4091-8B2B-FC7ADB63C1B5}"/>
            </a:ext>
          </a:extLst>
        </xdr:cNvPr>
        <xdr:cNvCxnSpPr/>
      </xdr:nvCxnSpPr>
      <xdr:spPr>
        <a:xfrm flipV="1">
          <a:off x="9429115" y="9286240"/>
          <a:ext cx="0" cy="134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a:extLst>
            <a:ext uri="{FF2B5EF4-FFF2-40B4-BE49-F238E27FC236}">
              <a16:creationId xmlns:a16="http://schemas.microsoft.com/office/drawing/2014/main" id="{5A11C7E6-7899-480B-AA20-CE10CB73EEC4}"/>
            </a:ext>
          </a:extLst>
        </xdr:cNvPr>
        <xdr:cNvSpPr txBox="1"/>
      </xdr:nvSpPr>
      <xdr:spPr>
        <a:xfrm>
          <a:off x="946785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a:extLst>
            <a:ext uri="{FF2B5EF4-FFF2-40B4-BE49-F238E27FC236}">
              <a16:creationId xmlns:a16="http://schemas.microsoft.com/office/drawing/2014/main" id="{6DA6E3FF-F695-4B6D-B9EE-AD07AE2C477D}"/>
            </a:ext>
          </a:extLst>
        </xdr:cNvPr>
        <xdr:cNvCxnSpPr/>
      </xdr:nvCxnSpPr>
      <xdr:spPr>
        <a:xfrm>
          <a:off x="9359900" y="1063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a:extLst>
            <a:ext uri="{FF2B5EF4-FFF2-40B4-BE49-F238E27FC236}">
              <a16:creationId xmlns:a16="http://schemas.microsoft.com/office/drawing/2014/main" id="{3AA26EF4-219D-4BDA-94EC-00764FC99E35}"/>
            </a:ext>
          </a:extLst>
        </xdr:cNvPr>
        <xdr:cNvSpPr txBox="1"/>
      </xdr:nvSpPr>
      <xdr:spPr>
        <a:xfrm>
          <a:off x="9467850" y="90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a:extLst>
            <a:ext uri="{FF2B5EF4-FFF2-40B4-BE49-F238E27FC236}">
              <a16:creationId xmlns:a16="http://schemas.microsoft.com/office/drawing/2014/main" id="{2A6AA59F-0236-4675-BCBF-C1F6EEE59EA8}"/>
            </a:ext>
          </a:extLst>
        </xdr:cNvPr>
        <xdr:cNvCxnSpPr/>
      </xdr:nvCxnSpPr>
      <xdr:spPr>
        <a:xfrm>
          <a:off x="9359900" y="928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a:extLst>
            <a:ext uri="{FF2B5EF4-FFF2-40B4-BE49-F238E27FC236}">
              <a16:creationId xmlns:a16="http://schemas.microsoft.com/office/drawing/2014/main" id="{D3B8FAAE-3D92-4295-87E9-C2AB1FE607AE}"/>
            </a:ext>
          </a:extLst>
        </xdr:cNvPr>
        <xdr:cNvSpPr txBox="1"/>
      </xdr:nvSpPr>
      <xdr:spPr>
        <a:xfrm>
          <a:off x="9467850" y="1011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a:extLst>
            <a:ext uri="{FF2B5EF4-FFF2-40B4-BE49-F238E27FC236}">
              <a16:creationId xmlns:a16="http://schemas.microsoft.com/office/drawing/2014/main" id="{20A9ADD5-723F-45F1-9849-7782795527A4}"/>
            </a:ext>
          </a:extLst>
        </xdr:cNvPr>
        <xdr:cNvSpPr/>
      </xdr:nvSpPr>
      <xdr:spPr>
        <a:xfrm>
          <a:off x="9398000" y="10260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59690</xdr:rowOff>
    </xdr:from>
    <xdr:to>
      <xdr:col>50</xdr:col>
      <xdr:colOff>165100</xdr:colOff>
      <xdr:row>61</xdr:row>
      <xdr:rowOff>161290</xdr:rowOff>
    </xdr:to>
    <xdr:sp macro="" textlink="">
      <xdr:nvSpPr>
        <xdr:cNvPr id="236" name="フローチャート: 判断 235">
          <a:extLst>
            <a:ext uri="{FF2B5EF4-FFF2-40B4-BE49-F238E27FC236}">
              <a16:creationId xmlns:a16="http://schemas.microsoft.com/office/drawing/2014/main" id="{26969253-8772-4B84-BD82-C91277AA2DEE}"/>
            </a:ext>
          </a:extLst>
        </xdr:cNvPr>
        <xdr:cNvSpPr/>
      </xdr:nvSpPr>
      <xdr:spPr>
        <a:xfrm>
          <a:off x="86360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48260</xdr:rowOff>
    </xdr:from>
    <xdr:to>
      <xdr:col>46</xdr:col>
      <xdr:colOff>38100</xdr:colOff>
      <xdr:row>61</xdr:row>
      <xdr:rowOff>149860</xdr:rowOff>
    </xdr:to>
    <xdr:sp macro="" textlink="">
      <xdr:nvSpPr>
        <xdr:cNvPr id="237" name="フローチャート: 判断 236">
          <a:extLst>
            <a:ext uri="{FF2B5EF4-FFF2-40B4-BE49-F238E27FC236}">
              <a16:creationId xmlns:a16="http://schemas.microsoft.com/office/drawing/2014/main" id="{B55959E4-058E-4B08-94C3-9FC57BA8E2C4}"/>
            </a:ext>
          </a:extLst>
        </xdr:cNvPr>
        <xdr:cNvSpPr/>
      </xdr:nvSpPr>
      <xdr:spPr>
        <a:xfrm>
          <a:off x="7842250" y="101257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139700</xdr:rowOff>
    </xdr:from>
    <xdr:to>
      <xdr:col>41</xdr:col>
      <xdr:colOff>101600</xdr:colOff>
      <xdr:row>62</xdr:row>
      <xdr:rowOff>69850</xdr:rowOff>
    </xdr:to>
    <xdr:sp macro="" textlink="">
      <xdr:nvSpPr>
        <xdr:cNvPr id="238" name="フローチャート: 判断 237">
          <a:extLst>
            <a:ext uri="{FF2B5EF4-FFF2-40B4-BE49-F238E27FC236}">
              <a16:creationId xmlns:a16="http://schemas.microsoft.com/office/drawing/2014/main" id="{1D05C0CC-59BB-46C9-977B-6B5113551E6D}"/>
            </a:ext>
          </a:extLst>
        </xdr:cNvPr>
        <xdr:cNvSpPr/>
      </xdr:nvSpPr>
      <xdr:spPr>
        <a:xfrm>
          <a:off x="7029450" y="10217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162560</xdr:rowOff>
    </xdr:from>
    <xdr:to>
      <xdr:col>36</xdr:col>
      <xdr:colOff>165100</xdr:colOff>
      <xdr:row>62</xdr:row>
      <xdr:rowOff>92710</xdr:rowOff>
    </xdr:to>
    <xdr:sp macro="" textlink="">
      <xdr:nvSpPr>
        <xdr:cNvPr id="239" name="フローチャート: 判断 238">
          <a:extLst>
            <a:ext uri="{FF2B5EF4-FFF2-40B4-BE49-F238E27FC236}">
              <a16:creationId xmlns:a16="http://schemas.microsoft.com/office/drawing/2014/main" id="{AD4E030C-789D-4047-BDDE-D60409294787}"/>
            </a:ext>
          </a:extLst>
        </xdr:cNvPr>
        <xdr:cNvSpPr/>
      </xdr:nvSpPr>
      <xdr:spPr>
        <a:xfrm>
          <a:off x="6235700" y="102400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DAAA9D7-0E35-4FD3-88EC-BE04A5CBA33C}"/>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E2B3BD4-2AC2-4FC7-84FB-642DCD92A387}"/>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9F9E8D9-2178-4AD6-BA3F-B6D8E860AF1E}"/>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D454966-75A7-4EF5-9D9C-26E6F646D5AD}"/>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8CDF11F-685E-4F1A-A5DE-7ADB5F9B78E4}"/>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33020</xdr:rowOff>
    </xdr:from>
    <xdr:to>
      <xdr:col>55</xdr:col>
      <xdr:colOff>50800</xdr:colOff>
      <xdr:row>62</xdr:row>
      <xdr:rowOff>134620</xdr:rowOff>
    </xdr:to>
    <xdr:sp macro="" textlink="">
      <xdr:nvSpPr>
        <xdr:cNvPr id="245" name="楕円 244">
          <a:extLst>
            <a:ext uri="{FF2B5EF4-FFF2-40B4-BE49-F238E27FC236}">
              <a16:creationId xmlns:a16="http://schemas.microsoft.com/office/drawing/2014/main" id="{17C3A711-8904-4593-B42D-1F8FA90D614D}"/>
            </a:ext>
          </a:extLst>
        </xdr:cNvPr>
        <xdr:cNvSpPr/>
      </xdr:nvSpPr>
      <xdr:spPr>
        <a:xfrm>
          <a:off x="9398000" y="10275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11447</xdr:rowOff>
    </xdr:from>
    <xdr:ext cx="469744" cy="259045"/>
    <xdr:sp macro="" textlink="">
      <xdr:nvSpPr>
        <xdr:cNvPr id="246" name="【体育館・プール】&#10;一人当たり面積該当値テキスト">
          <a:extLst>
            <a:ext uri="{FF2B5EF4-FFF2-40B4-BE49-F238E27FC236}">
              <a16:creationId xmlns:a16="http://schemas.microsoft.com/office/drawing/2014/main" id="{23A43B60-9D47-4D5A-862F-2DC00D18A53A}"/>
            </a:ext>
          </a:extLst>
        </xdr:cNvPr>
        <xdr:cNvSpPr txBox="1"/>
      </xdr:nvSpPr>
      <xdr:spPr>
        <a:xfrm>
          <a:off x="9467850" y="102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29210</xdr:rowOff>
    </xdr:from>
    <xdr:to>
      <xdr:col>50</xdr:col>
      <xdr:colOff>165100</xdr:colOff>
      <xdr:row>62</xdr:row>
      <xdr:rowOff>130810</xdr:rowOff>
    </xdr:to>
    <xdr:sp macro="" textlink="">
      <xdr:nvSpPr>
        <xdr:cNvPr id="247" name="楕円 246">
          <a:extLst>
            <a:ext uri="{FF2B5EF4-FFF2-40B4-BE49-F238E27FC236}">
              <a16:creationId xmlns:a16="http://schemas.microsoft.com/office/drawing/2014/main" id="{403E4B2B-20A9-42F3-A097-2C02DE4989C5}"/>
            </a:ext>
          </a:extLst>
        </xdr:cNvPr>
        <xdr:cNvSpPr/>
      </xdr:nvSpPr>
      <xdr:spPr>
        <a:xfrm>
          <a:off x="8636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80010</xdr:rowOff>
    </xdr:from>
    <xdr:to>
      <xdr:col>55</xdr:col>
      <xdr:colOff>0</xdr:colOff>
      <xdr:row>62</xdr:row>
      <xdr:rowOff>83820</xdr:rowOff>
    </xdr:to>
    <xdr:cxnSp macro="">
      <xdr:nvCxnSpPr>
        <xdr:cNvPr id="248" name="直線コネクタ 247">
          <a:extLst>
            <a:ext uri="{FF2B5EF4-FFF2-40B4-BE49-F238E27FC236}">
              <a16:creationId xmlns:a16="http://schemas.microsoft.com/office/drawing/2014/main" id="{1F8D3151-627D-4BFB-ADB4-138C2F84CC51}"/>
            </a:ext>
          </a:extLst>
        </xdr:cNvPr>
        <xdr:cNvCxnSpPr/>
      </xdr:nvCxnSpPr>
      <xdr:spPr>
        <a:xfrm>
          <a:off x="8686800" y="1032256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143510</xdr:rowOff>
    </xdr:from>
    <xdr:to>
      <xdr:col>46</xdr:col>
      <xdr:colOff>38100</xdr:colOff>
      <xdr:row>62</xdr:row>
      <xdr:rowOff>73660</xdr:rowOff>
    </xdr:to>
    <xdr:sp macro="" textlink="">
      <xdr:nvSpPr>
        <xdr:cNvPr id="249" name="楕円 248">
          <a:extLst>
            <a:ext uri="{FF2B5EF4-FFF2-40B4-BE49-F238E27FC236}">
              <a16:creationId xmlns:a16="http://schemas.microsoft.com/office/drawing/2014/main" id="{09E4B25D-04C1-4B3A-B8D1-88B149BA60E0}"/>
            </a:ext>
          </a:extLst>
        </xdr:cNvPr>
        <xdr:cNvSpPr/>
      </xdr:nvSpPr>
      <xdr:spPr>
        <a:xfrm>
          <a:off x="7842250" y="102209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22860</xdr:rowOff>
    </xdr:from>
    <xdr:to>
      <xdr:col>50</xdr:col>
      <xdr:colOff>114300</xdr:colOff>
      <xdr:row>62</xdr:row>
      <xdr:rowOff>80010</xdr:rowOff>
    </xdr:to>
    <xdr:cxnSp macro="">
      <xdr:nvCxnSpPr>
        <xdr:cNvPr id="250" name="直線コネクタ 249">
          <a:extLst>
            <a:ext uri="{FF2B5EF4-FFF2-40B4-BE49-F238E27FC236}">
              <a16:creationId xmlns:a16="http://schemas.microsoft.com/office/drawing/2014/main" id="{A40C8FD7-FC9D-43A2-896A-82BAE5EEF73B}"/>
            </a:ext>
          </a:extLst>
        </xdr:cNvPr>
        <xdr:cNvCxnSpPr/>
      </xdr:nvCxnSpPr>
      <xdr:spPr>
        <a:xfrm>
          <a:off x="7886700" y="10265410"/>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33020</xdr:rowOff>
    </xdr:from>
    <xdr:to>
      <xdr:col>41</xdr:col>
      <xdr:colOff>101600</xdr:colOff>
      <xdr:row>62</xdr:row>
      <xdr:rowOff>134620</xdr:rowOff>
    </xdr:to>
    <xdr:sp macro="" textlink="">
      <xdr:nvSpPr>
        <xdr:cNvPr id="251" name="楕円 250">
          <a:extLst>
            <a:ext uri="{FF2B5EF4-FFF2-40B4-BE49-F238E27FC236}">
              <a16:creationId xmlns:a16="http://schemas.microsoft.com/office/drawing/2014/main" id="{B783B40E-E4BB-4C17-A25B-A5BAA25B99E9}"/>
            </a:ext>
          </a:extLst>
        </xdr:cNvPr>
        <xdr:cNvSpPr/>
      </xdr:nvSpPr>
      <xdr:spPr>
        <a:xfrm>
          <a:off x="702945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22860</xdr:rowOff>
    </xdr:from>
    <xdr:to>
      <xdr:col>45</xdr:col>
      <xdr:colOff>177800</xdr:colOff>
      <xdr:row>62</xdr:row>
      <xdr:rowOff>83820</xdr:rowOff>
    </xdr:to>
    <xdr:cxnSp macro="">
      <xdr:nvCxnSpPr>
        <xdr:cNvPr id="252" name="直線コネクタ 251">
          <a:extLst>
            <a:ext uri="{FF2B5EF4-FFF2-40B4-BE49-F238E27FC236}">
              <a16:creationId xmlns:a16="http://schemas.microsoft.com/office/drawing/2014/main" id="{1B4DFD28-CCD4-461F-AB4C-6B4FD79E727A}"/>
            </a:ext>
          </a:extLst>
        </xdr:cNvPr>
        <xdr:cNvCxnSpPr/>
      </xdr:nvCxnSpPr>
      <xdr:spPr>
        <a:xfrm flipV="1">
          <a:off x="7080250" y="10265410"/>
          <a:ext cx="8064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29210</xdr:rowOff>
    </xdr:from>
    <xdr:to>
      <xdr:col>36</xdr:col>
      <xdr:colOff>165100</xdr:colOff>
      <xdr:row>62</xdr:row>
      <xdr:rowOff>130810</xdr:rowOff>
    </xdr:to>
    <xdr:sp macro="" textlink="">
      <xdr:nvSpPr>
        <xdr:cNvPr id="253" name="楕円 252">
          <a:extLst>
            <a:ext uri="{FF2B5EF4-FFF2-40B4-BE49-F238E27FC236}">
              <a16:creationId xmlns:a16="http://schemas.microsoft.com/office/drawing/2014/main" id="{A25C15D0-D401-43FD-A394-0E19ADBF8CD2}"/>
            </a:ext>
          </a:extLst>
        </xdr:cNvPr>
        <xdr:cNvSpPr/>
      </xdr:nvSpPr>
      <xdr:spPr>
        <a:xfrm>
          <a:off x="62357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80010</xdr:rowOff>
    </xdr:from>
    <xdr:to>
      <xdr:col>41</xdr:col>
      <xdr:colOff>50800</xdr:colOff>
      <xdr:row>62</xdr:row>
      <xdr:rowOff>83820</xdr:rowOff>
    </xdr:to>
    <xdr:cxnSp macro="">
      <xdr:nvCxnSpPr>
        <xdr:cNvPr id="254" name="直線コネクタ 253">
          <a:extLst>
            <a:ext uri="{FF2B5EF4-FFF2-40B4-BE49-F238E27FC236}">
              <a16:creationId xmlns:a16="http://schemas.microsoft.com/office/drawing/2014/main" id="{20C3CFF5-E28A-418E-BCA6-89A096897DF7}"/>
            </a:ext>
          </a:extLst>
        </xdr:cNvPr>
        <xdr:cNvCxnSpPr/>
      </xdr:nvCxnSpPr>
      <xdr:spPr>
        <a:xfrm>
          <a:off x="6286500" y="1032256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6367</xdr:rowOff>
    </xdr:from>
    <xdr:ext cx="469744" cy="259045"/>
    <xdr:sp macro="" textlink="">
      <xdr:nvSpPr>
        <xdr:cNvPr id="255" name="n_1aveValue【体育館・プール】&#10;一人当たり面積">
          <a:extLst>
            <a:ext uri="{FF2B5EF4-FFF2-40B4-BE49-F238E27FC236}">
              <a16:creationId xmlns:a16="http://schemas.microsoft.com/office/drawing/2014/main" id="{B9CF0E1A-9FEA-4029-93C5-86F586C56CA6}"/>
            </a:ext>
          </a:extLst>
        </xdr:cNvPr>
        <xdr:cNvSpPr txBox="1"/>
      </xdr:nvSpPr>
      <xdr:spPr>
        <a:xfrm>
          <a:off x="8458277" y="991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166387</xdr:rowOff>
    </xdr:from>
    <xdr:ext cx="469744" cy="259045"/>
    <xdr:sp macro="" textlink="">
      <xdr:nvSpPr>
        <xdr:cNvPr id="256" name="n_2aveValue【体育館・プール】&#10;一人当たり面積">
          <a:extLst>
            <a:ext uri="{FF2B5EF4-FFF2-40B4-BE49-F238E27FC236}">
              <a16:creationId xmlns:a16="http://schemas.microsoft.com/office/drawing/2014/main" id="{3577A87D-A5E9-4C07-BD2F-24F1C12D22CD}"/>
            </a:ext>
          </a:extLst>
        </xdr:cNvPr>
        <xdr:cNvSpPr txBox="1"/>
      </xdr:nvSpPr>
      <xdr:spPr>
        <a:xfrm>
          <a:off x="7677227" y="991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86377</xdr:rowOff>
    </xdr:from>
    <xdr:ext cx="469744" cy="259045"/>
    <xdr:sp macro="" textlink="">
      <xdr:nvSpPr>
        <xdr:cNvPr id="257" name="n_3aveValue【体育館・プール】&#10;一人当たり面積">
          <a:extLst>
            <a:ext uri="{FF2B5EF4-FFF2-40B4-BE49-F238E27FC236}">
              <a16:creationId xmlns:a16="http://schemas.microsoft.com/office/drawing/2014/main" id="{ED608259-8FA3-4662-826C-F413D152DCC8}"/>
            </a:ext>
          </a:extLst>
        </xdr:cNvPr>
        <xdr:cNvSpPr txBox="1"/>
      </xdr:nvSpPr>
      <xdr:spPr>
        <a:xfrm>
          <a:off x="68644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109237</xdr:rowOff>
    </xdr:from>
    <xdr:ext cx="469744" cy="259045"/>
    <xdr:sp macro="" textlink="">
      <xdr:nvSpPr>
        <xdr:cNvPr id="258" name="n_4aveValue【体育館・プール】&#10;一人当たり面積">
          <a:extLst>
            <a:ext uri="{FF2B5EF4-FFF2-40B4-BE49-F238E27FC236}">
              <a16:creationId xmlns:a16="http://schemas.microsoft.com/office/drawing/2014/main" id="{6FAFC7BA-DC6B-4C30-82C7-D222C0410C35}"/>
            </a:ext>
          </a:extLst>
        </xdr:cNvPr>
        <xdr:cNvSpPr txBox="1"/>
      </xdr:nvSpPr>
      <xdr:spPr>
        <a:xfrm>
          <a:off x="6070677" y="1002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121937</xdr:rowOff>
    </xdr:from>
    <xdr:ext cx="469744" cy="259045"/>
    <xdr:sp macro="" textlink="">
      <xdr:nvSpPr>
        <xdr:cNvPr id="259" name="n_1mainValue【体育館・プール】&#10;一人当たり面積">
          <a:extLst>
            <a:ext uri="{FF2B5EF4-FFF2-40B4-BE49-F238E27FC236}">
              <a16:creationId xmlns:a16="http://schemas.microsoft.com/office/drawing/2014/main" id="{1FBCDE8C-2CBD-4394-8049-A60B4D748C65}"/>
            </a:ext>
          </a:extLst>
        </xdr:cNvPr>
        <xdr:cNvSpPr txBox="1"/>
      </xdr:nvSpPr>
      <xdr:spPr>
        <a:xfrm>
          <a:off x="845827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64787</xdr:rowOff>
    </xdr:from>
    <xdr:ext cx="469744" cy="259045"/>
    <xdr:sp macro="" textlink="">
      <xdr:nvSpPr>
        <xdr:cNvPr id="260" name="n_2mainValue【体育館・プール】&#10;一人当たり面積">
          <a:extLst>
            <a:ext uri="{FF2B5EF4-FFF2-40B4-BE49-F238E27FC236}">
              <a16:creationId xmlns:a16="http://schemas.microsoft.com/office/drawing/2014/main" id="{434AB359-F6E1-421B-A1F1-13F0E9116458}"/>
            </a:ext>
          </a:extLst>
        </xdr:cNvPr>
        <xdr:cNvSpPr txBox="1"/>
      </xdr:nvSpPr>
      <xdr:spPr>
        <a:xfrm>
          <a:off x="7677227" y="1030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125747</xdr:rowOff>
    </xdr:from>
    <xdr:ext cx="469744" cy="259045"/>
    <xdr:sp macro="" textlink="">
      <xdr:nvSpPr>
        <xdr:cNvPr id="261" name="n_3mainValue【体育館・プール】&#10;一人当たり面積">
          <a:extLst>
            <a:ext uri="{FF2B5EF4-FFF2-40B4-BE49-F238E27FC236}">
              <a16:creationId xmlns:a16="http://schemas.microsoft.com/office/drawing/2014/main" id="{976AF142-C91C-4A5B-99F2-2B2F3FF0D722}"/>
            </a:ext>
          </a:extLst>
        </xdr:cNvPr>
        <xdr:cNvSpPr txBox="1"/>
      </xdr:nvSpPr>
      <xdr:spPr>
        <a:xfrm>
          <a:off x="6864427" y="103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121937</xdr:rowOff>
    </xdr:from>
    <xdr:ext cx="469744" cy="259045"/>
    <xdr:sp macro="" textlink="">
      <xdr:nvSpPr>
        <xdr:cNvPr id="262" name="n_4mainValue【体育館・プール】&#10;一人当たり面積">
          <a:extLst>
            <a:ext uri="{FF2B5EF4-FFF2-40B4-BE49-F238E27FC236}">
              <a16:creationId xmlns:a16="http://schemas.microsoft.com/office/drawing/2014/main" id="{C648CF9C-2F1B-4FB1-923E-BBF5B1289E61}"/>
            </a:ext>
          </a:extLst>
        </xdr:cNvPr>
        <xdr:cNvSpPr txBox="1"/>
      </xdr:nvSpPr>
      <xdr:spPr>
        <a:xfrm>
          <a:off x="607067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433B2602-F378-4292-8DBE-7422A6A94FB6}"/>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99AB6FD1-97BB-4B3E-B3F7-FEAC53371337}"/>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70E2C20-560E-49B5-8FC5-A7151B6DBA27}"/>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B12E591-E18D-457D-BFEC-BFDDA9979642}"/>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FC52CF98-446A-4E07-9211-7003AA2C9D1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E91851FD-BDCE-466A-91B8-AFBB84159E6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89762CD0-710F-46C3-8F17-CC594AD0F18B}"/>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B5A9084E-CC48-43A3-8750-539042438B53}"/>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93F123BB-F0B2-4FAE-82B1-A8DC68836B6F}"/>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F08F7F3A-6116-45CC-90BE-7A686E2BA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8F52FCA1-D2A0-4FBA-B9AD-938606E104F3}"/>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BC4C3784-921A-4B91-8219-E2D18E5A19A2}"/>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6EEFE45A-01F7-4E68-9AD5-0AE9B74BF052}"/>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C8EBAF9F-32B0-4C9A-8AA5-CE2AA6280975}"/>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D24B1D69-342E-4695-BD62-A1A22E7696A9}"/>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DF2683F3-FEBF-4A27-AC5E-CC22C106F6AC}"/>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E3451F0A-46F5-429D-A559-8F7517E344F8}"/>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7141A78E-12F6-4573-A373-CD623215BE1D}"/>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9736D07E-5C4C-4590-BD4F-838EC64EF8C4}"/>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41EE6FF6-FA83-4213-A687-C8C78FA2507B}"/>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CEB9B3A4-1423-481D-A729-3C41D4D68162}"/>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CE1E75B7-0EF4-4B47-B647-7D405BD1AA7A}"/>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ECD4B065-337F-4C45-BAFA-BEF24367E1A8}"/>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1D9E525-E6D6-4466-8BE8-1CCE643CBF04}"/>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B3874AD8-F948-491C-BB67-D7D0969ECC96}"/>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a:extLst>
            <a:ext uri="{FF2B5EF4-FFF2-40B4-BE49-F238E27FC236}">
              <a16:creationId xmlns:a16="http://schemas.microsoft.com/office/drawing/2014/main" id="{94B627BE-C6F5-4E69-8C82-DF7311620030}"/>
            </a:ext>
          </a:extLst>
        </xdr:cNvPr>
        <xdr:cNvCxnSpPr/>
      </xdr:nvCxnSpPr>
      <xdr:spPr>
        <a:xfrm flipV="1">
          <a:off x="4177665" y="13005526"/>
          <a:ext cx="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C84CC557-45B3-4527-92CB-392357AC257F}"/>
            </a:ext>
          </a:extLst>
        </xdr:cNvPr>
        <xdr:cNvSpPr txBox="1"/>
      </xdr:nvSpPr>
      <xdr:spPr>
        <a:xfrm>
          <a:off x="4216400" y="14202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a:extLst>
            <a:ext uri="{FF2B5EF4-FFF2-40B4-BE49-F238E27FC236}">
              <a16:creationId xmlns:a16="http://schemas.microsoft.com/office/drawing/2014/main" id="{AC4FA9C9-9EFF-46BF-839E-B96098C9B003}"/>
            </a:ext>
          </a:extLst>
        </xdr:cNvPr>
        <xdr:cNvCxnSpPr/>
      </xdr:nvCxnSpPr>
      <xdr:spPr>
        <a:xfrm>
          <a:off x="4108450" y="142053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219B15D3-9D33-4836-A821-D5C50C1D2EEA}"/>
            </a:ext>
          </a:extLst>
        </xdr:cNvPr>
        <xdr:cNvSpPr txBox="1"/>
      </xdr:nvSpPr>
      <xdr:spPr>
        <a:xfrm>
          <a:off x="4216400" y="1278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a:extLst>
            <a:ext uri="{FF2B5EF4-FFF2-40B4-BE49-F238E27FC236}">
              <a16:creationId xmlns:a16="http://schemas.microsoft.com/office/drawing/2014/main" id="{BE6E347A-9EF1-4380-8F5B-C7AE67F6744F}"/>
            </a:ext>
          </a:extLst>
        </xdr:cNvPr>
        <xdr:cNvCxnSpPr/>
      </xdr:nvCxnSpPr>
      <xdr:spPr>
        <a:xfrm>
          <a:off x="4108450" y="130055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81659</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89E03079-89E2-4894-B872-ED10D8E37E83}"/>
            </a:ext>
          </a:extLst>
        </xdr:cNvPr>
        <xdr:cNvSpPr txBox="1"/>
      </xdr:nvSpPr>
      <xdr:spPr>
        <a:xfrm>
          <a:off x="4216400" y="13626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a:extLst>
            <a:ext uri="{FF2B5EF4-FFF2-40B4-BE49-F238E27FC236}">
              <a16:creationId xmlns:a16="http://schemas.microsoft.com/office/drawing/2014/main" id="{FAC72A13-1F80-474E-881D-1C319231F722}"/>
            </a:ext>
          </a:extLst>
        </xdr:cNvPr>
        <xdr:cNvSpPr/>
      </xdr:nvSpPr>
      <xdr:spPr>
        <a:xfrm>
          <a:off x="4127500" y="13647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31387</xdr:rowOff>
    </xdr:from>
    <xdr:to>
      <xdr:col>20</xdr:col>
      <xdr:colOff>38100</xdr:colOff>
      <xdr:row>82</xdr:row>
      <xdr:rowOff>132987</xdr:rowOff>
    </xdr:to>
    <xdr:sp macro="" textlink="">
      <xdr:nvSpPr>
        <xdr:cNvPr id="295" name="フローチャート: 判断 294">
          <a:extLst>
            <a:ext uri="{FF2B5EF4-FFF2-40B4-BE49-F238E27FC236}">
              <a16:creationId xmlns:a16="http://schemas.microsoft.com/office/drawing/2014/main" id="{41D0B5DD-851A-4B2E-A348-0BFF40D80FE4}"/>
            </a:ext>
          </a:extLst>
        </xdr:cNvPr>
        <xdr:cNvSpPr/>
      </xdr:nvSpPr>
      <xdr:spPr>
        <a:xfrm>
          <a:off x="3384550" y="135759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3629</xdr:rowOff>
    </xdr:from>
    <xdr:to>
      <xdr:col>15</xdr:col>
      <xdr:colOff>101600</xdr:colOff>
      <xdr:row>82</xdr:row>
      <xdr:rowOff>105229</xdr:rowOff>
    </xdr:to>
    <xdr:sp macro="" textlink="">
      <xdr:nvSpPr>
        <xdr:cNvPr id="296" name="フローチャート: 判断 295">
          <a:extLst>
            <a:ext uri="{FF2B5EF4-FFF2-40B4-BE49-F238E27FC236}">
              <a16:creationId xmlns:a16="http://schemas.microsoft.com/office/drawing/2014/main" id="{BBC110F3-6C51-44C9-8D09-FEF6025422F1}"/>
            </a:ext>
          </a:extLst>
        </xdr:cNvPr>
        <xdr:cNvSpPr/>
      </xdr:nvSpPr>
      <xdr:spPr>
        <a:xfrm>
          <a:off x="2571750" y="1354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140788</xdr:rowOff>
    </xdr:from>
    <xdr:to>
      <xdr:col>10</xdr:col>
      <xdr:colOff>165100</xdr:colOff>
      <xdr:row>82</xdr:row>
      <xdr:rowOff>70938</xdr:rowOff>
    </xdr:to>
    <xdr:sp macro="" textlink="">
      <xdr:nvSpPr>
        <xdr:cNvPr id="297" name="フローチャート: 判断 296">
          <a:extLst>
            <a:ext uri="{FF2B5EF4-FFF2-40B4-BE49-F238E27FC236}">
              <a16:creationId xmlns:a16="http://schemas.microsoft.com/office/drawing/2014/main" id="{EFB36691-5498-4ED1-9C46-6CFCDF1A5BDB}"/>
            </a:ext>
          </a:extLst>
        </xdr:cNvPr>
        <xdr:cNvSpPr/>
      </xdr:nvSpPr>
      <xdr:spPr>
        <a:xfrm>
          <a:off x="1778000" y="135202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104866</xdr:rowOff>
    </xdr:from>
    <xdr:to>
      <xdr:col>6</xdr:col>
      <xdr:colOff>38100</xdr:colOff>
      <xdr:row>82</xdr:row>
      <xdr:rowOff>35016</xdr:rowOff>
    </xdr:to>
    <xdr:sp macro="" textlink="">
      <xdr:nvSpPr>
        <xdr:cNvPr id="298" name="フローチャート: 判断 297">
          <a:extLst>
            <a:ext uri="{FF2B5EF4-FFF2-40B4-BE49-F238E27FC236}">
              <a16:creationId xmlns:a16="http://schemas.microsoft.com/office/drawing/2014/main" id="{E277F4FB-961E-49C4-B5EA-0521FC194540}"/>
            </a:ext>
          </a:extLst>
        </xdr:cNvPr>
        <xdr:cNvSpPr/>
      </xdr:nvSpPr>
      <xdr:spPr>
        <a:xfrm>
          <a:off x="984250" y="134843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A6CE864-C56F-4C89-9D6A-A465B3E18EFB}"/>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6F4F567-EFEF-44E8-97D6-72B06CE1F8A5}"/>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90108EF-6C51-4F24-BC85-F0A9365ECE0B}"/>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67C65E1-F4F7-4FBB-8509-97ADF8C54474}"/>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4A2523F-FBB8-4242-B2FD-F21ED25ED792}"/>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304" name="楕円 303">
          <a:extLst>
            <a:ext uri="{FF2B5EF4-FFF2-40B4-BE49-F238E27FC236}">
              <a16:creationId xmlns:a16="http://schemas.microsoft.com/office/drawing/2014/main" id="{CCCD1EE3-840B-4A6D-85DB-418D9A3A989F}"/>
            </a:ext>
          </a:extLst>
        </xdr:cNvPr>
        <xdr:cNvSpPr/>
      </xdr:nvSpPr>
      <xdr:spPr>
        <a:xfrm>
          <a:off x="4127500" y="133779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15076</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C9CA1E1F-4ADE-435D-A61B-2E04C97392F8}"/>
            </a:ext>
          </a:extLst>
        </xdr:cNvPr>
        <xdr:cNvSpPr txBox="1"/>
      </xdr:nvSpPr>
      <xdr:spPr>
        <a:xfrm>
          <a:off x="4216400" y="13229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122827</xdr:rowOff>
    </xdr:from>
    <xdr:to>
      <xdr:col>20</xdr:col>
      <xdr:colOff>38100</xdr:colOff>
      <xdr:row>81</xdr:row>
      <xdr:rowOff>52977</xdr:rowOff>
    </xdr:to>
    <xdr:sp macro="" textlink="">
      <xdr:nvSpPr>
        <xdr:cNvPr id="306" name="楕円 305">
          <a:extLst>
            <a:ext uri="{FF2B5EF4-FFF2-40B4-BE49-F238E27FC236}">
              <a16:creationId xmlns:a16="http://schemas.microsoft.com/office/drawing/2014/main" id="{13A91A8E-D585-4B97-B881-ED1573F0D674}"/>
            </a:ext>
          </a:extLst>
        </xdr:cNvPr>
        <xdr:cNvSpPr/>
      </xdr:nvSpPr>
      <xdr:spPr>
        <a:xfrm>
          <a:off x="3384550" y="133371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2177</xdr:rowOff>
    </xdr:from>
    <xdr:to>
      <xdr:col>24</xdr:col>
      <xdr:colOff>63500</xdr:colOff>
      <xdr:row>81</xdr:row>
      <xdr:rowOff>42999</xdr:rowOff>
    </xdr:to>
    <xdr:cxnSp macro="">
      <xdr:nvCxnSpPr>
        <xdr:cNvPr id="307" name="直線コネクタ 306">
          <a:extLst>
            <a:ext uri="{FF2B5EF4-FFF2-40B4-BE49-F238E27FC236}">
              <a16:creationId xmlns:a16="http://schemas.microsoft.com/office/drawing/2014/main" id="{A7AE3B77-DA04-45A0-B5A6-6F662786C6FA}"/>
            </a:ext>
          </a:extLst>
        </xdr:cNvPr>
        <xdr:cNvCxnSpPr/>
      </xdr:nvCxnSpPr>
      <xdr:spPr>
        <a:xfrm>
          <a:off x="3429000" y="13381627"/>
          <a:ext cx="7493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90170</xdr:rowOff>
    </xdr:from>
    <xdr:to>
      <xdr:col>15</xdr:col>
      <xdr:colOff>101600</xdr:colOff>
      <xdr:row>81</xdr:row>
      <xdr:rowOff>20320</xdr:rowOff>
    </xdr:to>
    <xdr:sp macro="" textlink="">
      <xdr:nvSpPr>
        <xdr:cNvPr id="308" name="楕円 307">
          <a:extLst>
            <a:ext uri="{FF2B5EF4-FFF2-40B4-BE49-F238E27FC236}">
              <a16:creationId xmlns:a16="http://schemas.microsoft.com/office/drawing/2014/main" id="{97545A23-34C4-49ED-87B7-B9D1E1D90544}"/>
            </a:ext>
          </a:extLst>
        </xdr:cNvPr>
        <xdr:cNvSpPr/>
      </xdr:nvSpPr>
      <xdr:spPr>
        <a:xfrm>
          <a:off x="2571750" y="13304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2177</xdr:rowOff>
    </xdr:to>
    <xdr:cxnSp macro="">
      <xdr:nvCxnSpPr>
        <xdr:cNvPr id="309" name="直線コネクタ 308">
          <a:extLst>
            <a:ext uri="{FF2B5EF4-FFF2-40B4-BE49-F238E27FC236}">
              <a16:creationId xmlns:a16="http://schemas.microsoft.com/office/drawing/2014/main" id="{37692CCE-CDF3-4EE2-BD0E-B3BB2BDE210A}"/>
            </a:ext>
          </a:extLst>
        </xdr:cNvPr>
        <xdr:cNvCxnSpPr/>
      </xdr:nvCxnSpPr>
      <xdr:spPr>
        <a:xfrm>
          <a:off x="2622550" y="13355320"/>
          <a:ext cx="8064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57513</xdr:rowOff>
    </xdr:from>
    <xdr:to>
      <xdr:col>10</xdr:col>
      <xdr:colOff>165100</xdr:colOff>
      <xdr:row>80</xdr:row>
      <xdr:rowOff>159113</xdr:rowOff>
    </xdr:to>
    <xdr:sp macro="" textlink="">
      <xdr:nvSpPr>
        <xdr:cNvPr id="310" name="楕円 309">
          <a:extLst>
            <a:ext uri="{FF2B5EF4-FFF2-40B4-BE49-F238E27FC236}">
              <a16:creationId xmlns:a16="http://schemas.microsoft.com/office/drawing/2014/main" id="{2A6D9169-4551-4927-A7C6-EC1E503ACD62}"/>
            </a:ext>
          </a:extLst>
        </xdr:cNvPr>
        <xdr:cNvSpPr/>
      </xdr:nvSpPr>
      <xdr:spPr>
        <a:xfrm>
          <a:off x="1778000" y="132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108313</xdr:rowOff>
    </xdr:from>
    <xdr:to>
      <xdr:col>15</xdr:col>
      <xdr:colOff>50800</xdr:colOff>
      <xdr:row>80</xdr:row>
      <xdr:rowOff>140970</xdr:rowOff>
    </xdr:to>
    <xdr:cxnSp macro="">
      <xdr:nvCxnSpPr>
        <xdr:cNvPr id="311" name="直線コネクタ 310">
          <a:extLst>
            <a:ext uri="{FF2B5EF4-FFF2-40B4-BE49-F238E27FC236}">
              <a16:creationId xmlns:a16="http://schemas.microsoft.com/office/drawing/2014/main" id="{59B8AA86-ADE4-4794-B8FD-6E892B1512E2}"/>
            </a:ext>
          </a:extLst>
        </xdr:cNvPr>
        <xdr:cNvCxnSpPr/>
      </xdr:nvCxnSpPr>
      <xdr:spPr>
        <a:xfrm>
          <a:off x="1828800" y="1332266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21589</xdr:rowOff>
    </xdr:from>
    <xdr:to>
      <xdr:col>6</xdr:col>
      <xdr:colOff>38100</xdr:colOff>
      <xdr:row>80</xdr:row>
      <xdr:rowOff>123189</xdr:rowOff>
    </xdr:to>
    <xdr:sp macro="" textlink="">
      <xdr:nvSpPr>
        <xdr:cNvPr id="312" name="楕円 311">
          <a:extLst>
            <a:ext uri="{FF2B5EF4-FFF2-40B4-BE49-F238E27FC236}">
              <a16:creationId xmlns:a16="http://schemas.microsoft.com/office/drawing/2014/main" id="{0F4DBAB5-5722-4697-943A-666E1C9A6BDB}"/>
            </a:ext>
          </a:extLst>
        </xdr:cNvPr>
        <xdr:cNvSpPr/>
      </xdr:nvSpPr>
      <xdr:spPr>
        <a:xfrm>
          <a:off x="984250" y="13235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72389</xdr:rowOff>
    </xdr:from>
    <xdr:to>
      <xdr:col>10</xdr:col>
      <xdr:colOff>114300</xdr:colOff>
      <xdr:row>80</xdr:row>
      <xdr:rowOff>108313</xdr:rowOff>
    </xdr:to>
    <xdr:cxnSp macro="">
      <xdr:nvCxnSpPr>
        <xdr:cNvPr id="313" name="直線コネクタ 312">
          <a:extLst>
            <a:ext uri="{FF2B5EF4-FFF2-40B4-BE49-F238E27FC236}">
              <a16:creationId xmlns:a16="http://schemas.microsoft.com/office/drawing/2014/main" id="{CC4A4F5F-EFCA-4D26-87DC-D54558A333A0}"/>
            </a:ext>
          </a:extLst>
        </xdr:cNvPr>
        <xdr:cNvCxnSpPr/>
      </xdr:nvCxnSpPr>
      <xdr:spPr>
        <a:xfrm>
          <a:off x="1028700" y="13286739"/>
          <a:ext cx="8001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124114</xdr:rowOff>
    </xdr:from>
    <xdr:ext cx="405111" cy="259045"/>
    <xdr:sp macro="" textlink="">
      <xdr:nvSpPr>
        <xdr:cNvPr id="314" name="n_1aveValue【福祉施設】&#10;有形固定資産減価償却率">
          <a:extLst>
            <a:ext uri="{FF2B5EF4-FFF2-40B4-BE49-F238E27FC236}">
              <a16:creationId xmlns:a16="http://schemas.microsoft.com/office/drawing/2014/main" id="{CFE3C0DF-F2C4-4E1E-94E1-2E7F291B31C7}"/>
            </a:ext>
          </a:extLst>
        </xdr:cNvPr>
        <xdr:cNvSpPr txBox="1"/>
      </xdr:nvSpPr>
      <xdr:spPr>
        <a:xfrm>
          <a:off x="3239144" y="1366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96356</xdr:rowOff>
    </xdr:from>
    <xdr:ext cx="405111" cy="259045"/>
    <xdr:sp macro="" textlink="">
      <xdr:nvSpPr>
        <xdr:cNvPr id="315" name="n_2aveValue【福祉施設】&#10;有形固定資産減価償却率">
          <a:extLst>
            <a:ext uri="{FF2B5EF4-FFF2-40B4-BE49-F238E27FC236}">
              <a16:creationId xmlns:a16="http://schemas.microsoft.com/office/drawing/2014/main" id="{6FFA829D-BC78-4E01-85E4-168386E12FA8}"/>
            </a:ext>
          </a:extLst>
        </xdr:cNvPr>
        <xdr:cNvSpPr txBox="1"/>
      </xdr:nvSpPr>
      <xdr:spPr>
        <a:xfrm>
          <a:off x="2439044" y="13640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62065</xdr:rowOff>
    </xdr:from>
    <xdr:ext cx="405111" cy="259045"/>
    <xdr:sp macro="" textlink="">
      <xdr:nvSpPr>
        <xdr:cNvPr id="316" name="n_3aveValue【福祉施設】&#10;有形固定資産減価償却率">
          <a:extLst>
            <a:ext uri="{FF2B5EF4-FFF2-40B4-BE49-F238E27FC236}">
              <a16:creationId xmlns:a16="http://schemas.microsoft.com/office/drawing/2014/main" id="{4D79B406-7251-4F59-8F93-3B62511F73E7}"/>
            </a:ext>
          </a:extLst>
        </xdr:cNvPr>
        <xdr:cNvSpPr txBox="1"/>
      </xdr:nvSpPr>
      <xdr:spPr>
        <a:xfrm>
          <a:off x="1645294" y="1360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26143</xdr:rowOff>
    </xdr:from>
    <xdr:ext cx="405111" cy="259045"/>
    <xdr:sp macro="" textlink="">
      <xdr:nvSpPr>
        <xdr:cNvPr id="317" name="n_4aveValue【福祉施設】&#10;有形固定資産減価償却率">
          <a:extLst>
            <a:ext uri="{FF2B5EF4-FFF2-40B4-BE49-F238E27FC236}">
              <a16:creationId xmlns:a16="http://schemas.microsoft.com/office/drawing/2014/main" id="{3D39DA90-9832-468B-AD0F-1E6FB7D52BE5}"/>
            </a:ext>
          </a:extLst>
        </xdr:cNvPr>
        <xdr:cNvSpPr txBox="1"/>
      </xdr:nvSpPr>
      <xdr:spPr>
        <a:xfrm>
          <a:off x="851544" y="1357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69504</xdr:rowOff>
    </xdr:from>
    <xdr:ext cx="405111" cy="259045"/>
    <xdr:sp macro="" textlink="">
      <xdr:nvSpPr>
        <xdr:cNvPr id="318" name="n_1mainValue【福祉施設】&#10;有形固定資産減価償却率">
          <a:extLst>
            <a:ext uri="{FF2B5EF4-FFF2-40B4-BE49-F238E27FC236}">
              <a16:creationId xmlns:a16="http://schemas.microsoft.com/office/drawing/2014/main" id="{34F2DD99-1A08-4046-9857-0E9260539D50}"/>
            </a:ext>
          </a:extLst>
        </xdr:cNvPr>
        <xdr:cNvSpPr txBox="1"/>
      </xdr:nvSpPr>
      <xdr:spPr>
        <a:xfrm>
          <a:off x="3239144" y="1311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319" name="n_2mainValue【福祉施設】&#10;有形固定資産減価償却率">
          <a:extLst>
            <a:ext uri="{FF2B5EF4-FFF2-40B4-BE49-F238E27FC236}">
              <a16:creationId xmlns:a16="http://schemas.microsoft.com/office/drawing/2014/main" id="{C463550C-A3EA-4162-8747-E3DB1673F2B8}"/>
            </a:ext>
          </a:extLst>
        </xdr:cNvPr>
        <xdr:cNvSpPr txBox="1"/>
      </xdr:nvSpPr>
      <xdr:spPr>
        <a:xfrm>
          <a:off x="24390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4190</xdr:rowOff>
    </xdr:from>
    <xdr:ext cx="405111" cy="259045"/>
    <xdr:sp macro="" textlink="">
      <xdr:nvSpPr>
        <xdr:cNvPr id="320" name="n_3mainValue【福祉施設】&#10;有形固定資産減価償却率">
          <a:extLst>
            <a:ext uri="{FF2B5EF4-FFF2-40B4-BE49-F238E27FC236}">
              <a16:creationId xmlns:a16="http://schemas.microsoft.com/office/drawing/2014/main" id="{1762B604-33C1-4531-A487-98D0DBF2C883}"/>
            </a:ext>
          </a:extLst>
        </xdr:cNvPr>
        <xdr:cNvSpPr txBox="1"/>
      </xdr:nvSpPr>
      <xdr:spPr>
        <a:xfrm>
          <a:off x="1645294" y="1305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139716</xdr:rowOff>
    </xdr:from>
    <xdr:ext cx="405111" cy="259045"/>
    <xdr:sp macro="" textlink="">
      <xdr:nvSpPr>
        <xdr:cNvPr id="321" name="n_4mainValue【福祉施設】&#10;有形固定資産減価償却率">
          <a:extLst>
            <a:ext uri="{FF2B5EF4-FFF2-40B4-BE49-F238E27FC236}">
              <a16:creationId xmlns:a16="http://schemas.microsoft.com/office/drawing/2014/main" id="{B4780948-9E75-44E4-888E-817567725562}"/>
            </a:ext>
          </a:extLst>
        </xdr:cNvPr>
        <xdr:cNvSpPr txBox="1"/>
      </xdr:nvSpPr>
      <xdr:spPr>
        <a:xfrm>
          <a:off x="851544" y="1302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4426DEF-D7D9-4B1E-8CBE-7D663119A559}"/>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191CD6F-AF78-40DF-9814-27086334E049}"/>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4B490F1-7C9C-4294-A4B3-83E13A3B2329}"/>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BE9EF99-7261-4FDE-BA4C-A20DEFC4A3CB}"/>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DA2D4C9-EA40-46AB-8001-65C98D584287}"/>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C7649F60-B5E7-45E2-A02D-A559BD796923}"/>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55C1D9D-3956-4122-8FC9-19BE9DCC70A6}"/>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C35AC3EE-8361-4C5A-9882-F87A1EDDDCEF}"/>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2FB8207-1A3D-4B8E-A944-2F375C4A2A08}"/>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36D25A3-2BF1-4B59-B2AD-436221320A09}"/>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69D3FE18-B6B5-460C-9C7B-5A91C3192505}"/>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15E955B0-7866-40F2-9D05-75279D6A2561}"/>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E77CC0CF-95B2-4A69-BF18-40A68BC8D9EC}"/>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4323A59F-EE85-4483-A97D-DE15D2D22E33}"/>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1F763C7C-263D-480B-B6F3-5ED21F2729B4}"/>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1D206A22-0BE2-4A59-B2D2-986700309C6F}"/>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D891894C-C932-4514-901B-64128DBE6AFC}"/>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5214B9D3-BAD8-4C87-9510-07D7093592F6}"/>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88F79AAF-5684-4CB2-9148-6610825B64D7}"/>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1493AA4B-5D76-4C3D-835F-8AC535167824}"/>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37B8B68-EF4B-4DE8-9CFD-D081ADE86437}"/>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C349E3D4-539E-4568-8B19-F80628F16EC4}"/>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5635BCD9-EB17-4019-9E96-5779C361468B}"/>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a:extLst>
            <a:ext uri="{FF2B5EF4-FFF2-40B4-BE49-F238E27FC236}">
              <a16:creationId xmlns:a16="http://schemas.microsoft.com/office/drawing/2014/main" id="{11507C12-BBA3-40C1-817F-66F046404A0D}"/>
            </a:ext>
          </a:extLst>
        </xdr:cNvPr>
        <xdr:cNvCxnSpPr/>
      </xdr:nvCxnSpPr>
      <xdr:spPr>
        <a:xfrm flipV="1">
          <a:off x="9429115" y="12814300"/>
          <a:ext cx="0" cy="1454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a:extLst>
            <a:ext uri="{FF2B5EF4-FFF2-40B4-BE49-F238E27FC236}">
              <a16:creationId xmlns:a16="http://schemas.microsoft.com/office/drawing/2014/main" id="{4AA1FD8D-2F3A-4AC3-8552-53EBB2B8E442}"/>
            </a:ext>
          </a:extLst>
        </xdr:cNvPr>
        <xdr:cNvSpPr txBox="1"/>
      </xdr:nvSpPr>
      <xdr:spPr>
        <a:xfrm>
          <a:off x="946785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a:extLst>
            <a:ext uri="{FF2B5EF4-FFF2-40B4-BE49-F238E27FC236}">
              <a16:creationId xmlns:a16="http://schemas.microsoft.com/office/drawing/2014/main" id="{9D099AE7-3B81-46B3-B01B-AB400FBBAB1E}"/>
            </a:ext>
          </a:extLst>
        </xdr:cNvPr>
        <xdr:cNvCxnSpPr/>
      </xdr:nvCxnSpPr>
      <xdr:spPr>
        <a:xfrm>
          <a:off x="9359900" y="1426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a:extLst>
            <a:ext uri="{FF2B5EF4-FFF2-40B4-BE49-F238E27FC236}">
              <a16:creationId xmlns:a16="http://schemas.microsoft.com/office/drawing/2014/main" id="{58C0706D-3D00-4811-B647-7B823A181E01}"/>
            </a:ext>
          </a:extLst>
        </xdr:cNvPr>
        <xdr:cNvSpPr txBox="1"/>
      </xdr:nvSpPr>
      <xdr:spPr>
        <a:xfrm>
          <a:off x="946785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a:extLst>
            <a:ext uri="{FF2B5EF4-FFF2-40B4-BE49-F238E27FC236}">
              <a16:creationId xmlns:a16="http://schemas.microsoft.com/office/drawing/2014/main" id="{AF991E74-0BDD-43F8-96E5-179D6B49E3F7}"/>
            </a:ext>
          </a:extLst>
        </xdr:cNvPr>
        <xdr:cNvCxnSpPr/>
      </xdr:nvCxnSpPr>
      <xdr:spPr>
        <a:xfrm>
          <a:off x="935990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350" name="【福祉施設】&#10;一人当たり面積平均値テキスト">
          <a:extLst>
            <a:ext uri="{FF2B5EF4-FFF2-40B4-BE49-F238E27FC236}">
              <a16:creationId xmlns:a16="http://schemas.microsoft.com/office/drawing/2014/main" id="{F3F042F5-8746-4DEF-B786-E182BD20806B}"/>
            </a:ext>
          </a:extLst>
        </xdr:cNvPr>
        <xdr:cNvSpPr txBox="1"/>
      </xdr:nvSpPr>
      <xdr:spPr>
        <a:xfrm>
          <a:off x="9467850" y="13662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a:extLst>
            <a:ext uri="{FF2B5EF4-FFF2-40B4-BE49-F238E27FC236}">
              <a16:creationId xmlns:a16="http://schemas.microsoft.com/office/drawing/2014/main" id="{B3BEB114-D94A-48FB-80E8-732F18F52D22}"/>
            </a:ext>
          </a:extLst>
        </xdr:cNvPr>
        <xdr:cNvSpPr/>
      </xdr:nvSpPr>
      <xdr:spPr>
        <a:xfrm>
          <a:off x="939800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6350</xdr:rowOff>
    </xdr:from>
    <xdr:to>
      <xdr:col>50</xdr:col>
      <xdr:colOff>165100</xdr:colOff>
      <xdr:row>81</xdr:row>
      <xdr:rowOff>107950</xdr:rowOff>
    </xdr:to>
    <xdr:sp macro="" textlink="">
      <xdr:nvSpPr>
        <xdr:cNvPr id="352" name="フローチャート: 判断 351">
          <a:extLst>
            <a:ext uri="{FF2B5EF4-FFF2-40B4-BE49-F238E27FC236}">
              <a16:creationId xmlns:a16="http://schemas.microsoft.com/office/drawing/2014/main" id="{299FCD5C-1EE5-4C0C-975F-78282C78A228}"/>
            </a:ext>
          </a:extLst>
        </xdr:cNvPr>
        <xdr:cNvSpPr/>
      </xdr:nvSpPr>
      <xdr:spPr>
        <a:xfrm>
          <a:off x="8636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6350</xdr:rowOff>
    </xdr:from>
    <xdr:to>
      <xdr:col>46</xdr:col>
      <xdr:colOff>38100</xdr:colOff>
      <xdr:row>81</xdr:row>
      <xdr:rowOff>107950</xdr:rowOff>
    </xdr:to>
    <xdr:sp macro="" textlink="">
      <xdr:nvSpPr>
        <xdr:cNvPr id="353" name="フローチャート: 判断 352">
          <a:extLst>
            <a:ext uri="{FF2B5EF4-FFF2-40B4-BE49-F238E27FC236}">
              <a16:creationId xmlns:a16="http://schemas.microsoft.com/office/drawing/2014/main" id="{3F0DC07E-9432-4C96-B57C-F8C76277CCFF}"/>
            </a:ext>
          </a:extLst>
        </xdr:cNvPr>
        <xdr:cNvSpPr/>
      </xdr:nvSpPr>
      <xdr:spPr>
        <a:xfrm>
          <a:off x="7842250" y="13385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6350</xdr:rowOff>
    </xdr:from>
    <xdr:to>
      <xdr:col>41</xdr:col>
      <xdr:colOff>101600</xdr:colOff>
      <xdr:row>81</xdr:row>
      <xdr:rowOff>107950</xdr:rowOff>
    </xdr:to>
    <xdr:sp macro="" textlink="">
      <xdr:nvSpPr>
        <xdr:cNvPr id="354" name="フローチャート: 判断 353">
          <a:extLst>
            <a:ext uri="{FF2B5EF4-FFF2-40B4-BE49-F238E27FC236}">
              <a16:creationId xmlns:a16="http://schemas.microsoft.com/office/drawing/2014/main" id="{D7058D83-0289-42C8-8499-8FE272ACB16C}"/>
            </a:ext>
          </a:extLst>
        </xdr:cNvPr>
        <xdr:cNvSpPr/>
      </xdr:nvSpPr>
      <xdr:spPr>
        <a:xfrm>
          <a:off x="702945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6350</xdr:rowOff>
    </xdr:from>
    <xdr:to>
      <xdr:col>36</xdr:col>
      <xdr:colOff>165100</xdr:colOff>
      <xdr:row>81</xdr:row>
      <xdr:rowOff>107950</xdr:rowOff>
    </xdr:to>
    <xdr:sp macro="" textlink="">
      <xdr:nvSpPr>
        <xdr:cNvPr id="355" name="フローチャート: 判断 354">
          <a:extLst>
            <a:ext uri="{FF2B5EF4-FFF2-40B4-BE49-F238E27FC236}">
              <a16:creationId xmlns:a16="http://schemas.microsoft.com/office/drawing/2014/main" id="{BAF5B7B1-9EB7-48BE-9F50-A57CAF83B2D6}"/>
            </a:ext>
          </a:extLst>
        </xdr:cNvPr>
        <xdr:cNvSpPr/>
      </xdr:nvSpPr>
      <xdr:spPr>
        <a:xfrm>
          <a:off x="62357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EF14A33-CAEB-4880-883E-AF1734E6DCC4}"/>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F63E0BE-6DBA-4373-AA18-C5E184C2431F}"/>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51B7B57-0E03-4771-9BEE-BDE2ECFCF2E8}"/>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C10B19B-8725-43FE-8167-55D26E9E80F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5F1D705-96C3-4FD4-84B7-5206504AAB37}"/>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69850</xdr:rowOff>
    </xdr:from>
    <xdr:to>
      <xdr:col>55</xdr:col>
      <xdr:colOff>50800</xdr:colOff>
      <xdr:row>82</xdr:row>
      <xdr:rowOff>0</xdr:rowOff>
    </xdr:to>
    <xdr:sp macro="" textlink="">
      <xdr:nvSpPr>
        <xdr:cNvPr id="361" name="楕円 360">
          <a:extLst>
            <a:ext uri="{FF2B5EF4-FFF2-40B4-BE49-F238E27FC236}">
              <a16:creationId xmlns:a16="http://schemas.microsoft.com/office/drawing/2014/main" id="{7B9AB1B7-C481-48C1-B6BA-FD1FD2D8D1C4}"/>
            </a:ext>
          </a:extLst>
        </xdr:cNvPr>
        <xdr:cNvSpPr/>
      </xdr:nvSpPr>
      <xdr:spPr>
        <a:xfrm>
          <a:off x="9398000" y="13449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92727</xdr:rowOff>
    </xdr:from>
    <xdr:ext cx="469744" cy="259045"/>
    <xdr:sp macro="" textlink="">
      <xdr:nvSpPr>
        <xdr:cNvPr id="362" name="【福祉施設】&#10;一人当たり面積該当値テキスト">
          <a:extLst>
            <a:ext uri="{FF2B5EF4-FFF2-40B4-BE49-F238E27FC236}">
              <a16:creationId xmlns:a16="http://schemas.microsoft.com/office/drawing/2014/main" id="{625F56AD-9EB4-4DE3-98FC-41F3337C4C69}"/>
            </a:ext>
          </a:extLst>
        </xdr:cNvPr>
        <xdr:cNvSpPr txBox="1"/>
      </xdr:nvSpPr>
      <xdr:spPr>
        <a:xfrm>
          <a:off x="9467850" y="13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69850</xdr:rowOff>
    </xdr:from>
    <xdr:to>
      <xdr:col>50</xdr:col>
      <xdr:colOff>165100</xdr:colOff>
      <xdr:row>82</xdr:row>
      <xdr:rowOff>0</xdr:rowOff>
    </xdr:to>
    <xdr:sp macro="" textlink="">
      <xdr:nvSpPr>
        <xdr:cNvPr id="363" name="楕円 362">
          <a:extLst>
            <a:ext uri="{FF2B5EF4-FFF2-40B4-BE49-F238E27FC236}">
              <a16:creationId xmlns:a16="http://schemas.microsoft.com/office/drawing/2014/main" id="{F3E21E66-AE58-4ADE-8588-615F806328C7}"/>
            </a:ext>
          </a:extLst>
        </xdr:cNvPr>
        <xdr:cNvSpPr/>
      </xdr:nvSpPr>
      <xdr:spPr>
        <a:xfrm>
          <a:off x="8636000" y="13449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120650</xdr:rowOff>
    </xdr:from>
    <xdr:to>
      <xdr:col>55</xdr:col>
      <xdr:colOff>0</xdr:colOff>
      <xdr:row>81</xdr:row>
      <xdr:rowOff>120650</xdr:rowOff>
    </xdr:to>
    <xdr:cxnSp macro="">
      <xdr:nvCxnSpPr>
        <xdr:cNvPr id="364" name="直線コネクタ 363">
          <a:extLst>
            <a:ext uri="{FF2B5EF4-FFF2-40B4-BE49-F238E27FC236}">
              <a16:creationId xmlns:a16="http://schemas.microsoft.com/office/drawing/2014/main" id="{EF9B6040-E5FD-41D9-A395-AF11D0A39A15}"/>
            </a:ext>
          </a:extLst>
        </xdr:cNvPr>
        <xdr:cNvCxnSpPr/>
      </xdr:nvCxnSpPr>
      <xdr:spPr>
        <a:xfrm>
          <a:off x="8686800" y="13500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57150</xdr:rowOff>
    </xdr:from>
    <xdr:to>
      <xdr:col>46</xdr:col>
      <xdr:colOff>38100</xdr:colOff>
      <xdr:row>81</xdr:row>
      <xdr:rowOff>158750</xdr:rowOff>
    </xdr:to>
    <xdr:sp macro="" textlink="">
      <xdr:nvSpPr>
        <xdr:cNvPr id="365" name="楕円 364">
          <a:extLst>
            <a:ext uri="{FF2B5EF4-FFF2-40B4-BE49-F238E27FC236}">
              <a16:creationId xmlns:a16="http://schemas.microsoft.com/office/drawing/2014/main" id="{7C38F921-18B8-4316-BBE9-14D3DB8A18FB}"/>
            </a:ext>
          </a:extLst>
        </xdr:cNvPr>
        <xdr:cNvSpPr/>
      </xdr:nvSpPr>
      <xdr:spPr>
        <a:xfrm>
          <a:off x="7842250" y="13436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107950</xdr:rowOff>
    </xdr:from>
    <xdr:to>
      <xdr:col>50</xdr:col>
      <xdr:colOff>114300</xdr:colOff>
      <xdr:row>81</xdr:row>
      <xdr:rowOff>120650</xdr:rowOff>
    </xdr:to>
    <xdr:cxnSp macro="">
      <xdr:nvCxnSpPr>
        <xdr:cNvPr id="366" name="直線コネクタ 365">
          <a:extLst>
            <a:ext uri="{FF2B5EF4-FFF2-40B4-BE49-F238E27FC236}">
              <a16:creationId xmlns:a16="http://schemas.microsoft.com/office/drawing/2014/main" id="{45D16574-83F6-4530-BE20-3E815D91EAF7}"/>
            </a:ext>
          </a:extLst>
        </xdr:cNvPr>
        <xdr:cNvCxnSpPr/>
      </xdr:nvCxnSpPr>
      <xdr:spPr>
        <a:xfrm>
          <a:off x="7886700" y="1348740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57150</xdr:rowOff>
    </xdr:from>
    <xdr:to>
      <xdr:col>41</xdr:col>
      <xdr:colOff>101600</xdr:colOff>
      <xdr:row>81</xdr:row>
      <xdr:rowOff>158750</xdr:rowOff>
    </xdr:to>
    <xdr:sp macro="" textlink="">
      <xdr:nvSpPr>
        <xdr:cNvPr id="367" name="楕円 366">
          <a:extLst>
            <a:ext uri="{FF2B5EF4-FFF2-40B4-BE49-F238E27FC236}">
              <a16:creationId xmlns:a16="http://schemas.microsoft.com/office/drawing/2014/main" id="{8A92C2F6-D33B-4F27-9D66-97B32829134A}"/>
            </a:ext>
          </a:extLst>
        </xdr:cNvPr>
        <xdr:cNvSpPr/>
      </xdr:nvSpPr>
      <xdr:spPr>
        <a:xfrm>
          <a:off x="702945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107950</xdr:rowOff>
    </xdr:from>
    <xdr:to>
      <xdr:col>45</xdr:col>
      <xdr:colOff>177800</xdr:colOff>
      <xdr:row>81</xdr:row>
      <xdr:rowOff>107950</xdr:rowOff>
    </xdr:to>
    <xdr:cxnSp macro="">
      <xdr:nvCxnSpPr>
        <xdr:cNvPr id="368" name="直線コネクタ 367">
          <a:extLst>
            <a:ext uri="{FF2B5EF4-FFF2-40B4-BE49-F238E27FC236}">
              <a16:creationId xmlns:a16="http://schemas.microsoft.com/office/drawing/2014/main" id="{DBD2DE2D-C6FA-4D8B-B69B-36BF74BF7990}"/>
            </a:ext>
          </a:extLst>
        </xdr:cNvPr>
        <xdr:cNvCxnSpPr/>
      </xdr:nvCxnSpPr>
      <xdr:spPr>
        <a:xfrm>
          <a:off x="7080250" y="134874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44450</xdr:rowOff>
    </xdr:from>
    <xdr:to>
      <xdr:col>36</xdr:col>
      <xdr:colOff>165100</xdr:colOff>
      <xdr:row>81</xdr:row>
      <xdr:rowOff>146050</xdr:rowOff>
    </xdr:to>
    <xdr:sp macro="" textlink="">
      <xdr:nvSpPr>
        <xdr:cNvPr id="369" name="楕円 368">
          <a:extLst>
            <a:ext uri="{FF2B5EF4-FFF2-40B4-BE49-F238E27FC236}">
              <a16:creationId xmlns:a16="http://schemas.microsoft.com/office/drawing/2014/main" id="{505543B0-9DBC-4AB0-A278-72FF6FC79996}"/>
            </a:ext>
          </a:extLst>
        </xdr:cNvPr>
        <xdr:cNvSpPr/>
      </xdr:nvSpPr>
      <xdr:spPr>
        <a:xfrm>
          <a:off x="62357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95250</xdr:rowOff>
    </xdr:from>
    <xdr:to>
      <xdr:col>41</xdr:col>
      <xdr:colOff>50800</xdr:colOff>
      <xdr:row>81</xdr:row>
      <xdr:rowOff>107950</xdr:rowOff>
    </xdr:to>
    <xdr:cxnSp macro="">
      <xdr:nvCxnSpPr>
        <xdr:cNvPr id="370" name="直線コネクタ 369">
          <a:extLst>
            <a:ext uri="{FF2B5EF4-FFF2-40B4-BE49-F238E27FC236}">
              <a16:creationId xmlns:a16="http://schemas.microsoft.com/office/drawing/2014/main" id="{B099AAA6-2A4A-4DFB-912B-576BFF345625}"/>
            </a:ext>
          </a:extLst>
        </xdr:cNvPr>
        <xdr:cNvCxnSpPr/>
      </xdr:nvCxnSpPr>
      <xdr:spPr>
        <a:xfrm>
          <a:off x="6286500" y="1347470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124477</xdr:rowOff>
    </xdr:from>
    <xdr:ext cx="469744" cy="259045"/>
    <xdr:sp macro="" textlink="">
      <xdr:nvSpPr>
        <xdr:cNvPr id="371" name="n_1aveValue【福祉施設】&#10;一人当たり面積">
          <a:extLst>
            <a:ext uri="{FF2B5EF4-FFF2-40B4-BE49-F238E27FC236}">
              <a16:creationId xmlns:a16="http://schemas.microsoft.com/office/drawing/2014/main" id="{3FD8B4BD-6AE3-43D9-9231-6CB33EB9E109}"/>
            </a:ext>
          </a:extLst>
        </xdr:cNvPr>
        <xdr:cNvSpPr txBox="1"/>
      </xdr:nvSpPr>
      <xdr:spPr>
        <a:xfrm>
          <a:off x="845827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124477</xdr:rowOff>
    </xdr:from>
    <xdr:ext cx="469744" cy="259045"/>
    <xdr:sp macro="" textlink="">
      <xdr:nvSpPr>
        <xdr:cNvPr id="372" name="n_2aveValue【福祉施設】&#10;一人当たり面積">
          <a:extLst>
            <a:ext uri="{FF2B5EF4-FFF2-40B4-BE49-F238E27FC236}">
              <a16:creationId xmlns:a16="http://schemas.microsoft.com/office/drawing/2014/main" id="{412CAB65-BFB1-47AF-8DBA-FACFD6A4D754}"/>
            </a:ext>
          </a:extLst>
        </xdr:cNvPr>
        <xdr:cNvSpPr txBox="1"/>
      </xdr:nvSpPr>
      <xdr:spPr>
        <a:xfrm>
          <a:off x="76772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124477</xdr:rowOff>
    </xdr:from>
    <xdr:ext cx="469744" cy="259045"/>
    <xdr:sp macro="" textlink="">
      <xdr:nvSpPr>
        <xdr:cNvPr id="373" name="n_3aveValue【福祉施設】&#10;一人当たり面積">
          <a:extLst>
            <a:ext uri="{FF2B5EF4-FFF2-40B4-BE49-F238E27FC236}">
              <a16:creationId xmlns:a16="http://schemas.microsoft.com/office/drawing/2014/main" id="{FD7CBDD8-C3B7-4BC4-8029-8DFB10330ECD}"/>
            </a:ext>
          </a:extLst>
        </xdr:cNvPr>
        <xdr:cNvSpPr txBox="1"/>
      </xdr:nvSpPr>
      <xdr:spPr>
        <a:xfrm>
          <a:off x="68644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124477</xdr:rowOff>
    </xdr:from>
    <xdr:ext cx="469744" cy="259045"/>
    <xdr:sp macro="" textlink="">
      <xdr:nvSpPr>
        <xdr:cNvPr id="374" name="n_4aveValue【福祉施設】&#10;一人当たり面積">
          <a:extLst>
            <a:ext uri="{FF2B5EF4-FFF2-40B4-BE49-F238E27FC236}">
              <a16:creationId xmlns:a16="http://schemas.microsoft.com/office/drawing/2014/main" id="{E606D323-3339-45F8-9B33-ACCB23331789}"/>
            </a:ext>
          </a:extLst>
        </xdr:cNvPr>
        <xdr:cNvSpPr txBox="1"/>
      </xdr:nvSpPr>
      <xdr:spPr>
        <a:xfrm>
          <a:off x="607067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162577</xdr:rowOff>
    </xdr:from>
    <xdr:ext cx="469744" cy="259045"/>
    <xdr:sp macro="" textlink="">
      <xdr:nvSpPr>
        <xdr:cNvPr id="375" name="n_1mainValue【福祉施設】&#10;一人当たり面積">
          <a:extLst>
            <a:ext uri="{FF2B5EF4-FFF2-40B4-BE49-F238E27FC236}">
              <a16:creationId xmlns:a16="http://schemas.microsoft.com/office/drawing/2014/main" id="{FE6624AC-BEE4-4B5E-ACEF-92852C663B82}"/>
            </a:ext>
          </a:extLst>
        </xdr:cNvPr>
        <xdr:cNvSpPr txBox="1"/>
      </xdr:nvSpPr>
      <xdr:spPr>
        <a:xfrm>
          <a:off x="845827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149877</xdr:rowOff>
    </xdr:from>
    <xdr:ext cx="469744" cy="259045"/>
    <xdr:sp macro="" textlink="">
      <xdr:nvSpPr>
        <xdr:cNvPr id="376" name="n_2mainValue【福祉施設】&#10;一人当たり面積">
          <a:extLst>
            <a:ext uri="{FF2B5EF4-FFF2-40B4-BE49-F238E27FC236}">
              <a16:creationId xmlns:a16="http://schemas.microsoft.com/office/drawing/2014/main" id="{5DF5F264-FECE-4671-9AE9-7EED44139B0E}"/>
            </a:ext>
          </a:extLst>
        </xdr:cNvPr>
        <xdr:cNvSpPr txBox="1"/>
      </xdr:nvSpPr>
      <xdr:spPr>
        <a:xfrm>
          <a:off x="767722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77" name="n_3mainValue【福祉施設】&#10;一人当たり面積">
          <a:extLst>
            <a:ext uri="{FF2B5EF4-FFF2-40B4-BE49-F238E27FC236}">
              <a16:creationId xmlns:a16="http://schemas.microsoft.com/office/drawing/2014/main" id="{B4EA6131-7DB4-4E5E-8209-362B5CB1A377}"/>
            </a:ext>
          </a:extLst>
        </xdr:cNvPr>
        <xdr:cNvSpPr txBox="1"/>
      </xdr:nvSpPr>
      <xdr:spPr>
        <a:xfrm>
          <a:off x="686442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137177</xdr:rowOff>
    </xdr:from>
    <xdr:ext cx="469744" cy="259045"/>
    <xdr:sp macro="" textlink="">
      <xdr:nvSpPr>
        <xdr:cNvPr id="378" name="n_4mainValue【福祉施設】&#10;一人当たり面積">
          <a:extLst>
            <a:ext uri="{FF2B5EF4-FFF2-40B4-BE49-F238E27FC236}">
              <a16:creationId xmlns:a16="http://schemas.microsoft.com/office/drawing/2014/main" id="{5AB4F391-EB83-4664-B6F1-E1381B261CF6}"/>
            </a:ext>
          </a:extLst>
        </xdr:cNvPr>
        <xdr:cNvSpPr txBox="1"/>
      </xdr:nvSpPr>
      <xdr:spPr>
        <a:xfrm>
          <a:off x="607067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91EE792A-F12C-4C8A-AF06-A7E560FDAA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87F2F24-5055-423B-8783-5862F45908ED}"/>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3B334A7-77AB-4D54-986A-986F82CF55C2}"/>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9085F5B-89E9-4074-A02D-0D907CDA0722}"/>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D03F988-1A1B-4642-8B85-FCB2864AA2C3}"/>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148E823-A176-4567-AD4B-7702EC33FCF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B91363F-01A1-49C3-B130-E9271CE6C20D}"/>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EAEDC714-2C79-4820-80B5-7D63A727D608}"/>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4D09D940-3AD4-4303-AC5B-E4FD03A1EF35}"/>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7B7DCF59-08F1-4928-ADAD-E89430D98C09}"/>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7806F24E-5AFF-4CBF-B472-3C2203C98099}"/>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424AF58E-3E27-4400-A0C9-211F7D42D63A}"/>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6E7E0890-CAF2-4654-B3EC-2FA1E4FCBD94}"/>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C912230E-6918-47AD-BD76-DAB0774EA475}"/>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76F0BB6F-881B-4EBD-9D44-9FB747B98D26}"/>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A3D40282-74DE-4212-842D-3CB096AC0CC9}"/>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E00991BF-6B50-4A4A-92A7-7FD214E31D70}"/>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2382E9F8-1BD1-480D-A91C-FCB50FCCCB10}"/>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30629773-F3CE-4823-A255-AF140EBD6E5F}"/>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8FC16E74-0E49-408E-8519-6D5B268F53ED}"/>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1A34B839-1FFB-44E2-B4F6-13BFF9C23440}"/>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1CBDF855-38A6-41A4-B444-BC5CEDBD259D}"/>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FC7AE8AF-C98A-43E2-AF31-60D84C35D215}"/>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DAA06D07-0E9A-40CD-91E6-4D4AB72CE8B1}"/>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3F573673-5EBC-41AA-BE3E-397CB07B9136}"/>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a:extLst>
            <a:ext uri="{FF2B5EF4-FFF2-40B4-BE49-F238E27FC236}">
              <a16:creationId xmlns:a16="http://schemas.microsoft.com/office/drawing/2014/main" id="{DD3D34E1-CBE7-41F2-BEE4-79EAC8F25EF1}"/>
            </a:ext>
          </a:extLst>
        </xdr:cNvPr>
        <xdr:cNvCxnSpPr/>
      </xdr:nvCxnSpPr>
      <xdr:spPr>
        <a:xfrm flipV="1">
          <a:off x="4177665" y="166284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84B052AF-AA86-4D4A-81A6-8BC7F973DF29}"/>
            </a:ext>
          </a:extLst>
        </xdr:cNvPr>
        <xdr:cNvSpPr txBox="1"/>
      </xdr:nvSpPr>
      <xdr:spPr>
        <a:xfrm>
          <a:off x="4216400" y="18046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a:extLst>
            <a:ext uri="{FF2B5EF4-FFF2-40B4-BE49-F238E27FC236}">
              <a16:creationId xmlns:a16="http://schemas.microsoft.com/office/drawing/2014/main" id="{11F18BB5-1EF1-4878-9686-CA1446072757}"/>
            </a:ext>
          </a:extLst>
        </xdr:cNvPr>
        <xdr:cNvCxnSpPr/>
      </xdr:nvCxnSpPr>
      <xdr:spPr>
        <a:xfrm>
          <a:off x="4108450" y="180425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30393D86-8A76-4AF2-A0F8-F4469510429D}"/>
            </a:ext>
          </a:extLst>
        </xdr:cNvPr>
        <xdr:cNvSpPr txBox="1"/>
      </xdr:nvSpPr>
      <xdr:spPr>
        <a:xfrm>
          <a:off x="4216400" y="16403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a:extLst>
            <a:ext uri="{FF2B5EF4-FFF2-40B4-BE49-F238E27FC236}">
              <a16:creationId xmlns:a16="http://schemas.microsoft.com/office/drawing/2014/main" id="{26D0B340-E1D2-4756-8470-FCDFD3FED92F}"/>
            </a:ext>
          </a:extLst>
        </xdr:cNvPr>
        <xdr:cNvCxnSpPr/>
      </xdr:nvCxnSpPr>
      <xdr:spPr>
        <a:xfrm>
          <a:off x="4108450" y="166284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60977</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B8BAB5DD-69BC-4DAB-A7C5-66D9C2B5B5B5}"/>
            </a:ext>
          </a:extLst>
        </xdr:cNvPr>
        <xdr:cNvSpPr txBox="1"/>
      </xdr:nvSpPr>
      <xdr:spPr>
        <a:xfrm>
          <a:off x="4216400" y="17320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a:extLst>
            <a:ext uri="{FF2B5EF4-FFF2-40B4-BE49-F238E27FC236}">
              <a16:creationId xmlns:a16="http://schemas.microsoft.com/office/drawing/2014/main" id="{07FA01AD-D75D-425F-BD09-A7DF73CACD9A}"/>
            </a:ext>
          </a:extLst>
        </xdr:cNvPr>
        <xdr:cNvSpPr/>
      </xdr:nvSpPr>
      <xdr:spPr>
        <a:xfrm>
          <a:off x="4127500" y="1734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164193</xdr:rowOff>
    </xdr:from>
    <xdr:to>
      <xdr:col>20</xdr:col>
      <xdr:colOff>38100</xdr:colOff>
      <xdr:row>104</xdr:row>
      <xdr:rowOff>94343</xdr:rowOff>
    </xdr:to>
    <xdr:sp macro="" textlink="">
      <xdr:nvSpPr>
        <xdr:cNvPr id="411" name="フローチャート: 判断 410">
          <a:extLst>
            <a:ext uri="{FF2B5EF4-FFF2-40B4-BE49-F238E27FC236}">
              <a16:creationId xmlns:a16="http://schemas.microsoft.com/office/drawing/2014/main" id="{4ABC31A4-2533-4798-AA1A-034F71F70668}"/>
            </a:ext>
          </a:extLst>
        </xdr:cNvPr>
        <xdr:cNvSpPr/>
      </xdr:nvSpPr>
      <xdr:spPr>
        <a:xfrm>
          <a:off x="3384550" y="172520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412" name="フローチャート: 判断 411">
          <a:extLst>
            <a:ext uri="{FF2B5EF4-FFF2-40B4-BE49-F238E27FC236}">
              <a16:creationId xmlns:a16="http://schemas.microsoft.com/office/drawing/2014/main" id="{90B9CF49-857B-4CF8-806A-E2C1DE10D85A}"/>
            </a:ext>
          </a:extLst>
        </xdr:cNvPr>
        <xdr:cNvSpPr/>
      </xdr:nvSpPr>
      <xdr:spPr>
        <a:xfrm>
          <a:off x="2571750" y="172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102144</xdr:rowOff>
    </xdr:from>
    <xdr:to>
      <xdr:col>10</xdr:col>
      <xdr:colOff>165100</xdr:colOff>
      <xdr:row>104</xdr:row>
      <xdr:rowOff>32294</xdr:rowOff>
    </xdr:to>
    <xdr:sp macro="" textlink="">
      <xdr:nvSpPr>
        <xdr:cNvPr id="413" name="フローチャート: 判断 412">
          <a:extLst>
            <a:ext uri="{FF2B5EF4-FFF2-40B4-BE49-F238E27FC236}">
              <a16:creationId xmlns:a16="http://schemas.microsoft.com/office/drawing/2014/main" id="{B94BEC2D-A46B-4D70-BD08-CF22E7C2843A}"/>
            </a:ext>
          </a:extLst>
        </xdr:cNvPr>
        <xdr:cNvSpPr/>
      </xdr:nvSpPr>
      <xdr:spPr>
        <a:xfrm>
          <a:off x="1778000" y="1718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71120</xdr:rowOff>
    </xdr:from>
    <xdr:to>
      <xdr:col>6</xdr:col>
      <xdr:colOff>38100</xdr:colOff>
      <xdr:row>104</xdr:row>
      <xdr:rowOff>1270</xdr:rowOff>
    </xdr:to>
    <xdr:sp macro="" textlink="">
      <xdr:nvSpPr>
        <xdr:cNvPr id="414" name="フローチャート: 判断 413">
          <a:extLst>
            <a:ext uri="{FF2B5EF4-FFF2-40B4-BE49-F238E27FC236}">
              <a16:creationId xmlns:a16="http://schemas.microsoft.com/office/drawing/2014/main" id="{BC58D374-2608-4180-BF41-6820D6C9B2F6}"/>
            </a:ext>
          </a:extLst>
        </xdr:cNvPr>
        <xdr:cNvSpPr/>
      </xdr:nvSpPr>
      <xdr:spPr>
        <a:xfrm>
          <a:off x="984250" y="17158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9D4BF97-9CA2-47F3-9E26-19F31BEEE686}"/>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3C6ED0D-3227-4CDD-A5C5-0143979CA483}"/>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9B446A3-10A5-4000-9C06-0C6878A921A1}"/>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1DF55DE-D4CC-4DF0-9D02-B7561F7BDFB8}"/>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9DEE4612-E538-46F3-9AB9-DBD9900E8607}"/>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420" name="楕円 419">
          <a:extLst>
            <a:ext uri="{FF2B5EF4-FFF2-40B4-BE49-F238E27FC236}">
              <a16:creationId xmlns:a16="http://schemas.microsoft.com/office/drawing/2014/main" id="{BC3CC77E-528F-43E6-AC55-E6751C7DCABD}"/>
            </a:ext>
          </a:extLst>
        </xdr:cNvPr>
        <xdr:cNvSpPr/>
      </xdr:nvSpPr>
      <xdr:spPr>
        <a:xfrm>
          <a:off x="4127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33582</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C9AD9FC4-D700-41BA-BA25-3594861E846F}"/>
            </a:ext>
          </a:extLst>
        </xdr:cNvPr>
        <xdr:cNvSpPr txBox="1"/>
      </xdr:nvSpPr>
      <xdr:spPr>
        <a:xfrm>
          <a:off x="4216400" y="1712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147864</xdr:rowOff>
    </xdr:from>
    <xdr:to>
      <xdr:col>20</xdr:col>
      <xdr:colOff>38100</xdr:colOff>
      <xdr:row>104</xdr:row>
      <xdr:rowOff>78014</xdr:rowOff>
    </xdr:to>
    <xdr:sp macro="" textlink="">
      <xdr:nvSpPr>
        <xdr:cNvPr id="422" name="楕円 421">
          <a:extLst>
            <a:ext uri="{FF2B5EF4-FFF2-40B4-BE49-F238E27FC236}">
              <a16:creationId xmlns:a16="http://schemas.microsoft.com/office/drawing/2014/main" id="{9F919FE4-8D38-410C-92D9-45CCB88E71B9}"/>
            </a:ext>
          </a:extLst>
        </xdr:cNvPr>
        <xdr:cNvSpPr/>
      </xdr:nvSpPr>
      <xdr:spPr>
        <a:xfrm>
          <a:off x="3384550" y="172357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27214</xdr:rowOff>
    </xdr:from>
    <xdr:to>
      <xdr:col>24</xdr:col>
      <xdr:colOff>63500</xdr:colOff>
      <xdr:row>104</xdr:row>
      <xdr:rowOff>61505</xdr:rowOff>
    </xdr:to>
    <xdr:cxnSp macro="">
      <xdr:nvCxnSpPr>
        <xdr:cNvPr id="423" name="直線コネクタ 422">
          <a:extLst>
            <a:ext uri="{FF2B5EF4-FFF2-40B4-BE49-F238E27FC236}">
              <a16:creationId xmlns:a16="http://schemas.microsoft.com/office/drawing/2014/main" id="{C1099229-A041-4CAB-9E43-E10AC415237A}"/>
            </a:ext>
          </a:extLst>
        </xdr:cNvPr>
        <xdr:cNvCxnSpPr/>
      </xdr:nvCxnSpPr>
      <xdr:spPr>
        <a:xfrm>
          <a:off x="3429000" y="17286514"/>
          <a:ext cx="7493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115207</xdr:rowOff>
    </xdr:from>
    <xdr:to>
      <xdr:col>15</xdr:col>
      <xdr:colOff>101600</xdr:colOff>
      <xdr:row>104</xdr:row>
      <xdr:rowOff>45357</xdr:rowOff>
    </xdr:to>
    <xdr:sp macro="" textlink="">
      <xdr:nvSpPr>
        <xdr:cNvPr id="424" name="楕円 423">
          <a:extLst>
            <a:ext uri="{FF2B5EF4-FFF2-40B4-BE49-F238E27FC236}">
              <a16:creationId xmlns:a16="http://schemas.microsoft.com/office/drawing/2014/main" id="{75626042-E36C-4583-9ED7-D2D2803BCDEE}"/>
            </a:ext>
          </a:extLst>
        </xdr:cNvPr>
        <xdr:cNvSpPr/>
      </xdr:nvSpPr>
      <xdr:spPr>
        <a:xfrm>
          <a:off x="257175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166007</xdr:rowOff>
    </xdr:from>
    <xdr:to>
      <xdr:col>19</xdr:col>
      <xdr:colOff>177800</xdr:colOff>
      <xdr:row>104</xdr:row>
      <xdr:rowOff>27214</xdr:rowOff>
    </xdr:to>
    <xdr:cxnSp macro="">
      <xdr:nvCxnSpPr>
        <xdr:cNvPr id="425" name="直線コネクタ 424">
          <a:extLst>
            <a:ext uri="{FF2B5EF4-FFF2-40B4-BE49-F238E27FC236}">
              <a16:creationId xmlns:a16="http://schemas.microsoft.com/office/drawing/2014/main" id="{4FBA347E-6324-4C31-82AF-AC1AEBA61281}"/>
            </a:ext>
          </a:extLst>
        </xdr:cNvPr>
        <xdr:cNvCxnSpPr/>
      </xdr:nvCxnSpPr>
      <xdr:spPr>
        <a:xfrm>
          <a:off x="2622550" y="17253857"/>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89081</xdr:rowOff>
    </xdr:from>
    <xdr:to>
      <xdr:col>10</xdr:col>
      <xdr:colOff>165100</xdr:colOff>
      <xdr:row>104</xdr:row>
      <xdr:rowOff>19231</xdr:rowOff>
    </xdr:to>
    <xdr:sp macro="" textlink="">
      <xdr:nvSpPr>
        <xdr:cNvPr id="426" name="楕円 425">
          <a:extLst>
            <a:ext uri="{FF2B5EF4-FFF2-40B4-BE49-F238E27FC236}">
              <a16:creationId xmlns:a16="http://schemas.microsoft.com/office/drawing/2014/main" id="{E21FCE0D-3077-4D4F-B0BC-D920442C0F74}"/>
            </a:ext>
          </a:extLst>
        </xdr:cNvPr>
        <xdr:cNvSpPr/>
      </xdr:nvSpPr>
      <xdr:spPr>
        <a:xfrm>
          <a:off x="17780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139881</xdr:rowOff>
    </xdr:from>
    <xdr:to>
      <xdr:col>15</xdr:col>
      <xdr:colOff>50800</xdr:colOff>
      <xdr:row>103</xdr:row>
      <xdr:rowOff>166007</xdr:rowOff>
    </xdr:to>
    <xdr:cxnSp macro="">
      <xdr:nvCxnSpPr>
        <xdr:cNvPr id="427" name="直線コネクタ 426">
          <a:extLst>
            <a:ext uri="{FF2B5EF4-FFF2-40B4-BE49-F238E27FC236}">
              <a16:creationId xmlns:a16="http://schemas.microsoft.com/office/drawing/2014/main" id="{51D0CED5-F87A-423B-A08B-D4F0A19A50D7}"/>
            </a:ext>
          </a:extLst>
        </xdr:cNvPr>
        <xdr:cNvCxnSpPr/>
      </xdr:nvCxnSpPr>
      <xdr:spPr>
        <a:xfrm>
          <a:off x="1828800" y="17227731"/>
          <a:ext cx="7937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59689</xdr:rowOff>
    </xdr:from>
    <xdr:to>
      <xdr:col>6</xdr:col>
      <xdr:colOff>38100</xdr:colOff>
      <xdr:row>103</xdr:row>
      <xdr:rowOff>161289</xdr:rowOff>
    </xdr:to>
    <xdr:sp macro="" textlink="">
      <xdr:nvSpPr>
        <xdr:cNvPr id="428" name="楕円 427">
          <a:extLst>
            <a:ext uri="{FF2B5EF4-FFF2-40B4-BE49-F238E27FC236}">
              <a16:creationId xmlns:a16="http://schemas.microsoft.com/office/drawing/2014/main" id="{68456CEE-EE54-4481-83F6-161EEA3A8541}"/>
            </a:ext>
          </a:extLst>
        </xdr:cNvPr>
        <xdr:cNvSpPr/>
      </xdr:nvSpPr>
      <xdr:spPr>
        <a:xfrm>
          <a:off x="984250" y="171475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110489</xdr:rowOff>
    </xdr:from>
    <xdr:to>
      <xdr:col>10</xdr:col>
      <xdr:colOff>114300</xdr:colOff>
      <xdr:row>103</xdr:row>
      <xdr:rowOff>139881</xdr:rowOff>
    </xdr:to>
    <xdr:cxnSp macro="">
      <xdr:nvCxnSpPr>
        <xdr:cNvPr id="429" name="直線コネクタ 428">
          <a:extLst>
            <a:ext uri="{FF2B5EF4-FFF2-40B4-BE49-F238E27FC236}">
              <a16:creationId xmlns:a16="http://schemas.microsoft.com/office/drawing/2014/main" id="{1F4FE635-D4DD-4E55-B71A-BBFEC17BEE06}"/>
            </a:ext>
          </a:extLst>
        </xdr:cNvPr>
        <xdr:cNvCxnSpPr/>
      </xdr:nvCxnSpPr>
      <xdr:spPr>
        <a:xfrm>
          <a:off x="1028700" y="17198339"/>
          <a:ext cx="8001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85470</xdr:rowOff>
    </xdr:from>
    <xdr:ext cx="405111" cy="259045"/>
    <xdr:sp macro="" textlink="">
      <xdr:nvSpPr>
        <xdr:cNvPr id="430" name="n_1aveValue【市民会館】&#10;有形固定資産減価償却率">
          <a:extLst>
            <a:ext uri="{FF2B5EF4-FFF2-40B4-BE49-F238E27FC236}">
              <a16:creationId xmlns:a16="http://schemas.microsoft.com/office/drawing/2014/main" id="{4022179B-9961-4358-9137-C7AD717A24AD}"/>
            </a:ext>
          </a:extLst>
        </xdr:cNvPr>
        <xdr:cNvSpPr txBox="1"/>
      </xdr:nvSpPr>
      <xdr:spPr>
        <a:xfrm>
          <a:off x="3239144" y="1734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52813</xdr:rowOff>
    </xdr:from>
    <xdr:ext cx="405111" cy="259045"/>
    <xdr:sp macro="" textlink="">
      <xdr:nvSpPr>
        <xdr:cNvPr id="431" name="n_2aveValue【市民会館】&#10;有形固定資産減価償却率">
          <a:extLst>
            <a:ext uri="{FF2B5EF4-FFF2-40B4-BE49-F238E27FC236}">
              <a16:creationId xmlns:a16="http://schemas.microsoft.com/office/drawing/2014/main" id="{05EAE7CB-631B-42BA-9EE9-EC9251B8A614}"/>
            </a:ext>
          </a:extLst>
        </xdr:cNvPr>
        <xdr:cNvSpPr txBox="1"/>
      </xdr:nvSpPr>
      <xdr:spPr>
        <a:xfrm>
          <a:off x="2439044" y="17312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23421</xdr:rowOff>
    </xdr:from>
    <xdr:ext cx="405111" cy="259045"/>
    <xdr:sp macro="" textlink="">
      <xdr:nvSpPr>
        <xdr:cNvPr id="432" name="n_3aveValue【市民会館】&#10;有形固定資産減価償却率">
          <a:extLst>
            <a:ext uri="{FF2B5EF4-FFF2-40B4-BE49-F238E27FC236}">
              <a16:creationId xmlns:a16="http://schemas.microsoft.com/office/drawing/2014/main" id="{EFEF28BA-2FCB-4029-A61A-B7530E9BA31C}"/>
            </a:ext>
          </a:extLst>
        </xdr:cNvPr>
        <xdr:cNvSpPr txBox="1"/>
      </xdr:nvSpPr>
      <xdr:spPr>
        <a:xfrm>
          <a:off x="1645294" y="1728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163847</xdr:rowOff>
    </xdr:from>
    <xdr:ext cx="405111" cy="259045"/>
    <xdr:sp macro="" textlink="">
      <xdr:nvSpPr>
        <xdr:cNvPr id="433" name="n_4aveValue【市民会館】&#10;有形固定資産減価償却率">
          <a:extLst>
            <a:ext uri="{FF2B5EF4-FFF2-40B4-BE49-F238E27FC236}">
              <a16:creationId xmlns:a16="http://schemas.microsoft.com/office/drawing/2014/main" id="{99324732-3B9A-4284-88AF-CB90172AA92A}"/>
            </a:ext>
          </a:extLst>
        </xdr:cNvPr>
        <xdr:cNvSpPr txBox="1"/>
      </xdr:nvSpPr>
      <xdr:spPr>
        <a:xfrm>
          <a:off x="851544" y="1725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94541</xdr:rowOff>
    </xdr:from>
    <xdr:ext cx="405111" cy="259045"/>
    <xdr:sp macro="" textlink="">
      <xdr:nvSpPr>
        <xdr:cNvPr id="434" name="n_1mainValue【市民会館】&#10;有形固定資産減価償却率">
          <a:extLst>
            <a:ext uri="{FF2B5EF4-FFF2-40B4-BE49-F238E27FC236}">
              <a16:creationId xmlns:a16="http://schemas.microsoft.com/office/drawing/2014/main" id="{14D5B314-EF8A-461E-A06F-1D54933515A8}"/>
            </a:ext>
          </a:extLst>
        </xdr:cNvPr>
        <xdr:cNvSpPr txBox="1"/>
      </xdr:nvSpPr>
      <xdr:spPr>
        <a:xfrm>
          <a:off x="32391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61884</xdr:rowOff>
    </xdr:from>
    <xdr:ext cx="405111" cy="259045"/>
    <xdr:sp macro="" textlink="">
      <xdr:nvSpPr>
        <xdr:cNvPr id="435" name="n_2mainValue【市民会館】&#10;有形固定資産減価償却率">
          <a:extLst>
            <a:ext uri="{FF2B5EF4-FFF2-40B4-BE49-F238E27FC236}">
              <a16:creationId xmlns:a16="http://schemas.microsoft.com/office/drawing/2014/main" id="{6D16954F-B8B8-4EE4-8D12-32BEC73D234B}"/>
            </a:ext>
          </a:extLst>
        </xdr:cNvPr>
        <xdr:cNvSpPr txBox="1"/>
      </xdr:nvSpPr>
      <xdr:spPr>
        <a:xfrm>
          <a:off x="2439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35758</xdr:rowOff>
    </xdr:from>
    <xdr:ext cx="405111" cy="259045"/>
    <xdr:sp macro="" textlink="">
      <xdr:nvSpPr>
        <xdr:cNvPr id="436" name="n_3mainValue【市民会館】&#10;有形固定資産減価償却率">
          <a:extLst>
            <a:ext uri="{FF2B5EF4-FFF2-40B4-BE49-F238E27FC236}">
              <a16:creationId xmlns:a16="http://schemas.microsoft.com/office/drawing/2014/main" id="{8C30C70C-B87B-4900-9692-C3F06BB5F0FC}"/>
            </a:ext>
          </a:extLst>
        </xdr:cNvPr>
        <xdr:cNvSpPr txBox="1"/>
      </xdr:nvSpPr>
      <xdr:spPr>
        <a:xfrm>
          <a:off x="1645294" y="1695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6366</xdr:rowOff>
    </xdr:from>
    <xdr:ext cx="405111" cy="259045"/>
    <xdr:sp macro="" textlink="">
      <xdr:nvSpPr>
        <xdr:cNvPr id="437" name="n_4mainValue【市民会館】&#10;有形固定資産減価償却率">
          <a:extLst>
            <a:ext uri="{FF2B5EF4-FFF2-40B4-BE49-F238E27FC236}">
              <a16:creationId xmlns:a16="http://schemas.microsoft.com/office/drawing/2014/main" id="{20C97AFA-D9BC-4A0E-92DB-085724F787DE}"/>
            </a:ext>
          </a:extLst>
        </xdr:cNvPr>
        <xdr:cNvSpPr txBox="1"/>
      </xdr:nvSpPr>
      <xdr:spPr>
        <a:xfrm>
          <a:off x="8515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D2EF1750-CF08-411E-8AFB-4CBC836C98E9}"/>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1D30EBF0-0366-4504-9164-367BD877BE74}"/>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CA9F6458-9477-4DEC-9CAF-0EC23C9CD746}"/>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956C622C-A863-4BE2-85A9-9F09D2D60FF7}"/>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859777B3-6737-4ADB-899F-116186EB36EC}"/>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821E96C-A3B3-4B70-8A1D-888F037DD6BC}"/>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27668F9F-1929-47B3-A31C-187FAE2C8BD6}"/>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AFF452EB-4F0F-4C39-A0E8-554CD030C0A6}"/>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89B51F9B-E03C-403C-8978-0EEAD5BE124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C043D58A-87C7-41D1-87AD-BA45F1419C2D}"/>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BE4FD748-ED4D-47F3-AA1B-780B81D2626D}"/>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8973AB3A-A00B-4852-8698-D3FDC03ECAD2}"/>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2B2B0241-B790-4CB7-B840-071581F855EE}"/>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9B1E083F-54CB-46AB-8F89-B5714D68B0A8}"/>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ED6A96D5-18C0-4556-92CC-05A54AD1C02C}"/>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2E2CA711-071C-4598-BFF9-BA4D7A7F7915}"/>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729C834-13FE-4F60-BF28-37ADC78E9EF7}"/>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70BAD4-0B29-4C2A-9786-48798E634AB9}"/>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2E56F53E-BA3C-4DEB-BE73-7451F41246A4}"/>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C6450B7F-A9E9-49A1-AACA-E0B9CEC0395B}"/>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4D2E10-8A2D-4E25-999D-94913F14D1C6}"/>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2BEFBBFD-4A21-43E2-9605-48802FAD480F}"/>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DB2E296C-B0ED-425B-AEEC-48E8D531A002}"/>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a:extLst>
            <a:ext uri="{FF2B5EF4-FFF2-40B4-BE49-F238E27FC236}">
              <a16:creationId xmlns:a16="http://schemas.microsoft.com/office/drawing/2014/main" id="{285917FE-7601-4425-9239-4D586B31DB93}"/>
            </a:ext>
          </a:extLst>
        </xdr:cNvPr>
        <xdr:cNvCxnSpPr/>
      </xdr:nvCxnSpPr>
      <xdr:spPr>
        <a:xfrm flipV="1">
          <a:off x="9429115" y="167792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a:extLst>
            <a:ext uri="{FF2B5EF4-FFF2-40B4-BE49-F238E27FC236}">
              <a16:creationId xmlns:a16="http://schemas.microsoft.com/office/drawing/2014/main" id="{99FFABEC-7C73-45F1-B75F-4C25A1EF0FF4}"/>
            </a:ext>
          </a:extLst>
        </xdr:cNvPr>
        <xdr:cNvSpPr txBox="1"/>
      </xdr:nvSpPr>
      <xdr:spPr>
        <a:xfrm>
          <a:off x="9467850"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a:extLst>
            <a:ext uri="{FF2B5EF4-FFF2-40B4-BE49-F238E27FC236}">
              <a16:creationId xmlns:a16="http://schemas.microsoft.com/office/drawing/2014/main" id="{CB951363-FCBC-4671-BD3C-FB3415589D02}"/>
            </a:ext>
          </a:extLst>
        </xdr:cNvPr>
        <xdr:cNvCxnSpPr/>
      </xdr:nvCxnSpPr>
      <xdr:spPr>
        <a:xfrm>
          <a:off x="9359900" y="18067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9C673FF0-8A1B-461A-BA18-DED08AC5CBA1}"/>
            </a:ext>
          </a:extLst>
        </xdr:cNvPr>
        <xdr:cNvSpPr txBox="1"/>
      </xdr:nvSpPr>
      <xdr:spPr>
        <a:xfrm>
          <a:off x="9467850" y="1655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a:extLst>
            <a:ext uri="{FF2B5EF4-FFF2-40B4-BE49-F238E27FC236}">
              <a16:creationId xmlns:a16="http://schemas.microsoft.com/office/drawing/2014/main" id="{7C460D1F-1712-4D19-80DF-7A4D9D5C023F}"/>
            </a:ext>
          </a:extLst>
        </xdr:cNvPr>
        <xdr:cNvCxnSpPr/>
      </xdr:nvCxnSpPr>
      <xdr:spPr>
        <a:xfrm>
          <a:off x="9359900" y="167792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466" name="【市民会館】&#10;一人当たり面積平均値テキスト">
          <a:extLst>
            <a:ext uri="{FF2B5EF4-FFF2-40B4-BE49-F238E27FC236}">
              <a16:creationId xmlns:a16="http://schemas.microsoft.com/office/drawing/2014/main" id="{DB59BB25-FB02-4BE2-A493-07F076DD9364}"/>
            </a:ext>
          </a:extLst>
        </xdr:cNvPr>
        <xdr:cNvSpPr txBox="1"/>
      </xdr:nvSpPr>
      <xdr:spPr>
        <a:xfrm>
          <a:off x="9467850" y="17468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a:extLst>
            <a:ext uri="{FF2B5EF4-FFF2-40B4-BE49-F238E27FC236}">
              <a16:creationId xmlns:a16="http://schemas.microsoft.com/office/drawing/2014/main" id="{062135B8-F4F1-40CD-9E83-D8F47E6E5040}"/>
            </a:ext>
          </a:extLst>
        </xdr:cNvPr>
        <xdr:cNvSpPr/>
      </xdr:nvSpPr>
      <xdr:spPr>
        <a:xfrm>
          <a:off x="9398000" y="174904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128270</xdr:rowOff>
    </xdr:from>
    <xdr:to>
      <xdr:col>50</xdr:col>
      <xdr:colOff>165100</xdr:colOff>
      <xdr:row>104</xdr:row>
      <xdr:rowOff>58420</xdr:rowOff>
    </xdr:to>
    <xdr:sp macro="" textlink="">
      <xdr:nvSpPr>
        <xdr:cNvPr id="468" name="フローチャート: 判断 467">
          <a:extLst>
            <a:ext uri="{FF2B5EF4-FFF2-40B4-BE49-F238E27FC236}">
              <a16:creationId xmlns:a16="http://schemas.microsoft.com/office/drawing/2014/main" id="{F8435333-060D-4334-8426-C6BF265AA940}"/>
            </a:ext>
          </a:extLst>
        </xdr:cNvPr>
        <xdr:cNvSpPr/>
      </xdr:nvSpPr>
      <xdr:spPr>
        <a:xfrm>
          <a:off x="86360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128270</xdr:rowOff>
    </xdr:from>
    <xdr:to>
      <xdr:col>46</xdr:col>
      <xdr:colOff>38100</xdr:colOff>
      <xdr:row>104</xdr:row>
      <xdr:rowOff>58420</xdr:rowOff>
    </xdr:to>
    <xdr:sp macro="" textlink="">
      <xdr:nvSpPr>
        <xdr:cNvPr id="469" name="フローチャート: 判断 468">
          <a:extLst>
            <a:ext uri="{FF2B5EF4-FFF2-40B4-BE49-F238E27FC236}">
              <a16:creationId xmlns:a16="http://schemas.microsoft.com/office/drawing/2014/main" id="{7B181D7F-86A1-44AB-8F39-55DA7F70B28F}"/>
            </a:ext>
          </a:extLst>
        </xdr:cNvPr>
        <xdr:cNvSpPr/>
      </xdr:nvSpPr>
      <xdr:spPr>
        <a:xfrm>
          <a:off x="7842250" y="17216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135889</xdr:rowOff>
    </xdr:from>
    <xdr:to>
      <xdr:col>41</xdr:col>
      <xdr:colOff>101600</xdr:colOff>
      <xdr:row>104</xdr:row>
      <xdr:rowOff>66039</xdr:rowOff>
    </xdr:to>
    <xdr:sp macro="" textlink="">
      <xdr:nvSpPr>
        <xdr:cNvPr id="470" name="フローチャート: 判断 469">
          <a:extLst>
            <a:ext uri="{FF2B5EF4-FFF2-40B4-BE49-F238E27FC236}">
              <a16:creationId xmlns:a16="http://schemas.microsoft.com/office/drawing/2014/main" id="{62AF7889-33EC-45A9-8685-C7B751C5B297}"/>
            </a:ext>
          </a:extLst>
        </xdr:cNvPr>
        <xdr:cNvSpPr/>
      </xdr:nvSpPr>
      <xdr:spPr>
        <a:xfrm>
          <a:off x="7029450" y="1722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135889</xdr:rowOff>
    </xdr:from>
    <xdr:to>
      <xdr:col>36</xdr:col>
      <xdr:colOff>165100</xdr:colOff>
      <xdr:row>104</xdr:row>
      <xdr:rowOff>66039</xdr:rowOff>
    </xdr:to>
    <xdr:sp macro="" textlink="">
      <xdr:nvSpPr>
        <xdr:cNvPr id="471" name="フローチャート: 判断 470">
          <a:extLst>
            <a:ext uri="{FF2B5EF4-FFF2-40B4-BE49-F238E27FC236}">
              <a16:creationId xmlns:a16="http://schemas.microsoft.com/office/drawing/2014/main" id="{666DCB45-1613-491C-A908-9D77EE267075}"/>
            </a:ext>
          </a:extLst>
        </xdr:cNvPr>
        <xdr:cNvSpPr/>
      </xdr:nvSpPr>
      <xdr:spPr>
        <a:xfrm>
          <a:off x="6235700" y="1722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FB4E8E8-D478-4C1F-B4B6-DDA9E303233B}"/>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7C9D5EB9-7BB6-407F-B9FC-4A18BA6F4C47}"/>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D9F1B8A-F08E-4D09-B874-1AC95134C4B4}"/>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30669AA-DE1B-403D-8732-9634D8C2D7BA}"/>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DDC47FB-A670-4F84-8251-53187D0316F5}"/>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477" name="楕円 476">
          <a:extLst>
            <a:ext uri="{FF2B5EF4-FFF2-40B4-BE49-F238E27FC236}">
              <a16:creationId xmlns:a16="http://schemas.microsoft.com/office/drawing/2014/main" id="{04368AC2-7F70-43BC-85A1-61594E0D3263}"/>
            </a:ext>
          </a:extLst>
        </xdr:cNvPr>
        <xdr:cNvSpPr/>
      </xdr:nvSpPr>
      <xdr:spPr>
        <a:xfrm>
          <a:off x="9398000" y="1747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67327</xdr:rowOff>
    </xdr:from>
    <xdr:ext cx="469744" cy="259045"/>
    <xdr:sp macro="" textlink="">
      <xdr:nvSpPr>
        <xdr:cNvPr id="478" name="【市民会館】&#10;一人当たり面積該当値テキスト">
          <a:extLst>
            <a:ext uri="{FF2B5EF4-FFF2-40B4-BE49-F238E27FC236}">
              <a16:creationId xmlns:a16="http://schemas.microsoft.com/office/drawing/2014/main" id="{04126C51-E4A9-4B24-84CD-07E4DA02CE67}"/>
            </a:ext>
          </a:extLst>
        </xdr:cNvPr>
        <xdr:cNvSpPr txBox="1"/>
      </xdr:nvSpPr>
      <xdr:spPr>
        <a:xfrm>
          <a:off x="9467850"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44450</xdr:rowOff>
    </xdr:from>
    <xdr:to>
      <xdr:col>50</xdr:col>
      <xdr:colOff>165100</xdr:colOff>
      <xdr:row>105</xdr:row>
      <xdr:rowOff>146050</xdr:rowOff>
    </xdr:to>
    <xdr:sp macro="" textlink="">
      <xdr:nvSpPr>
        <xdr:cNvPr id="479" name="楕円 478">
          <a:extLst>
            <a:ext uri="{FF2B5EF4-FFF2-40B4-BE49-F238E27FC236}">
              <a16:creationId xmlns:a16="http://schemas.microsoft.com/office/drawing/2014/main" id="{5DA0D6D0-2C21-4B6C-B4A7-6C8286C2CEF8}"/>
            </a:ext>
          </a:extLst>
        </xdr:cNvPr>
        <xdr:cNvSpPr/>
      </xdr:nvSpPr>
      <xdr:spPr>
        <a:xfrm>
          <a:off x="86360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95250</xdr:rowOff>
    </xdr:from>
    <xdr:to>
      <xdr:col>55</xdr:col>
      <xdr:colOff>0</xdr:colOff>
      <xdr:row>105</xdr:row>
      <xdr:rowOff>95250</xdr:rowOff>
    </xdr:to>
    <xdr:cxnSp macro="">
      <xdr:nvCxnSpPr>
        <xdr:cNvPr id="480" name="直線コネクタ 479">
          <a:extLst>
            <a:ext uri="{FF2B5EF4-FFF2-40B4-BE49-F238E27FC236}">
              <a16:creationId xmlns:a16="http://schemas.microsoft.com/office/drawing/2014/main" id="{2762CE94-2A11-4B97-94D1-3FDB389E6383}"/>
            </a:ext>
          </a:extLst>
        </xdr:cNvPr>
        <xdr:cNvCxnSpPr/>
      </xdr:nvCxnSpPr>
      <xdr:spPr>
        <a:xfrm>
          <a:off x="8686800" y="175260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81" name="楕円 480">
          <a:extLst>
            <a:ext uri="{FF2B5EF4-FFF2-40B4-BE49-F238E27FC236}">
              <a16:creationId xmlns:a16="http://schemas.microsoft.com/office/drawing/2014/main" id="{B932F56B-3B76-486D-85CE-3E6DDDB6EBE4}"/>
            </a:ext>
          </a:extLst>
        </xdr:cNvPr>
        <xdr:cNvSpPr/>
      </xdr:nvSpPr>
      <xdr:spPr>
        <a:xfrm>
          <a:off x="7842250" y="17467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87630</xdr:rowOff>
    </xdr:from>
    <xdr:to>
      <xdr:col>50</xdr:col>
      <xdr:colOff>114300</xdr:colOff>
      <xdr:row>105</xdr:row>
      <xdr:rowOff>95250</xdr:rowOff>
    </xdr:to>
    <xdr:cxnSp macro="">
      <xdr:nvCxnSpPr>
        <xdr:cNvPr id="482" name="直線コネクタ 481">
          <a:extLst>
            <a:ext uri="{FF2B5EF4-FFF2-40B4-BE49-F238E27FC236}">
              <a16:creationId xmlns:a16="http://schemas.microsoft.com/office/drawing/2014/main" id="{E6295C7E-4FCF-4E8B-AD54-389E990D777A}"/>
            </a:ext>
          </a:extLst>
        </xdr:cNvPr>
        <xdr:cNvCxnSpPr/>
      </xdr:nvCxnSpPr>
      <xdr:spPr>
        <a:xfrm>
          <a:off x="7886700" y="1751838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29211</xdr:rowOff>
    </xdr:from>
    <xdr:to>
      <xdr:col>41</xdr:col>
      <xdr:colOff>101600</xdr:colOff>
      <xdr:row>105</xdr:row>
      <xdr:rowOff>130811</xdr:rowOff>
    </xdr:to>
    <xdr:sp macro="" textlink="">
      <xdr:nvSpPr>
        <xdr:cNvPr id="483" name="楕円 482">
          <a:extLst>
            <a:ext uri="{FF2B5EF4-FFF2-40B4-BE49-F238E27FC236}">
              <a16:creationId xmlns:a16="http://schemas.microsoft.com/office/drawing/2014/main" id="{13657AF9-1EB7-4654-A001-F91D0D7FE7E3}"/>
            </a:ext>
          </a:extLst>
        </xdr:cNvPr>
        <xdr:cNvSpPr/>
      </xdr:nvSpPr>
      <xdr:spPr>
        <a:xfrm>
          <a:off x="702945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80011</xdr:rowOff>
    </xdr:from>
    <xdr:to>
      <xdr:col>45</xdr:col>
      <xdr:colOff>177800</xdr:colOff>
      <xdr:row>105</xdr:row>
      <xdr:rowOff>87630</xdr:rowOff>
    </xdr:to>
    <xdr:cxnSp macro="">
      <xdr:nvCxnSpPr>
        <xdr:cNvPr id="484" name="直線コネクタ 483">
          <a:extLst>
            <a:ext uri="{FF2B5EF4-FFF2-40B4-BE49-F238E27FC236}">
              <a16:creationId xmlns:a16="http://schemas.microsoft.com/office/drawing/2014/main" id="{62129D99-B46D-4643-9D8C-5B89E8766432}"/>
            </a:ext>
          </a:extLst>
        </xdr:cNvPr>
        <xdr:cNvCxnSpPr/>
      </xdr:nvCxnSpPr>
      <xdr:spPr>
        <a:xfrm>
          <a:off x="7080250" y="17510761"/>
          <a:ext cx="8064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29211</xdr:rowOff>
    </xdr:from>
    <xdr:to>
      <xdr:col>36</xdr:col>
      <xdr:colOff>165100</xdr:colOff>
      <xdr:row>105</xdr:row>
      <xdr:rowOff>130811</xdr:rowOff>
    </xdr:to>
    <xdr:sp macro="" textlink="">
      <xdr:nvSpPr>
        <xdr:cNvPr id="485" name="楕円 484">
          <a:extLst>
            <a:ext uri="{FF2B5EF4-FFF2-40B4-BE49-F238E27FC236}">
              <a16:creationId xmlns:a16="http://schemas.microsoft.com/office/drawing/2014/main" id="{7AEA0E74-0B2A-4AFB-9DBA-0C18E61FA069}"/>
            </a:ext>
          </a:extLst>
        </xdr:cNvPr>
        <xdr:cNvSpPr/>
      </xdr:nvSpPr>
      <xdr:spPr>
        <a:xfrm>
          <a:off x="62357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80011</xdr:rowOff>
    </xdr:from>
    <xdr:to>
      <xdr:col>41</xdr:col>
      <xdr:colOff>50800</xdr:colOff>
      <xdr:row>105</xdr:row>
      <xdr:rowOff>80011</xdr:rowOff>
    </xdr:to>
    <xdr:cxnSp macro="">
      <xdr:nvCxnSpPr>
        <xdr:cNvPr id="486" name="直線コネクタ 485">
          <a:extLst>
            <a:ext uri="{FF2B5EF4-FFF2-40B4-BE49-F238E27FC236}">
              <a16:creationId xmlns:a16="http://schemas.microsoft.com/office/drawing/2014/main" id="{8AA49C1A-922A-47B6-8F6D-58EFCFDBB06E}"/>
            </a:ext>
          </a:extLst>
        </xdr:cNvPr>
        <xdr:cNvCxnSpPr/>
      </xdr:nvCxnSpPr>
      <xdr:spPr>
        <a:xfrm>
          <a:off x="6286500" y="175107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74947</xdr:rowOff>
    </xdr:from>
    <xdr:ext cx="469744" cy="259045"/>
    <xdr:sp macro="" textlink="">
      <xdr:nvSpPr>
        <xdr:cNvPr id="487" name="n_1aveValue【市民会館】&#10;一人当たり面積">
          <a:extLst>
            <a:ext uri="{FF2B5EF4-FFF2-40B4-BE49-F238E27FC236}">
              <a16:creationId xmlns:a16="http://schemas.microsoft.com/office/drawing/2014/main" id="{AE80D19C-7FA1-401C-AEDB-51A29DBCF0DE}"/>
            </a:ext>
          </a:extLst>
        </xdr:cNvPr>
        <xdr:cNvSpPr txBox="1"/>
      </xdr:nvSpPr>
      <xdr:spPr>
        <a:xfrm>
          <a:off x="845827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74947</xdr:rowOff>
    </xdr:from>
    <xdr:ext cx="469744" cy="259045"/>
    <xdr:sp macro="" textlink="">
      <xdr:nvSpPr>
        <xdr:cNvPr id="488" name="n_2aveValue【市民会館】&#10;一人当たり面積">
          <a:extLst>
            <a:ext uri="{FF2B5EF4-FFF2-40B4-BE49-F238E27FC236}">
              <a16:creationId xmlns:a16="http://schemas.microsoft.com/office/drawing/2014/main" id="{75E27CBE-67D7-4A8F-BCD7-84502A1687F6}"/>
            </a:ext>
          </a:extLst>
        </xdr:cNvPr>
        <xdr:cNvSpPr txBox="1"/>
      </xdr:nvSpPr>
      <xdr:spPr>
        <a:xfrm>
          <a:off x="76772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82566</xdr:rowOff>
    </xdr:from>
    <xdr:ext cx="469744" cy="259045"/>
    <xdr:sp macro="" textlink="">
      <xdr:nvSpPr>
        <xdr:cNvPr id="489" name="n_3aveValue【市民会館】&#10;一人当たり面積">
          <a:extLst>
            <a:ext uri="{FF2B5EF4-FFF2-40B4-BE49-F238E27FC236}">
              <a16:creationId xmlns:a16="http://schemas.microsoft.com/office/drawing/2014/main" id="{0479B08C-59C5-42F4-9002-6B11D5E5B9E1}"/>
            </a:ext>
          </a:extLst>
        </xdr:cNvPr>
        <xdr:cNvSpPr txBox="1"/>
      </xdr:nvSpPr>
      <xdr:spPr>
        <a:xfrm>
          <a:off x="6864427" y="1699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82566</xdr:rowOff>
    </xdr:from>
    <xdr:ext cx="469744" cy="259045"/>
    <xdr:sp macro="" textlink="">
      <xdr:nvSpPr>
        <xdr:cNvPr id="490" name="n_4aveValue【市民会館】&#10;一人当たり面積">
          <a:extLst>
            <a:ext uri="{FF2B5EF4-FFF2-40B4-BE49-F238E27FC236}">
              <a16:creationId xmlns:a16="http://schemas.microsoft.com/office/drawing/2014/main" id="{05576E91-1A12-414F-8AA3-ACF10ABBDA8D}"/>
            </a:ext>
          </a:extLst>
        </xdr:cNvPr>
        <xdr:cNvSpPr txBox="1"/>
      </xdr:nvSpPr>
      <xdr:spPr>
        <a:xfrm>
          <a:off x="6070677" y="1699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137177</xdr:rowOff>
    </xdr:from>
    <xdr:ext cx="469744" cy="259045"/>
    <xdr:sp macro="" textlink="">
      <xdr:nvSpPr>
        <xdr:cNvPr id="491" name="n_1mainValue【市民会館】&#10;一人当たり面積">
          <a:extLst>
            <a:ext uri="{FF2B5EF4-FFF2-40B4-BE49-F238E27FC236}">
              <a16:creationId xmlns:a16="http://schemas.microsoft.com/office/drawing/2014/main" id="{D23C89A8-92C1-4EB8-AA6D-C8160F73C614}"/>
            </a:ext>
          </a:extLst>
        </xdr:cNvPr>
        <xdr:cNvSpPr txBox="1"/>
      </xdr:nvSpPr>
      <xdr:spPr>
        <a:xfrm>
          <a:off x="8458277" y="1756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92" name="n_2mainValue【市民会館】&#10;一人当たり面積">
          <a:extLst>
            <a:ext uri="{FF2B5EF4-FFF2-40B4-BE49-F238E27FC236}">
              <a16:creationId xmlns:a16="http://schemas.microsoft.com/office/drawing/2014/main" id="{89C4C1C1-EC62-4DA6-87CF-D1D31EE80105}"/>
            </a:ext>
          </a:extLst>
        </xdr:cNvPr>
        <xdr:cNvSpPr txBox="1"/>
      </xdr:nvSpPr>
      <xdr:spPr>
        <a:xfrm>
          <a:off x="7677227" y="175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121938</xdr:rowOff>
    </xdr:from>
    <xdr:ext cx="469744" cy="259045"/>
    <xdr:sp macro="" textlink="">
      <xdr:nvSpPr>
        <xdr:cNvPr id="493" name="n_3mainValue【市民会館】&#10;一人当たり面積">
          <a:extLst>
            <a:ext uri="{FF2B5EF4-FFF2-40B4-BE49-F238E27FC236}">
              <a16:creationId xmlns:a16="http://schemas.microsoft.com/office/drawing/2014/main" id="{9DE608D9-5967-4AA2-8F62-452AA48704A3}"/>
            </a:ext>
          </a:extLst>
        </xdr:cNvPr>
        <xdr:cNvSpPr txBox="1"/>
      </xdr:nvSpPr>
      <xdr:spPr>
        <a:xfrm>
          <a:off x="6864427" y="1755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121938</xdr:rowOff>
    </xdr:from>
    <xdr:ext cx="469744" cy="259045"/>
    <xdr:sp macro="" textlink="">
      <xdr:nvSpPr>
        <xdr:cNvPr id="494" name="n_4mainValue【市民会館】&#10;一人当たり面積">
          <a:extLst>
            <a:ext uri="{FF2B5EF4-FFF2-40B4-BE49-F238E27FC236}">
              <a16:creationId xmlns:a16="http://schemas.microsoft.com/office/drawing/2014/main" id="{1EEBEDCE-5C3E-446B-B48C-D37BDE841904}"/>
            </a:ext>
          </a:extLst>
        </xdr:cNvPr>
        <xdr:cNvSpPr txBox="1"/>
      </xdr:nvSpPr>
      <xdr:spPr>
        <a:xfrm>
          <a:off x="6070677" y="1755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6AD1889-8633-4230-ACFA-901565E9CA4F}"/>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BA369288-8E2F-4F04-A244-514FA1E096B3}"/>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2B95FD55-2D87-48A4-BB6C-ABBA35B9CB3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68AA966E-CACC-4900-A74D-2A80DF56A0D7}"/>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8B0DD721-DCEA-49CB-A329-3CEF4829DF59}"/>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AEE92BFE-9F99-435E-BEC1-9D312B4215A2}"/>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A3D5E52E-7699-4C40-832B-4101DEC003D1}"/>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9E140DB3-D838-4145-96EB-C353426442EB}"/>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42440D42-5C40-43CC-A903-5E8765FF91FD}"/>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BBF087FC-FA5B-493A-BA28-07848AA6FAF1}"/>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18B1704E-EA93-435B-B1E3-9444D1DCFDEE}"/>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F1B51F4B-6981-45B2-AE35-B4E5954046A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DD5C6AAF-763D-4D20-B3D9-E2EE774494EC}"/>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65BE6C13-C8F9-40BC-AB25-56C566F101A2}"/>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BEEF285C-AFE1-4CC1-A13B-FCCBB5A4113D}"/>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D383F571-7B3E-4129-B052-9EC6AD08619F}"/>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AF1407A8-3C1B-417D-8C14-701A0BD117AA}"/>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5BA3AB3D-7548-4257-87FC-F19C5B5ED3A8}"/>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EFAA2435-E27A-43F4-8E1C-D1E99BD9383E}"/>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39BF3749-4C2E-4434-9971-3D2A0B1F1375}"/>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40F8D43D-DEE1-42DF-B75F-DF312CA0E3E1}"/>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7B9FCB87-8253-488F-BEEB-7319A5D97F6A}"/>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ABC3AA4E-0A77-463A-AB5A-D5FC839818C8}"/>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9C8CB5EC-9144-4FDB-88AF-5ACC09E943FB}"/>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a:extLst>
            <a:ext uri="{FF2B5EF4-FFF2-40B4-BE49-F238E27FC236}">
              <a16:creationId xmlns:a16="http://schemas.microsoft.com/office/drawing/2014/main" id="{32DC8E55-73A1-4FCB-A14F-71382AE19251}"/>
            </a:ext>
          </a:extLst>
        </xdr:cNvPr>
        <xdr:cNvCxnSpPr/>
      </xdr:nvCxnSpPr>
      <xdr:spPr>
        <a:xfrm flipV="1">
          <a:off x="14699614" y="541147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3A75E7E6-88F3-43C4-9357-836D6780A41D}"/>
            </a:ext>
          </a:extLst>
        </xdr:cNvPr>
        <xdr:cNvSpPr txBox="1"/>
      </xdr:nvSpPr>
      <xdr:spPr>
        <a:xfrm>
          <a:off x="14738350" y="694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a:extLst>
            <a:ext uri="{FF2B5EF4-FFF2-40B4-BE49-F238E27FC236}">
              <a16:creationId xmlns:a16="http://schemas.microsoft.com/office/drawing/2014/main" id="{3F02C2D2-ADC5-44C0-8D7D-7E5363C247B0}"/>
            </a:ext>
          </a:extLst>
        </xdr:cNvPr>
        <xdr:cNvCxnSpPr/>
      </xdr:nvCxnSpPr>
      <xdr:spPr>
        <a:xfrm>
          <a:off x="14611350" y="693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7A59598C-28E3-40AD-9E8F-F5F7D0DBB608}"/>
            </a:ext>
          </a:extLst>
        </xdr:cNvPr>
        <xdr:cNvSpPr txBox="1"/>
      </xdr:nvSpPr>
      <xdr:spPr>
        <a:xfrm>
          <a:off x="14738350" y="519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a:extLst>
            <a:ext uri="{FF2B5EF4-FFF2-40B4-BE49-F238E27FC236}">
              <a16:creationId xmlns:a16="http://schemas.microsoft.com/office/drawing/2014/main" id="{FBABE1A0-03C1-489F-9C52-846A4561C278}"/>
            </a:ext>
          </a:extLst>
        </xdr:cNvPr>
        <xdr:cNvCxnSpPr/>
      </xdr:nvCxnSpPr>
      <xdr:spPr>
        <a:xfrm>
          <a:off x="14611350" y="5411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C43B124B-4855-43E2-A393-61BA261B67A9}"/>
            </a:ext>
          </a:extLst>
        </xdr:cNvPr>
        <xdr:cNvSpPr txBox="1"/>
      </xdr:nvSpPr>
      <xdr:spPr>
        <a:xfrm>
          <a:off x="14738350" y="624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a:extLst>
            <a:ext uri="{FF2B5EF4-FFF2-40B4-BE49-F238E27FC236}">
              <a16:creationId xmlns:a16="http://schemas.microsoft.com/office/drawing/2014/main" id="{8B19A42F-E5CD-40E0-9474-F4835CCD599E}"/>
            </a:ext>
          </a:extLst>
        </xdr:cNvPr>
        <xdr:cNvSpPr/>
      </xdr:nvSpPr>
      <xdr:spPr>
        <a:xfrm>
          <a:off x="14649450" y="6269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526" name="フローチャート: 判断 525">
          <a:extLst>
            <a:ext uri="{FF2B5EF4-FFF2-40B4-BE49-F238E27FC236}">
              <a16:creationId xmlns:a16="http://schemas.microsoft.com/office/drawing/2014/main" id="{F7494CEE-6B7B-4E2A-A8A2-A942BA5F58ED}"/>
            </a:ext>
          </a:extLst>
        </xdr:cNvPr>
        <xdr:cNvSpPr/>
      </xdr:nvSpPr>
      <xdr:spPr>
        <a:xfrm>
          <a:off x="1388745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527" name="フローチャート: 判断 526">
          <a:extLst>
            <a:ext uri="{FF2B5EF4-FFF2-40B4-BE49-F238E27FC236}">
              <a16:creationId xmlns:a16="http://schemas.microsoft.com/office/drawing/2014/main" id="{E0686009-65AC-4834-8DDD-ACB4E5EABCA7}"/>
            </a:ext>
          </a:extLst>
        </xdr:cNvPr>
        <xdr:cNvSpPr/>
      </xdr:nvSpPr>
      <xdr:spPr>
        <a:xfrm>
          <a:off x="130937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28" name="フローチャート: 判断 527">
          <a:extLst>
            <a:ext uri="{FF2B5EF4-FFF2-40B4-BE49-F238E27FC236}">
              <a16:creationId xmlns:a16="http://schemas.microsoft.com/office/drawing/2014/main" id="{15592CFA-E084-4BF0-9160-94F1B71E0E8B}"/>
            </a:ext>
          </a:extLst>
        </xdr:cNvPr>
        <xdr:cNvSpPr/>
      </xdr:nvSpPr>
      <xdr:spPr>
        <a:xfrm>
          <a:off x="12299950" y="60972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78740</xdr:rowOff>
    </xdr:from>
    <xdr:to>
      <xdr:col>67</xdr:col>
      <xdr:colOff>101600</xdr:colOff>
      <xdr:row>37</xdr:row>
      <xdr:rowOff>8890</xdr:rowOff>
    </xdr:to>
    <xdr:sp macro="" textlink="">
      <xdr:nvSpPr>
        <xdr:cNvPr id="529" name="フローチャート: 判断 528">
          <a:extLst>
            <a:ext uri="{FF2B5EF4-FFF2-40B4-BE49-F238E27FC236}">
              <a16:creationId xmlns:a16="http://schemas.microsoft.com/office/drawing/2014/main" id="{2D80D62C-C600-4EE8-BF43-05FE5A5E4693}"/>
            </a:ext>
          </a:extLst>
        </xdr:cNvPr>
        <xdr:cNvSpPr/>
      </xdr:nvSpPr>
      <xdr:spPr>
        <a:xfrm>
          <a:off x="11487150" y="6028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3D0201AC-522F-4372-A355-4DF30A99388B}"/>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80861349-DCD0-4060-8FB8-8905D2BC6A93}"/>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4DD437F-FCFC-46D6-8FBA-1183FE733484}"/>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CE6A4E70-0C1A-4E3D-B67E-96FB1179DCE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AC3296F-90A5-44F5-BECA-A9374E9C1C5A}"/>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132080</xdr:rowOff>
    </xdr:from>
    <xdr:to>
      <xdr:col>85</xdr:col>
      <xdr:colOff>177800</xdr:colOff>
      <xdr:row>36</xdr:row>
      <xdr:rowOff>62230</xdr:rowOff>
    </xdr:to>
    <xdr:sp macro="" textlink="">
      <xdr:nvSpPr>
        <xdr:cNvPr id="535" name="楕円 534">
          <a:extLst>
            <a:ext uri="{FF2B5EF4-FFF2-40B4-BE49-F238E27FC236}">
              <a16:creationId xmlns:a16="http://schemas.microsoft.com/office/drawing/2014/main" id="{465E08E5-ED4E-4AEA-A2F0-C3025EF6CBA2}"/>
            </a:ext>
          </a:extLst>
        </xdr:cNvPr>
        <xdr:cNvSpPr/>
      </xdr:nvSpPr>
      <xdr:spPr>
        <a:xfrm>
          <a:off x="14649450" y="59169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154957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5A69618-CCB9-4D23-9E44-FD74A990C998}"/>
            </a:ext>
          </a:extLst>
        </xdr:cNvPr>
        <xdr:cNvSpPr txBox="1"/>
      </xdr:nvSpPr>
      <xdr:spPr>
        <a:xfrm>
          <a:off x="14738350"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114935</xdr:rowOff>
    </xdr:from>
    <xdr:to>
      <xdr:col>81</xdr:col>
      <xdr:colOff>101600</xdr:colOff>
      <xdr:row>36</xdr:row>
      <xdr:rowOff>45085</xdr:rowOff>
    </xdr:to>
    <xdr:sp macro="" textlink="">
      <xdr:nvSpPr>
        <xdr:cNvPr id="537" name="楕円 536">
          <a:extLst>
            <a:ext uri="{FF2B5EF4-FFF2-40B4-BE49-F238E27FC236}">
              <a16:creationId xmlns:a16="http://schemas.microsoft.com/office/drawing/2014/main" id="{B3BAE002-4001-4AD0-9A79-678EA9309BE4}"/>
            </a:ext>
          </a:extLst>
        </xdr:cNvPr>
        <xdr:cNvSpPr/>
      </xdr:nvSpPr>
      <xdr:spPr>
        <a:xfrm>
          <a:off x="13887450" y="58997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165735</xdr:rowOff>
    </xdr:from>
    <xdr:to>
      <xdr:col>85</xdr:col>
      <xdr:colOff>127000</xdr:colOff>
      <xdr:row>36</xdr:row>
      <xdr:rowOff>11430</xdr:rowOff>
    </xdr:to>
    <xdr:cxnSp macro="">
      <xdr:nvCxnSpPr>
        <xdr:cNvPr id="538" name="直線コネクタ 537">
          <a:extLst>
            <a:ext uri="{FF2B5EF4-FFF2-40B4-BE49-F238E27FC236}">
              <a16:creationId xmlns:a16="http://schemas.microsoft.com/office/drawing/2014/main" id="{5A9CD02A-C120-42CC-BDAD-6F26AFB81962}"/>
            </a:ext>
          </a:extLst>
        </xdr:cNvPr>
        <xdr:cNvCxnSpPr/>
      </xdr:nvCxnSpPr>
      <xdr:spPr>
        <a:xfrm>
          <a:off x="13938250" y="595058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55880</xdr:rowOff>
    </xdr:from>
    <xdr:to>
      <xdr:col>76</xdr:col>
      <xdr:colOff>165100</xdr:colOff>
      <xdr:row>35</xdr:row>
      <xdr:rowOff>157480</xdr:rowOff>
    </xdr:to>
    <xdr:sp macro="" textlink="">
      <xdr:nvSpPr>
        <xdr:cNvPr id="539" name="楕円 538">
          <a:extLst>
            <a:ext uri="{FF2B5EF4-FFF2-40B4-BE49-F238E27FC236}">
              <a16:creationId xmlns:a16="http://schemas.microsoft.com/office/drawing/2014/main" id="{150D45D6-C55C-4521-95C1-D5037CCA19C8}"/>
            </a:ext>
          </a:extLst>
        </xdr:cNvPr>
        <xdr:cNvSpPr/>
      </xdr:nvSpPr>
      <xdr:spPr>
        <a:xfrm>
          <a:off x="130937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106680</xdr:rowOff>
    </xdr:from>
    <xdr:to>
      <xdr:col>81</xdr:col>
      <xdr:colOff>50800</xdr:colOff>
      <xdr:row>35</xdr:row>
      <xdr:rowOff>165735</xdr:rowOff>
    </xdr:to>
    <xdr:cxnSp macro="">
      <xdr:nvCxnSpPr>
        <xdr:cNvPr id="540" name="直線コネクタ 539">
          <a:extLst>
            <a:ext uri="{FF2B5EF4-FFF2-40B4-BE49-F238E27FC236}">
              <a16:creationId xmlns:a16="http://schemas.microsoft.com/office/drawing/2014/main" id="{723E4549-3C54-4956-A9CE-78C6EE02E58B}"/>
            </a:ext>
          </a:extLst>
        </xdr:cNvPr>
        <xdr:cNvCxnSpPr/>
      </xdr:nvCxnSpPr>
      <xdr:spPr>
        <a:xfrm>
          <a:off x="13144500" y="5891530"/>
          <a:ext cx="79375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xdr:rowOff>
    </xdr:from>
    <xdr:to>
      <xdr:col>72</xdr:col>
      <xdr:colOff>38100</xdr:colOff>
      <xdr:row>35</xdr:row>
      <xdr:rowOff>107950</xdr:rowOff>
    </xdr:to>
    <xdr:sp macro="" textlink="">
      <xdr:nvSpPr>
        <xdr:cNvPr id="541" name="楕円 540">
          <a:extLst>
            <a:ext uri="{FF2B5EF4-FFF2-40B4-BE49-F238E27FC236}">
              <a16:creationId xmlns:a16="http://schemas.microsoft.com/office/drawing/2014/main" id="{C85B5EA8-ABE0-4537-A85D-DFE8A1FDF80A}"/>
            </a:ext>
          </a:extLst>
        </xdr:cNvPr>
        <xdr:cNvSpPr/>
      </xdr:nvSpPr>
      <xdr:spPr>
        <a:xfrm>
          <a:off x="12299950" y="5791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57150</xdr:rowOff>
    </xdr:from>
    <xdr:to>
      <xdr:col>76</xdr:col>
      <xdr:colOff>114300</xdr:colOff>
      <xdr:row>35</xdr:row>
      <xdr:rowOff>106680</xdr:rowOff>
    </xdr:to>
    <xdr:cxnSp macro="">
      <xdr:nvCxnSpPr>
        <xdr:cNvPr id="542" name="直線コネクタ 541">
          <a:extLst>
            <a:ext uri="{FF2B5EF4-FFF2-40B4-BE49-F238E27FC236}">
              <a16:creationId xmlns:a16="http://schemas.microsoft.com/office/drawing/2014/main" id="{E4B67C3F-2042-4AB6-98A5-83E6CBE6408F}"/>
            </a:ext>
          </a:extLst>
        </xdr:cNvPr>
        <xdr:cNvCxnSpPr/>
      </xdr:nvCxnSpPr>
      <xdr:spPr>
        <a:xfrm>
          <a:off x="12344400" y="5842000"/>
          <a:ext cx="8001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116840</xdr:rowOff>
    </xdr:from>
    <xdr:to>
      <xdr:col>67</xdr:col>
      <xdr:colOff>101600</xdr:colOff>
      <xdr:row>35</xdr:row>
      <xdr:rowOff>46990</xdr:rowOff>
    </xdr:to>
    <xdr:sp macro="" textlink="">
      <xdr:nvSpPr>
        <xdr:cNvPr id="543" name="楕円 542">
          <a:extLst>
            <a:ext uri="{FF2B5EF4-FFF2-40B4-BE49-F238E27FC236}">
              <a16:creationId xmlns:a16="http://schemas.microsoft.com/office/drawing/2014/main" id="{038B56FC-9536-4BB6-9FE6-330B33E17D69}"/>
            </a:ext>
          </a:extLst>
        </xdr:cNvPr>
        <xdr:cNvSpPr/>
      </xdr:nvSpPr>
      <xdr:spPr>
        <a:xfrm>
          <a:off x="11487150" y="57365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167640</xdr:rowOff>
    </xdr:from>
    <xdr:to>
      <xdr:col>71</xdr:col>
      <xdr:colOff>177800</xdr:colOff>
      <xdr:row>35</xdr:row>
      <xdr:rowOff>57150</xdr:rowOff>
    </xdr:to>
    <xdr:cxnSp macro="">
      <xdr:nvCxnSpPr>
        <xdr:cNvPr id="544" name="直線コネクタ 543">
          <a:extLst>
            <a:ext uri="{FF2B5EF4-FFF2-40B4-BE49-F238E27FC236}">
              <a16:creationId xmlns:a16="http://schemas.microsoft.com/office/drawing/2014/main" id="{23B842F3-70F7-4E68-AD99-3D00A1F4B9C5}"/>
            </a:ext>
          </a:extLst>
        </xdr:cNvPr>
        <xdr:cNvCxnSpPr/>
      </xdr:nvCxnSpPr>
      <xdr:spPr>
        <a:xfrm>
          <a:off x="11537950" y="5787390"/>
          <a:ext cx="80645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3827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6172E01D-1112-44F8-AFA6-CF24743EA236}"/>
            </a:ext>
          </a:extLst>
        </xdr:cNvPr>
        <xdr:cNvSpPr txBox="1"/>
      </xdr:nvSpPr>
      <xdr:spPr>
        <a:xfrm>
          <a:off x="137420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61BE23F6-92FA-44F9-B7E0-1F1C0E2B6762}"/>
            </a:ext>
          </a:extLst>
        </xdr:cNvPr>
        <xdr:cNvSpPr txBox="1"/>
      </xdr:nvSpPr>
      <xdr:spPr>
        <a:xfrm>
          <a:off x="1296099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4726391B-C762-4902-9409-86B3E067CA11}"/>
            </a:ext>
          </a:extLst>
        </xdr:cNvPr>
        <xdr:cNvSpPr txBox="1"/>
      </xdr:nvSpPr>
      <xdr:spPr>
        <a:xfrm>
          <a:off x="121672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19E986C3-F3F8-4251-BC04-AE02BD93789B}"/>
            </a:ext>
          </a:extLst>
        </xdr:cNvPr>
        <xdr:cNvSpPr txBox="1"/>
      </xdr:nvSpPr>
      <xdr:spPr>
        <a:xfrm>
          <a:off x="113544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61612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C5B0142C-037B-4783-BF89-D23F8597BC12}"/>
            </a:ext>
          </a:extLst>
        </xdr:cNvPr>
        <xdr:cNvSpPr txBox="1"/>
      </xdr:nvSpPr>
      <xdr:spPr>
        <a:xfrm>
          <a:off x="13742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2557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BC1CB011-8078-436E-8182-398CD193F7AE}"/>
            </a:ext>
          </a:extLst>
        </xdr:cNvPr>
        <xdr:cNvSpPr txBox="1"/>
      </xdr:nvSpPr>
      <xdr:spPr>
        <a:xfrm>
          <a:off x="1296099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124477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E1792C87-D9C4-4EA9-A741-C8FE5ACDD11A}"/>
            </a:ext>
          </a:extLst>
        </xdr:cNvPr>
        <xdr:cNvSpPr txBox="1"/>
      </xdr:nvSpPr>
      <xdr:spPr>
        <a:xfrm>
          <a:off x="12167244" y="55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63517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C0127047-99D0-43C9-9C75-6E6A0FB828D5}"/>
            </a:ext>
          </a:extLst>
        </xdr:cNvPr>
        <xdr:cNvSpPr txBox="1"/>
      </xdr:nvSpPr>
      <xdr:spPr>
        <a:xfrm>
          <a:off x="11354444" y="5518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B7E158DC-66E0-4EB5-AB34-5FBC36D180BC}"/>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1E2840EF-DAD7-4786-8590-8E338685DB6C}"/>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C66BD79B-0503-4CCB-8FE4-98583624F591}"/>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6DE98EDF-01BC-4502-9B5F-8636C43DFE1D}"/>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6EBAB1E8-47BE-421F-BEE1-FF0DEC3BF16E}"/>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4D76B19E-EE49-4E27-B88E-4E0007EADF31}"/>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4F9CEE32-28EE-43ED-9ADE-7015DA93DEAE}"/>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DDBCC8A-CD16-4D30-8141-C3B205B1FFAF}"/>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27981AF6-E9D4-49E6-9721-5654387356C6}"/>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DBFFE17A-CDE7-407F-9898-5201BC5B6684}"/>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44553EFB-1285-4B23-AFAD-7197F74D4B9F}"/>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D57B4D1A-12FC-4DAD-82E6-DA4A2C49FB9B}"/>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1EFA13A7-0345-435A-8656-7AA22FF9341F}"/>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a:extLst>
            <a:ext uri="{FF2B5EF4-FFF2-40B4-BE49-F238E27FC236}">
              <a16:creationId xmlns:a16="http://schemas.microsoft.com/office/drawing/2014/main" id="{19CAC85F-E01C-45B2-92C2-8008EE652909}"/>
            </a:ext>
          </a:extLst>
        </xdr:cNvPr>
        <xdr:cNvSpPr txBox="1"/>
      </xdr:nvSpPr>
      <xdr:spPr>
        <a:xfrm>
          <a:off x="159850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2619BBE4-941A-4BB4-B3D3-1DA0413D2311}"/>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a:extLst>
            <a:ext uri="{FF2B5EF4-FFF2-40B4-BE49-F238E27FC236}">
              <a16:creationId xmlns:a16="http://schemas.microsoft.com/office/drawing/2014/main" id="{D9593ED6-4D5C-4794-83F7-3681584A0ADF}"/>
            </a:ext>
          </a:extLst>
        </xdr:cNvPr>
        <xdr:cNvSpPr txBox="1"/>
      </xdr:nvSpPr>
      <xdr:spPr>
        <a:xfrm>
          <a:off x="159850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C4BA91A7-821E-45C8-BC81-BE95CD3EF01A}"/>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a:extLst>
            <a:ext uri="{FF2B5EF4-FFF2-40B4-BE49-F238E27FC236}">
              <a16:creationId xmlns:a16="http://schemas.microsoft.com/office/drawing/2014/main" id="{6BDB2102-C83E-403F-A919-7C1C231D4262}"/>
            </a:ext>
          </a:extLst>
        </xdr:cNvPr>
        <xdr:cNvSpPr txBox="1"/>
      </xdr:nvSpPr>
      <xdr:spPr>
        <a:xfrm>
          <a:off x="159850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74B0272E-9228-4983-BFFD-15CB89291155}"/>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92C9ECE5-63CB-43F5-954A-5015BE353680}"/>
            </a:ext>
          </a:extLst>
        </xdr:cNvPr>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00B63984-FD82-44A5-B430-C8D90E124EF4}"/>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E469FA49-3883-4B8B-BDA8-FF14B75E84AA}"/>
            </a:ext>
          </a:extLst>
        </xdr:cNvPr>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A254EF3C-467D-45F3-A7CB-0EA205C338D5}"/>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9D8122D-1EB9-465E-9E3D-35A9075F1898}"/>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D3ECB323-B6EE-4647-B34C-3099E081AF57}"/>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a:extLst>
            <a:ext uri="{FF2B5EF4-FFF2-40B4-BE49-F238E27FC236}">
              <a16:creationId xmlns:a16="http://schemas.microsoft.com/office/drawing/2014/main" id="{2BA0A1DD-C5F1-4225-8DA7-A9B07A6D549F}"/>
            </a:ext>
          </a:extLst>
        </xdr:cNvPr>
        <xdr:cNvCxnSpPr/>
      </xdr:nvCxnSpPr>
      <xdr:spPr>
        <a:xfrm flipV="1">
          <a:off x="19951064" y="5555408"/>
          <a:ext cx="0" cy="143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96FC2E60-6B5D-4E7A-AA68-16551E0F5B02}"/>
            </a:ext>
          </a:extLst>
        </xdr:cNvPr>
        <xdr:cNvSpPr txBox="1"/>
      </xdr:nvSpPr>
      <xdr:spPr>
        <a:xfrm>
          <a:off x="19989800" y="699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a:extLst>
            <a:ext uri="{FF2B5EF4-FFF2-40B4-BE49-F238E27FC236}">
              <a16:creationId xmlns:a16="http://schemas.microsoft.com/office/drawing/2014/main" id="{A1831693-E0C4-4D17-8099-BDD288AED017}"/>
            </a:ext>
          </a:extLst>
        </xdr:cNvPr>
        <xdr:cNvCxnSpPr/>
      </xdr:nvCxnSpPr>
      <xdr:spPr>
        <a:xfrm>
          <a:off x="19881850" y="6987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19A56DDB-5187-4F21-A414-7404E6EC522B}"/>
            </a:ext>
          </a:extLst>
        </xdr:cNvPr>
        <xdr:cNvSpPr txBox="1"/>
      </xdr:nvSpPr>
      <xdr:spPr>
        <a:xfrm>
          <a:off x="19989800" y="533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a:extLst>
            <a:ext uri="{FF2B5EF4-FFF2-40B4-BE49-F238E27FC236}">
              <a16:creationId xmlns:a16="http://schemas.microsoft.com/office/drawing/2014/main" id="{DEFB3EA2-839F-4D2A-A25D-E95E1D8C5F34}"/>
            </a:ext>
          </a:extLst>
        </xdr:cNvPr>
        <xdr:cNvCxnSpPr/>
      </xdr:nvCxnSpPr>
      <xdr:spPr>
        <a:xfrm>
          <a:off x="19881850" y="55554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154652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50481BD1-E3C6-442D-AD28-D08AE463104B}"/>
            </a:ext>
          </a:extLst>
        </xdr:cNvPr>
        <xdr:cNvSpPr txBox="1"/>
      </xdr:nvSpPr>
      <xdr:spPr>
        <a:xfrm>
          <a:off x="19989800" y="62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a:extLst>
            <a:ext uri="{FF2B5EF4-FFF2-40B4-BE49-F238E27FC236}">
              <a16:creationId xmlns:a16="http://schemas.microsoft.com/office/drawing/2014/main" id="{84EC868C-CB69-4233-80C5-687B00484932}"/>
            </a:ext>
          </a:extLst>
        </xdr:cNvPr>
        <xdr:cNvSpPr/>
      </xdr:nvSpPr>
      <xdr:spPr>
        <a:xfrm>
          <a:off x="19900900" y="6411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54879</xdr:rowOff>
    </xdr:from>
    <xdr:to>
      <xdr:col>112</xdr:col>
      <xdr:colOff>38100</xdr:colOff>
      <xdr:row>40</xdr:row>
      <xdr:rowOff>156479</xdr:rowOff>
    </xdr:to>
    <xdr:sp macro="" textlink="">
      <xdr:nvSpPr>
        <xdr:cNvPr id="585" name="フローチャート: 判断 584">
          <a:extLst>
            <a:ext uri="{FF2B5EF4-FFF2-40B4-BE49-F238E27FC236}">
              <a16:creationId xmlns:a16="http://schemas.microsoft.com/office/drawing/2014/main" id="{4F68AE3E-293E-48C0-BA2D-9AB7E1D1D250}"/>
            </a:ext>
          </a:extLst>
        </xdr:cNvPr>
        <xdr:cNvSpPr/>
      </xdr:nvSpPr>
      <xdr:spPr>
        <a:xfrm>
          <a:off x="19157950" y="66652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54443</xdr:rowOff>
    </xdr:from>
    <xdr:to>
      <xdr:col>107</xdr:col>
      <xdr:colOff>101600</xdr:colOff>
      <xdr:row>40</xdr:row>
      <xdr:rowOff>156043</xdr:rowOff>
    </xdr:to>
    <xdr:sp macro="" textlink="">
      <xdr:nvSpPr>
        <xdr:cNvPr id="586" name="フローチャート: 判断 585">
          <a:extLst>
            <a:ext uri="{FF2B5EF4-FFF2-40B4-BE49-F238E27FC236}">
              <a16:creationId xmlns:a16="http://schemas.microsoft.com/office/drawing/2014/main" id="{7A568A62-473D-479A-B680-37F0EFC2B787}"/>
            </a:ext>
          </a:extLst>
        </xdr:cNvPr>
        <xdr:cNvSpPr/>
      </xdr:nvSpPr>
      <xdr:spPr>
        <a:xfrm>
          <a:off x="18345150" y="666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27153</xdr:rowOff>
    </xdr:from>
    <xdr:to>
      <xdr:col>102</xdr:col>
      <xdr:colOff>165100</xdr:colOff>
      <xdr:row>40</xdr:row>
      <xdr:rowOff>128753</xdr:rowOff>
    </xdr:to>
    <xdr:sp macro="" textlink="">
      <xdr:nvSpPr>
        <xdr:cNvPr id="587" name="フローチャート: 判断 586">
          <a:extLst>
            <a:ext uri="{FF2B5EF4-FFF2-40B4-BE49-F238E27FC236}">
              <a16:creationId xmlns:a16="http://schemas.microsoft.com/office/drawing/2014/main" id="{734D8A1C-A77B-470A-BF56-F06A0AC3A757}"/>
            </a:ext>
          </a:extLst>
        </xdr:cNvPr>
        <xdr:cNvSpPr/>
      </xdr:nvSpPr>
      <xdr:spPr>
        <a:xfrm>
          <a:off x="17551400" y="66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33945</xdr:rowOff>
    </xdr:from>
    <xdr:to>
      <xdr:col>98</xdr:col>
      <xdr:colOff>38100</xdr:colOff>
      <xdr:row>40</xdr:row>
      <xdr:rowOff>135545</xdr:rowOff>
    </xdr:to>
    <xdr:sp macro="" textlink="">
      <xdr:nvSpPr>
        <xdr:cNvPr id="588" name="フローチャート: 判断 587">
          <a:extLst>
            <a:ext uri="{FF2B5EF4-FFF2-40B4-BE49-F238E27FC236}">
              <a16:creationId xmlns:a16="http://schemas.microsoft.com/office/drawing/2014/main" id="{DE66F182-9FB2-4F78-8401-259567EB2B96}"/>
            </a:ext>
          </a:extLst>
        </xdr:cNvPr>
        <xdr:cNvSpPr/>
      </xdr:nvSpPr>
      <xdr:spPr>
        <a:xfrm>
          <a:off x="16757650" y="66442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F7A4A53E-A94C-48BD-8C46-FCE97E0EE067}"/>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C4E30F3-8F92-40A8-BF8C-A464835FD449}"/>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D32AA478-7D54-43D5-B629-87CAB39EF516}"/>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1F257E5E-C7EB-4E40-A603-1BF3D7AE4E01}"/>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A7F066AE-A787-4023-AC91-8F6C585B577E}"/>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132352</xdr:rowOff>
    </xdr:from>
    <xdr:to>
      <xdr:col>116</xdr:col>
      <xdr:colOff>114300</xdr:colOff>
      <xdr:row>41</xdr:row>
      <xdr:rowOff>62502</xdr:rowOff>
    </xdr:to>
    <xdr:sp macro="" textlink="">
      <xdr:nvSpPr>
        <xdr:cNvPr id="594" name="楕円 593">
          <a:extLst>
            <a:ext uri="{FF2B5EF4-FFF2-40B4-BE49-F238E27FC236}">
              <a16:creationId xmlns:a16="http://schemas.microsoft.com/office/drawing/2014/main" id="{FC94B7A2-F789-4707-A60F-A523F46D5198}"/>
            </a:ext>
          </a:extLst>
        </xdr:cNvPr>
        <xdr:cNvSpPr/>
      </xdr:nvSpPr>
      <xdr:spPr>
        <a:xfrm>
          <a:off x="19900900" y="67427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110779</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39C3A549-61AA-414F-9FFE-ABA2DDC02956}"/>
            </a:ext>
          </a:extLst>
        </xdr:cNvPr>
        <xdr:cNvSpPr txBox="1"/>
      </xdr:nvSpPr>
      <xdr:spPr>
        <a:xfrm>
          <a:off x="19989800" y="67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146166</xdr:rowOff>
    </xdr:from>
    <xdr:to>
      <xdr:col>112</xdr:col>
      <xdr:colOff>38100</xdr:colOff>
      <xdr:row>41</xdr:row>
      <xdr:rowOff>76316</xdr:rowOff>
    </xdr:to>
    <xdr:sp macro="" textlink="">
      <xdr:nvSpPr>
        <xdr:cNvPr id="596" name="楕円 595">
          <a:extLst>
            <a:ext uri="{FF2B5EF4-FFF2-40B4-BE49-F238E27FC236}">
              <a16:creationId xmlns:a16="http://schemas.microsoft.com/office/drawing/2014/main" id="{BC359942-AE76-438B-8F5F-7C65E74959B9}"/>
            </a:ext>
          </a:extLst>
        </xdr:cNvPr>
        <xdr:cNvSpPr/>
      </xdr:nvSpPr>
      <xdr:spPr>
        <a:xfrm>
          <a:off x="19157950" y="67565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11702</xdr:rowOff>
    </xdr:from>
    <xdr:to>
      <xdr:col>116</xdr:col>
      <xdr:colOff>63500</xdr:colOff>
      <xdr:row>41</xdr:row>
      <xdr:rowOff>25516</xdr:rowOff>
    </xdr:to>
    <xdr:cxnSp macro="">
      <xdr:nvCxnSpPr>
        <xdr:cNvPr id="597" name="直線コネクタ 596">
          <a:extLst>
            <a:ext uri="{FF2B5EF4-FFF2-40B4-BE49-F238E27FC236}">
              <a16:creationId xmlns:a16="http://schemas.microsoft.com/office/drawing/2014/main" id="{02DA2A5E-E3EC-4DF4-B189-18C60471ACFD}"/>
            </a:ext>
          </a:extLst>
        </xdr:cNvPr>
        <xdr:cNvCxnSpPr/>
      </xdr:nvCxnSpPr>
      <xdr:spPr>
        <a:xfrm flipV="1">
          <a:off x="19202400" y="6787152"/>
          <a:ext cx="7493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144904</xdr:rowOff>
    </xdr:from>
    <xdr:to>
      <xdr:col>107</xdr:col>
      <xdr:colOff>101600</xdr:colOff>
      <xdr:row>41</xdr:row>
      <xdr:rowOff>75054</xdr:rowOff>
    </xdr:to>
    <xdr:sp macro="" textlink="">
      <xdr:nvSpPr>
        <xdr:cNvPr id="598" name="楕円 597">
          <a:extLst>
            <a:ext uri="{FF2B5EF4-FFF2-40B4-BE49-F238E27FC236}">
              <a16:creationId xmlns:a16="http://schemas.microsoft.com/office/drawing/2014/main" id="{F3D7F6B4-4F0D-40E4-B576-EF4AF5DBE260}"/>
            </a:ext>
          </a:extLst>
        </xdr:cNvPr>
        <xdr:cNvSpPr/>
      </xdr:nvSpPr>
      <xdr:spPr>
        <a:xfrm>
          <a:off x="18345150" y="67552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24254</xdr:rowOff>
    </xdr:from>
    <xdr:to>
      <xdr:col>111</xdr:col>
      <xdr:colOff>177800</xdr:colOff>
      <xdr:row>41</xdr:row>
      <xdr:rowOff>25516</xdr:rowOff>
    </xdr:to>
    <xdr:cxnSp macro="">
      <xdr:nvCxnSpPr>
        <xdr:cNvPr id="599" name="直線コネクタ 598">
          <a:extLst>
            <a:ext uri="{FF2B5EF4-FFF2-40B4-BE49-F238E27FC236}">
              <a16:creationId xmlns:a16="http://schemas.microsoft.com/office/drawing/2014/main" id="{7EEB545F-6C03-474E-B3F4-8C9938DB1519}"/>
            </a:ext>
          </a:extLst>
        </xdr:cNvPr>
        <xdr:cNvCxnSpPr/>
      </xdr:nvCxnSpPr>
      <xdr:spPr>
        <a:xfrm>
          <a:off x="18395950" y="6799704"/>
          <a:ext cx="80645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142879</xdr:rowOff>
    </xdr:from>
    <xdr:to>
      <xdr:col>102</xdr:col>
      <xdr:colOff>165100</xdr:colOff>
      <xdr:row>41</xdr:row>
      <xdr:rowOff>73029</xdr:rowOff>
    </xdr:to>
    <xdr:sp macro="" textlink="">
      <xdr:nvSpPr>
        <xdr:cNvPr id="600" name="楕円 599">
          <a:extLst>
            <a:ext uri="{FF2B5EF4-FFF2-40B4-BE49-F238E27FC236}">
              <a16:creationId xmlns:a16="http://schemas.microsoft.com/office/drawing/2014/main" id="{3C071C19-3055-4A8D-A1DC-222A58D569B2}"/>
            </a:ext>
          </a:extLst>
        </xdr:cNvPr>
        <xdr:cNvSpPr/>
      </xdr:nvSpPr>
      <xdr:spPr>
        <a:xfrm>
          <a:off x="17551400" y="67532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22229</xdr:rowOff>
    </xdr:from>
    <xdr:to>
      <xdr:col>107</xdr:col>
      <xdr:colOff>50800</xdr:colOff>
      <xdr:row>41</xdr:row>
      <xdr:rowOff>24254</xdr:rowOff>
    </xdr:to>
    <xdr:cxnSp macro="">
      <xdr:nvCxnSpPr>
        <xdr:cNvPr id="601" name="直線コネクタ 600">
          <a:extLst>
            <a:ext uri="{FF2B5EF4-FFF2-40B4-BE49-F238E27FC236}">
              <a16:creationId xmlns:a16="http://schemas.microsoft.com/office/drawing/2014/main" id="{7C5A61FE-566F-423F-83B9-F96B677B115C}"/>
            </a:ext>
          </a:extLst>
        </xdr:cNvPr>
        <xdr:cNvCxnSpPr/>
      </xdr:nvCxnSpPr>
      <xdr:spPr>
        <a:xfrm>
          <a:off x="17602200" y="6797679"/>
          <a:ext cx="79375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139275</xdr:rowOff>
    </xdr:from>
    <xdr:to>
      <xdr:col>98</xdr:col>
      <xdr:colOff>38100</xdr:colOff>
      <xdr:row>41</xdr:row>
      <xdr:rowOff>69425</xdr:rowOff>
    </xdr:to>
    <xdr:sp macro="" textlink="">
      <xdr:nvSpPr>
        <xdr:cNvPr id="602" name="楕円 601">
          <a:extLst>
            <a:ext uri="{FF2B5EF4-FFF2-40B4-BE49-F238E27FC236}">
              <a16:creationId xmlns:a16="http://schemas.microsoft.com/office/drawing/2014/main" id="{505180E5-BDD2-4286-B970-97E1117F9097}"/>
            </a:ext>
          </a:extLst>
        </xdr:cNvPr>
        <xdr:cNvSpPr/>
      </xdr:nvSpPr>
      <xdr:spPr>
        <a:xfrm>
          <a:off x="16757650" y="67496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18625</xdr:rowOff>
    </xdr:from>
    <xdr:to>
      <xdr:col>102</xdr:col>
      <xdr:colOff>114300</xdr:colOff>
      <xdr:row>41</xdr:row>
      <xdr:rowOff>22229</xdr:rowOff>
    </xdr:to>
    <xdr:cxnSp macro="">
      <xdr:nvCxnSpPr>
        <xdr:cNvPr id="603" name="直線コネクタ 602">
          <a:extLst>
            <a:ext uri="{FF2B5EF4-FFF2-40B4-BE49-F238E27FC236}">
              <a16:creationId xmlns:a16="http://schemas.microsoft.com/office/drawing/2014/main" id="{42D9D549-253F-4E11-9520-DFAF79545BCF}"/>
            </a:ext>
          </a:extLst>
        </xdr:cNvPr>
        <xdr:cNvCxnSpPr/>
      </xdr:nvCxnSpPr>
      <xdr:spPr>
        <a:xfrm>
          <a:off x="16802100" y="6794075"/>
          <a:ext cx="8001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1556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A0627902-8B89-4B0B-8734-F91D0742EE24}"/>
            </a:ext>
          </a:extLst>
        </xdr:cNvPr>
        <xdr:cNvSpPr txBox="1"/>
      </xdr:nvSpPr>
      <xdr:spPr>
        <a:xfrm>
          <a:off x="18947911" y="644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1120</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F1B8955-1572-4AD9-8B45-3870FBE83895}"/>
            </a:ext>
          </a:extLst>
        </xdr:cNvPr>
        <xdr:cNvSpPr txBox="1"/>
      </xdr:nvSpPr>
      <xdr:spPr>
        <a:xfrm>
          <a:off x="18166861" y="644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145280</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1861A638-7672-427A-90E6-8BB8711D10FF}"/>
            </a:ext>
          </a:extLst>
        </xdr:cNvPr>
        <xdr:cNvSpPr txBox="1"/>
      </xdr:nvSpPr>
      <xdr:spPr>
        <a:xfrm>
          <a:off x="17354061" y="64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152072</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3217BC7B-5DA4-4E74-9EA8-6169FC445A1B}"/>
            </a:ext>
          </a:extLst>
        </xdr:cNvPr>
        <xdr:cNvSpPr txBox="1"/>
      </xdr:nvSpPr>
      <xdr:spPr>
        <a:xfrm>
          <a:off x="16560311" y="643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67443</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33232A9D-26A0-4C1F-AF6F-610A794C09C1}"/>
            </a:ext>
          </a:extLst>
        </xdr:cNvPr>
        <xdr:cNvSpPr txBox="1"/>
      </xdr:nvSpPr>
      <xdr:spPr>
        <a:xfrm>
          <a:off x="18947911" y="68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66181</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4115DD15-9ECA-42CA-BD19-8851AD4D61E9}"/>
            </a:ext>
          </a:extLst>
        </xdr:cNvPr>
        <xdr:cNvSpPr txBox="1"/>
      </xdr:nvSpPr>
      <xdr:spPr>
        <a:xfrm>
          <a:off x="18166861" y="684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64156</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847A605B-B141-4559-9BB6-73E870FE3E9A}"/>
            </a:ext>
          </a:extLst>
        </xdr:cNvPr>
        <xdr:cNvSpPr txBox="1"/>
      </xdr:nvSpPr>
      <xdr:spPr>
        <a:xfrm>
          <a:off x="17354061" y="68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60552</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CB762022-7D1A-4E20-8D3C-F501808C18CF}"/>
            </a:ext>
          </a:extLst>
        </xdr:cNvPr>
        <xdr:cNvSpPr txBox="1"/>
      </xdr:nvSpPr>
      <xdr:spPr>
        <a:xfrm>
          <a:off x="16560311" y="68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7AFAA023-528F-4CB5-96CB-FA8A7D0255C8}"/>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5101245F-1FB2-4786-82A2-EC62F6B3D959}"/>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28BABDB0-2634-4C1D-8298-42F9B1528C62}"/>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A3EB64F-779C-4973-8A85-E453ECD0D11D}"/>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E0567C72-0D78-4D49-9CBE-B99EE48A8F1C}"/>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20D14670-39FD-4E65-8785-8B66B0D89C23}"/>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85907F48-E968-4D82-8F04-B1C21915AFB7}"/>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CA010F51-6B21-432C-BD75-7414C9C78673}"/>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9CF52319-127A-4F64-942B-AD38EDB7AAC7}"/>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EB92537A-3FC5-4485-813D-6A3DEBDC91E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B158F659-281D-4509-9D1D-4A266C4B95E4}"/>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64BB5511-5DFF-4E08-8782-9B67D7F9F56A}"/>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D2846943-B9B5-4A2F-8D02-7BBE60A007CC}"/>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AB835908-E215-46C5-B9FE-67DA1C9F0646}"/>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6363BD7B-E41C-4AD4-BFF8-183965EC5D2D}"/>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5EC05ADA-9933-4794-9A61-305FED7EFFC2}"/>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7A3A8BE2-1050-4732-BB3D-69EEE9E5153A}"/>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88F9876E-6B7D-4F2E-952C-9130B9D8EB69}"/>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F3048A37-F968-4C73-887D-B27FE24D81CD}"/>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82A60BAA-EC4A-474F-B729-CB36A60169A4}"/>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E3A948BA-CE24-4819-86EF-A4FCA1BC7825}"/>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1DDB655C-BBBA-4D8B-8AF7-775DBCD32133}"/>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B58F59EB-506E-46DF-A953-ABB2BB5F3CDB}"/>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2BB036BD-5715-4B58-8502-8D441DE6AA79}"/>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148A04D1-D060-4FDA-89BE-3C8C3DDB37FC}"/>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a:extLst>
            <a:ext uri="{FF2B5EF4-FFF2-40B4-BE49-F238E27FC236}">
              <a16:creationId xmlns:a16="http://schemas.microsoft.com/office/drawing/2014/main" id="{04C8EF16-AE72-4B95-BD2B-AC04069BF494}"/>
            </a:ext>
          </a:extLst>
        </xdr:cNvPr>
        <xdr:cNvCxnSpPr/>
      </xdr:nvCxnSpPr>
      <xdr:spPr>
        <a:xfrm flipV="1">
          <a:off x="14699614" y="9292772"/>
          <a:ext cx="0" cy="1243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94488375-CA8C-4EB3-846D-F32590F7AC67}"/>
            </a:ext>
          </a:extLst>
        </xdr:cNvPr>
        <xdr:cNvSpPr txBox="1"/>
      </xdr:nvSpPr>
      <xdr:spPr>
        <a:xfrm>
          <a:off x="14738350" y="10540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a:extLst>
            <a:ext uri="{FF2B5EF4-FFF2-40B4-BE49-F238E27FC236}">
              <a16:creationId xmlns:a16="http://schemas.microsoft.com/office/drawing/2014/main" id="{F5D220CF-CDA5-436A-B0B5-6285716A2749}"/>
            </a:ext>
          </a:extLst>
        </xdr:cNvPr>
        <xdr:cNvCxnSpPr/>
      </xdr:nvCxnSpPr>
      <xdr:spPr>
        <a:xfrm>
          <a:off x="14611350" y="105366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D385C915-C1D7-4C4F-BE50-1F770AF88A3E}"/>
            </a:ext>
          </a:extLst>
        </xdr:cNvPr>
        <xdr:cNvSpPr txBox="1"/>
      </xdr:nvSpPr>
      <xdr:spPr>
        <a:xfrm>
          <a:off x="14738350" y="908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a:extLst>
            <a:ext uri="{FF2B5EF4-FFF2-40B4-BE49-F238E27FC236}">
              <a16:creationId xmlns:a16="http://schemas.microsoft.com/office/drawing/2014/main" id="{F8812B53-9917-41D5-9A2F-90646B8EB4E6}"/>
            </a:ext>
          </a:extLst>
        </xdr:cNvPr>
        <xdr:cNvCxnSpPr/>
      </xdr:nvCxnSpPr>
      <xdr:spPr>
        <a:xfrm>
          <a:off x="14611350" y="9292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10903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4974EFF9-4D43-4A3B-BC09-C8866757E60B}"/>
            </a:ext>
          </a:extLst>
        </xdr:cNvPr>
        <xdr:cNvSpPr txBox="1"/>
      </xdr:nvSpPr>
      <xdr:spPr>
        <a:xfrm>
          <a:off x="14738350" y="9923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a:extLst>
            <a:ext uri="{FF2B5EF4-FFF2-40B4-BE49-F238E27FC236}">
              <a16:creationId xmlns:a16="http://schemas.microsoft.com/office/drawing/2014/main" id="{FF749483-3F76-46AB-872E-81A4EE74E3ED}"/>
            </a:ext>
          </a:extLst>
        </xdr:cNvPr>
        <xdr:cNvSpPr/>
      </xdr:nvSpPr>
      <xdr:spPr>
        <a:xfrm>
          <a:off x="14649450" y="994482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84727</xdr:rowOff>
    </xdr:from>
    <xdr:to>
      <xdr:col>81</xdr:col>
      <xdr:colOff>101600</xdr:colOff>
      <xdr:row>61</xdr:row>
      <xdr:rowOff>14877</xdr:rowOff>
    </xdr:to>
    <xdr:sp macro="" textlink="">
      <xdr:nvSpPr>
        <xdr:cNvPr id="644" name="フローチャート: 判断 643">
          <a:extLst>
            <a:ext uri="{FF2B5EF4-FFF2-40B4-BE49-F238E27FC236}">
              <a16:creationId xmlns:a16="http://schemas.microsoft.com/office/drawing/2014/main" id="{BB5216C9-9749-471C-83C2-5E79A198E4C7}"/>
            </a:ext>
          </a:extLst>
        </xdr:cNvPr>
        <xdr:cNvSpPr/>
      </xdr:nvSpPr>
      <xdr:spPr>
        <a:xfrm>
          <a:off x="13887450" y="9997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50437</xdr:rowOff>
    </xdr:from>
    <xdr:to>
      <xdr:col>76</xdr:col>
      <xdr:colOff>165100</xdr:colOff>
      <xdr:row>60</xdr:row>
      <xdr:rowOff>152037</xdr:rowOff>
    </xdr:to>
    <xdr:sp macro="" textlink="">
      <xdr:nvSpPr>
        <xdr:cNvPr id="645" name="フローチャート: 判断 644">
          <a:extLst>
            <a:ext uri="{FF2B5EF4-FFF2-40B4-BE49-F238E27FC236}">
              <a16:creationId xmlns:a16="http://schemas.microsoft.com/office/drawing/2014/main" id="{583E8952-AF46-4BA2-A6AB-844E21798568}"/>
            </a:ext>
          </a:extLst>
        </xdr:cNvPr>
        <xdr:cNvSpPr/>
      </xdr:nvSpPr>
      <xdr:spPr>
        <a:xfrm>
          <a:off x="13093700" y="99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16147</xdr:rowOff>
    </xdr:from>
    <xdr:to>
      <xdr:col>72</xdr:col>
      <xdr:colOff>38100</xdr:colOff>
      <xdr:row>60</xdr:row>
      <xdr:rowOff>117747</xdr:rowOff>
    </xdr:to>
    <xdr:sp macro="" textlink="">
      <xdr:nvSpPr>
        <xdr:cNvPr id="646" name="フローチャート: 判断 645">
          <a:extLst>
            <a:ext uri="{FF2B5EF4-FFF2-40B4-BE49-F238E27FC236}">
              <a16:creationId xmlns:a16="http://schemas.microsoft.com/office/drawing/2014/main" id="{ABDB75D5-1A9D-4933-96EE-E1DF19337B3B}"/>
            </a:ext>
          </a:extLst>
        </xdr:cNvPr>
        <xdr:cNvSpPr/>
      </xdr:nvSpPr>
      <xdr:spPr>
        <a:xfrm>
          <a:off x="12299950" y="99284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151674</xdr:rowOff>
    </xdr:from>
    <xdr:to>
      <xdr:col>67</xdr:col>
      <xdr:colOff>101600</xdr:colOff>
      <xdr:row>60</xdr:row>
      <xdr:rowOff>81824</xdr:rowOff>
    </xdr:to>
    <xdr:sp macro="" textlink="">
      <xdr:nvSpPr>
        <xdr:cNvPr id="647" name="フローチャート: 判断 646">
          <a:extLst>
            <a:ext uri="{FF2B5EF4-FFF2-40B4-BE49-F238E27FC236}">
              <a16:creationId xmlns:a16="http://schemas.microsoft.com/office/drawing/2014/main" id="{17EF2F80-C1B4-4D31-9529-BE2036E810C2}"/>
            </a:ext>
          </a:extLst>
        </xdr:cNvPr>
        <xdr:cNvSpPr/>
      </xdr:nvSpPr>
      <xdr:spPr>
        <a:xfrm>
          <a:off x="11487150" y="98989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DDB74919-77D1-4964-9361-9981289FD351}"/>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FD8882ED-5CB4-44E6-B9A5-921378FA788B}"/>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E0A812F6-E200-45A4-8DE7-C2137DF8E9EA}"/>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DFD97B94-B3EA-4C15-9815-EF43DE2F167A}"/>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8BF6AF13-0987-45B1-BBAD-95CA53E70516}"/>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161472</xdr:rowOff>
    </xdr:from>
    <xdr:to>
      <xdr:col>85</xdr:col>
      <xdr:colOff>177800</xdr:colOff>
      <xdr:row>56</xdr:row>
      <xdr:rowOff>91622</xdr:rowOff>
    </xdr:to>
    <xdr:sp macro="" textlink="">
      <xdr:nvSpPr>
        <xdr:cNvPr id="653" name="楕円 652">
          <a:extLst>
            <a:ext uri="{FF2B5EF4-FFF2-40B4-BE49-F238E27FC236}">
              <a16:creationId xmlns:a16="http://schemas.microsoft.com/office/drawing/2014/main" id="{1E1399A5-43C9-40DD-95B1-8F1E5B12015D}"/>
            </a:ext>
          </a:extLst>
        </xdr:cNvPr>
        <xdr:cNvSpPr/>
      </xdr:nvSpPr>
      <xdr:spPr>
        <a:xfrm>
          <a:off x="14649450" y="92483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114499</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B56DF696-53C1-46E4-A917-7692E943FEE8}"/>
            </a:ext>
          </a:extLst>
        </xdr:cNvPr>
        <xdr:cNvSpPr txBox="1"/>
      </xdr:nvSpPr>
      <xdr:spPr>
        <a:xfrm>
          <a:off x="14738350" y="9201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127181</xdr:rowOff>
    </xdr:from>
    <xdr:to>
      <xdr:col>81</xdr:col>
      <xdr:colOff>101600</xdr:colOff>
      <xdr:row>56</xdr:row>
      <xdr:rowOff>57331</xdr:rowOff>
    </xdr:to>
    <xdr:sp macro="" textlink="">
      <xdr:nvSpPr>
        <xdr:cNvPr id="655" name="楕円 654">
          <a:extLst>
            <a:ext uri="{FF2B5EF4-FFF2-40B4-BE49-F238E27FC236}">
              <a16:creationId xmlns:a16="http://schemas.microsoft.com/office/drawing/2014/main" id="{5435FE82-9E20-4F45-AA36-FEBFDE101DCF}"/>
            </a:ext>
          </a:extLst>
        </xdr:cNvPr>
        <xdr:cNvSpPr/>
      </xdr:nvSpPr>
      <xdr:spPr>
        <a:xfrm>
          <a:off x="13887450" y="92140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6531</xdr:rowOff>
    </xdr:from>
    <xdr:to>
      <xdr:col>85</xdr:col>
      <xdr:colOff>127000</xdr:colOff>
      <xdr:row>56</xdr:row>
      <xdr:rowOff>40822</xdr:rowOff>
    </xdr:to>
    <xdr:cxnSp macro="">
      <xdr:nvCxnSpPr>
        <xdr:cNvPr id="656" name="直線コネクタ 655">
          <a:extLst>
            <a:ext uri="{FF2B5EF4-FFF2-40B4-BE49-F238E27FC236}">
              <a16:creationId xmlns:a16="http://schemas.microsoft.com/office/drawing/2014/main" id="{18B1FF2F-E0A0-4BE7-9FF1-638798FA3FC2}"/>
            </a:ext>
          </a:extLst>
        </xdr:cNvPr>
        <xdr:cNvCxnSpPr/>
      </xdr:nvCxnSpPr>
      <xdr:spPr>
        <a:xfrm>
          <a:off x="13938250" y="9258481"/>
          <a:ext cx="762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92891</xdr:rowOff>
    </xdr:from>
    <xdr:to>
      <xdr:col>76</xdr:col>
      <xdr:colOff>165100</xdr:colOff>
      <xdr:row>56</xdr:row>
      <xdr:rowOff>23041</xdr:rowOff>
    </xdr:to>
    <xdr:sp macro="" textlink="">
      <xdr:nvSpPr>
        <xdr:cNvPr id="657" name="楕円 656">
          <a:extLst>
            <a:ext uri="{FF2B5EF4-FFF2-40B4-BE49-F238E27FC236}">
              <a16:creationId xmlns:a16="http://schemas.microsoft.com/office/drawing/2014/main" id="{26B7A16D-9A06-4634-B4E1-CCE78A1BA967}"/>
            </a:ext>
          </a:extLst>
        </xdr:cNvPr>
        <xdr:cNvSpPr/>
      </xdr:nvSpPr>
      <xdr:spPr>
        <a:xfrm>
          <a:off x="13093700" y="91797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143691</xdr:rowOff>
    </xdr:from>
    <xdr:to>
      <xdr:col>81</xdr:col>
      <xdr:colOff>50800</xdr:colOff>
      <xdr:row>56</xdr:row>
      <xdr:rowOff>6531</xdr:rowOff>
    </xdr:to>
    <xdr:cxnSp macro="">
      <xdr:nvCxnSpPr>
        <xdr:cNvPr id="658" name="直線コネクタ 657">
          <a:extLst>
            <a:ext uri="{FF2B5EF4-FFF2-40B4-BE49-F238E27FC236}">
              <a16:creationId xmlns:a16="http://schemas.microsoft.com/office/drawing/2014/main" id="{6C1E7AAF-E2E3-4999-8E43-D8DB4C465BB2}"/>
            </a:ext>
          </a:extLst>
        </xdr:cNvPr>
        <xdr:cNvCxnSpPr/>
      </xdr:nvCxnSpPr>
      <xdr:spPr>
        <a:xfrm>
          <a:off x="13144500" y="9230541"/>
          <a:ext cx="7937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58601</xdr:rowOff>
    </xdr:from>
    <xdr:to>
      <xdr:col>72</xdr:col>
      <xdr:colOff>38100</xdr:colOff>
      <xdr:row>55</xdr:row>
      <xdr:rowOff>160201</xdr:rowOff>
    </xdr:to>
    <xdr:sp macro="" textlink="">
      <xdr:nvSpPr>
        <xdr:cNvPr id="659" name="楕円 658">
          <a:extLst>
            <a:ext uri="{FF2B5EF4-FFF2-40B4-BE49-F238E27FC236}">
              <a16:creationId xmlns:a16="http://schemas.microsoft.com/office/drawing/2014/main" id="{311A22F7-7517-4749-A4C1-05F0C6849919}"/>
            </a:ext>
          </a:extLst>
        </xdr:cNvPr>
        <xdr:cNvSpPr/>
      </xdr:nvSpPr>
      <xdr:spPr>
        <a:xfrm>
          <a:off x="12299950" y="91454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109401</xdr:rowOff>
    </xdr:from>
    <xdr:to>
      <xdr:col>76</xdr:col>
      <xdr:colOff>114300</xdr:colOff>
      <xdr:row>55</xdr:row>
      <xdr:rowOff>143691</xdr:rowOff>
    </xdr:to>
    <xdr:cxnSp macro="">
      <xdr:nvCxnSpPr>
        <xdr:cNvPr id="660" name="直線コネクタ 659">
          <a:extLst>
            <a:ext uri="{FF2B5EF4-FFF2-40B4-BE49-F238E27FC236}">
              <a16:creationId xmlns:a16="http://schemas.microsoft.com/office/drawing/2014/main" id="{D67EEC83-A33C-458A-B583-1B3DBAB90236}"/>
            </a:ext>
          </a:extLst>
        </xdr:cNvPr>
        <xdr:cNvCxnSpPr/>
      </xdr:nvCxnSpPr>
      <xdr:spPr>
        <a:xfrm>
          <a:off x="12344400" y="9196251"/>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24312</xdr:rowOff>
    </xdr:from>
    <xdr:to>
      <xdr:col>67</xdr:col>
      <xdr:colOff>101600</xdr:colOff>
      <xdr:row>55</xdr:row>
      <xdr:rowOff>125912</xdr:rowOff>
    </xdr:to>
    <xdr:sp macro="" textlink="">
      <xdr:nvSpPr>
        <xdr:cNvPr id="661" name="楕円 660">
          <a:extLst>
            <a:ext uri="{FF2B5EF4-FFF2-40B4-BE49-F238E27FC236}">
              <a16:creationId xmlns:a16="http://schemas.microsoft.com/office/drawing/2014/main" id="{FECBF4DB-5AF2-45CD-84D5-B7663C3DBCB9}"/>
            </a:ext>
          </a:extLst>
        </xdr:cNvPr>
        <xdr:cNvSpPr/>
      </xdr:nvSpPr>
      <xdr:spPr>
        <a:xfrm>
          <a:off x="11487150" y="911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75112</xdr:rowOff>
    </xdr:from>
    <xdr:to>
      <xdr:col>71</xdr:col>
      <xdr:colOff>177800</xdr:colOff>
      <xdr:row>55</xdr:row>
      <xdr:rowOff>109401</xdr:rowOff>
    </xdr:to>
    <xdr:cxnSp macro="">
      <xdr:nvCxnSpPr>
        <xdr:cNvPr id="662" name="直線コネクタ 661">
          <a:extLst>
            <a:ext uri="{FF2B5EF4-FFF2-40B4-BE49-F238E27FC236}">
              <a16:creationId xmlns:a16="http://schemas.microsoft.com/office/drawing/2014/main" id="{53CC64B1-F985-4199-9A28-77926F12148A}"/>
            </a:ext>
          </a:extLst>
        </xdr:cNvPr>
        <xdr:cNvCxnSpPr/>
      </xdr:nvCxnSpPr>
      <xdr:spPr>
        <a:xfrm>
          <a:off x="11537950" y="9161962"/>
          <a:ext cx="8064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6004</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1A76BF28-5C66-47C3-BAF8-94487E1F7E22}"/>
            </a:ext>
          </a:extLst>
        </xdr:cNvPr>
        <xdr:cNvSpPr txBox="1"/>
      </xdr:nvSpPr>
      <xdr:spPr>
        <a:xfrm>
          <a:off x="13742044" y="100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143164</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9EFBCDB0-C784-4DD0-BE1F-D1BA32CCC156}"/>
            </a:ext>
          </a:extLst>
        </xdr:cNvPr>
        <xdr:cNvSpPr txBox="1"/>
      </xdr:nvSpPr>
      <xdr:spPr>
        <a:xfrm>
          <a:off x="1296099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108874</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21104FF7-46C9-447A-A38E-0FE489D102B6}"/>
            </a:ext>
          </a:extLst>
        </xdr:cNvPr>
        <xdr:cNvSpPr txBox="1"/>
      </xdr:nvSpPr>
      <xdr:spPr>
        <a:xfrm>
          <a:off x="121672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72951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6C6DB91A-C68B-4CF7-A36A-D7BB181320C5}"/>
            </a:ext>
          </a:extLst>
        </xdr:cNvPr>
        <xdr:cNvSpPr txBox="1"/>
      </xdr:nvSpPr>
      <xdr:spPr>
        <a:xfrm>
          <a:off x="113544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73858</xdr:rowOff>
    </xdr:from>
    <xdr:ext cx="340478" cy="259045"/>
    <xdr:sp macro="" textlink="">
      <xdr:nvSpPr>
        <xdr:cNvPr id="667" name="n_1mainValue【保健センター・保健所】&#10;有形固定資産減価償却率">
          <a:extLst>
            <a:ext uri="{FF2B5EF4-FFF2-40B4-BE49-F238E27FC236}">
              <a16:creationId xmlns:a16="http://schemas.microsoft.com/office/drawing/2014/main" id="{7602B6CC-4F67-4549-9D40-BCC3ED353AF5}"/>
            </a:ext>
          </a:extLst>
        </xdr:cNvPr>
        <xdr:cNvSpPr txBox="1"/>
      </xdr:nvSpPr>
      <xdr:spPr>
        <a:xfrm>
          <a:off x="13774361" y="89956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39568</xdr:rowOff>
    </xdr:from>
    <xdr:ext cx="340478" cy="259045"/>
    <xdr:sp macro="" textlink="">
      <xdr:nvSpPr>
        <xdr:cNvPr id="668" name="n_2mainValue【保健センター・保健所】&#10;有形固定資産減価償却率">
          <a:extLst>
            <a:ext uri="{FF2B5EF4-FFF2-40B4-BE49-F238E27FC236}">
              <a16:creationId xmlns:a16="http://schemas.microsoft.com/office/drawing/2014/main" id="{1DA63702-E8E2-41BE-9764-E3BB5F388233}"/>
            </a:ext>
          </a:extLst>
        </xdr:cNvPr>
        <xdr:cNvSpPr txBox="1"/>
      </xdr:nvSpPr>
      <xdr:spPr>
        <a:xfrm>
          <a:off x="12993311" y="8961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5278</xdr:rowOff>
    </xdr:from>
    <xdr:ext cx="340478" cy="259045"/>
    <xdr:sp macro="" textlink="">
      <xdr:nvSpPr>
        <xdr:cNvPr id="669" name="n_3mainValue【保健センター・保健所】&#10;有形固定資産減価償却率">
          <a:extLst>
            <a:ext uri="{FF2B5EF4-FFF2-40B4-BE49-F238E27FC236}">
              <a16:creationId xmlns:a16="http://schemas.microsoft.com/office/drawing/2014/main" id="{460D208B-B266-44CF-9B84-50FBB678A20D}"/>
            </a:ext>
          </a:extLst>
        </xdr:cNvPr>
        <xdr:cNvSpPr txBox="1"/>
      </xdr:nvSpPr>
      <xdr:spPr>
        <a:xfrm>
          <a:off x="12180511" y="89270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142439</xdr:rowOff>
    </xdr:from>
    <xdr:ext cx="340478" cy="259045"/>
    <xdr:sp macro="" textlink="">
      <xdr:nvSpPr>
        <xdr:cNvPr id="670" name="n_4mainValue【保健センター・保健所】&#10;有形固定資産減価償却率">
          <a:extLst>
            <a:ext uri="{FF2B5EF4-FFF2-40B4-BE49-F238E27FC236}">
              <a16:creationId xmlns:a16="http://schemas.microsoft.com/office/drawing/2014/main" id="{84FAD688-8141-4E41-AFFD-6D9215A72B0D}"/>
            </a:ext>
          </a:extLst>
        </xdr:cNvPr>
        <xdr:cNvSpPr txBox="1"/>
      </xdr:nvSpPr>
      <xdr:spPr>
        <a:xfrm>
          <a:off x="11386761" y="8899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D5DD486B-344B-45DD-82FA-75FBA68FC5CB}"/>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952321DD-E9C9-4C4B-B373-72D3D5C94424}"/>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9305C6E9-0C0F-46A9-AA8D-37D087351216}"/>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EB5FE331-C380-4FAD-B0D9-5449760E3C37}"/>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C08E795B-5F92-481A-8C61-F6FB7205E4D6}"/>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69A773D3-810B-4A31-93C0-B59200946C3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B6B5A468-FD62-4529-8132-354833BE08E5}"/>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325F4DB6-0EC8-40BF-8137-4E456A372ECB}"/>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8C44ACEE-FE68-4E36-9AE9-2EE7E7DC644D}"/>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C791E9BE-5126-415B-855A-298D36B998AE}"/>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152332E0-CC4C-4B18-980F-9FFE0C6E4131}"/>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DD93B28A-2A5F-4BF1-B1A3-1D5A7ED29C42}"/>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33AEEA6E-92AC-473C-9AE8-CC9689AD83D7}"/>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02C65AFE-8F25-43DE-894E-4D59D0210C48}"/>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C77A5D26-F2F3-467D-81FB-8AED8A9F485D}"/>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4C8975F4-8E92-4FF6-B157-0839C042E18E}"/>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3BEC7041-3073-4DA2-888E-BCAAF00A3D58}"/>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9AB718ED-5812-4A6A-B77B-5228FF671F36}"/>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1F9F02F3-1D13-4227-8A13-E1485BE51D07}"/>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9FC52671-DAE2-432A-A124-17155DA421B7}"/>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BCD5B1CC-4D97-44CB-9E34-2E38E70DEF68}"/>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a:extLst>
            <a:ext uri="{FF2B5EF4-FFF2-40B4-BE49-F238E27FC236}">
              <a16:creationId xmlns:a16="http://schemas.microsoft.com/office/drawing/2014/main" id="{B45F83D6-CDA8-459D-A032-E3FE2AD696E7}"/>
            </a:ext>
          </a:extLst>
        </xdr:cNvPr>
        <xdr:cNvCxnSpPr/>
      </xdr:nvCxnSpPr>
      <xdr:spPr>
        <a:xfrm flipV="1">
          <a:off x="19951064" y="938911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E371D0D8-CC8B-4495-B630-8EB0D0B8ABD6}"/>
            </a:ext>
          </a:extLst>
        </xdr:cNvPr>
        <xdr:cNvSpPr txBox="1"/>
      </xdr:nvSpPr>
      <xdr:spPr>
        <a:xfrm>
          <a:off x="199898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a:extLst>
            <a:ext uri="{FF2B5EF4-FFF2-40B4-BE49-F238E27FC236}">
              <a16:creationId xmlns:a16="http://schemas.microsoft.com/office/drawing/2014/main" id="{2FF93006-F25E-4C41-8AEA-3906979BF923}"/>
            </a:ext>
          </a:extLst>
        </xdr:cNvPr>
        <xdr:cNvCxnSpPr/>
      </xdr:nvCxnSpPr>
      <xdr:spPr>
        <a:xfrm>
          <a:off x="19881850" y="1055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724EB43D-845B-4875-8098-CBCC56538FA3}"/>
            </a:ext>
          </a:extLst>
        </xdr:cNvPr>
        <xdr:cNvSpPr txBox="1"/>
      </xdr:nvSpPr>
      <xdr:spPr>
        <a:xfrm>
          <a:off x="1998980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a:extLst>
            <a:ext uri="{FF2B5EF4-FFF2-40B4-BE49-F238E27FC236}">
              <a16:creationId xmlns:a16="http://schemas.microsoft.com/office/drawing/2014/main" id="{DF477F93-E1D4-4375-B05E-D2358B2F738D}"/>
            </a:ext>
          </a:extLst>
        </xdr:cNvPr>
        <xdr:cNvCxnSpPr/>
      </xdr:nvCxnSpPr>
      <xdr:spPr>
        <a:xfrm>
          <a:off x="198818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1EA48352-9BC5-42EB-9E91-B388E016BF6B}"/>
            </a:ext>
          </a:extLst>
        </xdr:cNvPr>
        <xdr:cNvSpPr txBox="1"/>
      </xdr:nvSpPr>
      <xdr:spPr>
        <a:xfrm>
          <a:off x="19989800" y="10033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a:extLst>
            <a:ext uri="{FF2B5EF4-FFF2-40B4-BE49-F238E27FC236}">
              <a16:creationId xmlns:a16="http://schemas.microsoft.com/office/drawing/2014/main" id="{05A8A82A-5B19-4D1C-85F0-714231FF7C16}"/>
            </a:ext>
          </a:extLst>
        </xdr:cNvPr>
        <xdr:cNvSpPr/>
      </xdr:nvSpPr>
      <xdr:spPr>
        <a:xfrm>
          <a:off x="1990090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17780</xdr:rowOff>
    </xdr:from>
    <xdr:to>
      <xdr:col>112</xdr:col>
      <xdr:colOff>38100</xdr:colOff>
      <xdr:row>62</xdr:row>
      <xdr:rowOff>119380</xdr:rowOff>
    </xdr:to>
    <xdr:sp macro="" textlink="">
      <xdr:nvSpPr>
        <xdr:cNvPr id="699" name="フローチャート: 判断 698">
          <a:extLst>
            <a:ext uri="{FF2B5EF4-FFF2-40B4-BE49-F238E27FC236}">
              <a16:creationId xmlns:a16="http://schemas.microsoft.com/office/drawing/2014/main" id="{529F43F3-4408-447D-8E19-AAB71A8E37A3}"/>
            </a:ext>
          </a:extLst>
        </xdr:cNvPr>
        <xdr:cNvSpPr/>
      </xdr:nvSpPr>
      <xdr:spPr>
        <a:xfrm>
          <a:off x="19157950" y="10260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17780</xdr:rowOff>
    </xdr:from>
    <xdr:to>
      <xdr:col>107</xdr:col>
      <xdr:colOff>101600</xdr:colOff>
      <xdr:row>62</xdr:row>
      <xdr:rowOff>119380</xdr:rowOff>
    </xdr:to>
    <xdr:sp macro="" textlink="">
      <xdr:nvSpPr>
        <xdr:cNvPr id="700" name="フローチャート: 判断 699">
          <a:extLst>
            <a:ext uri="{FF2B5EF4-FFF2-40B4-BE49-F238E27FC236}">
              <a16:creationId xmlns:a16="http://schemas.microsoft.com/office/drawing/2014/main" id="{D8D99B72-631C-4046-89C1-3F66ED46BF29}"/>
            </a:ext>
          </a:extLst>
        </xdr:cNvPr>
        <xdr:cNvSpPr/>
      </xdr:nvSpPr>
      <xdr:spPr>
        <a:xfrm>
          <a:off x="1834515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701" name="フローチャート: 判断 700">
          <a:extLst>
            <a:ext uri="{FF2B5EF4-FFF2-40B4-BE49-F238E27FC236}">
              <a16:creationId xmlns:a16="http://schemas.microsoft.com/office/drawing/2014/main" id="{CA9FC7CB-803A-4535-947E-04F96B2069D5}"/>
            </a:ext>
          </a:extLst>
        </xdr:cNvPr>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17780</xdr:rowOff>
    </xdr:from>
    <xdr:to>
      <xdr:col>98</xdr:col>
      <xdr:colOff>38100</xdr:colOff>
      <xdr:row>62</xdr:row>
      <xdr:rowOff>119380</xdr:rowOff>
    </xdr:to>
    <xdr:sp macro="" textlink="">
      <xdr:nvSpPr>
        <xdr:cNvPr id="702" name="フローチャート: 判断 701">
          <a:extLst>
            <a:ext uri="{FF2B5EF4-FFF2-40B4-BE49-F238E27FC236}">
              <a16:creationId xmlns:a16="http://schemas.microsoft.com/office/drawing/2014/main" id="{9077FB68-39E5-40EC-8FB0-CF6BA221E2C8}"/>
            </a:ext>
          </a:extLst>
        </xdr:cNvPr>
        <xdr:cNvSpPr/>
      </xdr:nvSpPr>
      <xdr:spPr>
        <a:xfrm>
          <a:off x="16757650" y="10260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519EB31-1939-4ECF-B449-7B012471B68D}"/>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579D0297-7978-4C58-9ACE-B951C8D87BCC}"/>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97F54D15-D434-44BA-9D3A-D881A4A62EC2}"/>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45E68765-33C6-45A8-BCF3-3160660FEC2D}"/>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8DEF28A0-33A4-4E6E-87B2-435F6AC09BB9}"/>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708" name="楕円 707">
          <a:extLst>
            <a:ext uri="{FF2B5EF4-FFF2-40B4-BE49-F238E27FC236}">
              <a16:creationId xmlns:a16="http://schemas.microsoft.com/office/drawing/2014/main" id="{A279E2F4-B312-458E-956A-AED6E76348F5}"/>
            </a:ext>
          </a:extLst>
        </xdr:cNvPr>
        <xdr:cNvSpPr/>
      </xdr:nvSpPr>
      <xdr:spPr>
        <a:xfrm>
          <a:off x="19900900" y="10374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4A4DA44A-0D7C-48D6-A60E-53D898F8AAE5}"/>
            </a:ext>
          </a:extLst>
        </xdr:cNvPr>
        <xdr:cNvSpPr txBox="1"/>
      </xdr:nvSpPr>
      <xdr:spPr>
        <a:xfrm>
          <a:off x="19989800"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710" name="楕円 709">
          <a:extLst>
            <a:ext uri="{FF2B5EF4-FFF2-40B4-BE49-F238E27FC236}">
              <a16:creationId xmlns:a16="http://schemas.microsoft.com/office/drawing/2014/main" id="{B37A7D2F-CAC5-42F6-9B62-620F9760EFD8}"/>
            </a:ext>
          </a:extLst>
        </xdr:cNvPr>
        <xdr:cNvSpPr/>
      </xdr:nvSpPr>
      <xdr:spPr>
        <a:xfrm>
          <a:off x="19157950" y="103746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11430</xdr:rowOff>
    </xdr:to>
    <xdr:cxnSp macro="">
      <xdr:nvCxnSpPr>
        <xdr:cNvPr id="711" name="直線コネクタ 710">
          <a:extLst>
            <a:ext uri="{FF2B5EF4-FFF2-40B4-BE49-F238E27FC236}">
              <a16:creationId xmlns:a16="http://schemas.microsoft.com/office/drawing/2014/main" id="{25408A97-69CD-4472-95B1-6E0106F56AC8}"/>
            </a:ext>
          </a:extLst>
        </xdr:cNvPr>
        <xdr:cNvCxnSpPr/>
      </xdr:nvCxnSpPr>
      <xdr:spPr>
        <a:xfrm>
          <a:off x="19202400" y="104190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712" name="楕円 711">
          <a:extLst>
            <a:ext uri="{FF2B5EF4-FFF2-40B4-BE49-F238E27FC236}">
              <a16:creationId xmlns:a16="http://schemas.microsoft.com/office/drawing/2014/main" id="{AEF12CBB-0D07-4D69-882D-4D6A501A0E6B}"/>
            </a:ext>
          </a:extLst>
        </xdr:cNvPr>
        <xdr:cNvSpPr/>
      </xdr:nvSpPr>
      <xdr:spPr>
        <a:xfrm>
          <a:off x="18345150" y="10374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11430</xdr:rowOff>
    </xdr:to>
    <xdr:cxnSp macro="">
      <xdr:nvCxnSpPr>
        <xdr:cNvPr id="713" name="直線コネクタ 712">
          <a:extLst>
            <a:ext uri="{FF2B5EF4-FFF2-40B4-BE49-F238E27FC236}">
              <a16:creationId xmlns:a16="http://schemas.microsoft.com/office/drawing/2014/main" id="{5CC35F70-01F6-409D-AE4D-5A94130A687E}"/>
            </a:ext>
          </a:extLst>
        </xdr:cNvPr>
        <xdr:cNvCxnSpPr/>
      </xdr:nvCxnSpPr>
      <xdr:spPr>
        <a:xfrm>
          <a:off x="18395950" y="104190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714" name="楕円 713">
          <a:extLst>
            <a:ext uri="{FF2B5EF4-FFF2-40B4-BE49-F238E27FC236}">
              <a16:creationId xmlns:a16="http://schemas.microsoft.com/office/drawing/2014/main" id="{AD89A66A-9C5F-4CFF-86E6-68CC91F8DA39}"/>
            </a:ext>
          </a:extLst>
        </xdr:cNvPr>
        <xdr:cNvSpPr/>
      </xdr:nvSpPr>
      <xdr:spPr>
        <a:xfrm>
          <a:off x="17551400" y="10374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715" name="直線コネクタ 714">
          <a:extLst>
            <a:ext uri="{FF2B5EF4-FFF2-40B4-BE49-F238E27FC236}">
              <a16:creationId xmlns:a16="http://schemas.microsoft.com/office/drawing/2014/main" id="{90DB4BAE-357B-4979-A22E-62954ABE7E72}"/>
            </a:ext>
          </a:extLst>
        </xdr:cNvPr>
        <xdr:cNvCxnSpPr/>
      </xdr:nvCxnSpPr>
      <xdr:spPr>
        <a:xfrm>
          <a:off x="17602200" y="104190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716" name="楕円 715">
          <a:extLst>
            <a:ext uri="{FF2B5EF4-FFF2-40B4-BE49-F238E27FC236}">
              <a16:creationId xmlns:a16="http://schemas.microsoft.com/office/drawing/2014/main" id="{A980B53C-4AE7-4FDD-B1FF-2B4A223F0156}"/>
            </a:ext>
          </a:extLst>
        </xdr:cNvPr>
        <xdr:cNvSpPr/>
      </xdr:nvSpPr>
      <xdr:spPr>
        <a:xfrm>
          <a:off x="16757650" y="103746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11430</xdr:rowOff>
    </xdr:to>
    <xdr:cxnSp macro="">
      <xdr:nvCxnSpPr>
        <xdr:cNvPr id="717" name="直線コネクタ 716">
          <a:extLst>
            <a:ext uri="{FF2B5EF4-FFF2-40B4-BE49-F238E27FC236}">
              <a16:creationId xmlns:a16="http://schemas.microsoft.com/office/drawing/2014/main" id="{A5753EFD-EA3A-4C55-9DA8-AE620E0D7E03}"/>
            </a:ext>
          </a:extLst>
        </xdr:cNvPr>
        <xdr:cNvCxnSpPr/>
      </xdr:nvCxnSpPr>
      <xdr:spPr>
        <a:xfrm>
          <a:off x="16802100" y="104190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135907</xdr:rowOff>
    </xdr:from>
    <xdr:ext cx="469744" cy="259045"/>
    <xdr:sp macro="" textlink="">
      <xdr:nvSpPr>
        <xdr:cNvPr id="718" name="n_1aveValue【保健センター・保健所】&#10;一人当たり面積">
          <a:extLst>
            <a:ext uri="{FF2B5EF4-FFF2-40B4-BE49-F238E27FC236}">
              <a16:creationId xmlns:a16="http://schemas.microsoft.com/office/drawing/2014/main" id="{9CA7B55B-5758-40D7-9FEB-0BDF1A5C198A}"/>
            </a:ext>
          </a:extLst>
        </xdr:cNvPr>
        <xdr:cNvSpPr txBox="1"/>
      </xdr:nvSpPr>
      <xdr:spPr>
        <a:xfrm>
          <a:off x="1898022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135907</xdr:rowOff>
    </xdr:from>
    <xdr:ext cx="469744" cy="259045"/>
    <xdr:sp macro="" textlink="">
      <xdr:nvSpPr>
        <xdr:cNvPr id="719" name="n_2aveValue【保健センター・保健所】&#10;一人当たり面積">
          <a:extLst>
            <a:ext uri="{FF2B5EF4-FFF2-40B4-BE49-F238E27FC236}">
              <a16:creationId xmlns:a16="http://schemas.microsoft.com/office/drawing/2014/main" id="{A74DCB13-3192-4B2F-B9AF-DD695B3B43FD}"/>
            </a:ext>
          </a:extLst>
        </xdr:cNvPr>
        <xdr:cNvSpPr txBox="1"/>
      </xdr:nvSpPr>
      <xdr:spPr>
        <a:xfrm>
          <a:off x="1818012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720" name="n_3aveValue【保健センター・保健所】&#10;一人当たり面積">
          <a:extLst>
            <a:ext uri="{FF2B5EF4-FFF2-40B4-BE49-F238E27FC236}">
              <a16:creationId xmlns:a16="http://schemas.microsoft.com/office/drawing/2014/main" id="{D0FCC5A1-9809-46D5-BAA5-5BFB76FB6B10}"/>
            </a:ext>
          </a:extLst>
        </xdr:cNvPr>
        <xdr:cNvSpPr txBox="1"/>
      </xdr:nvSpPr>
      <xdr:spPr>
        <a:xfrm>
          <a:off x="1738637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135907</xdr:rowOff>
    </xdr:from>
    <xdr:ext cx="469744" cy="259045"/>
    <xdr:sp macro="" textlink="">
      <xdr:nvSpPr>
        <xdr:cNvPr id="721" name="n_4aveValue【保健センター・保健所】&#10;一人当たり面積">
          <a:extLst>
            <a:ext uri="{FF2B5EF4-FFF2-40B4-BE49-F238E27FC236}">
              <a16:creationId xmlns:a16="http://schemas.microsoft.com/office/drawing/2014/main" id="{1BE2060E-F72D-408F-89ED-809BB50F365C}"/>
            </a:ext>
          </a:extLst>
        </xdr:cNvPr>
        <xdr:cNvSpPr txBox="1"/>
      </xdr:nvSpPr>
      <xdr:spPr>
        <a:xfrm>
          <a:off x="1659262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722" name="n_1mainValue【保健センター・保健所】&#10;一人当たり面積">
          <a:extLst>
            <a:ext uri="{FF2B5EF4-FFF2-40B4-BE49-F238E27FC236}">
              <a16:creationId xmlns:a16="http://schemas.microsoft.com/office/drawing/2014/main" id="{EBBB5A30-0B8C-4840-AD3D-19848CF9B90E}"/>
            </a:ext>
          </a:extLst>
        </xdr:cNvPr>
        <xdr:cNvSpPr txBox="1"/>
      </xdr:nvSpPr>
      <xdr:spPr>
        <a:xfrm>
          <a:off x="189802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23" name="n_2mainValue【保健センター・保健所】&#10;一人当たり面積">
          <a:extLst>
            <a:ext uri="{FF2B5EF4-FFF2-40B4-BE49-F238E27FC236}">
              <a16:creationId xmlns:a16="http://schemas.microsoft.com/office/drawing/2014/main" id="{E8FF9651-4F12-47E3-968E-0AD2ED74F4F4}"/>
            </a:ext>
          </a:extLst>
        </xdr:cNvPr>
        <xdr:cNvSpPr txBox="1"/>
      </xdr:nvSpPr>
      <xdr:spPr>
        <a:xfrm>
          <a:off x="181801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24" name="n_3mainValue【保健センター・保健所】&#10;一人当たり面積">
          <a:extLst>
            <a:ext uri="{FF2B5EF4-FFF2-40B4-BE49-F238E27FC236}">
              <a16:creationId xmlns:a16="http://schemas.microsoft.com/office/drawing/2014/main" id="{6C68D7EF-CE44-4E23-9C2C-2EB793D7E71D}"/>
            </a:ext>
          </a:extLst>
        </xdr:cNvPr>
        <xdr:cNvSpPr txBox="1"/>
      </xdr:nvSpPr>
      <xdr:spPr>
        <a:xfrm>
          <a:off x="1738637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25" name="n_4mainValue【保健センター・保健所】&#10;一人当たり面積">
          <a:extLst>
            <a:ext uri="{FF2B5EF4-FFF2-40B4-BE49-F238E27FC236}">
              <a16:creationId xmlns:a16="http://schemas.microsoft.com/office/drawing/2014/main" id="{0B59BCB0-B6F1-45D6-8E33-653BE50482BE}"/>
            </a:ext>
          </a:extLst>
        </xdr:cNvPr>
        <xdr:cNvSpPr txBox="1"/>
      </xdr:nvSpPr>
      <xdr:spPr>
        <a:xfrm>
          <a:off x="165926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E5863F1A-AD81-4097-A451-88930E692701}"/>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9CE7C3C0-8404-49E7-908B-7BA6D56FAC88}"/>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8406DA57-C37C-49AC-B038-60615900476A}"/>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37553E8C-78DC-43AF-9614-8F0786B24FD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30FAC9C7-526E-4B2E-821C-A64E8A52F62C}"/>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97F1506E-DFDE-4456-B8B3-6E852931B82C}"/>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D73A5417-2C84-414D-9F55-B923E37C2495}"/>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D68566C1-9EE1-407A-B90A-D178ADEC54D7}"/>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7BB5C959-A9F6-4E14-9AFC-8CC8AFFC70FD}"/>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1C24478B-D57F-4A3E-8A02-C60B4D581A94}"/>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EBD0696-0C74-41B6-9981-4C57E0693FD1}"/>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ACCEC046-FEF9-470A-BA2C-5C6E4D7996AF}"/>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BCB30C43-A078-41CF-8D31-5E1E627135AC}"/>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F21C2DDA-0AD3-4CED-9FC5-24E30D90F127}"/>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99D33492-EF17-4D2E-A885-E90046F12729}"/>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D307241D-F8B3-48CC-B90C-A56E09344F54}"/>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2A4FDB79-B8FA-4BF9-A763-325B126DEA3B}"/>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5E7129A-8EE1-42E1-9E82-898DCCEECE84}"/>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8C99C3A3-6C6D-4341-949C-FE1C6145429C}"/>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42C149E6-9227-41E5-833E-186EA35B1752}"/>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8AC6E4CC-8DED-4CA0-9BFA-C0CA0582DC98}"/>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60E12CB2-AC1F-4DC0-919D-2780F516F3D9}"/>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76E3DA5E-F49C-4168-9252-F66D7FF27C20}"/>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C5F2C355-4A7A-4C87-9D24-8D6A373D408B}"/>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a:extLst>
            <a:ext uri="{FF2B5EF4-FFF2-40B4-BE49-F238E27FC236}">
              <a16:creationId xmlns:a16="http://schemas.microsoft.com/office/drawing/2014/main" id="{50C077AF-3B52-40FB-8CFD-1C8C9B9B6010}"/>
            </a:ext>
          </a:extLst>
        </xdr:cNvPr>
        <xdr:cNvCxnSpPr/>
      </xdr:nvCxnSpPr>
      <xdr:spPr>
        <a:xfrm flipV="1">
          <a:off x="14699614" y="12943205"/>
          <a:ext cx="0" cy="12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AF21A7CB-3E7F-4174-B426-0101B515F0EE}"/>
            </a:ext>
          </a:extLst>
        </xdr:cNvPr>
        <xdr:cNvSpPr txBox="1"/>
      </xdr:nvSpPr>
      <xdr:spPr>
        <a:xfrm>
          <a:off x="14738350"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a:extLst>
            <a:ext uri="{FF2B5EF4-FFF2-40B4-BE49-F238E27FC236}">
              <a16:creationId xmlns:a16="http://schemas.microsoft.com/office/drawing/2014/main" id="{98C824C8-BBAD-4B6C-858B-40A1FFF5145F}"/>
            </a:ext>
          </a:extLst>
        </xdr:cNvPr>
        <xdr:cNvCxnSpPr/>
      </xdr:nvCxnSpPr>
      <xdr:spPr>
        <a:xfrm>
          <a:off x="14611350" y="141941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8DBDEA41-B41D-4D47-9E78-CC2F422DE7CE}"/>
            </a:ext>
          </a:extLst>
        </xdr:cNvPr>
        <xdr:cNvSpPr txBox="1"/>
      </xdr:nvSpPr>
      <xdr:spPr>
        <a:xfrm>
          <a:off x="14738350" y="1272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a:extLst>
            <a:ext uri="{FF2B5EF4-FFF2-40B4-BE49-F238E27FC236}">
              <a16:creationId xmlns:a16="http://schemas.microsoft.com/office/drawing/2014/main" id="{363795A7-38A1-43EA-A112-E7F3BB6252F9}"/>
            </a:ext>
          </a:extLst>
        </xdr:cNvPr>
        <xdr:cNvCxnSpPr/>
      </xdr:nvCxnSpPr>
      <xdr:spPr>
        <a:xfrm>
          <a:off x="14611350" y="129432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106697</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895AE90F-2253-4EAA-B895-1704015BB80A}"/>
            </a:ext>
          </a:extLst>
        </xdr:cNvPr>
        <xdr:cNvSpPr txBox="1"/>
      </xdr:nvSpPr>
      <xdr:spPr>
        <a:xfrm>
          <a:off x="14738350" y="13486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a:extLst>
            <a:ext uri="{FF2B5EF4-FFF2-40B4-BE49-F238E27FC236}">
              <a16:creationId xmlns:a16="http://schemas.microsoft.com/office/drawing/2014/main" id="{0996EC93-E5C0-46AF-ABF5-AF1F96478E72}"/>
            </a:ext>
          </a:extLst>
        </xdr:cNvPr>
        <xdr:cNvSpPr/>
      </xdr:nvSpPr>
      <xdr:spPr>
        <a:xfrm>
          <a:off x="14649450" y="13507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76836</xdr:rowOff>
    </xdr:from>
    <xdr:to>
      <xdr:col>81</xdr:col>
      <xdr:colOff>101600</xdr:colOff>
      <xdr:row>84</xdr:row>
      <xdr:rowOff>6986</xdr:rowOff>
    </xdr:to>
    <xdr:sp macro="" textlink="">
      <xdr:nvSpPr>
        <xdr:cNvPr id="757" name="フローチャート: 判断 756">
          <a:extLst>
            <a:ext uri="{FF2B5EF4-FFF2-40B4-BE49-F238E27FC236}">
              <a16:creationId xmlns:a16="http://schemas.microsoft.com/office/drawing/2014/main" id="{CEF6CCB2-0B26-4995-BF13-7CF769E34271}"/>
            </a:ext>
          </a:extLst>
        </xdr:cNvPr>
        <xdr:cNvSpPr/>
      </xdr:nvSpPr>
      <xdr:spPr>
        <a:xfrm>
          <a:off x="13887450" y="137864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59689</xdr:rowOff>
    </xdr:from>
    <xdr:to>
      <xdr:col>76</xdr:col>
      <xdr:colOff>165100</xdr:colOff>
      <xdr:row>83</xdr:row>
      <xdr:rowOff>161289</xdr:rowOff>
    </xdr:to>
    <xdr:sp macro="" textlink="">
      <xdr:nvSpPr>
        <xdr:cNvPr id="758" name="フローチャート: 判断 757">
          <a:extLst>
            <a:ext uri="{FF2B5EF4-FFF2-40B4-BE49-F238E27FC236}">
              <a16:creationId xmlns:a16="http://schemas.microsoft.com/office/drawing/2014/main" id="{35AE177B-34DF-4251-9141-CDABE4CF96CF}"/>
            </a:ext>
          </a:extLst>
        </xdr:cNvPr>
        <xdr:cNvSpPr/>
      </xdr:nvSpPr>
      <xdr:spPr>
        <a:xfrm>
          <a:off x="1309370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759" name="フローチャート: 判断 758">
          <a:extLst>
            <a:ext uri="{FF2B5EF4-FFF2-40B4-BE49-F238E27FC236}">
              <a16:creationId xmlns:a16="http://schemas.microsoft.com/office/drawing/2014/main" id="{FE44E1CA-536C-4A33-943D-66005A07C623}"/>
            </a:ext>
          </a:extLst>
        </xdr:cNvPr>
        <xdr:cNvSpPr/>
      </xdr:nvSpPr>
      <xdr:spPr>
        <a:xfrm>
          <a:off x="12299950" y="137331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170180</xdr:rowOff>
    </xdr:from>
    <xdr:to>
      <xdr:col>67</xdr:col>
      <xdr:colOff>101600</xdr:colOff>
      <xdr:row>83</xdr:row>
      <xdr:rowOff>100330</xdr:rowOff>
    </xdr:to>
    <xdr:sp macro="" textlink="">
      <xdr:nvSpPr>
        <xdr:cNvPr id="760" name="フローチャート: 判断 759">
          <a:extLst>
            <a:ext uri="{FF2B5EF4-FFF2-40B4-BE49-F238E27FC236}">
              <a16:creationId xmlns:a16="http://schemas.microsoft.com/office/drawing/2014/main" id="{8B67797A-F58D-4418-957A-7F054D18BE8B}"/>
            </a:ext>
          </a:extLst>
        </xdr:cNvPr>
        <xdr:cNvSpPr/>
      </xdr:nvSpPr>
      <xdr:spPr>
        <a:xfrm>
          <a:off x="11487150" y="1370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E386338B-25AA-4436-93FD-A23EA49278F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6D24986-AD08-4D2E-AB7B-0C6EC897724A}"/>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4D56636A-E17C-4178-BF94-1323DC3714B2}"/>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67C40FAD-6B9D-468F-B57B-D9B92FEADBE1}"/>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C2794614-5527-42A9-B6B7-CBBD6610DC53}"/>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162561</xdr:rowOff>
    </xdr:from>
    <xdr:to>
      <xdr:col>85</xdr:col>
      <xdr:colOff>177800</xdr:colOff>
      <xdr:row>81</xdr:row>
      <xdr:rowOff>92711</xdr:rowOff>
    </xdr:to>
    <xdr:sp macro="" textlink="">
      <xdr:nvSpPr>
        <xdr:cNvPr id="766" name="楕円 765">
          <a:extLst>
            <a:ext uri="{FF2B5EF4-FFF2-40B4-BE49-F238E27FC236}">
              <a16:creationId xmlns:a16="http://schemas.microsoft.com/office/drawing/2014/main" id="{BF0F4C6B-4159-4AEC-922F-CA602169CE09}"/>
            </a:ext>
          </a:extLst>
        </xdr:cNvPr>
        <xdr:cNvSpPr/>
      </xdr:nvSpPr>
      <xdr:spPr>
        <a:xfrm>
          <a:off x="14649450" y="133769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13988</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D3029FA1-6CA5-4F02-9BF8-754E296EE849}"/>
            </a:ext>
          </a:extLst>
        </xdr:cNvPr>
        <xdr:cNvSpPr txBox="1"/>
      </xdr:nvSpPr>
      <xdr:spPr>
        <a:xfrm>
          <a:off x="14738350" y="1322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137795</xdr:rowOff>
    </xdr:from>
    <xdr:to>
      <xdr:col>81</xdr:col>
      <xdr:colOff>101600</xdr:colOff>
      <xdr:row>81</xdr:row>
      <xdr:rowOff>67945</xdr:rowOff>
    </xdr:to>
    <xdr:sp macro="" textlink="">
      <xdr:nvSpPr>
        <xdr:cNvPr id="768" name="楕円 767">
          <a:extLst>
            <a:ext uri="{FF2B5EF4-FFF2-40B4-BE49-F238E27FC236}">
              <a16:creationId xmlns:a16="http://schemas.microsoft.com/office/drawing/2014/main" id="{5E1D8E2D-B2CF-41B0-8B47-C9ABB46FB17C}"/>
            </a:ext>
          </a:extLst>
        </xdr:cNvPr>
        <xdr:cNvSpPr/>
      </xdr:nvSpPr>
      <xdr:spPr>
        <a:xfrm>
          <a:off x="13887450" y="13352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17145</xdr:rowOff>
    </xdr:from>
    <xdr:to>
      <xdr:col>85</xdr:col>
      <xdr:colOff>127000</xdr:colOff>
      <xdr:row>81</xdr:row>
      <xdr:rowOff>41911</xdr:rowOff>
    </xdr:to>
    <xdr:cxnSp macro="">
      <xdr:nvCxnSpPr>
        <xdr:cNvPr id="769" name="直線コネクタ 768">
          <a:extLst>
            <a:ext uri="{FF2B5EF4-FFF2-40B4-BE49-F238E27FC236}">
              <a16:creationId xmlns:a16="http://schemas.microsoft.com/office/drawing/2014/main" id="{1CD9D1E2-4A2B-4EAA-9EC6-580E5D58BBEA}"/>
            </a:ext>
          </a:extLst>
        </xdr:cNvPr>
        <xdr:cNvCxnSpPr/>
      </xdr:nvCxnSpPr>
      <xdr:spPr>
        <a:xfrm>
          <a:off x="13938250" y="13396595"/>
          <a:ext cx="762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105411</xdr:rowOff>
    </xdr:from>
    <xdr:to>
      <xdr:col>76</xdr:col>
      <xdr:colOff>165100</xdr:colOff>
      <xdr:row>81</xdr:row>
      <xdr:rowOff>35561</xdr:rowOff>
    </xdr:to>
    <xdr:sp macro="" textlink="">
      <xdr:nvSpPr>
        <xdr:cNvPr id="770" name="楕円 769">
          <a:extLst>
            <a:ext uri="{FF2B5EF4-FFF2-40B4-BE49-F238E27FC236}">
              <a16:creationId xmlns:a16="http://schemas.microsoft.com/office/drawing/2014/main" id="{B2CFFDAB-53DF-4952-AB05-FB89169FB89A}"/>
            </a:ext>
          </a:extLst>
        </xdr:cNvPr>
        <xdr:cNvSpPr/>
      </xdr:nvSpPr>
      <xdr:spPr>
        <a:xfrm>
          <a:off x="13093700" y="133197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156211</xdr:rowOff>
    </xdr:from>
    <xdr:to>
      <xdr:col>81</xdr:col>
      <xdr:colOff>50800</xdr:colOff>
      <xdr:row>81</xdr:row>
      <xdr:rowOff>17145</xdr:rowOff>
    </xdr:to>
    <xdr:cxnSp macro="">
      <xdr:nvCxnSpPr>
        <xdr:cNvPr id="771" name="直線コネクタ 770">
          <a:extLst>
            <a:ext uri="{FF2B5EF4-FFF2-40B4-BE49-F238E27FC236}">
              <a16:creationId xmlns:a16="http://schemas.microsoft.com/office/drawing/2014/main" id="{C81AE926-1350-4E31-94DB-A6C5A8C3C1AE}"/>
            </a:ext>
          </a:extLst>
        </xdr:cNvPr>
        <xdr:cNvCxnSpPr/>
      </xdr:nvCxnSpPr>
      <xdr:spPr>
        <a:xfrm>
          <a:off x="13144500" y="13370561"/>
          <a:ext cx="793750" cy="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74930</xdr:rowOff>
    </xdr:from>
    <xdr:to>
      <xdr:col>72</xdr:col>
      <xdr:colOff>38100</xdr:colOff>
      <xdr:row>81</xdr:row>
      <xdr:rowOff>5080</xdr:rowOff>
    </xdr:to>
    <xdr:sp macro="" textlink="">
      <xdr:nvSpPr>
        <xdr:cNvPr id="772" name="楕円 771">
          <a:extLst>
            <a:ext uri="{FF2B5EF4-FFF2-40B4-BE49-F238E27FC236}">
              <a16:creationId xmlns:a16="http://schemas.microsoft.com/office/drawing/2014/main" id="{A9FC33EB-B8CF-43FF-9F10-EBC9881A528E}"/>
            </a:ext>
          </a:extLst>
        </xdr:cNvPr>
        <xdr:cNvSpPr/>
      </xdr:nvSpPr>
      <xdr:spPr>
        <a:xfrm>
          <a:off x="12299950" y="13289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125730</xdr:rowOff>
    </xdr:from>
    <xdr:to>
      <xdr:col>76</xdr:col>
      <xdr:colOff>114300</xdr:colOff>
      <xdr:row>80</xdr:row>
      <xdr:rowOff>156211</xdr:rowOff>
    </xdr:to>
    <xdr:cxnSp macro="">
      <xdr:nvCxnSpPr>
        <xdr:cNvPr id="773" name="直線コネクタ 772">
          <a:extLst>
            <a:ext uri="{FF2B5EF4-FFF2-40B4-BE49-F238E27FC236}">
              <a16:creationId xmlns:a16="http://schemas.microsoft.com/office/drawing/2014/main" id="{3612FBA5-124A-4AA4-819F-6B9ACB8B8976}"/>
            </a:ext>
          </a:extLst>
        </xdr:cNvPr>
        <xdr:cNvCxnSpPr/>
      </xdr:nvCxnSpPr>
      <xdr:spPr>
        <a:xfrm>
          <a:off x="12344400" y="13340080"/>
          <a:ext cx="8001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40639</xdr:rowOff>
    </xdr:from>
    <xdr:to>
      <xdr:col>67</xdr:col>
      <xdr:colOff>101600</xdr:colOff>
      <xdr:row>80</xdr:row>
      <xdr:rowOff>142239</xdr:rowOff>
    </xdr:to>
    <xdr:sp macro="" textlink="">
      <xdr:nvSpPr>
        <xdr:cNvPr id="774" name="楕円 773">
          <a:extLst>
            <a:ext uri="{FF2B5EF4-FFF2-40B4-BE49-F238E27FC236}">
              <a16:creationId xmlns:a16="http://schemas.microsoft.com/office/drawing/2014/main" id="{D35F08D3-76E7-4F27-88FB-743BA5F97F6A}"/>
            </a:ext>
          </a:extLst>
        </xdr:cNvPr>
        <xdr:cNvSpPr/>
      </xdr:nvSpPr>
      <xdr:spPr>
        <a:xfrm>
          <a:off x="1148715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91439</xdr:rowOff>
    </xdr:from>
    <xdr:to>
      <xdr:col>71</xdr:col>
      <xdr:colOff>177800</xdr:colOff>
      <xdr:row>80</xdr:row>
      <xdr:rowOff>125730</xdr:rowOff>
    </xdr:to>
    <xdr:cxnSp macro="">
      <xdr:nvCxnSpPr>
        <xdr:cNvPr id="775" name="直線コネクタ 774">
          <a:extLst>
            <a:ext uri="{FF2B5EF4-FFF2-40B4-BE49-F238E27FC236}">
              <a16:creationId xmlns:a16="http://schemas.microsoft.com/office/drawing/2014/main" id="{7FE22E06-C305-4D85-9210-520E1188B33C}"/>
            </a:ext>
          </a:extLst>
        </xdr:cNvPr>
        <xdr:cNvCxnSpPr/>
      </xdr:nvCxnSpPr>
      <xdr:spPr>
        <a:xfrm>
          <a:off x="11537950" y="13305789"/>
          <a:ext cx="8064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169563</xdr:rowOff>
    </xdr:from>
    <xdr:ext cx="405111" cy="259045"/>
    <xdr:sp macro="" textlink="">
      <xdr:nvSpPr>
        <xdr:cNvPr id="776" name="n_1aveValue【消防施設】&#10;有形固定資産減価償却率">
          <a:extLst>
            <a:ext uri="{FF2B5EF4-FFF2-40B4-BE49-F238E27FC236}">
              <a16:creationId xmlns:a16="http://schemas.microsoft.com/office/drawing/2014/main" id="{8F8A36F3-8AF8-4F5A-8601-FF712A019DF3}"/>
            </a:ext>
          </a:extLst>
        </xdr:cNvPr>
        <xdr:cNvSpPr txBox="1"/>
      </xdr:nvSpPr>
      <xdr:spPr>
        <a:xfrm>
          <a:off x="137420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152416</xdr:rowOff>
    </xdr:from>
    <xdr:ext cx="405111" cy="259045"/>
    <xdr:sp macro="" textlink="">
      <xdr:nvSpPr>
        <xdr:cNvPr id="777" name="n_2aveValue【消防施設】&#10;有形固定資産減価償却率">
          <a:extLst>
            <a:ext uri="{FF2B5EF4-FFF2-40B4-BE49-F238E27FC236}">
              <a16:creationId xmlns:a16="http://schemas.microsoft.com/office/drawing/2014/main" id="{4E3E4E4D-06A2-456C-B833-DF4D02464473}"/>
            </a:ext>
          </a:extLst>
        </xdr:cNvPr>
        <xdr:cNvSpPr txBox="1"/>
      </xdr:nvSpPr>
      <xdr:spPr>
        <a:xfrm>
          <a:off x="12960994" y="1386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116222</xdr:rowOff>
    </xdr:from>
    <xdr:ext cx="405111" cy="259045"/>
    <xdr:sp macro="" textlink="">
      <xdr:nvSpPr>
        <xdr:cNvPr id="778" name="n_3aveValue【消防施設】&#10;有形固定資産減価償却率">
          <a:extLst>
            <a:ext uri="{FF2B5EF4-FFF2-40B4-BE49-F238E27FC236}">
              <a16:creationId xmlns:a16="http://schemas.microsoft.com/office/drawing/2014/main" id="{8A4879B5-B038-485B-9655-6612926452D8}"/>
            </a:ext>
          </a:extLst>
        </xdr:cNvPr>
        <xdr:cNvSpPr txBox="1"/>
      </xdr:nvSpPr>
      <xdr:spPr>
        <a:xfrm>
          <a:off x="12167244" y="13825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91457</xdr:rowOff>
    </xdr:from>
    <xdr:ext cx="405111" cy="259045"/>
    <xdr:sp macro="" textlink="">
      <xdr:nvSpPr>
        <xdr:cNvPr id="779" name="n_4aveValue【消防施設】&#10;有形固定資産減価償却率">
          <a:extLst>
            <a:ext uri="{FF2B5EF4-FFF2-40B4-BE49-F238E27FC236}">
              <a16:creationId xmlns:a16="http://schemas.microsoft.com/office/drawing/2014/main" id="{B5843791-0A18-494A-B1B0-6210D8679C06}"/>
            </a:ext>
          </a:extLst>
        </xdr:cNvPr>
        <xdr:cNvSpPr txBox="1"/>
      </xdr:nvSpPr>
      <xdr:spPr>
        <a:xfrm>
          <a:off x="11354444" y="1380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84472</xdr:rowOff>
    </xdr:from>
    <xdr:ext cx="405111" cy="259045"/>
    <xdr:sp macro="" textlink="">
      <xdr:nvSpPr>
        <xdr:cNvPr id="780" name="n_1mainValue【消防施設】&#10;有形固定資産減価償却率">
          <a:extLst>
            <a:ext uri="{FF2B5EF4-FFF2-40B4-BE49-F238E27FC236}">
              <a16:creationId xmlns:a16="http://schemas.microsoft.com/office/drawing/2014/main" id="{CCA6F2F9-C057-4DE3-AF87-503AEDA67336}"/>
            </a:ext>
          </a:extLst>
        </xdr:cNvPr>
        <xdr:cNvSpPr txBox="1"/>
      </xdr:nvSpPr>
      <xdr:spPr>
        <a:xfrm>
          <a:off x="13742044"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781" name="n_2mainValue【消防施設】&#10;有形固定資産減価償却率">
          <a:extLst>
            <a:ext uri="{FF2B5EF4-FFF2-40B4-BE49-F238E27FC236}">
              <a16:creationId xmlns:a16="http://schemas.microsoft.com/office/drawing/2014/main" id="{03DCEFF9-ECF1-48BB-97F2-1CB18D3AEF46}"/>
            </a:ext>
          </a:extLst>
        </xdr:cNvPr>
        <xdr:cNvSpPr txBox="1"/>
      </xdr:nvSpPr>
      <xdr:spPr>
        <a:xfrm>
          <a:off x="1296099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21607</xdr:rowOff>
    </xdr:from>
    <xdr:ext cx="405111" cy="259045"/>
    <xdr:sp macro="" textlink="">
      <xdr:nvSpPr>
        <xdr:cNvPr id="782" name="n_3mainValue【消防施設】&#10;有形固定資産減価償却率">
          <a:extLst>
            <a:ext uri="{FF2B5EF4-FFF2-40B4-BE49-F238E27FC236}">
              <a16:creationId xmlns:a16="http://schemas.microsoft.com/office/drawing/2014/main" id="{FDBCB30F-6430-41B6-A8E5-6545B96668BB}"/>
            </a:ext>
          </a:extLst>
        </xdr:cNvPr>
        <xdr:cNvSpPr txBox="1"/>
      </xdr:nvSpPr>
      <xdr:spPr>
        <a:xfrm>
          <a:off x="12167244"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158766</xdr:rowOff>
    </xdr:from>
    <xdr:ext cx="405111" cy="259045"/>
    <xdr:sp macro="" textlink="">
      <xdr:nvSpPr>
        <xdr:cNvPr id="783" name="n_4mainValue【消防施設】&#10;有形固定資産減価償却率">
          <a:extLst>
            <a:ext uri="{FF2B5EF4-FFF2-40B4-BE49-F238E27FC236}">
              <a16:creationId xmlns:a16="http://schemas.microsoft.com/office/drawing/2014/main" id="{0B2033C1-8731-4E59-AC37-AE12D3A84999}"/>
            </a:ext>
          </a:extLst>
        </xdr:cNvPr>
        <xdr:cNvSpPr txBox="1"/>
      </xdr:nvSpPr>
      <xdr:spPr>
        <a:xfrm>
          <a:off x="11354444" y="1304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7E43D5E-6603-4A98-8CC4-49469E5E7ADA}"/>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64FE84CA-D8CF-4DF0-A23F-8FD3D7AABF23}"/>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E5A1C31D-9BBE-44F3-8A71-84C403B273FB}"/>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B8BEEEBC-79FA-4DD1-BE38-B80B4B349819}"/>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87CB6AC3-1126-46AD-AF7C-2A626650AD8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C0318541-357F-48D7-8A33-FA0E9C6DC21A}"/>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354983B8-A8F8-495F-84F9-62CC409582DD}"/>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D5FE5154-7022-44AD-BF7D-429B830027C7}"/>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88145CEF-A30F-46F9-9F99-3083591A6A53}"/>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C2240334-B36D-41AF-806B-4BA4C6171156}"/>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8B898D36-58EB-449C-8154-28E723779473}"/>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1B7C3C7F-A72E-4292-8232-67C9D29D3D17}"/>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06FE002C-5EC8-4790-BAFD-915234E5A1D3}"/>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DBC2352E-8A07-4E4D-95F5-2D3D6DB5411E}"/>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6DEE8070-2691-4A96-B480-F2AD7B256BC0}"/>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C072C476-E3BD-4182-821E-92353121ED55}"/>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7E7C9E48-DD3E-40BD-82B9-11F4BC6D6C57}"/>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B8F2A0A5-D77B-44DD-AD01-1B9065E7BF3F}"/>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B206026B-B525-44AD-9BDC-77B554965890}"/>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8FC99E37-B96D-4A3A-AF18-EADA403F6C96}"/>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74106CB6-41D9-40A7-B0B1-8CED265E758B}"/>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B8E68B19-ABB8-44A3-953C-56F64DBE084C}"/>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96C8737B-A195-44B6-9AA5-576E86F37AED}"/>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a:extLst>
            <a:ext uri="{FF2B5EF4-FFF2-40B4-BE49-F238E27FC236}">
              <a16:creationId xmlns:a16="http://schemas.microsoft.com/office/drawing/2014/main" id="{EFA443C6-B816-4D6F-986B-004830E9D591}"/>
            </a:ext>
          </a:extLst>
        </xdr:cNvPr>
        <xdr:cNvCxnSpPr/>
      </xdr:nvCxnSpPr>
      <xdr:spPr>
        <a:xfrm flipV="1">
          <a:off x="19951064" y="1288415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a:extLst>
            <a:ext uri="{FF2B5EF4-FFF2-40B4-BE49-F238E27FC236}">
              <a16:creationId xmlns:a16="http://schemas.microsoft.com/office/drawing/2014/main" id="{7D021C5D-0B14-4A90-859C-F02CFB884619}"/>
            </a:ext>
          </a:extLst>
        </xdr:cNvPr>
        <xdr:cNvSpPr txBox="1"/>
      </xdr:nvSpPr>
      <xdr:spPr>
        <a:xfrm>
          <a:off x="1998980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a:extLst>
            <a:ext uri="{FF2B5EF4-FFF2-40B4-BE49-F238E27FC236}">
              <a16:creationId xmlns:a16="http://schemas.microsoft.com/office/drawing/2014/main" id="{D67FF07B-3C26-4989-AC64-33E4103CD76A}"/>
            </a:ext>
          </a:extLst>
        </xdr:cNvPr>
        <xdr:cNvCxnSpPr/>
      </xdr:nvCxnSpPr>
      <xdr:spPr>
        <a:xfrm>
          <a:off x="19881850" y="1426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a:extLst>
            <a:ext uri="{FF2B5EF4-FFF2-40B4-BE49-F238E27FC236}">
              <a16:creationId xmlns:a16="http://schemas.microsoft.com/office/drawing/2014/main" id="{C0DE6602-BADD-4D39-85C4-6FBC18BA7F55}"/>
            </a:ext>
          </a:extLst>
        </xdr:cNvPr>
        <xdr:cNvSpPr txBox="1"/>
      </xdr:nvSpPr>
      <xdr:spPr>
        <a:xfrm>
          <a:off x="1998980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a:extLst>
            <a:ext uri="{FF2B5EF4-FFF2-40B4-BE49-F238E27FC236}">
              <a16:creationId xmlns:a16="http://schemas.microsoft.com/office/drawing/2014/main" id="{EFBC576B-8DB9-4276-BD73-56BD42A9E7F6}"/>
            </a:ext>
          </a:extLst>
        </xdr:cNvPr>
        <xdr:cNvCxnSpPr/>
      </xdr:nvCxnSpPr>
      <xdr:spPr>
        <a:xfrm>
          <a:off x="1988185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2" name="【消防施設】&#10;一人当たり面積平均値テキスト">
          <a:extLst>
            <a:ext uri="{FF2B5EF4-FFF2-40B4-BE49-F238E27FC236}">
              <a16:creationId xmlns:a16="http://schemas.microsoft.com/office/drawing/2014/main" id="{A9B7B195-B6B5-4931-8FAB-280504E8AE56}"/>
            </a:ext>
          </a:extLst>
        </xdr:cNvPr>
        <xdr:cNvSpPr txBox="1"/>
      </xdr:nvSpPr>
      <xdr:spPr>
        <a:xfrm>
          <a:off x="19989800" y="13700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a:extLst>
            <a:ext uri="{FF2B5EF4-FFF2-40B4-BE49-F238E27FC236}">
              <a16:creationId xmlns:a16="http://schemas.microsoft.com/office/drawing/2014/main" id="{10AA5101-DE6D-43D2-9B54-A377DB82EC31}"/>
            </a:ext>
          </a:extLst>
        </xdr:cNvPr>
        <xdr:cNvSpPr/>
      </xdr:nvSpPr>
      <xdr:spPr>
        <a:xfrm>
          <a:off x="19900900" y="1384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133350</xdr:rowOff>
    </xdr:from>
    <xdr:to>
      <xdr:col>112</xdr:col>
      <xdr:colOff>38100</xdr:colOff>
      <xdr:row>84</xdr:row>
      <xdr:rowOff>63500</xdr:rowOff>
    </xdr:to>
    <xdr:sp macro="" textlink="">
      <xdr:nvSpPr>
        <xdr:cNvPr id="814" name="フローチャート: 判断 813">
          <a:extLst>
            <a:ext uri="{FF2B5EF4-FFF2-40B4-BE49-F238E27FC236}">
              <a16:creationId xmlns:a16="http://schemas.microsoft.com/office/drawing/2014/main" id="{8FE2C244-29FB-4C73-8F92-48A98A323AFD}"/>
            </a:ext>
          </a:extLst>
        </xdr:cNvPr>
        <xdr:cNvSpPr/>
      </xdr:nvSpPr>
      <xdr:spPr>
        <a:xfrm>
          <a:off x="19157950" y="13843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5" name="フローチャート: 判断 814">
          <a:extLst>
            <a:ext uri="{FF2B5EF4-FFF2-40B4-BE49-F238E27FC236}">
              <a16:creationId xmlns:a16="http://schemas.microsoft.com/office/drawing/2014/main" id="{B9412508-3910-4B77-A5A6-598E11D57A4D}"/>
            </a:ext>
          </a:extLst>
        </xdr:cNvPr>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107950</xdr:rowOff>
    </xdr:from>
    <xdr:to>
      <xdr:col>102</xdr:col>
      <xdr:colOff>165100</xdr:colOff>
      <xdr:row>84</xdr:row>
      <xdr:rowOff>38100</xdr:rowOff>
    </xdr:to>
    <xdr:sp macro="" textlink="">
      <xdr:nvSpPr>
        <xdr:cNvPr id="816" name="フローチャート: 判断 815">
          <a:extLst>
            <a:ext uri="{FF2B5EF4-FFF2-40B4-BE49-F238E27FC236}">
              <a16:creationId xmlns:a16="http://schemas.microsoft.com/office/drawing/2014/main" id="{058CD399-1FD9-4562-8DC0-07B008C5AC48}"/>
            </a:ext>
          </a:extLst>
        </xdr:cNvPr>
        <xdr:cNvSpPr/>
      </xdr:nvSpPr>
      <xdr:spPr>
        <a:xfrm>
          <a:off x="17551400" y="1381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107950</xdr:rowOff>
    </xdr:from>
    <xdr:to>
      <xdr:col>98</xdr:col>
      <xdr:colOff>38100</xdr:colOff>
      <xdr:row>84</xdr:row>
      <xdr:rowOff>38100</xdr:rowOff>
    </xdr:to>
    <xdr:sp macro="" textlink="">
      <xdr:nvSpPr>
        <xdr:cNvPr id="817" name="フローチャート: 判断 816">
          <a:extLst>
            <a:ext uri="{FF2B5EF4-FFF2-40B4-BE49-F238E27FC236}">
              <a16:creationId xmlns:a16="http://schemas.microsoft.com/office/drawing/2014/main" id="{7E1851B9-136A-4F56-9CBA-DA2CCFCDDD01}"/>
            </a:ext>
          </a:extLst>
        </xdr:cNvPr>
        <xdr:cNvSpPr/>
      </xdr:nvSpPr>
      <xdr:spPr>
        <a:xfrm>
          <a:off x="16757650" y="1381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F2E74451-A5DD-4ADB-BD7F-852B56C2D197}"/>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6B8B20E9-25F4-433F-9722-9B6CE295F54C}"/>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2C6F85A8-74FE-410B-BD06-816854D6A76E}"/>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2E9BBD24-FC5B-4E26-807D-D8F1F1CF4B9C}"/>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B0B54458-41F2-4A04-8BD8-214A6202FBE3}"/>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0</xdr:rowOff>
    </xdr:from>
    <xdr:to>
      <xdr:col>116</xdr:col>
      <xdr:colOff>114300</xdr:colOff>
      <xdr:row>86</xdr:row>
      <xdr:rowOff>101600</xdr:rowOff>
    </xdr:to>
    <xdr:sp macro="" textlink="">
      <xdr:nvSpPr>
        <xdr:cNvPr id="823" name="楕円 822">
          <a:extLst>
            <a:ext uri="{FF2B5EF4-FFF2-40B4-BE49-F238E27FC236}">
              <a16:creationId xmlns:a16="http://schemas.microsoft.com/office/drawing/2014/main" id="{69E72BD6-68C9-4800-925D-F479D162FE0F}"/>
            </a:ext>
          </a:extLst>
        </xdr:cNvPr>
        <xdr:cNvSpPr/>
      </xdr:nvSpPr>
      <xdr:spPr>
        <a:xfrm>
          <a:off x="199009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86377</xdr:rowOff>
    </xdr:from>
    <xdr:ext cx="469744" cy="259045"/>
    <xdr:sp macro="" textlink="">
      <xdr:nvSpPr>
        <xdr:cNvPr id="824" name="【消防施設】&#10;一人当たり面積該当値テキスト">
          <a:extLst>
            <a:ext uri="{FF2B5EF4-FFF2-40B4-BE49-F238E27FC236}">
              <a16:creationId xmlns:a16="http://schemas.microsoft.com/office/drawing/2014/main" id="{FAF80327-81AC-4521-A153-463A914302E2}"/>
            </a:ext>
          </a:extLst>
        </xdr:cNvPr>
        <xdr:cNvSpPr txBox="1"/>
      </xdr:nvSpPr>
      <xdr:spPr>
        <a:xfrm>
          <a:off x="199898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0</xdr:rowOff>
    </xdr:from>
    <xdr:to>
      <xdr:col>112</xdr:col>
      <xdr:colOff>38100</xdr:colOff>
      <xdr:row>86</xdr:row>
      <xdr:rowOff>101600</xdr:rowOff>
    </xdr:to>
    <xdr:sp macro="" textlink="">
      <xdr:nvSpPr>
        <xdr:cNvPr id="825" name="楕円 824">
          <a:extLst>
            <a:ext uri="{FF2B5EF4-FFF2-40B4-BE49-F238E27FC236}">
              <a16:creationId xmlns:a16="http://schemas.microsoft.com/office/drawing/2014/main" id="{BF335F65-D052-407F-B585-4EFC4F43E6D0}"/>
            </a:ext>
          </a:extLst>
        </xdr:cNvPr>
        <xdr:cNvSpPr/>
      </xdr:nvSpPr>
      <xdr:spPr>
        <a:xfrm>
          <a:off x="19157950" y="14204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50800</xdr:rowOff>
    </xdr:from>
    <xdr:to>
      <xdr:col>116</xdr:col>
      <xdr:colOff>63500</xdr:colOff>
      <xdr:row>86</xdr:row>
      <xdr:rowOff>50800</xdr:rowOff>
    </xdr:to>
    <xdr:cxnSp macro="">
      <xdr:nvCxnSpPr>
        <xdr:cNvPr id="826" name="直線コネクタ 825">
          <a:extLst>
            <a:ext uri="{FF2B5EF4-FFF2-40B4-BE49-F238E27FC236}">
              <a16:creationId xmlns:a16="http://schemas.microsoft.com/office/drawing/2014/main" id="{9112AD46-C18B-440D-8F4E-4B92B7F8EBFC}"/>
            </a:ext>
          </a:extLst>
        </xdr:cNvPr>
        <xdr:cNvCxnSpPr/>
      </xdr:nvCxnSpPr>
      <xdr:spPr>
        <a:xfrm>
          <a:off x="19202400" y="142557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0</xdr:rowOff>
    </xdr:from>
    <xdr:to>
      <xdr:col>107</xdr:col>
      <xdr:colOff>101600</xdr:colOff>
      <xdr:row>86</xdr:row>
      <xdr:rowOff>101600</xdr:rowOff>
    </xdr:to>
    <xdr:sp macro="" textlink="">
      <xdr:nvSpPr>
        <xdr:cNvPr id="827" name="楕円 826">
          <a:extLst>
            <a:ext uri="{FF2B5EF4-FFF2-40B4-BE49-F238E27FC236}">
              <a16:creationId xmlns:a16="http://schemas.microsoft.com/office/drawing/2014/main" id="{01C1846D-5434-450E-89AE-B9EB1C31A5F4}"/>
            </a:ext>
          </a:extLst>
        </xdr:cNvPr>
        <xdr:cNvSpPr/>
      </xdr:nvSpPr>
      <xdr:spPr>
        <a:xfrm>
          <a:off x="1834515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50800</xdr:rowOff>
    </xdr:from>
    <xdr:to>
      <xdr:col>111</xdr:col>
      <xdr:colOff>177800</xdr:colOff>
      <xdr:row>86</xdr:row>
      <xdr:rowOff>50800</xdr:rowOff>
    </xdr:to>
    <xdr:cxnSp macro="">
      <xdr:nvCxnSpPr>
        <xdr:cNvPr id="828" name="直線コネクタ 827">
          <a:extLst>
            <a:ext uri="{FF2B5EF4-FFF2-40B4-BE49-F238E27FC236}">
              <a16:creationId xmlns:a16="http://schemas.microsoft.com/office/drawing/2014/main" id="{F373F05B-9E8E-4F05-9C27-D0DA9E03E7EF}"/>
            </a:ext>
          </a:extLst>
        </xdr:cNvPr>
        <xdr:cNvCxnSpPr/>
      </xdr:nvCxnSpPr>
      <xdr:spPr>
        <a:xfrm>
          <a:off x="18395950" y="142557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0</xdr:rowOff>
    </xdr:from>
    <xdr:to>
      <xdr:col>102</xdr:col>
      <xdr:colOff>165100</xdr:colOff>
      <xdr:row>86</xdr:row>
      <xdr:rowOff>101600</xdr:rowOff>
    </xdr:to>
    <xdr:sp macro="" textlink="">
      <xdr:nvSpPr>
        <xdr:cNvPr id="829" name="楕円 828">
          <a:extLst>
            <a:ext uri="{FF2B5EF4-FFF2-40B4-BE49-F238E27FC236}">
              <a16:creationId xmlns:a16="http://schemas.microsoft.com/office/drawing/2014/main" id="{588139BF-3C1B-497B-8D0B-F16ABB8DF5DD}"/>
            </a:ext>
          </a:extLst>
        </xdr:cNvPr>
        <xdr:cNvSpPr/>
      </xdr:nvSpPr>
      <xdr:spPr>
        <a:xfrm>
          <a:off x="175514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50800</xdr:rowOff>
    </xdr:from>
    <xdr:to>
      <xdr:col>107</xdr:col>
      <xdr:colOff>50800</xdr:colOff>
      <xdr:row>86</xdr:row>
      <xdr:rowOff>50800</xdr:rowOff>
    </xdr:to>
    <xdr:cxnSp macro="">
      <xdr:nvCxnSpPr>
        <xdr:cNvPr id="830" name="直線コネクタ 829">
          <a:extLst>
            <a:ext uri="{FF2B5EF4-FFF2-40B4-BE49-F238E27FC236}">
              <a16:creationId xmlns:a16="http://schemas.microsoft.com/office/drawing/2014/main" id="{286880B5-99E9-4209-A8E5-74295D06AEA7}"/>
            </a:ext>
          </a:extLst>
        </xdr:cNvPr>
        <xdr:cNvCxnSpPr/>
      </xdr:nvCxnSpPr>
      <xdr:spPr>
        <a:xfrm>
          <a:off x="17602200" y="142557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0</xdr:rowOff>
    </xdr:from>
    <xdr:to>
      <xdr:col>98</xdr:col>
      <xdr:colOff>38100</xdr:colOff>
      <xdr:row>86</xdr:row>
      <xdr:rowOff>101600</xdr:rowOff>
    </xdr:to>
    <xdr:sp macro="" textlink="">
      <xdr:nvSpPr>
        <xdr:cNvPr id="831" name="楕円 830">
          <a:extLst>
            <a:ext uri="{FF2B5EF4-FFF2-40B4-BE49-F238E27FC236}">
              <a16:creationId xmlns:a16="http://schemas.microsoft.com/office/drawing/2014/main" id="{F2458586-2121-4C3F-8CE5-32AC5A1C873D}"/>
            </a:ext>
          </a:extLst>
        </xdr:cNvPr>
        <xdr:cNvSpPr/>
      </xdr:nvSpPr>
      <xdr:spPr>
        <a:xfrm>
          <a:off x="16757650" y="14204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50800</xdr:rowOff>
    </xdr:from>
    <xdr:to>
      <xdr:col>102</xdr:col>
      <xdr:colOff>114300</xdr:colOff>
      <xdr:row>86</xdr:row>
      <xdr:rowOff>50800</xdr:rowOff>
    </xdr:to>
    <xdr:cxnSp macro="">
      <xdr:nvCxnSpPr>
        <xdr:cNvPr id="832" name="直線コネクタ 831">
          <a:extLst>
            <a:ext uri="{FF2B5EF4-FFF2-40B4-BE49-F238E27FC236}">
              <a16:creationId xmlns:a16="http://schemas.microsoft.com/office/drawing/2014/main" id="{73EDADFE-DC95-4AB3-A073-6DE99DF82B2F}"/>
            </a:ext>
          </a:extLst>
        </xdr:cNvPr>
        <xdr:cNvCxnSpPr/>
      </xdr:nvCxnSpPr>
      <xdr:spPr>
        <a:xfrm>
          <a:off x="16802100" y="142557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80027</xdr:rowOff>
    </xdr:from>
    <xdr:ext cx="469744" cy="259045"/>
    <xdr:sp macro="" textlink="">
      <xdr:nvSpPr>
        <xdr:cNvPr id="833" name="n_1aveValue【消防施設】&#10;一人当たり面積">
          <a:extLst>
            <a:ext uri="{FF2B5EF4-FFF2-40B4-BE49-F238E27FC236}">
              <a16:creationId xmlns:a16="http://schemas.microsoft.com/office/drawing/2014/main" id="{42C7E14E-41F2-456C-BBDE-088D34D442F9}"/>
            </a:ext>
          </a:extLst>
        </xdr:cNvPr>
        <xdr:cNvSpPr txBox="1"/>
      </xdr:nvSpPr>
      <xdr:spPr>
        <a:xfrm>
          <a:off x="18980227" y="1362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34" name="n_2aveValue【消防施設】&#10;一人当たり面積">
          <a:extLst>
            <a:ext uri="{FF2B5EF4-FFF2-40B4-BE49-F238E27FC236}">
              <a16:creationId xmlns:a16="http://schemas.microsoft.com/office/drawing/2014/main" id="{B3504539-B1C9-497F-AB6A-7DC7600548F9}"/>
            </a:ext>
          </a:extLst>
        </xdr:cNvPr>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54627</xdr:rowOff>
    </xdr:from>
    <xdr:ext cx="469744" cy="259045"/>
    <xdr:sp macro="" textlink="">
      <xdr:nvSpPr>
        <xdr:cNvPr id="835" name="n_3aveValue【消防施設】&#10;一人当たり面積">
          <a:extLst>
            <a:ext uri="{FF2B5EF4-FFF2-40B4-BE49-F238E27FC236}">
              <a16:creationId xmlns:a16="http://schemas.microsoft.com/office/drawing/2014/main" id="{E25DD83C-B7C6-4975-993B-C2A75D98F201}"/>
            </a:ext>
          </a:extLst>
        </xdr:cNvPr>
        <xdr:cNvSpPr txBox="1"/>
      </xdr:nvSpPr>
      <xdr:spPr>
        <a:xfrm>
          <a:off x="17386377" y="135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54627</xdr:rowOff>
    </xdr:from>
    <xdr:ext cx="469744" cy="259045"/>
    <xdr:sp macro="" textlink="">
      <xdr:nvSpPr>
        <xdr:cNvPr id="836" name="n_4aveValue【消防施設】&#10;一人当たり面積">
          <a:extLst>
            <a:ext uri="{FF2B5EF4-FFF2-40B4-BE49-F238E27FC236}">
              <a16:creationId xmlns:a16="http://schemas.microsoft.com/office/drawing/2014/main" id="{A2A802FA-1099-488D-BAAB-C9EB3F4CB212}"/>
            </a:ext>
          </a:extLst>
        </xdr:cNvPr>
        <xdr:cNvSpPr txBox="1"/>
      </xdr:nvSpPr>
      <xdr:spPr>
        <a:xfrm>
          <a:off x="16592627" y="135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92727</xdr:rowOff>
    </xdr:from>
    <xdr:ext cx="469744" cy="259045"/>
    <xdr:sp macro="" textlink="">
      <xdr:nvSpPr>
        <xdr:cNvPr id="837" name="n_1mainValue【消防施設】&#10;一人当たり面積">
          <a:extLst>
            <a:ext uri="{FF2B5EF4-FFF2-40B4-BE49-F238E27FC236}">
              <a16:creationId xmlns:a16="http://schemas.microsoft.com/office/drawing/2014/main" id="{D93A6A69-FCC1-43B6-9F04-87D7E1569A5C}"/>
            </a:ext>
          </a:extLst>
        </xdr:cNvPr>
        <xdr:cNvSpPr txBox="1"/>
      </xdr:nvSpPr>
      <xdr:spPr>
        <a:xfrm>
          <a:off x="189802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92727</xdr:rowOff>
    </xdr:from>
    <xdr:ext cx="469744" cy="259045"/>
    <xdr:sp macro="" textlink="">
      <xdr:nvSpPr>
        <xdr:cNvPr id="838" name="n_2mainValue【消防施設】&#10;一人当たり面積">
          <a:extLst>
            <a:ext uri="{FF2B5EF4-FFF2-40B4-BE49-F238E27FC236}">
              <a16:creationId xmlns:a16="http://schemas.microsoft.com/office/drawing/2014/main" id="{DD14301B-D0A6-4F7D-A410-C263006DC320}"/>
            </a:ext>
          </a:extLst>
        </xdr:cNvPr>
        <xdr:cNvSpPr txBox="1"/>
      </xdr:nvSpPr>
      <xdr:spPr>
        <a:xfrm>
          <a:off x="181801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92727</xdr:rowOff>
    </xdr:from>
    <xdr:ext cx="469744" cy="259045"/>
    <xdr:sp macro="" textlink="">
      <xdr:nvSpPr>
        <xdr:cNvPr id="839" name="n_3mainValue【消防施設】&#10;一人当たり面積">
          <a:extLst>
            <a:ext uri="{FF2B5EF4-FFF2-40B4-BE49-F238E27FC236}">
              <a16:creationId xmlns:a16="http://schemas.microsoft.com/office/drawing/2014/main" id="{A86644F9-4427-4179-A136-5108DFAF1FF9}"/>
            </a:ext>
          </a:extLst>
        </xdr:cNvPr>
        <xdr:cNvSpPr txBox="1"/>
      </xdr:nvSpPr>
      <xdr:spPr>
        <a:xfrm>
          <a:off x="1738637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92727</xdr:rowOff>
    </xdr:from>
    <xdr:ext cx="469744" cy="259045"/>
    <xdr:sp macro="" textlink="">
      <xdr:nvSpPr>
        <xdr:cNvPr id="840" name="n_4mainValue【消防施設】&#10;一人当たり面積">
          <a:extLst>
            <a:ext uri="{FF2B5EF4-FFF2-40B4-BE49-F238E27FC236}">
              <a16:creationId xmlns:a16="http://schemas.microsoft.com/office/drawing/2014/main" id="{89FD1AE3-C86C-453B-8544-E9E2507DE3ED}"/>
            </a:ext>
          </a:extLst>
        </xdr:cNvPr>
        <xdr:cNvSpPr txBox="1"/>
      </xdr:nvSpPr>
      <xdr:spPr>
        <a:xfrm>
          <a:off x="165926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313525AD-CB8E-49D0-BFB9-9803EB371A29}"/>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18476E67-EF34-4648-8F01-7473040A18C7}"/>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BD47BFF9-EEB9-4A24-9EA9-3ED00E9E8638}"/>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D6B94DF-03BF-4646-B370-D6C7858EC4D2}"/>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47D98A6C-5A06-45B1-B173-D27ED929D853}"/>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58D51E8-8007-4E22-9E46-F9108C47A886}"/>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C28DB2F2-5D4B-44F8-B2BB-FBA22B3C432B}"/>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602EBA19-8A1B-49CC-8593-926F647191B5}"/>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9E386A8B-91DB-4F78-9881-F7FDC0A0D76A}"/>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FEC76C4C-940B-42EB-A83F-521075C74A43}"/>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388ADA73-ADD8-4AE6-BB4C-CA4B6034C3F7}"/>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F5BB2F66-104C-4A51-B3A7-79D43D166F85}"/>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A30F5718-72DF-459B-A902-7F6B3D9EAE6C}"/>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D6A71D6A-4B06-4745-8E19-E7C88848B984}"/>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A976DA22-320D-48C5-8D67-FD8D0DD69822}"/>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B354F69D-61AB-4986-9EFA-CF6995AE9DEB}"/>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C79D59F2-E9B2-4FA0-ABEC-B84204B246A7}"/>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D362A343-6C62-4196-83AD-60B6F2C31593}"/>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860C4C08-96DC-4EAB-BA7C-41DDF979C14F}"/>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4713A5D6-343C-4C9B-91B9-C4B17E8130DC}"/>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CE4FB1BC-BB1F-4160-B891-083BDCA73B92}"/>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BCF44A59-D115-4602-B156-A904E434DA90}"/>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8FEBC4F8-356E-4A00-8AFB-AB70E1462FD5}"/>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83A63746-2E54-45E9-ABA4-B2984A80CB34}"/>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41C5A64C-A211-4F20-989A-A841B6DBB4BE}"/>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a:extLst>
            <a:ext uri="{FF2B5EF4-FFF2-40B4-BE49-F238E27FC236}">
              <a16:creationId xmlns:a16="http://schemas.microsoft.com/office/drawing/2014/main" id="{1C845C71-D213-400B-944F-47A6C2235F1B}"/>
            </a:ext>
          </a:extLst>
        </xdr:cNvPr>
        <xdr:cNvCxnSpPr/>
      </xdr:nvCxnSpPr>
      <xdr:spPr>
        <a:xfrm flipV="1">
          <a:off x="14699614" y="166529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a:extLst>
            <a:ext uri="{FF2B5EF4-FFF2-40B4-BE49-F238E27FC236}">
              <a16:creationId xmlns:a16="http://schemas.microsoft.com/office/drawing/2014/main" id="{F347E2DA-9DE4-4435-9258-765326D3157B}"/>
            </a:ext>
          </a:extLst>
        </xdr:cNvPr>
        <xdr:cNvSpPr txBox="1"/>
      </xdr:nvSpPr>
      <xdr:spPr>
        <a:xfrm>
          <a:off x="14738350" y="1794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a:extLst>
            <a:ext uri="{FF2B5EF4-FFF2-40B4-BE49-F238E27FC236}">
              <a16:creationId xmlns:a16="http://schemas.microsoft.com/office/drawing/2014/main" id="{54AD8251-3418-446C-8D8C-54BEF587EE0F}"/>
            </a:ext>
          </a:extLst>
        </xdr:cNvPr>
        <xdr:cNvCxnSpPr/>
      </xdr:nvCxnSpPr>
      <xdr:spPr>
        <a:xfrm>
          <a:off x="14611350" y="179380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a:extLst>
            <a:ext uri="{FF2B5EF4-FFF2-40B4-BE49-F238E27FC236}">
              <a16:creationId xmlns:a16="http://schemas.microsoft.com/office/drawing/2014/main" id="{30449849-6E71-45B4-8833-1F6EEAEF6192}"/>
            </a:ext>
          </a:extLst>
        </xdr:cNvPr>
        <xdr:cNvSpPr txBox="1"/>
      </xdr:nvSpPr>
      <xdr:spPr>
        <a:xfrm>
          <a:off x="14738350" y="16428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a:extLst>
            <a:ext uri="{FF2B5EF4-FFF2-40B4-BE49-F238E27FC236}">
              <a16:creationId xmlns:a16="http://schemas.microsoft.com/office/drawing/2014/main" id="{74ECB03B-A751-43C4-B86E-7D664CD4B740}"/>
            </a:ext>
          </a:extLst>
        </xdr:cNvPr>
        <xdr:cNvCxnSpPr/>
      </xdr:nvCxnSpPr>
      <xdr:spPr>
        <a:xfrm>
          <a:off x="14611350" y="166529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871" name="【庁舎】&#10;有形固定資産減価償却率平均値テキスト">
          <a:extLst>
            <a:ext uri="{FF2B5EF4-FFF2-40B4-BE49-F238E27FC236}">
              <a16:creationId xmlns:a16="http://schemas.microsoft.com/office/drawing/2014/main" id="{C275FCF1-9F0F-4B89-A738-C89AC8B610B8}"/>
            </a:ext>
          </a:extLst>
        </xdr:cNvPr>
        <xdr:cNvSpPr txBox="1"/>
      </xdr:nvSpPr>
      <xdr:spPr>
        <a:xfrm>
          <a:off x="14738350" y="17056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a:extLst>
            <a:ext uri="{FF2B5EF4-FFF2-40B4-BE49-F238E27FC236}">
              <a16:creationId xmlns:a16="http://schemas.microsoft.com/office/drawing/2014/main" id="{F6E4724E-165F-4853-9A0E-ED44C095359A}"/>
            </a:ext>
          </a:extLst>
        </xdr:cNvPr>
        <xdr:cNvSpPr/>
      </xdr:nvSpPr>
      <xdr:spPr>
        <a:xfrm>
          <a:off x="14649450" y="172046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873" name="フローチャート: 判断 872">
          <a:extLst>
            <a:ext uri="{FF2B5EF4-FFF2-40B4-BE49-F238E27FC236}">
              <a16:creationId xmlns:a16="http://schemas.microsoft.com/office/drawing/2014/main" id="{EC46821D-B173-4D4F-82FF-9157DCC23AD4}"/>
            </a:ext>
          </a:extLst>
        </xdr:cNvPr>
        <xdr:cNvSpPr/>
      </xdr:nvSpPr>
      <xdr:spPr>
        <a:xfrm>
          <a:off x="1388745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129902</xdr:rowOff>
    </xdr:from>
    <xdr:to>
      <xdr:col>76</xdr:col>
      <xdr:colOff>165100</xdr:colOff>
      <xdr:row>105</xdr:row>
      <xdr:rowOff>60052</xdr:rowOff>
    </xdr:to>
    <xdr:sp macro="" textlink="">
      <xdr:nvSpPr>
        <xdr:cNvPr id="874" name="フローチャート: 判断 873">
          <a:extLst>
            <a:ext uri="{FF2B5EF4-FFF2-40B4-BE49-F238E27FC236}">
              <a16:creationId xmlns:a16="http://schemas.microsoft.com/office/drawing/2014/main" id="{F80C8FAB-5198-424F-8A68-B95CA64B7FCB}"/>
            </a:ext>
          </a:extLst>
        </xdr:cNvPr>
        <xdr:cNvSpPr/>
      </xdr:nvSpPr>
      <xdr:spPr>
        <a:xfrm>
          <a:off x="13093700" y="1738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75" name="フローチャート: 判断 874">
          <a:extLst>
            <a:ext uri="{FF2B5EF4-FFF2-40B4-BE49-F238E27FC236}">
              <a16:creationId xmlns:a16="http://schemas.microsoft.com/office/drawing/2014/main" id="{9CA15BFD-C7D6-404C-AFE5-0CF9338B25E7}"/>
            </a:ext>
          </a:extLst>
        </xdr:cNvPr>
        <xdr:cNvSpPr/>
      </xdr:nvSpPr>
      <xdr:spPr>
        <a:xfrm>
          <a:off x="12299950" y="173532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67855</xdr:rowOff>
    </xdr:from>
    <xdr:to>
      <xdr:col>67</xdr:col>
      <xdr:colOff>101600</xdr:colOff>
      <xdr:row>104</xdr:row>
      <xdr:rowOff>169455</xdr:rowOff>
    </xdr:to>
    <xdr:sp macro="" textlink="">
      <xdr:nvSpPr>
        <xdr:cNvPr id="876" name="フローチャート: 判断 875">
          <a:extLst>
            <a:ext uri="{FF2B5EF4-FFF2-40B4-BE49-F238E27FC236}">
              <a16:creationId xmlns:a16="http://schemas.microsoft.com/office/drawing/2014/main" id="{29CCCEF3-5C1E-4416-BBD9-DCA7DB8534A5}"/>
            </a:ext>
          </a:extLst>
        </xdr:cNvPr>
        <xdr:cNvSpPr/>
      </xdr:nvSpPr>
      <xdr:spPr>
        <a:xfrm>
          <a:off x="11487150" y="1732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BFFB79F8-DC2C-4DE6-A02A-F0C8A01EEE7D}"/>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11779BF-4530-45B0-A72E-25AAFC67B40C}"/>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37F1F9-03C4-48E2-8121-5C50F55DB75E}"/>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7A3BC0F1-06D4-47DA-AB74-705A324E3A7B}"/>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2B0D9E67-44B2-49A9-80F0-F278CE7E134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882" name="楕円 881">
          <a:extLst>
            <a:ext uri="{FF2B5EF4-FFF2-40B4-BE49-F238E27FC236}">
              <a16:creationId xmlns:a16="http://schemas.microsoft.com/office/drawing/2014/main" id="{20E93E89-F622-4EFA-BB4B-B35084BCFC39}"/>
            </a:ext>
          </a:extLst>
        </xdr:cNvPr>
        <xdr:cNvSpPr/>
      </xdr:nvSpPr>
      <xdr:spPr>
        <a:xfrm>
          <a:off x="14649450" y="173532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72407</xdr:rowOff>
    </xdr:from>
    <xdr:ext cx="405111" cy="259045"/>
    <xdr:sp macro="" textlink="">
      <xdr:nvSpPr>
        <xdr:cNvPr id="883" name="【庁舎】&#10;有形固定資産減価償却率該当値テキスト">
          <a:extLst>
            <a:ext uri="{FF2B5EF4-FFF2-40B4-BE49-F238E27FC236}">
              <a16:creationId xmlns:a16="http://schemas.microsoft.com/office/drawing/2014/main" id="{EE5E50FA-1A25-4A7D-8E61-547FCF220E74}"/>
            </a:ext>
          </a:extLst>
        </xdr:cNvPr>
        <xdr:cNvSpPr txBox="1"/>
      </xdr:nvSpPr>
      <xdr:spPr>
        <a:xfrm>
          <a:off x="14738350" y="1733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72752</xdr:rowOff>
    </xdr:from>
    <xdr:to>
      <xdr:col>81</xdr:col>
      <xdr:colOff>101600</xdr:colOff>
      <xdr:row>105</xdr:row>
      <xdr:rowOff>2902</xdr:rowOff>
    </xdr:to>
    <xdr:sp macro="" textlink="">
      <xdr:nvSpPr>
        <xdr:cNvPr id="884" name="楕円 883">
          <a:extLst>
            <a:ext uri="{FF2B5EF4-FFF2-40B4-BE49-F238E27FC236}">
              <a16:creationId xmlns:a16="http://schemas.microsoft.com/office/drawing/2014/main" id="{8274D6EF-A325-4F56-A3DE-86C971BD6DC3}"/>
            </a:ext>
          </a:extLst>
        </xdr:cNvPr>
        <xdr:cNvSpPr/>
      </xdr:nvSpPr>
      <xdr:spPr>
        <a:xfrm>
          <a:off x="1388745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123552</xdr:rowOff>
    </xdr:from>
    <xdr:to>
      <xdr:col>85</xdr:col>
      <xdr:colOff>127000</xdr:colOff>
      <xdr:row>104</xdr:row>
      <xdr:rowOff>144780</xdr:rowOff>
    </xdr:to>
    <xdr:cxnSp macro="">
      <xdr:nvCxnSpPr>
        <xdr:cNvPr id="885" name="直線コネクタ 884">
          <a:extLst>
            <a:ext uri="{FF2B5EF4-FFF2-40B4-BE49-F238E27FC236}">
              <a16:creationId xmlns:a16="http://schemas.microsoft.com/office/drawing/2014/main" id="{B269EF79-6FDB-4A25-8549-17D607AEEF96}"/>
            </a:ext>
          </a:extLst>
        </xdr:cNvPr>
        <xdr:cNvCxnSpPr/>
      </xdr:nvCxnSpPr>
      <xdr:spPr>
        <a:xfrm>
          <a:off x="13938250" y="17382852"/>
          <a:ext cx="762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43362</xdr:rowOff>
    </xdr:from>
    <xdr:to>
      <xdr:col>76</xdr:col>
      <xdr:colOff>165100</xdr:colOff>
      <xdr:row>104</xdr:row>
      <xdr:rowOff>144962</xdr:rowOff>
    </xdr:to>
    <xdr:sp macro="" textlink="">
      <xdr:nvSpPr>
        <xdr:cNvPr id="886" name="楕円 885">
          <a:extLst>
            <a:ext uri="{FF2B5EF4-FFF2-40B4-BE49-F238E27FC236}">
              <a16:creationId xmlns:a16="http://schemas.microsoft.com/office/drawing/2014/main" id="{E4DD4490-13F6-452E-96AC-6DED32DC9969}"/>
            </a:ext>
          </a:extLst>
        </xdr:cNvPr>
        <xdr:cNvSpPr/>
      </xdr:nvSpPr>
      <xdr:spPr>
        <a:xfrm>
          <a:off x="130937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94162</xdr:rowOff>
    </xdr:from>
    <xdr:to>
      <xdr:col>81</xdr:col>
      <xdr:colOff>50800</xdr:colOff>
      <xdr:row>104</xdr:row>
      <xdr:rowOff>123552</xdr:rowOff>
    </xdr:to>
    <xdr:cxnSp macro="">
      <xdr:nvCxnSpPr>
        <xdr:cNvPr id="887" name="直線コネクタ 886">
          <a:extLst>
            <a:ext uri="{FF2B5EF4-FFF2-40B4-BE49-F238E27FC236}">
              <a16:creationId xmlns:a16="http://schemas.microsoft.com/office/drawing/2014/main" id="{B3C92899-4547-43CC-A0B5-24159A5EA40A}"/>
            </a:ext>
          </a:extLst>
        </xdr:cNvPr>
        <xdr:cNvCxnSpPr/>
      </xdr:nvCxnSpPr>
      <xdr:spPr>
        <a:xfrm>
          <a:off x="13144500" y="17353462"/>
          <a:ext cx="79375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18869</xdr:rowOff>
    </xdr:from>
    <xdr:to>
      <xdr:col>72</xdr:col>
      <xdr:colOff>38100</xdr:colOff>
      <xdr:row>104</xdr:row>
      <xdr:rowOff>120469</xdr:rowOff>
    </xdr:to>
    <xdr:sp macro="" textlink="">
      <xdr:nvSpPr>
        <xdr:cNvPr id="888" name="楕円 887">
          <a:extLst>
            <a:ext uri="{FF2B5EF4-FFF2-40B4-BE49-F238E27FC236}">
              <a16:creationId xmlns:a16="http://schemas.microsoft.com/office/drawing/2014/main" id="{1067A4A8-025B-4DDD-91DE-B7D5B3DD7DAE}"/>
            </a:ext>
          </a:extLst>
        </xdr:cNvPr>
        <xdr:cNvSpPr/>
      </xdr:nvSpPr>
      <xdr:spPr>
        <a:xfrm>
          <a:off x="12299950" y="172781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69669</xdr:rowOff>
    </xdr:from>
    <xdr:to>
      <xdr:col>76</xdr:col>
      <xdr:colOff>114300</xdr:colOff>
      <xdr:row>104</xdr:row>
      <xdr:rowOff>94162</xdr:rowOff>
    </xdr:to>
    <xdr:cxnSp macro="">
      <xdr:nvCxnSpPr>
        <xdr:cNvPr id="889" name="直線コネクタ 888">
          <a:extLst>
            <a:ext uri="{FF2B5EF4-FFF2-40B4-BE49-F238E27FC236}">
              <a16:creationId xmlns:a16="http://schemas.microsoft.com/office/drawing/2014/main" id="{C25ED8CD-452B-4C8A-B76F-A3DCB700CC26}"/>
            </a:ext>
          </a:extLst>
        </xdr:cNvPr>
        <xdr:cNvCxnSpPr/>
      </xdr:nvCxnSpPr>
      <xdr:spPr>
        <a:xfrm>
          <a:off x="12344400" y="17328969"/>
          <a:ext cx="8001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890" name="楕円 889">
          <a:extLst>
            <a:ext uri="{FF2B5EF4-FFF2-40B4-BE49-F238E27FC236}">
              <a16:creationId xmlns:a16="http://schemas.microsoft.com/office/drawing/2014/main" id="{45E698E0-3073-43D0-8C9F-E1BA9A089A88}"/>
            </a:ext>
          </a:extLst>
        </xdr:cNvPr>
        <xdr:cNvSpPr/>
      </xdr:nvSpPr>
      <xdr:spPr>
        <a:xfrm>
          <a:off x="1148715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69669</xdr:rowOff>
    </xdr:from>
    <xdr:to>
      <xdr:col>71</xdr:col>
      <xdr:colOff>177800</xdr:colOff>
      <xdr:row>104</xdr:row>
      <xdr:rowOff>76200</xdr:rowOff>
    </xdr:to>
    <xdr:cxnSp macro="">
      <xdr:nvCxnSpPr>
        <xdr:cNvPr id="891" name="直線コネクタ 890">
          <a:extLst>
            <a:ext uri="{FF2B5EF4-FFF2-40B4-BE49-F238E27FC236}">
              <a16:creationId xmlns:a16="http://schemas.microsoft.com/office/drawing/2014/main" id="{586638EC-361E-47AF-AA5D-A5AD1B1A81EC}"/>
            </a:ext>
          </a:extLst>
        </xdr:cNvPr>
        <xdr:cNvCxnSpPr/>
      </xdr:nvCxnSpPr>
      <xdr:spPr>
        <a:xfrm flipV="1">
          <a:off x="11537950" y="17328969"/>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38116</xdr:rowOff>
    </xdr:from>
    <xdr:ext cx="405111" cy="259045"/>
    <xdr:sp macro="" textlink="">
      <xdr:nvSpPr>
        <xdr:cNvPr id="892" name="n_1aveValue【庁舎】&#10;有形固定資産減価償却率">
          <a:extLst>
            <a:ext uri="{FF2B5EF4-FFF2-40B4-BE49-F238E27FC236}">
              <a16:creationId xmlns:a16="http://schemas.microsoft.com/office/drawing/2014/main" id="{2CE04D73-ADD8-494B-A80B-8F7997D34DFF}"/>
            </a:ext>
          </a:extLst>
        </xdr:cNvPr>
        <xdr:cNvSpPr txBox="1"/>
      </xdr:nvSpPr>
      <xdr:spPr>
        <a:xfrm>
          <a:off x="13742044"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51179</xdr:rowOff>
    </xdr:from>
    <xdr:ext cx="405111" cy="259045"/>
    <xdr:sp macro="" textlink="">
      <xdr:nvSpPr>
        <xdr:cNvPr id="893" name="n_2aveValue【庁舎】&#10;有形固定資産減価償却率">
          <a:extLst>
            <a:ext uri="{FF2B5EF4-FFF2-40B4-BE49-F238E27FC236}">
              <a16:creationId xmlns:a16="http://schemas.microsoft.com/office/drawing/2014/main" id="{B29017A0-C811-45F9-AC2B-2A87125A1CEB}"/>
            </a:ext>
          </a:extLst>
        </xdr:cNvPr>
        <xdr:cNvSpPr txBox="1"/>
      </xdr:nvSpPr>
      <xdr:spPr>
        <a:xfrm>
          <a:off x="12960994" y="1748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894" name="n_3aveValue【庁舎】&#10;有形固定資産減価償却率">
          <a:extLst>
            <a:ext uri="{FF2B5EF4-FFF2-40B4-BE49-F238E27FC236}">
              <a16:creationId xmlns:a16="http://schemas.microsoft.com/office/drawing/2014/main" id="{6CC1E2F8-A6B9-413C-A877-BE5AC3E9F19F}"/>
            </a:ext>
          </a:extLst>
        </xdr:cNvPr>
        <xdr:cNvSpPr txBox="1"/>
      </xdr:nvSpPr>
      <xdr:spPr>
        <a:xfrm>
          <a:off x="12167244"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160582</xdr:rowOff>
    </xdr:from>
    <xdr:ext cx="405111" cy="259045"/>
    <xdr:sp macro="" textlink="">
      <xdr:nvSpPr>
        <xdr:cNvPr id="895" name="n_4aveValue【庁舎】&#10;有形固定資産減価償却率">
          <a:extLst>
            <a:ext uri="{FF2B5EF4-FFF2-40B4-BE49-F238E27FC236}">
              <a16:creationId xmlns:a16="http://schemas.microsoft.com/office/drawing/2014/main" id="{6971E658-74D3-480E-BA45-BC29607DC42F}"/>
            </a:ext>
          </a:extLst>
        </xdr:cNvPr>
        <xdr:cNvSpPr txBox="1"/>
      </xdr:nvSpPr>
      <xdr:spPr>
        <a:xfrm>
          <a:off x="11354444" y="1741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19429</xdr:rowOff>
    </xdr:from>
    <xdr:ext cx="405111" cy="259045"/>
    <xdr:sp macro="" textlink="">
      <xdr:nvSpPr>
        <xdr:cNvPr id="896" name="n_1mainValue【庁舎】&#10;有形固定資産減価償却率">
          <a:extLst>
            <a:ext uri="{FF2B5EF4-FFF2-40B4-BE49-F238E27FC236}">
              <a16:creationId xmlns:a16="http://schemas.microsoft.com/office/drawing/2014/main" id="{1BB62B55-B3EC-4B02-8D84-CD32DE0F14D0}"/>
            </a:ext>
          </a:extLst>
        </xdr:cNvPr>
        <xdr:cNvSpPr txBox="1"/>
      </xdr:nvSpPr>
      <xdr:spPr>
        <a:xfrm>
          <a:off x="137420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161489</xdr:rowOff>
    </xdr:from>
    <xdr:ext cx="405111" cy="259045"/>
    <xdr:sp macro="" textlink="">
      <xdr:nvSpPr>
        <xdr:cNvPr id="897" name="n_2mainValue【庁舎】&#10;有形固定資産減価償却率">
          <a:extLst>
            <a:ext uri="{FF2B5EF4-FFF2-40B4-BE49-F238E27FC236}">
              <a16:creationId xmlns:a16="http://schemas.microsoft.com/office/drawing/2014/main" id="{06C21838-01FF-4EA5-934F-BA3C315B27D8}"/>
            </a:ext>
          </a:extLst>
        </xdr:cNvPr>
        <xdr:cNvSpPr txBox="1"/>
      </xdr:nvSpPr>
      <xdr:spPr>
        <a:xfrm>
          <a:off x="1296099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136996</xdr:rowOff>
    </xdr:from>
    <xdr:ext cx="405111" cy="259045"/>
    <xdr:sp macro="" textlink="">
      <xdr:nvSpPr>
        <xdr:cNvPr id="898" name="n_3mainValue【庁舎】&#10;有形固定資産減価償却率">
          <a:extLst>
            <a:ext uri="{FF2B5EF4-FFF2-40B4-BE49-F238E27FC236}">
              <a16:creationId xmlns:a16="http://schemas.microsoft.com/office/drawing/2014/main" id="{769B820A-2332-4E2A-86D0-DDE848A97FF3}"/>
            </a:ext>
          </a:extLst>
        </xdr:cNvPr>
        <xdr:cNvSpPr txBox="1"/>
      </xdr:nvSpPr>
      <xdr:spPr>
        <a:xfrm>
          <a:off x="12167244" y="1705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899" name="n_4mainValue【庁舎】&#10;有形固定資産減価償却率">
          <a:extLst>
            <a:ext uri="{FF2B5EF4-FFF2-40B4-BE49-F238E27FC236}">
              <a16:creationId xmlns:a16="http://schemas.microsoft.com/office/drawing/2014/main" id="{6ABBBD61-2311-4200-AD86-8CC569FF7866}"/>
            </a:ext>
          </a:extLst>
        </xdr:cNvPr>
        <xdr:cNvSpPr txBox="1"/>
      </xdr:nvSpPr>
      <xdr:spPr>
        <a:xfrm>
          <a:off x="113544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9A0858DC-1CA6-43C3-B934-C26758F582F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18822012-9DA8-4726-9287-615F184F17E8}"/>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B698E61D-E126-47A0-B7E5-EB905BE31B42}"/>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97095324-BDF8-4871-A901-E1A44179E7C5}"/>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D64FA3E2-B8C4-4E30-ADF9-095EA893558E}"/>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3C0815BE-6253-486D-BE91-4FFBAF484E23}"/>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E6E5DA80-79C9-4E87-84ED-E2B43916EDA9}"/>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25FA107D-0C57-4D5A-8A78-27ABF6EDB352}"/>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2C417708-0BD5-4132-888A-D2A2CA7964D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E716B0BF-E730-4C73-8664-B37304255A02}"/>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0706729F-0F39-4C9B-B96F-17E6CA382988}"/>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EA36EE1B-C84B-4B2B-8B38-2F17A5329CE7}"/>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EB3E9510-FC69-4BCF-B280-6C82C7CA009C}"/>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FC85FA46-BDCC-458D-B4C1-2D5D3CC8CCAE}"/>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9F2479F-14A2-43BE-9F7D-9508337DD2F9}"/>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2A0374E1-1322-4C05-8074-C61A6DCB3941}"/>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6F53E916-83A6-4620-AF17-0FDFAE171402}"/>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9BC0F114-E2CA-4638-9A65-A2B8FC5D80E2}"/>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E227A5A4-5875-4C0F-A0D6-3948A690072F}"/>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450C5450-A6DC-4867-9F7C-14F63CCEDEB6}"/>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48A5AD93-7E7E-48DB-8DD7-86E4B9754E81}"/>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B4C9237B-7563-456B-B426-52BD8C97CBCC}"/>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A22F9E64-7D7B-461F-B889-CC86014089C5}"/>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a:extLst>
            <a:ext uri="{FF2B5EF4-FFF2-40B4-BE49-F238E27FC236}">
              <a16:creationId xmlns:a16="http://schemas.microsoft.com/office/drawing/2014/main" id="{40A57278-76E9-4D1F-A0AA-4B336601A207}"/>
            </a:ext>
          </a:extLst>
        </xdr:cNvPr>
        <xdr:cNvCxnSpPr/>
      </xdr:nvCxnSpPr>
      <xdr:spPr>
        <a:xfrm flipV="1">
          <a:off x="19951064" y="168059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a:extLst>
            <a:ext uri="{FF2B5EF4-FFF2-40B4-BE49-F238E27FC236}">
              <a16:creationId xmlns:a16="http://schemas.microsoft.com/office/drawing/2014/main" id="{2511DBBF-4297-4F37-BCCA-2BBA6D0855D4}"/>
            </a:ext>
          </a:extLst>
        </xdr:cNvPr>
        <xdr:cNvSpPr txBox="1"/>
      </xdr:nvSpPr>
      <xdr:spPr>
        <a:xfrm>
          <a:off x="19989800" y="1786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a:extLst>
            <a:ext uri="{FF2B5EF4-FFF2-40B4-BE49-F238E27FC236}">
              <a16:creationId xmlns:a16="http://schemas.microsoft.com/office/drawing/2014/main" id="{D1BB55CB-758E-4691-9B22-DB9BDAAA0837}"/>
            </a:ext>
          </a:extLst>
        </xdr:cNvPr>
        <xdr:cNvCxnSpPr/>
      </xdr:nvCxnSpPr>
      <xdr:spPr>
        <a:xfrm>
          <a:off x="19881850" y="1786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a:extLst>
            <a:ext uri="{FF2B5EF4-FFF2-40B4-BE49-F238E27FC236}">
              <a16:creationId xmlns:a16="http://schemas.microsoft.com/office/drawing/2014/main" id="{EAB11BF7-B392-4C87-88AD-37762CECE5B3}"/>
            </a:ext>
          </a:extLst>
        </xdr:cNvPr>
        <xdr:cNvSpPr txBox="1"/>
      </xdr:nvSpPr>
      <xdr:spPr>
        <a:xfrm>
          <a:off x="19989800" y="1658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a:extLst>
            <a:ext uri="{FF2B5EF4-FFF2-40B4-BE49-F238E27FC236}">
              <a16:creationId xmlns:a16="http://schemas.microsoft.com/office/drawing/2014/main" id="{F9D97E2F-C308-4A95-9606-1D2D131886AA}"/>
            </a:ext>
          </a:extLst>
        </xdr:cNvPr>
        <xdr:cNvCxnSpPr/>
      </xdr:nvCxnSpPr>
      <xdr:spPr>
        <a:xfrm>
          <a:off x="19881850" y="168059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64788</xdr:rowOff>
    </xdr:from>
    <xdr:ext cx="469744" cy="259045"/>
    <xdr:sp macro="" textlink="">
      <xdr:nvSpPr>
        <xdr:cNvPr id="928" name="【庁舎】&#10;一人当たり面積平均値テキスト">
          <a:extLst>
            <a:ext uri="{FF2B5EF4-FFF2-40B4-BE49-F238E27FC236}">
              <a16:creationId xmlns:a16="http://schemas.microsoft.com/office/drawing/2014/main" id="{531B8418-35A3-4B43-9350-C74E57A19493}"/>
            </a:ext>
          </a:extLst>
        </xdr:cNvPr>
        <xdr:cNvSpPr txBox="1"/>
      </xdr:nvSpPr>
      <xdr:spPr>
        <a:xfrm>
          <a:off x="19989800" y="1749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a:extLst>
            <a:ext uri="{FF2B5EF4-FFF2-40B4-BE49-F238E27FC236}">
              <a16:creationId xmlns:a16="http://schemas.microsoft.com/office/drawing/2014/main" id="{0167C5D8-58E6-4C5B-875E-10A97413E621}"/>
            </a:ext>
          </a:extLst>
        </xdr:cNvPr>
        <xdr:cNvSpPr/>
      </xdr:nvSpPr>
      <xdr:spPr>
        <a:xfrm>
          <a:off x="1990090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930" name="フローチャート: 判断 929">
          <a:extLst>
            <a:ext uri="{FF2B5EF4-FFF2-40B4-BE49-F238E27FC236}">
              <a16:creationId xmlns:a16="http://schemas.microsoft.com/office/drawing/2014/main" id="{2A913F89-0F1E-48FA-8D7D-1E172D2D5D67}"/>
            </a:ext>
          </a:extLst>
        </xdr:cNvPr>
        <xdr:cNvSpPr/>
      </xdr:nvSpPr>
      <xdr:spPr>
        <a:xfrm>
          <a:off x="19157950" y="17399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931" name="フローチャート: 判断 930">
          <a:extLst>
            <a:ext uri="{FF2B5EF4-FFF2-40B4-BE49-F238E27FC236}">
              <a16:creationId xmlns:a16="http://schemas.microsoft.com/office/drawing/2014/main" id="{0755DAFC-7F25-4390-936B-B4D30889CA3A}"/>
            </a:ext>
          </a:extLst>
        </xdr:cNvPr>
        <xdr:cNvSpPr/>
      </xdr:nvSpPr>
      <xdr:spPr>
        <a:xfrm>
          <a:off x="1834515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154939</xdr:rowOff>
    </xdr:from>
    <xdr:to>
      <xdr:col>102</xdr:col>
      <xdr:colOff>165100</xdr:colOff>
      <xdr:row>105</xdr:row>
      <xdr:rowOff>85089</xdr:rowOff>
    </xdr:to>
    <xdr:sp macro="" textlink="">
      <xdr:nvSpPr>
        <xdr:cNvPr id="932" name="フローチャート: 判断 931">
          <a:extLst>
            <a:ext uri="{FF2B5EF4-FFF2-40B4-BE49-F238E27FC236}">
              <a16:creationId xmlns:a16="http://schemas.microsoft.com/office/drawing/2014/main" id="{56E2D08D-213A-4BE4-83C2-0E90E67D3311}"/>
            </a:ext>
          </a:extLst>
        </xdr:cNvPr>
        <xdr:cNvSpPr/>
      </xdr:nvSpPr>
      <xdr:spPr>
        <a:xfrm>
          <a:off x="175514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158750</xdr:rowOff>
    </xdr:from>
    <xdr:to>
      <xdr:col>98</xdr:col>
      <xdr:colOff>38100</xdr:colOff>
      <xdr:row>105</xdr:row>
      <xdr:rowOff>88900</xdr:rowOff>
    </xdr:to>
    <xdr:sp macro="" textlink="">
      <xdr:nvSpPr>
        <xdr:cNvPr id="933" name="フローチャート: 判断 932">
          <a:extLst>
            <a:ext uri="{FF2B5EF4-FFF2-40B4-BE49-F238E27FC236}">
              <a16:creationId xmlns:a16="http://schemas.microsoft.com/office/drawing/2014/main" id="{48F641D7-8F82-43FA-8637-CB7F07C6E699}"/>
            </a:ext>
          </a:extLst>
        </xdr:cNvPr>
        <xdr:cNvSpPr/>
      </xdr:nvSpPr>
      <xdr:spPr>
        <a:xfrm>
          <a:off x="16757650" y="17418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7EEB9F9D-3784-4361-B433-D71FB59868D8}"/>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ACF10BA8-4880-479E-B3AE-D5887BC32C93}"/>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55C47DBD-E2B1-4B16-9462-CD6895FC5CE8}"/>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1DF65155-0747-4342-B2B6-A8B090A95D68}"/>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AA4D85DD-607F-4257-993E-930604473877}"/>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151130</xdr:rowOff>
    </xdr:from>
    <xdr:to>
      <xdr:col>116</xdr:col>
      <xdr:colOff>114300</xdr:colOff>
      <xdr:row>105</xdr:row>
      <xdr:rowOff>81280</xdr:rowOff>
    </xdr:to>
    <xdr:sp macro="" textlink="">
      <xdr:nvSpPr>
        <xdr:cNvPr id="939" name="楕円 938">
          <a:extLst>
            <a:ext uri="{FF2B5EF4-FFF2-40B4-BE49-F238E27FC236}">
              <a16:creationId xmlns:a16="http://schemas.microsoft.com/office/drawing/2014/main" id="{47600A2F-820F-48E9-BE64-C75BED6E9526}"/>
            </a:ext>
          </a:extLst>
        </xdr:cNvPr>
        <xdr:cNvSpPr/>
      </xdr:nvSpPr>
      <xdr:spPr>
        <a:xfrm>
          <a:off x="199009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2557</xdr:rowOff>
    </xdr:from>
    <xdr:ext cx="469744" cy="259045"/>
    <xdr:sp macro="" textlink="">
      <xdr:nvSpPr>
        <xdr:cNvPr id="940" name="【庁舎】&#10;一人当たり面積該当値テキスト">
          <a:extLst>
            <a:ext uri="{FF2B5EF4-FFF2-40B4-BE49-F238E27FC236}">
              <a16:creationId xmlns:a16="http://schemas.microsoft.com/office/drawing/2014/main" id="{1FBDB60E-7CEB-4734-ACB4-19ABE44E0F8F}"/>
            </a:ext>
          </a:extLst>
        </xdr:cNvPr>
        <xdr:cNvSpPr txBox="1"/>
      </xdr:nvSpPr>
      <xdr:spPr>
        <a:xfrm>
          <a:off x="19989800" y="1726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147320</xdr:rowOff>
    </xdr:from>
    <xdr:to>
      <xdr:col>112</xdr:col>
      <xdr:colOff>38100</xdr:colOff>
      <xdr:row>105</xdr:row>
      <xdr:rowOff>77470</xdr:rowOff>
    </xdr:to>
    <xdr:sp macro="" textlink="">
      <xdr:nvSpPr>
        <xdr:cNvPr id="941" name="楕円 940">
          <a:extLst>
            <a:ext uri="{FF2B5EF4-FFF2-40B4-BE49-F238E27FC236}">
              <a16:creationId xmlns:a16="http://schemas.microsoft.com/office/drawing/2014/main" id="{7C242855-2D7E-41CE-AA70-2E3D8E90A1F5}"/>
            </a:ext>
          </a:extLst>
        </xdr:cNvPr>
        <xdr:cNvSpPr/>
      </xdr:nvSpPr>
      <xdr:spPr>
        <a:xfrm>
          <a:off x="19157950" y="17406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26670</xdr:rowOff>
    </xdr:from>
    <xdr:to>
      <xdr:col>116</xdr:col>
      <xdr:colOff>63500</xdr:colOff>
      <xdr:row>105</xdr:row>
      <xdr:rowOff>30480</xdr:rowOff>
    </xdr:to>
    <xdr:cxnSp macro="">
      <xdr:nvCxnSpPr>
        <xdr:cNvPr id="942" name="直線コネクタ 941">
          <a:extLst>
            <a:ext uri="{FF2B5EF4-FFF2-40B4-BE49-F238E27FC236}">
              <a16:creationId xmlns:a16="http://schemas.microsoft.com/office/drawing/2014/main" id="{63641525-2315-46CE-BA15-7C9B353AB349}"/>
            </a:ext>
          </a:extLst>
        </xdr:cNvPr>
        <xdr:cNvCxnSpPr/>
      </xdr:nvCxnSpPr>
      <xdr:spPr>
        <a:xfrm>
          <a:off x="19202400" y="1745742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143511</xdr:rowOff>
    </xdr:from>
    <xdr:to>
      <xdr:col>107</xdr:col>
      <xdr:colOff>101600</xdr:colOff>
      <xdr:row>105</xdr:row>
      <xdr:rowOff>73661</xdr:rowOff>
    </xdr:to>
    <xdr:sp macro="" textlink="">
      <xdr:nvSpPr>
        <xdr:cNvPr id="943" name="楕円 942">
          <a:extLst>
            <a:ext uri="{FF2B5EF4-FFF2-40B4-BE49-F238E27FC236}">
              <a16:creationId xmlns:a16="http://schemas.microsoft.com/office/drawing/2014/main" id="{DF1ECAF0-8119-4D22-95F3-637FC4162648}"/>
            </a:ext>
          </a:extLst>
        </xdr:cNvPr>
        <xdr:cNvSpPr/>
      </xdr:nvSpPr>
      <xdr:spPr>
        <a:xfrm>
          <a:off x="1834515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22861</xdr:rowOff>
    </xdr:from>
    <xdr:to>
      <xdr:col>111</xdr:col>
      <xdr:colOff>177800</xdr:colOff>
      <xdr:row>105</xdr:row>
      <xdr:rowOff>26670</xdr:rowOff>
    </xdr:to>
    <xdr:cxnSp macro="">
      <xdr:nvCxnSpPr>
        <xdr:cNvPr id="944" name="直線コネクタ 943">
          <a:extLst>
            <a:ext uri="{FF2B5EF4-FFF2-40B4-BE49-F238E27FC236}">
              <a16:creationId xmlns:a16="http://schemas.microsoft.com/office/drawing/2014/main" id="{9BC7D0ED-BB50-4747-A407-7BAB80ABF06F}"/>
            </a:ext>
          </a:extLst>
        </xdr:cNvPr>
        <xdr:cNvCxnSpPr/>
      </xdr:nvCxnSpPr>
      <xdr:spPr>
        <a:xfrm>
          <a:off x="18395950" y="17453611"/>
          <a:ext cx="8064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45" name="楕円 944">
          <a:extLst>
            <a:ext uri="{FF2B5EF4-FFF2-40B4-BE49-F238E27FC236}">
              <a16:creationId xmlns:a16="http://schemas.microsoft.com/office/drawing/2014/main" id="{F5919AC4-6169-4E7E-8FEB-A5355F7D1458}"/>
            </a:ext>
          </a:extLst>
        </xdr:cNvPr>
        <xdr:cNvSpPr/>
      </xdr:nvSpPr>
      <xdr:spPr>
        <a:xfrm>
          <a:off x="175514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22861</xdr:rowOff>
    </xdr:from>
    <xdr:to>
      <xdr:col>107</xdr:col>
      <xdr:colOff>50800</xdr:colOff>
      <xdr:row>105</xdr:row>
      <xdr:rowOff>76200</xdr:rowOff>
    </xdr:to>
    <xdr:cxnSp macro="">
      <xdr:nvCxnSpPr>
        <xdr:cNvPr id="946" name="直線コネクタ 945">
          <a:extLst>
            <a:ext uri="{FF2B5EF4-FFF2-40B4-BE49-F238E27FC236}">
              <a16:creationId xmlns:a16="http://schemas.microsoft.com/office/drawing/2014/main" id="{EABF97E7-70DF-4B7B-91E5-0B4AE9969125}"/>
            </a:ext>
          </a:extLst>
        </xdr:cNvPr>
        <xdr:cNvCxnSpPr/>
      </xdr:nvCxnSpPr>
      <xdr:spPr>
        <a:xfrm flipV="1">
          <a:off x="17602200" y="17453611"/>
          <a:ext cx="79375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44450</xdr:rowOff>
    </xdr:from>
    <xdr:to>
      <xdr:col>98</xdr:col>
      <xdr:colOff>38100</xdr:colOff>
      <xdr:row>105</xdr:row>
      <xdr:rowOff>146050</xdr:rowOff>
    </xdr:to>
    <xdr:sp macro="" textlink="">
      <xdr:nvSpPr>
        <xdr:cNvPr id="947" name="楕円 946">
          <a:extLst>
            <a:ext uri="{FF2B5EF4-FFF2-40B4-BE49-F238E27FC236}">
              <a16:creationId xmlns:a16="http://schemas.microsoft.com/office/drawing/2014/main" id="{D1FC0088-18EE-4B26-9C4D-F2F636DB72D8}"/>
            </a:ext>
          </a:extLst>
        </xdr:cNvPr>
        <xdr:cNvSpPr/>
      </xdr:nvSpPr>
      <xdr:spPr>
        <a:xfrm>
          <a:off x="16757650" y="1747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105</xdr:row>
      <xdr:rowOff>95250</xdr:rowOff>
    </xdr:to>
    <xdr:cxnSp macro="">
      <xdr:nvCxnSpPr>
        <xdr:cNvPr id="948" name="直線コネクタ 947">
          <a:extLst>
            <a:ext uri="{FF2B5EF4-FFF2-40B4-BE49-F238E27FC236}">
              <a16:creationId xmlns:a16="http://schemas.microsoft.com/office/drawing/2014/main" id="{9ABCFCAB-C0AB-418C-8EAB-A80BF3834131}"/>
            </a:ext>
          </a:extLst>
        </xdr:cNvPr>
        <xdr:cNvCxnSpPr/>
      </xdr:nvCxnSpPr>
      <xdr:spPr>
        <a:xfrm flipV="1">
          <a:off x="16802100" y="1750695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86377</xdr:rowOff>
    </xdr:from>
    <xdr:ext cx="469744" cy="259045"/>
    <xdr:sp macro="" textlink="">
      <xdr:nvSpPr>
        <xdr:cNvPr id="949" name="n_1aveValue【庁舎】&#10;一人当たり面積">
          <a:extLst>
            <a:ext uri="{FF2B5EF4-FFF2-40B4-BE49-F238E27FC236}">
              <a16:creationId xmlns:a16="http://schemas.microsoft.com/office/drawing/2014/main" id="{2452A447-39B8-4BBE-9A8A-91285DC0455F}"/>
            </a:ext>
          </a:extLst>
        </xdr:cNvPr>
        <xdr:cNvSpPr txBox="1"/>
      </xdr:nvSpPr>
      <xdr:spPr>
        <a:xfrm>
          <a:off x="189802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950" name="n_2aveValue【庁舎】&#10;一人当たり面積">
          <a:extLst>
            <a:ext uri="{FF2B5EF4-FFF2-40B4-BE49-F238E27FC236}">
              <a16:creationId xmlns:a16="http://schemas.microsoft.com/office/drawing/2014/main" id="{EF9586CF-7617-4A2D-9A36-25C4D585CEF6}"/>
            </a:ext>
          </a:extLst>
        </xdr:cNvPr>
        <xdr:cNvSpPr txBox="1"/>
      </xdr:nvSpPr>
      <xdr:spPr>
        <a:xfrm>
          <a:off x="181801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101616</xdr:rowOff>
    </xdr:from>
    <xdr:ext cx="469744" cy="259045"/>
    <xdr:sp macro="" textlink="">
      <xdr:nvSpPr>
        <xdr:cNvPr id="951" name="n_3aveValue【庁舎】&#10;一人当たり面積">
          <a:extLst>
            <a:ext uri="{FF2B5EF4-FFF2-40B4-BE49-F238E27FC236}">
              <a16:creationId xmlns:a16="http://schemas.microsoft.com/office/drawing/2014/main" id="{94ACCBDE-FF71-404D-995B-7008451828AD}"/>
            </a:ext>
          </a:extLst>
        </xdr:cNvPr>
        <xdr:cNvSpPr txBox="1"/>
      </xdr:nvSpPr>
      <xdr:spPr>
        <a:xfrm>
          <a:off x="1738637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105427</xdr:rowOff>
    </xdr:from>
    <xdr:ext cx="469744" cy="259045"/>
    <xdr:sp macro="" textlink="">
      <xdr:nvSpPr>
        <xdr:cNvPr id="952" name="n_4aveValue【庁舎】&#10;一人当たり面積">
          <a:extLst>
            <a:ext uri="{FF2B5EF4-FFF2-40B4-BE49-F238E27FC236}">
              <a16:creationId xmlns:a16="http://schemas.microsoft.com/office/drawing/2014/main" id="{56F82FFC-4588-4A4C-9E77-5719BB1295BE}"/>
            </a:ext>
          </a:extLst>
        </xdr:cNvPr>
        <xdr:cNvSpPr txBox="1"/>
      </xdr:nvSpPr>
      <xdr:spPr>
        <a:xfrm>
          <a:off x="16592627"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68597</xdr:rowOff>
    </xdr:from>
    <xdr:ext cx="469744" cy="259045"/>
    <xdr:sp macro="" textlink="">
      <xdr:nvSpPr>
        <xdr:cNvPr id="953" name="n_1mainValue【庁舎】&#10;一人当たり面積">
          <a:extLst>
            <a:ext uri="{FF2B5EF4-FFF2-40B4-BE49-F238E27FC236}">
              <a16:creationId xmlns:a16="http://schemas.microsoft.com/office/drawing/2014/main" id="{4B4ADFD1-3EC8-48C2-87EC-2A3374EFF3FA}"/>
            </a:ext>
          </a:extLst>
        </xdr:cNvPr>
        <xdr:cNvSpPr txBox="1"/>
      </xdr:nvSpPr>
      <xdr:spPr>
        <a:xfrm>
          <a:off x="18980227" y="1749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64788</xdr:rowOff>
    </xdr:from>
    <xdr:ext cx="469744" cy="259045"/>
    <xdr:sp macro="" textlink="">
      <xdr:nvSpPr>
        <xdr:cNvPr id="954" name="n_2mainValue【庁舎】&#10;一人当たり面積">
          <a:extLst>
            <a:ext uri="{FF2B5EF4-FFF2-40B4-BE49-F238E27FC236}">
              <a16:creationId xmlns:a16="http://schemas.microsoft.com/office/drawing/2014/main" id="{3805FA4B-560C-4B9D-A999-CD8736BED1CC}"/>
            </a:ext>
          </a:extLst>
        </xdr:cNvPr>
        <xdr:cNvSpPr txBox="1"/>
      </xdr:nvSpPr>
      <xdr:spPr>
        <a:xfrm>
          <a:off x="18180127" y="174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118127</xdr:rowOff>
    </xdr:from>
    <xdr:ext cx="469744" cy="259045"/>
    <xdr:sp macro="" textlink="">
      <xdr:nvSpPr>
        <xdr:cNvPr id="955" name="n_3mainValue【庁舎】&#10;一人当たり面積">
          <a:extLst>
            <a:ext uri="{FF2B5EF4-FFF2-40B4-BE49-F238E27FC236}">
              <a16:creationId xmlns:a16="http://schemas.microsoft.com/office/drawing/2014/main" id="{BDD027EB-2452-4A3F-BBB6-0AC6A84B2FDC}"/>
            </a:ext>
          </a:extLst>
        </xdr:cNvPr>
        <xdr:cNvSpPr txBox="1"/>
      </xdr:nvSpPr>
      <xdr:spPr>
        <a:xfrm>
          <a:off x="17386377" y="1754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137177</xdr:rowOff>
    </xdr:from>
    <xdr:ext cx="469744" cy="259045"/>
    <xdr:sp macro="" textlink="">
      <xdr:nvSpPr>
        <xdr:cNvPr id="956" name="n_4mainValue【庁舎】&#10;一人当たり面積">
          <a:extLst>
            <a:ext uri="{FF2B5EF4-FFF2-40B4-BE49-F238E27FC236}">
              <a16:creationId xmlns:a16="http://schemas.microsoft.com/office/drawing/2014/main" id="{DFF13BFF-776E-47CB-A5C8-D4149912BCD5}"/>
            </a:ext>
          </a:extLst>
        </xdr:cNvPr>
        <xdr:cNvSpPr txBox="1"/>
      </xdr:nvSpPr>
      <xdr:spPr>
        <a:xfrm>
          <a:off x="16592627" y="1756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6DC59119-1901-42F9-B227-9E286001EE54}"/>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55663038-7419-4658-A7DA-AF55CCE2F1AE}"/>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22660E51-E614-4F24-B9F9-5E6380D31541}"/>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当市では、平成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年度に「公共施設維持・保全計画</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を策定し、「今ある建物を大切に長く使う」を基本理念に計画的な予防保全に取り組み、施設の安全性と健全性の確保を図ってきた。有形固定資産減価償却率は、横ばい傾向であり、庁舎を除いては類似団体より低い水準にある。建設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た庁舎等については、劣化診断などを実施し客観的な情報を把握したうえで検討を進めることとし、事業の枠組全体の調整を進める。今後も新都市再生ビジョンや公共施設等総合管理計画及び各施設の個別計画等により、総合的かつ計画的に施設の維持管理を適切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190,590
187,074
16.42
80,516,306
78,311,614
2,187,515
39,386,231
31,050,829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市の歳入構造が市税中心であり、安定した収入に支えられていることから、昭和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年度以降「１」以上で推移している。平成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年度以降は、リーマンショック後の市税収入を反映して基準財政収入額が伸び悩む一方で、基準財政需要額から控除されている臨時財政対策債発行可能額が平成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年度にかけて段階的に減少したことなどにより、下降傾向となっていたが、平成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ら徐々に上昇し、横ばいとなっている。令和３年度の単年度指数は基準財政需要額の増が基準財政収入額の増を上回ったことから減となった。今後は事業改善や委託化・民営化の推進などにより経常経費の削減を図るとともに、給与所得や企業収益の見込の増等による個人・法人市民税の増収が見込まれていることから、更なる収納率の向上に向けて取り組むなど歳入確保を図り、引き続き安定的な財政構造の維持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121355</xdr:rowOff>
    </xdr:from>
    <xdr:to>
      <xdr:col>23</xdr:col>
      <xdr:colOff>133350</xdr:colOff>
      <xdr:row>38</xdr:row>
      <xdr:rowOff>148167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364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121355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230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107950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94545</xdr:rowOff>
    </xdr:from>
    <xdr:to>
      <xdr:col>11</xdr:col>
      <xdr:colOff>31750</xdr:colOff>
      <xdr:row>38</xdr:row>
      <xdr:rowOff>107950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60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38805</xdr:rowOff>
    </xdr:from>
    <xdr:to>
      <xdr:col>11</xdr:col>
      <xdr:colOff>82550</xdr:colOff>
      <xdr:row>41</xdr:row>
      <xdr:rowOff>140405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125182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125182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70555</xdr:rowOff>
    </xdr:from>
    <xdr:to>
      <xdr:col>19</xdr:col>
      <xdr:colOff>184150</xdr:colOff>
      <xdr:row>39</xdr:row>
      <xdr:rowOff>705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10882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5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43745</xdr:rowOff>
    </xdr:from>
    <xdr:to>
      <xdr:col>7</xdr:col>
      <xdr:colOff>31750</xdr:colOff>
      <xdr:row>38</xdr:row>
      <xdr:rowOff>145345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155522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３年度は、児童・生徒１人１台タブレット端末の導入に伴う機器使用料の平年度化や退職手当の増、会計年度任用職員の配置や期末手当の支給対象月の平年度化などによる増のほか、私立認可保育園の新規開設や障がい者（児）の自立支援給付費の伸びなどにより経常経費充当一般財源が増となった。また、市税、各種交付金等の減収への対応として令和２年度に発行した減収補塡債（特例分）の皆減や新型コロナウイルス感染症の影響による市税収入の減があるものの、地方消費税交付金や法人事業税交付金の増により経常一般財源も増となったが、分子となる経常的経費充当一般財源の増が経常一般財源の増を上回ったこと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91.5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ポイント増）となった。今後も「第４次三鷹市基本計画（第２次改定）」で定めている「概ね</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％台を維持（特殊要因による場合にあっても</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％台前半に抑制）」に努める。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114300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4674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149013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467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62</xdr:row>
      <xdr:rowOff>149013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467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62</xdr:row>
      <xdr:rowOff>132927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4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28787</xdr:rowOff>
    </xdr:from>
    <xdr:to>
      <xdr:col>11</xdr:col>
      <xdr:colOff>82550</xdr:colOff>
      <xdr:row>64</xdr:row>
      <xdr:rowOff>130387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0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115164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157921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38540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187960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人件費は、期末手当の改定などによる減があるものの、退職者数の増などにより退職手当が増となったことに加え、会計年度任用職員の配置や期末手当の支給対象月の平年度化の影響などから増となった。また、物件費等は、予算編成においてマイナスシーリングを実施するとともに、持続可能な自治体経営に向けた行財政改革の推進の取組により経常的な業務の見直しを行っているものの、新型コロナウイルスワクチン接種の本格実施や児童・生徒１人１台タブレット端末の導入に伴う機器使用料の平年度化に係る経費などを反映して、前年度比で増となった。引き続き、職員給与の適正化や経常経費の削減を通して、人件費・物件費等の更なる抑制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126747</xdr:rowOff>
    </xdr:from>
    <xdr:to>
      <xdr:col>23</xdr:col>
      <xdr:colOff>133350</xdr:colOff>
      <xdr:row>83</xdr:row>
      <xdr:rowOff>97075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85647"/>
          <a:ext cx="838200" cy="1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42600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01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38325</xdr:rowOff>
    </xdr:from>
    <xdr:to>
      <xdr:col>19</xdr:col>
      <xdr:colOff>133350</xdr:colOff>
      <xdr:row>82</xdr:row>
      <xdr:rowOff>126747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7225"/>
          <a:ext cx="889000" cy="8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121292</xdr:rowOff>
    </xdr:from>
    <xdr:to>
      <xdr:col>19</xdr:col>
      <xdr:colOff>184150</xdr:colOff>
      <xdr:row>84</xdr:row>
      <xdr:rowOff>51442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5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36219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38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168754</xdr:rowOff>
    </xdr:from>
    <xdr:to>
      <xdr:col>15</xdr:col>
      <xdr:colOff>82550</xdr:colOff>
      <xdr:row>82</xdr:row>
      <xdr:rowOff>38325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5620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8324</xdr:rowOff>
    </xdr:from>
    <xdr:to>
      <xdr:col>15</xdr:col>
      <xdr:colOff>133350</xdr:colOff>
      <xdr:row>83</xdr:row>
      <xdr:rowOff>109924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94701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153136</xdr:rowOff>
    </xdr:from>
    <xdr:to>
      <xdr:col>11</xdr:col>
      <xdr:colOff>31750</xdr:colOff>
      <xdr:row>81</xdr:row>
      <xdr:rowOff>168754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40586"/>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158485</xdr:rowOff>
    </xdr:from>
    <xdr:to>
      <xdr:col>11</xdr:col>
      <xdr:colOff>82550</xdr:colOff>
      <xdr:row>83</xdr:row>
      <xdr:rowOff>88635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1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73412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0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125628</xdr:rowOff>
    </xdr:from>
    <xdr:to>
      <xdr:col>7</xdr:col>
      <xdr:colOff>31750</xdr:colOff>
      <xdr:row>83</xdr:row>
      <xdr:rowOff>55778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40555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7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46275</xdr:rowOff>
    </xdr:from>
    <xdr:to>
      <xdr:col>23</xdr:col>
      <xdr:colOff>184150</xdr:colOff>
      <xdr:row>83</xdr:row>
      <xdr:rowOff>147875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18352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4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75947</xdr:rowOff>
    </xdr:from>
    <xdr:to>
      <xdr:col>19</xdr:col>
      <xdr:colOff>184150</xdr:colOff>
      <xdr:row>83</xdr:row>
      <xdr:rowOff>6097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16274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03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158975</xdr:rowOff>
    </xdr:from>
    <xdr:to>
      <xdr:col>15</xdr:col>
      <xdr:colOff>133350</xdr:colOff>
      <xdr:row>82</xdr:row>
      <xdr:rowOff>89125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99302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117954</xdr:rowOff>
    </xdr:from>
    <xdr:to>
      <xdr:col>11</xdr:col>
      <xdr:colOff>82550</xdr:colOff>
      <xdr:row>82</xdr:row>
      <xdr:rowOff>48104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58281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7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102336</xdr:rowOff>
    </xdr:from>
    <xdr:to>
      <xdr:col>7</xdr:col>
      <xdr:colOff>31750</xdr:colOff>
      <xdr:row>82</xdr:row>
      <xdr:rowOff>32486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8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42663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5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令和４年４月１日現在のラスパイレス指数は、「</a:t>
          </a:r>
          <a:r>
            <a:rPr kumimoji="1" lang="en-US" altLang="ja-JP" sz="1050">
              <a:latin typeface="ＭＳ Ｐゴシック" panose="020B0600070205080204" pitchFamily="50" charset="-128"/>
              <a:ea typeface="ＭＳ Ｐゴシック" panose="020B0600070205080204" pitchFamily="50" charset="-128"/>
            </a:rPr>
            <a:t>99.7</a:t>
          </a:r>
          <a:r>
            <a:rPr kumimoji="1" lang="ja-JP" altLang="en-US" sz="1050">
              <a:latin typeface="ＭＳ Ｐゴシック" panose="020B0600070205080204" pitchFamily="50" charset="-128"/>
              <a:ea typeface="ＭＳ Ｐゴシック" panose="020B0600070205080204" pitchFamily="50" charset="-128"/>
            </a:rPr>
            <a:t>」である。職務の困難度や責任の度合いに応じた給与制度を平成</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年度から導入して以降、ラスパイレス指数は</a:t>
          </a:r>
          <a:r>
            <a:rPr kumimoji="1" lang="en-US" altLang="ja-JP" sz="1050">
              <a:latin typeface="ＭＳ Ｐゴシック" panose="020B0600070205080204" pitchFamily="50" charset="-128"/>
              <a:ea typeface="ＭＳ Ｐゴシック" panose="020B0600070205080204" pitchFamily="50" charset="-128"/>
            </a:rPr>
            <a:t>6.8</a:t>
          </a:r>
          <a:r>
            <a:rPr kumimoji="1" lang="ja-JP" altLang="en-US" sz="1050">
              <a:latin typeface="ＭＳ Ｐゴシック" panose="020B0600070205080204" pitchFamily="50" charset="-128"/>
              <a:ea typeface="ＭＳ Ｐゴシック" panose="020B0600070205080204" pitchFamily="50" charset="-128"/>
            </a:rPr>
            <a:t>ポイント低下している。制度の導入以降も、国における給与構造改革等への対応も含めて給与の適正化に継続的に取り組んできた。今後も、地方分権時代にふさわしい給与制度の確立に向けて見直し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84</xdr:row>
      <xdr:rowOff>142875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4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85</xdr:row>
      <xdr:rowOff>71966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4467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82</xdr:row>
      <xdr:rowOff>153459</xdr:rowOff>
    </xdr:from>
    <xdr:to>
      <xdr:col>77</xdr:col>
      <xdr:colOff>95250</xdr:colOff>
      <xdr:row>83</xdr:row>
      <xdr:rowOff>83609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21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93786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3981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71966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245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62441</xdr:rowOff>
    </xdr:from>
    <xdr:to>
      <xdr:col>73</xdr:col>
      <xdr:colOff>44450</xdr:colOff>
      <xdr:row>83</xdr:row>
      <xdr:rowOff>164041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2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122766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62441</xdr:rowOff>
    </xdr:from>
    <xdr:to>
      <xdr:col>68</xdr:col>
      <xdr:colOff>203200</xdr:colOff>
      <xdr:row>83</xdr:row>
      <xdr:rowOff>164041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2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108602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158343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平成７年度以降、国や他団体に先んじて定員管理の適正化に取り組み、その後も、三鷹市行財政改革アクションプラン等に基づき、更なる職員定数の見直しに取り組んだ。その結果、取組前の職員数</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1,334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人（平成７年４月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995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人（令和４年４月）となり、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削減された（公益的法人等派遣職員を除く。）。今後も、事務事業の見直し、業務の委託化、再任用化などを図るとともに、新規事業や国及び東京都からの権限移譲に適切に対応し、職員定数を適切に管理することで、市民サービス、「組織力」の維持・向上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114119</xdr:rowOff>
    </xdr:from>
    <xdr:to>
      <xdr:col>81</xdr:col>
      <xdr:colOff>44450</xdr:colOff>
      <xdr:row>59</xdr:row>
      <xdr:rowOff>121013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22966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117566</xdr:rowOff>
    </xdr:from>
    <xdr:to>
      <xdr:col>77</xdr:col>
      <xdr:colOff>44450</xdr:colOff>
      <xdr:row>59</xdr:row>
      <xdr:rowOff>121013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331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117566</xdr:rowOff>
    </xdr:from>
    <xdr:to>
      <xdr:col>72</xdr:col>
      <xdr:colOff>203200</xdr:colOff>
      <xdr:row>59</xdr:row>
      <xdr:rowOff>131354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3311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131354</xdr:rowOff>
    </xdr:from>
    <xdr:to>
      <xdr:col>68</xdr:col>
      <xdr:colOff>152400</xdr:colOff>
      <xdr:row>59</xdr:row>
      <xdr:rowOff>134801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24690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123734</xdr:rowOff>
    </xdr:from>
    <xdr:to>
      <xdr:col>68</xdr:col>
      <xdr:colOff>203200</xdr:colOff>
      <xdr:row>62</xdr:row>
      <xdr:rowOff>53884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38661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127181</xdr:rowOff>
    </xdr:from>
    <xdr:to>
      <xdr:col>64</xdr:col>
      <xdr:colOff>152400</xdr:colOff>
      <xdr:row>62</xdr:row>
      <xdr:rowOff>57331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42108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63319</xdr:rowOff>
    </xdr:from>
    <xdr:to>
      <xdr:col>81</xdr:col>
      <xdr:colOff>95250</xdr:colOff>
      <xdr:row>59</xdr:row>
      <xdr:rowOff>164919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156046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70213</xdr:rowOff>
    </xdr:from>
    <xdr:to>
      <xdr:col>77</xdr:col>
      <xdr:colOff>95250</xdr:colOff>
      <xdr:row>60</xdr:row>
      <xdr:rowOff>363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10540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5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66766</xdr:rowOff>
    </xdr:from>
    <xdr:to>
      <xdr:col>73</xdr:col>
      <xdr:colOff>44450</xdr:colOff>
      <xdr:row>59</xdr:row>
      <xdr:rowOff>168366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7093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80554</xdr:rowOff>
    </xdr:from>
    <xdr:to>
      <xdr:col>68</xdr:col>
      <xdr:colOff>203200</xdr:colOff>
      <xdr:row>60</xdr:row>
      <xdr:rowOff>10704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20881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84001</xdr:rowOff>
    </xdr:from>
    <xdr:to>
      <xdr:col>64</xdr:col>
      <xdr:colOff>152400</xdr:colOff>
      <xdr:row>60</xdr:row>
      <xdr:rowOff>14151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24328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市債発行額の抑制や低金利債への借換え、高金利債の繰上償還などを実施し、後年度負担の抑制に努めていることにより、類似団体平均を下回っている。令和３年度は、単年度数値が減となり、３か年平均の数値も、前年度と比べ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ポイントの減となった。今後もバランスに配慮した市債の発行を図り、「第４次三鷹市基本計画（第２次改定）」で目標としている、「概ね５％を超えないこと」の達成に努める。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44752</xdr:rowOff>
    </xdr:from>
    <xdr:to>
      <xdr:col>81</xdr:col>
      <xdr:colOff>44450</xdr:colOff>
      <xdr:row>38</xdr:row>
      <xdr:rowOff>67733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598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113695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5828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30238</xdr:rowOff>
    </xdr:from>
    <xdr:to>
      <xdr:col>77</xdr:col>
      <xdr:colOff>95250</xdr:colOff>
      <xdr:row>40</xdr:row>
      <xdr:rowOff>131838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116615</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113695</xdr:rowOff>
    </xdr:from>
    <xdr:to>
      <xdr:col>72</xdr:col>
      <xdr:colOff>203200</xdr:colOff>
      <xdr:row>39</xdr:row>
      <xdr:rowOff>45659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287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139596</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45659</xdr:rowOff>
    </xdr:from>
    <xdr:to>
      <xdr:col>68</xdr:col>
      <xdr:colOff>152400</xdr:colOff>
      <xdr:row>40</xdr:row>
      <xdr:rowOff>12095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322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87691</xdr:rowOff>
    </xdr:from>
    <xdr:to>
      <xdr:col>68</xdr:col>
      <xdr:colOff>203200</xdr:colOff>
      <xdr:row>41</xdr:row>
      <xdr:rowOff>17841</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2618</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165402</xdr:rowOff>
    </xdr:from>
    <xdr:to>
      <xdr:col>81</xdr:col>
      <xdr:colOff>95250</xdr:colOff>
      <xdr:row>38</xdr:row>
      <xdr:rowOff>95552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10479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62895</xdr:rowOff>
    </xdr:from>
    <xdr:to>
      <xdr:col>73</xdr:col>
      <xdr:colOff>44450</xdr:colOff>
      <xdr:row>38</xdr:row>
      <xdr:rowOff>164495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3222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166309</xdr:rowOff>
    </xdr:from>
    <xdr:to>
      <xdr:col>68</xdr:col>
      <xdr:colOff>203200</xdr:colOff>
      <xdr:row>39</xdr:row>
      <xdr:rowOff>96459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三鷹中央防災公園整備事業債の繰上償還などにより地方債の現在高が減となったことや基金残高の増などにより、将来負担額が充当可能基金等を下回ったため、算定上の比率はマイナス値となった。今後も基金残高の確保を図るなど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153307</xdr:rowOff>
    </xdr:from>
    <xdr:to>
      <xdr:col>77</xdr:col>
      <xdr:colOff>44450</xdr:colOff>
      <xdr:row>14</xdr:row>
      <xdr:rowOff>30117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38215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91820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2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127454</xdr:rowOff>
    </xdr:from>
    <xdr:to>
      <xdr:col>72</xdr:col>
      <xdr:colOff>203200</xdr:colOff>
      <xdr:row>14</xdr:row>
      <xdr:rowOff>30117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356304"/>
          <a:ext cx="889000" cy="7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115479</xdr:rowOff>
    </xdr:from>
    <xdr:to>
      <xdr:col>77</xdr:col>
      <xdr:colOff>95250</xdr:colOff>
      <xdr:row>15</xdr:row>
      <xdr:rowOff>45629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30406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60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127454</xdr:rowOff>
    </xdr:from>
    <xdr:to>
      <xdr:col>68</xdr:col>
      <xdr:colOff>152400</xdr:colOff>
      <xdr:row>14</xdr:row>
      <xdr:rowOff>116296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356304"/>
          <a:ext cx="889000" cy="16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121756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102598</xdr:rowOff>
    </xdr:from>
    <xdr:to>
      <xdr:col>68</xdr:col>
      <xdr:colOff>203200</xdr:colOff>
      <xdr:row>16</xdr:row>
      <xdr:rowOff>32748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7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17525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76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112939</xdr:rowOff>
    </xdr:from>
    <xdr:to>
      <xdr:col>64</xdr:col>
      <xdr:colOff>152400</xdr:colOff>
      <xdr:row>16</xdr:row>
      <xdr:rowOff>43089</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8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27866</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7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102507</xdr:rowOff>
    </xdr:from>
    <xdr:to>
      <xdr:col>77</xdr:col>
      <xdr:colOff>95250</xdr:colOff>
      <xdr:row>14</xdr:row>
      <xdr:rowOff>32657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42834</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10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150767</xdr:rowOff>
    </xdr:from>
    <xdr:to>
      <xdr:col>73</xdr:col>
      <xdr:colOff>44450</xdr:colOff>
      <xdr:row>14</xdr:row>
      <xdr:rowOff>80917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3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91094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76654</xdr:rowOff>
    </xdr:from>
    <xdr:to>
      <xdr:col>68</xdr:col>
      <xdr:colOff>203200</xdr:colOff>
      <xdr:row>14</xdr:row>
      <xdr:rowOff>6804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3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16981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07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65496</xdr:rowOff>
    </xdr:from>
    <xdr:to>
      <xdr:col>64</xdr:col>
      <xdr:colOff>152400</xdr:colOff>
      <xdr:row>14</xdr:row>
      <xdr:rowOff>167096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4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5823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2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129540</xdr:colOff>
      <xdr:row>26</xdr:row>
      <xdr:rowOff>106680</xdr:rowOff>
    </xdr:from>
    <xdr:ext cx="9099176" cy="617220"/>
    <xdr:sp macro="" textlink="">
      <xdr:nvSpPr>
        <xdr:cNvPr id="475" name="テキスト ボックス 474">
          <a:extLst>
            <a:ext uri="{FF2B5EF4-FFF2-40B4-BE49-F238E27FC236}">
              <a16:creationId xmlns:a16="http://schemas.microsoft.com/office/drawing/2014/main" id="{B7833EC5-7802-49C9-93AF-5F55205E114C}"/>
            </a:ext>
          </a:extLst>
        </xdr:cNvPr>
        <xdr:cNvSpPr txBox="1"/>
      </xdr:nvSpPr>
      <xdr:spPr>
        <a:xfrm>
          <a:off x="701040" y="4465320"/>
          <a:ext cx="9099176" cy="617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（市町村においては人口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190,590
187,074
16.42
80,516,306
78,311,614
2,187,515
39,386,231
31,050,829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三鷹市では、以前から職員数を低く抑えてきたが、平成７年度以降、行財政改革に取り組み、職員定数の見直しを継続的に実施してきた。平成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は、給料や諸手当の全般にわたって見直しを図り、給与水準の適正化に努めているところである。令和３年度においては、分母となる経常一般財源等が、地方消費税交付金や法人事業税交付金の増などにより前年度と比較し増となったものの、退職手当の増などによる人件費の増が、分母の増を上回る増となったため、人件費に係る経常収支比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ポイントの増となった。今後とも、職員定数と給与水準の両面の見直しを検討・実施し、人件費の適正化に努める。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54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5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指定管理者制度の導入や学校給食調理業務などの事業の民営化・委託化を推進していることから、人件費に係る経常収支比率が低い一方で、物件費に係る経常収支比率が高くなっている。令和３年度は、児童・生徒１人１台タブレット端末の導入に伴う機器使用料の平年度化に係る経費などにより、前年度と比べて</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ポイントの増となった。今後も引き続き、「三鷹市都市経営アクションプラン</a:t>
          </a:r>
          <a:r>
            <a:rPr kumimoji="1" lang="en-US" altLang="ja-JP" sz="1050">
              <a:latin typeface="ＭＳ Ｐゴシック" panose="020B0600070205080204" pitchFamily="50" charset="-128"/>
              <a:ea typeface="ＭＳ Ｐゴシック" panose="020B0600070205080204" pitchFamily="50" charset="-128"/>
            </a:rPr>
            <a:t>2022</a:t>
          </a:r>
          <a:r>
            <a:rPr kumimoji="1" lang="ja-JP" altLang="en-US" sz="1050">
              <a:latin typeface="ＭＳ Ｐゴシック" panose="020B0600070205080204" pitchFamily="50" charset="-128"/>
              <a:ea typeface="ＭＳ Ｐゴシック" panose="020B0600070205080204" pitchFamily="50" charset="-128"/>
            </a:rPr>
            <a:t>」に基づき、民営化・委託化の一層の推進を図るとともに、経常経費の削減に取り組む。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123190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540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00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16</xdr:row>
      <xdr:rowOff>157480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00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16</xdr:row>
      <xdr:rowOff>157480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7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163830</xdr:rowOff>
    </xdr:from>
    <xdr:to>
      <xdr:col>69</xdr:col>
      <xdr:colOff>142875</xdr:colOff>
      <xdr:row>16</xdr:row>
      <xdr:rowOff>93980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118110</xdr:rowOff>
    </xdr:from>
    <xdr:to>
      <xdr:col>65</xdr:col>
      <xdr:colOff>53975</xdr:colOff>
      <xdr:row>16</xdr:row>
      <xdr:rowOff>48260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58437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44467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待機児童の解消として積極的に進めている保育園の増設、障がい福祉サービス利用者の伸びを反映した自立支援給付費の増などにより、扶助費に係る経常収支比率は年々上昇傾向にある。令和３年度は、私立認可保育園１園が開設したことなどに伴う運営事業費の増に加え、乳幼児医療費助成の伸び等を反映して前年度と比べ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47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59</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52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94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130827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994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その他における経常収支比率の大部分は特別会計への繰出金となっている。長寿化の進展などによる介護保険や国民健康保険事業特別会計への繰出金は増加傾向にある。令和３年度は、給付費等の伸びによる増を反映して介護保険事業に係る繰出金が増となったことや、牟礼老人保健施設の大規模改修に伴う代替施設での運営により介護サービス事業に係る繰出金が増となったことなどから、前年度と比べ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56</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51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1000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59</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5106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15240</xdr:rowOff>
    </xdr:from>
    <xdr:to>
      <xdr:col>78</xdr:col>
      <xdr:colOff>120650</xdr:colOff>
      <xdr:row>58</xdr:row>
      <xdr:rowOff>116840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95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59</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8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152400</xdr:rowOff>
    </xdr:from>
    <xdr:to>
      <xdr:col>74</xdr:col>
      <xdr:colOff>31750</xdr:colOff>
      <xdr:row>59</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58</xdr:row>
      <xdr:rowOff>142240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5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137160</xdr:rowOff>
    </xdr:from>
    <xdr:to>
      <xdr:col>69</xdr:col>
      <xdr:colOff>142875</xdr:colOff>
      <xdr:row>59</xdr:row>
      <xdr:rowOff>67310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31767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全国や東京都平均と比べて補助費等に係る経常収支比率が高いのは、コミュニティ・センターにおける施設運営等を住民協議会が行うなど、市民・ＮＰＯ法人・事業者等との協働を推進しているためである。令和３年度は、消防事務事業東京都委託負担金が増となったものの、ふじみ衛生組合負担金の減などにより、前年度と同程度となった。引き続き、各種補助制度の見直しに取り組むことにより、一層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86178</xdr:rowOff>
    </xdr:from>
    <xdr:to>
      <xdr:col>82</xdr:col>
      <xdr:colOff>107950</xdr:colOff>
      <xdr:row>39</xdr:row>
      <xdr:rowOff>86178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77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50800</xdr:rowOff>
    </xdr:from>
    <xdr:to>
      <xdr:col>78</xdr:col>
      <xdr:colOff>69850</xdr:colOff>
      <xdr:row>39</xdr:row>
      <xdr:rowOff>86178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5659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108857</xdr:rowOff>
    </xdr:from>
    <xdr:to>
      <xdr:col>78</xdr:col>
      <xdr:colOff>120650</xdr:colOff>
      <xdr:row>39</xdr:row>
      <xdr:rowOff>39007</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49184</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50800</xdr:rowOff>
    </xdr:from>
    <xdr:to>
      <xdr:col>73</xdr:col>
      <xdr:colOff>180975</xdr:colOff>
      <xdr:row>38</xdr:row>
      <xdr:rowOff>105228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565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21772</xdr:rowOff>
    </xdr:from>
    <xdr:to>
      <xdr:col>74</xdr:col>
      <xdr:colOff>31750</xdr:colOff>
      <xdr:row>38</xdr:row>
      <xdr:rowOff>123372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108149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105228</xdr:rowOff>
    </xdr:from>
    <xdr:to>
      <xdr:col>69</xdr:col>
      <xdr:colOff>92075</xdr:colOff>
      <xdr:row>38</xdr:row>
      <xdr:rowOff>116115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620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65315</xdr:rowOff>
    </xdr:from>
    <xdr:to>
      <xdr:col>69</xdr:col>
      <xdr:colOff>142875</xdr:colOff>
      <xdr:row>38</xdr:row>
      <xdr:rowOff>166915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151692</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54428</xdr:rowOff>
    </xdr:from>
    <xdr:to>
      <xdr:col>65</xdr:col>
      <xdr:colOff>53975</xdr:colOff>
      <xdr:row>38</xdr:row>
      <xdr:rowOff>156028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56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166205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35378</xdr:rowOff>
    </xdr:from>
    <xdr:to>
      <xdr:col>82</xdr:col>
      <xdr:colOff>158750</xdr:colOff>
      <xdr:row>39</xdr:row>
      <xdr:rowOff>136978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7455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35378</xdr:rowOff>
    </xdr:from>
    <xdr:to>
      <xdr:col>78</xdr:col>
      <xdr:colOff>120650</xdr:colOff>
      <xdr:row>39</xdr:row>
      <xdr:rowOff>136978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121755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0</xdr:rowOff>
    </xdr:from>
    <xdr:to>
      <xdr:col>74</xdr:col>
      <xdr:colOff>31750</xdr:colOff>
      <xdr:row>38</xdr:row>
      <xdr:rowOff>101600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111777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54428</xdr:rowOff>
    </xdr:from>
    <xdr:to>
      <xdr:col>69</xdr:col>
      <xdr:colOff>142875</xdr:colOff>
      <xdr:row>38</xdr:row>
      <xdr:rowOff>156028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166205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65315</xdr:rowOff>
    </xdr:from>
    <xdr:to>
      <xdr:col>65</xdr:col>
      <xdr:colOff>53975</xdr:colOff>
      <xdr:row>38</xdr:row>
      <xdr:rowOff>166915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151692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これまで低金利債への借換えや高金利債の繰上償還などに取り組んできたことから、公債費に係る経常収支比率は、類似団体内平均値を下回っている。令和３年度は、学校教育施設等整備事業等の元金償還が始まったものの、市債利子が減となったことなどから、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ポイントの減となった。今後も「都市再生」に向けた取り組みなどに一定の市債の活用を図ることとしているが、計画的かつ適正な活用により、引き続き、後年度負担の軽減に努める。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171087</xdr:rowOff>
    </xdr:from>
    <xdr:to>
      <xdr:col>24</xdr:col>
      <xdr:colOff>25400</xdr:colOff>
      <xdr:row>76</xdr:row>
      <xdr:rowOff>6169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0298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6169</xdr:rowOff>
    </xdr:from>
    <xdr:to>
      <xdr:col>19</xdr:col>
      <xdr:colOff>187325</xdr:colOff>
      <xdr:row>76</xdr:row>
      <xdr:rowOff>51888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036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97427</xdr:rowOff>
    </xdr:from>
    <xdr:to>
      <xdr:col>20</xdr:col>
      <xdr:colOff>38100</xdr:colOff>
      <xdr:row>78</xdr:row>
      <xdr:rowOff>27577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12354</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8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51888</xdr:rowOff>
    </xdr:from>
    <xdr:to>
      <xdr:col>15</xdr:col>
      <xdr:colOff>98425</xdr:colOff>
      <xdr:row>76</xdr:row>
      <xdr:rowOff>58420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082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123552</xdr:rowOff>
    </xdr:from>
    <xdr:to>
      <xdr:col>15</xdr:col>
      <xdr:colOff>149225</xdr:colOff>
      <xdr:row>78</xdr:row>
      <xdr:rowOff>53702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38479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78014</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0886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156211</xdr:rowOff>
    </xdr:from>
    <xdr:to>
      <xdr:col>11</xdr:col>
      <xdr:colOff>60325</xdr:colOff>
      <xdr:row>78</xdr:row>
      <xdr:rowOff>86361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120287</xdr:rowOff>
    </xdr:from>
    <xdr:to>
      <xdr:col>24</xdr:col>
      <xdr:colOff>76200</xdr:colOff>
      <xdr:row>76</xdr:row>
      <xdr:rowOff>50437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136814</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82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126819</xdr:rowOff>
    </xdr:from>
    <xdr:to>
      <xdr:col>20</xdr:col>
      <xdr:colOff>38100</xdr:colOff>
      <xdr:row>76</xdr:row>
      <xdr:rowOff>56969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67146</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75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1088</xdr:rowOff>
    </xdr:from>
    <xdr:to>
      <xdr:col>15</xdr:col>
      <xdr:colOff>149225</xdr:colOff>
      <xdr:row>76</xdr:row>
      <xdr:rowOff>102688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112865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27214</xdr:rowOff>
    </xdr:from>
    <xdr:to>
      <xdr:col>6</xdr:col>
      <xdr:colOff>171450</xdr:colOff>
      <xdr:row>76</xdr:row>
      <xdr:rowOff>128814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138992</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令和元年度に策定した「三鷹市都市経営アクションプラン</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基づき、持続可能な自治体経営に向けた行財政改革の推進の取組により経常的な業務の見直しを行っている。令和３年度は、地方消費税交付金や法人事業税交付金の増などにより経常一般財源等が増となったものの、児童・生徒１人１台タブレット端末の導入に伴う機器使用料の平年度化などによる物件費の増で経常経費充当一般財源等が増となったことから、公債費以外の経常収支比率は前年度と比べ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ポイント増加した。今後も経常的な業務の見直しや民間委託化など、徹底した行財政改革を推進し、各費目の歳出削減に努める。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98425</xdr:rowOff>
    </xdr:from>
    <xdr:to>
      <xdr:col>82</xdr:col>
      <xdr:colOff>107950</xdr:colOff>
      <xdr:row>78</xdr:row>
      <xdr:rowOff>52705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30007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81280</xdr:rowOff>
    </xdr:from>
    <xdr:to>
      <xdr:col>78</xdr:col>
      <xdr:colOff>69850</xdr:colOff>
      <xdr:row>77</xdr:row>
      <xdr:rowOff>98425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829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133350</xdr:rowOff>
    </xdr:from>
    <xdr:to>
      <xdr:col>78</xdr:col>
      <xdr:colOff>120650</xdr:colOff>
      <xdr:row>77</xdr:row>
      <xdr:rowOff>63500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73677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52705</xdr:rowOff>
    </xdr:from>
    <xdr:to>
      <xdr:col>73</xdr:col>
      <xdr:colOff>180975</xdr:colOff>
      <xdr:row>77</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543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110489</xdr:rowOff>
    </xdr:from>
    <xdr:to>
      <xdr:col>74</xdr:col>
      <xdr:colOff>31750</xdr:colOff>
      <xdr:row>77</xdr:row>
      <xdr:rowOff>40639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50817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52705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486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110489</xdr:rowOff>
    </xdr:from>
    <xdr:to>
      <xdr:col>69</xdr:col>
      <xdr:colOff>142875</xdr:colOff>
      <xdr:row>77</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50817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130827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xdr:rowOff>
    </xdr:from>
    <xdr:to>
      <xdr:col>82</xdr:col>
      <xdr:colOff>158750</xdr:colOff>
      <xdr:row>78</xdr:row>
      <xdr:rowOff>103505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145432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47625</xdr:rowOff>
    </xdr:from>
    <xdr:to>
      <xdr:col>78</xdr:col>
      <xdr:colOff>120650</xdr:colOff>
      <xdr:row>77</xdr:row>
      <xdr:rowOff>149225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134002</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116857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xdr:rowOff>
    </xdr:from>
    <xdr:to>
      <xdr:col>69</xdr:col>
      <xdr:colOff>142875</xdr:colOff>
      <xdr:row>77</xdr:row>
      <xdr:rowOff>103505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88282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85699</xdr:rowOff>
    </xdr:from>
    <xdr:to>
      <xdr:col>29</xdr:col>
      <xdr:colOff>127000</xdr:colOff>
      <xdr:row>19</xdr:row>
      <xdr:rowOff>91719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90874"/>
          <a:ext cx="6477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91719</xdr:rowOff>
    </xdr:from>
    <xdr:to>
      <xdr:col>26</xdr:col>
      <xdr:colOff>50800</xdr:colOff>
      <xdr:row>19</xdr:row>
      <xdr:rowOff>123418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96894"/>
          <a:ext cx="698500" cy="3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44386</xdr:rowOff>
    </xdr:from>
    <xdr:to>
      <xdr:col>26</xdr:col>
      <xdr:colOff>101600</xdr:colOff>
      <xdr:row>17</xdr:row>
      <xdr:rowOff>145986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156163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5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123418</xdr:rowOff>
    </xdr:from>
    <xdr:to>
      <xdr:col>22</xdr:col>
      <xdr:colOff>114300</xdr:colOff>
      <xdr:row>19</xdr:row>
      <xdr:rowOff>139040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28593"/>
          <a:ext cx="698500" cy="1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87592</xdr:rowOff>
    </xdr:from>
    <xdr:to>
      <xdr:col>22</xdr:col>
      <xdr:colOff>165100</xdr:colOff>
      <xdr:row>18</xdr:row>
      <xdr:rowOff>17742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9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27919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122771</xdr:rowOff>
    </xdr:from>
    <xdr:to>
      <xdr:col>18</xdr:col>
      <xdr:colOff>177800</xdr:colOff>
      <xdr:row>19</xdr:row>
      <xdr:rowOff>139040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27946"/>
          <a:ext cx="698500" cy="16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110642</xdr:rowOff>
    </xdr:from>
    <xdr:to>
      <xdr:col>19</xdr:col>
      <xdr:colOff>38100</xdr:colOff>
      <xdr:row>18</xdr:row>
      <xdr:rowOff>40792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2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50969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123673</xdr:rowOff>
    </xdr:from>
    <xdr:to>
      <xdr:col>15</xdr:col>
      <xdr:colOff>101600</xdr:colOff>
      <xdr:row>18</xdr:row>
      <xdr:rowOff>53823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85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64000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34899</xdr:rowOff>
    </xdr:from>
    <xdr:to>
      <xdr:col>29</xdr:col>
      <xdr:colOff>177800</xdr:colOff>
      <xdr:row>19</xdr:row>
      <xdr:rowOff>136499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40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6976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1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40919</xdr:rowOff>
    </xdr:from>
    <xdr:to>
      <xdr:col>26</xdr:col>
      <xdr:colOff>101600</xdr:colOff>
      <xdr:row>19</xdr:row>
      <xdr:rowOff>142519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46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127296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32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72618</xdr:rowOff>
    </xdr:from>
    <xdr:to>
      <xdr:col>22</xdr:col>
      <xdr:colOff>165100</xdr:colOff>
      <xdr:row>20</xdr:row>
      <xdr:rowOff>2768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7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158995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6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88240</xdr:rowOff>
    </xdr:from>
    <xdr:to>
      <xdr:col>19</xdr:col>
      <xdr:colOff>38100</xdr:colOff>
      <xdr:row>20</xdr:row>
      <xdr:rowOff>18390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9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3167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71971</xdr:rowOff>
    </xdr:from>
    <xdr:to>
      <xdr:col>15</xdr:col>
      <xdr:colOff>101600</xdr:colOff>
      <xdr:row>20</xdr:row>
      <xdr:rowOff>2121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77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158348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6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144107</xdr:rowOff>
    </xdr:from>
    <xdr:to>
      <xdr:col>29</xdr:col>
      <xdr:colOff>127000</xdr:colOff>
      <xdr:row>37</xdr:row>
      <xdr:rowOff>14643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97357"/>
          <a:ext cx="647700" cy="41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97565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144107</xdr:rowOff>
    </xdr:from>
    <xdr:to>
      <xdr:col>26</xdr:col>
      <xdr:colOff>50800</xdr:colOff>
      <xdr:row>36</xdr:row>
      <xdr:rowOff>146812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97357"/>
          <a:ext cx="6985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200863</xdr:rowOff>
    </xdr:from>
    <xdr:to>
      <xdr:col>26</xdr:col>
      <xdr:colOff>101600</xdr:colOff>
      <xdr:row>35</xdr:row>
      <xdr:rowOff>302463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11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312640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8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142316</xdr:rowOff>
    </xdr:from>
    <xdr:to>
      <xdr:col>22</xdr:col>
      <xdr:colOff>114300</xdr:colOff>
      <xdr:row>36</xdr:row>
      <xdr:rowOff>146812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95566"/>
          <a:ext cx="698500" cy="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194348</xdr:rowOff>
    </xdr:from>
    <xdr:to>
      <xdr:col>22</xdr:col>
      <xdr:colOff>165100</xdr:colOff>
      <xdr:row>35</xdr:row>
      <xdr:rowOff>295948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4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306125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50381</xdr:rowOff>
    </xdr:from>
    <xdr:to>
      <xdr:col>18</xdr:col>
      <xdr:colOff>177800</xdr:colOff>
      <xdr:row>36</xdr:row>
      <xdr:rowOff>142316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03631"/>
          <a:ext cx="698500" cy="91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190729</xdr:rowOff>
    </xdr:from>
    <xdr:to>
      <xdr:col>19</xdr:col>
      <xdr:colOff>38100</xdr:colOff>
      <xdr:row>35</xdr:row>
      <xdr:rowOff>292329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01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302506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6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146190</xdr:rowOff>
    </xdr:from>
    <xdr:to>
      <xdr:col>15</xdr:col>
      <xdr:colOff>101600</xdr:colOff>
      <xdr:row>35</xdr:row>
      <xdr:rowOff>247790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5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257967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2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135293</xdr:rowOff>
    </xdr:from>
    <xdr:to>
      <xdr:col>29</xdr:col>
      <xdr:colOff>177800</xdr:colOff>
      <xdr:row>37</xdr:row>
      <xdr:rowOff>65443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88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107370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6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93307</xdr:rowOff>
    </xdr:from>
    <xdr:to>
      <xdr:col>26</xdr:col>
      <xdr:colOff>101600</xdr:colOff>
      <xdr:row>37</xdr:row>
      <xdr:rowOff>23457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4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8234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3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96012</xdr:rowOff>
    </xdr:from>
    <xdr:to>
      <xdr:col>22</xdr:col>
      <xdr:colOff>165100</xdr:colOff>
      <xdr:row>37</xdr:row>
      <xdr:rowOff>26162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4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10939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3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91516</xdr:rowOff>
    </xdr:from>
    <xdr:to>
      <xdr:col>19</xdr:col>
      <xdr:colOff>38100</xdr:colOff>
      <xdr:row>37</xdr:row>
      <xdr:rowOff>21666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4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6443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3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342481</xdr:rowOff>
    </xdr:from>
    <xdr:to>
      <xdr:col>15</xdr:col>
      <xdr:colOff>101600</xdr:colOff>
      <xdr:row>36</xdr:row>
      <xdr:rowOff>101181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52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85958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3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190,590
187,074
16.42
80,516,306
78,311,614
2,187,515
39,386,231
31,050,829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114391</xdr:rowOff>
    </xdr:from>
    <xdr:to>
      <xdr:col>24</xdr:col>
      <xdr:colOff>63500</xdr:colOff>
      <xdr:row>37</xdr:row>
      <xdr:rowOff>6361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86591"/>
          <a:ext cx="838200" cy="6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6361</xdr:rowOff>
    </xdr:from>
    <xdr:to>
      <xdr:col>19</xdr:col>
      <xdr:colOff>177800</xdr:colOff>
      <xdr:row>37</xdr:row>
      <xdr:rowOff>28862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50011"/>
          <a:ext cx="8890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99154</xdr:rowOff>
    </xdr:from>
    <xdr:to>
      <xdr:col>20</xdr:col>
      <xdr:colOff>38100</xdr:colOff>
      <xdr:row>36</xdr:row>
      <xdr:rowOff>29304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45831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28862</xdr:rowOff>
    </xdr:from>
    <xdr:to>
      <xdr:col>15</xdr:col>
      <xdr:colOff>50800</xdr:colOff>
      <xdr:row>37</xdr:row>
      <xdr:rowOff>50611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72512"/>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28452</xdr:rowOff>
    </xdr:from>
    <xdr:to>
      <xdr:col>15</xdr:col>
      <xdr:colOff>101600</xdr:colOff>
      <xdr:row>36</xdr:row>
      <xdr:rowOff>130052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146579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46986</xdr:rowOff>
    </xdr:from>
    <xdr:to>
      <xdr:col>10</xdr:col>
      <xdr:colOff>114300</xdr:colOff>
      <xdr:row>37</xdr:row>
      <xdr:rowOff>50611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90636"/>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32991</xdr:rowOff>
    </xdr:from>
    <xdr:to>
      <xdr:col>10</xdr:col>
      <xdr:colOff>165100</xdr:colOff>
      <xdr:row>36</xdr:row>
      <xdr:rowOff>134591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151118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27537</xdr:rowOff>
    </xdr:from>
    <xdr:to>
      <xdr:col>6</xdr:col>
      <xdr:colOff>38100</xdr:colOff>
      <xdr:row>36</xdr:row>
      <xdr:rowOff>129137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145664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63591</xdr:rowOff>
    </xdr:from>
    <xdr:to>
      <xdr:col>24</xdr:col>
      <xdr:colOff>114300</xdr:colOff>
      <xdr:row>36</xdr:row>
      <xdr:rowOff>165191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3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42018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127011</xdr:rowOff>
    </xdr:from>
    <xdr:to>
      <xdr:col>20</xdr:col>
      <xdr:colOff>38100</xdr:colOff>
      <xdr:row>37</xdr:row>
      <xdr:rowOff>57161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48288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149512</xdr:rowOff>
    </xdr:from>
    <xdr:to>
      <xdr:col>15</xdr:col>
      <xdr:colOff>101600</xdr:colOff>
      <xdr:row>37</xdr:row>
      <xdr:rowOff>79662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70789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171261</xdr:rowOff>
    </xdr:from>
    <xdr:to>
      <xdr:col>10</xdr:col>
      <xdr:colOff>165100</xdr:colOff>
      <xdr:row>37</xdr:row>
      <xdr:rowOff>101411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92538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3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167636</xdr:rowOff>
    </xdr:from>
    <xdr:to>
      <xdr:col>6</xdr:col>
      <xdr:colOff>38100</xdr:colOff>
      <xdr:row>37</xdr:row>
      <xdr:rowOff>97786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88913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3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54490</xdr:rowOff>
    </xdr:from>
    <xdr:to>
      <xdr:col>24</xdr:col>
      <xdr:colOff>63500</xdr:colOff>
      <xdr:row>56</xdr:row>
      <xdr:rowOff>71025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84240"/>
          <a:ext cx="838200" cy="1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9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71025</xdr:rowOff>
    </xdr:from>
    <xdr:to>
      <xdr:col>19</xdr:col>
      <xdr:colOff>177800</xdr:colOff>
      <xdr:row>56</xdr:row>
      <xdr:rowOff>156369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72225"/>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60687</xdr:rowOff>
    </xdr:from>
    <xdr:to>
      <xdr:col>20</xdr:col>
      <xdr:colOff>38100</xdr:colOff>
      <xdr:row>55</xdr:row>
      <xdr:rowOff>162287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7364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156369</xdr:rowOff>
    </xdr:from>
    <xdr:to>
      <xdr:col>15</xdr:col>
      <xdr:colOff>50800</xdr:colOff>
      <xdr:row>57</xdr:row>
      <xdr:rowOff>36373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57569"/>
          <a:ext cx="889000" cy="5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130772</xdr:rowOff>
    </xdr:from>
    <xdr:to>
      <xdr:col>15</xdr:col>
      <xdr:colOff>101600</xdr:colOff>
      <xdr:row>56</xdr:row>
      <xdr:rowOff>60922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6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77449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3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36373</xdr:rowOff>
    </xdr:from>
    <xdr:to>
      <xdr:col>10</xdr:col>
      <xdr:colOff>114300</xdr:colOff>
      <xdr:row>57</xdr:row>
      <xdr:rowOff>66510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09023"/>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159442</xdr:rowOff>
    </xdr:from>
    <xdr:to>
      <xdr:col>10</xdr:col>
      <xdr:colOff>165100</xdr:colOff>
      <xdr:row>56</xdr:row>
      <xdr:rowOff>89592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106119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42399</xdr:rowOff>
    </xdr:from>
    <xdr:to>
      <xdr:col>6</xdr:col>
      <xdr:colOff>38100</xdr:colOff>
      <xdr:row>56</xdr:row>
      <xdr:rowOff>143999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4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160526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1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3690</xdr:rowOff>
    </xdr:from>
    <xdr:to>
      <xdr:col>24</xdr:col>
      <xdr:colOff>114300</xdr:colOff>
      <xdr:row>55</xdr:row>
      <xdr:rowOff>105290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26567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8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20225</xdr:rowOff>
    </xdr:from>
    <xdr:to>
      <xdr:col>20</xdr:col>
      <xdr:colOff>38100</xdr:colOff>
      <xdr:row>56</xdr:row>
      <xdr:rowOff>121825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112952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105569</xdr:rowOff>
    </xdr:from>
    <xdr:to>
      <xdr:col>15</xdr:col>
      <xdr:colOff>101600</xdr:colOff>
      <xdr:row>57</xdr:row>
      <xdr:rowOff>35719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26846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157023</xdr:rowOff>
    </xdr:from>
    <xdr:to>
      <xdr:col>10</xdr:col>
      <xdr:colOff>165100</xdr:colOff>
      <xdr:row>57</xdr:row>
      <xdr:rowOff>87173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5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78300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15710</xdr:rowOff>
    </xdr:from>
    <xdr:to>
      <xdr:col>6</xdr:col>
      <xdr:colOff>38100</xdr:colOff>
      <xdr:row>57</xdr:row>
      <xdr:rowOff>117310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108437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8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142808</xdr:rowOff>
    </xdr:from>
    <xdr:to>
      <xdr:col>24</xdr:col>
      <xdr:colOff>63500</xdr:colOff>
      <xdr:row>77</xdr:row>
      <xdr:rowOff>151679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44458"/>
          <a:ext cx="8382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148203</xdr:rowOff>
    </xdr:from>
    <xdr:to>
      <xdr:col>19</xdr:col>
      <xdr:colOff>177800</xdr:colOff>
      <xdr:row>77</xdr:row>
      <xdr:rowOff>151679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49853"/>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120996</xdr:rowOff>
    </xdr:from>
    <xdr:to>
      <xdr:col>20</xdr:col>
      <xdr:colOff>38100</xdr:colOff>
      <xdr:row>76</xdr:row>
      <xdr:rowOff>51146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7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67673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5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148203</xdr:rowOff>
    </xdr:from>
    <xdr:to>
      <xdr:col>15</xdr:col>
      <xdr:colOff>50800</xdr:colOff>
      <xdr:row>77</xdr:row>
      <xdr:rowOff>165577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4985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40711</xdr:rowOff>
    </xdr:from>
    <xdr:to>
      <xdr:col>15</xdr:col>
      <xdr:colOff>101600</xdr:colOff>
      <xdr:row>76</xdr:row>
      <xdr:rowOff>142311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7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158838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4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165577</xdr:rowOff>
    </xdr:from>
    <xdr:to>
      <xdr:col>10</xdr:col>
      <xdr:colOff>114300</xdr:colOff>
      <xdr:row>78</xdr:row>
      <xdr:rowOff>620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67227"/>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164612</xdr:rowOff>
    </xdr:from>
    <xdr:to>
      <xdr:col>10</xdr:col>
      <xdr:colOff>165100</xdr:colOff>
      <xdr:row>76</xdr:row>
      <xdr:rowOff>94762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111289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79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133431</xdr:rowOff>
    </xdr:from>
    <xdr:to>
      <xdr:col>6</xdr:col>
      <xdr:colOff>38100</xdr:colOff>
      <xdr:row>76</xdr:row>
      <xdr:rowOff>63581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99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80108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76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92008</xdr:rowOff>
    </xdr:from>
    <xdr:to>
      <xdr:col>24</xdr:col>
      <xdr:colOff>114300</xdr:colOff>
      <xdr:row>78</xdr:row>
      <xdr:rowOff>22158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9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70435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7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100879</xdr:rowOff>
    </xdr:from>
    <xdr:to>
      <xdr:col>20</xdr:col>
      <xdr:colOff>38100</xdr:colOff>
      <xdr:row>78</xdr:row>
      <xdr:rowOff>31029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22156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9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97403</xdr:rowOff>
    </xdr:from>
    <xdr:to>
      <xdr:col>15</xdr:col>
      <xdr:colOff>101600</xdr:colOff>
      <xdr:row>78</xdr:row>
      <xdr:rowOff>27553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18680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9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114777</xdr:rowOff>
    </xdr:from>
    <xdr:to>
      <xdr:col>10</xdr:col>
      <xdr:colOff>165100</xdr:colOff>
      <xdr:row>78</xdr:row>
      <xdr:rowOff>44927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36054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0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121270</xdr:rowOff>
    </xdr:from>
    <xdr:to>
      <xdr:col>6</xdr:col>
      <xdr:colOff>38100</xdr:colOff>
      <xdr:row>78</xdr:row>
      <xdr:rowOff>51420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2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42547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1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104012</xdr:rowOff>
    </xdr:from>
    <xdr:to>
      <xdr:col>24</xdr:col>
      <xdr:colOff>63500</xdr:colOff>
      <xdr:row>97</xdr:row>
      <xdr:rowOff>14897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91762"/>
          <a:ext cx="838200" cy="25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141291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2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14897</xdr:rowOff>
    </xdr:from>
    <xdr:to>
      <xdr:col>19</xdr:col>
      <xdr:colOff>177800</xdr:colOff>
      <xdr:row>97</xdr:row>
      <xdr:rowOff>101321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45547"/>
          <a:ext cx="889000" cy="8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21386</xdr:rowOff>
    </xdr:from>
    <xdr:to>
      <xdr:col>20</xdr:col>
      <xdr:colOff>38100</xdr:colOff>
      <xdr:row>96</xdr:row>
      <xdr:rowOff>122986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8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139513</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5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101321</xdr:rowOff>
    </xdr:from>
    <xdr:to>
      <xdr:col>15</xdr:col>
      <xdr:colOff>50800</xdr:colOff>
      <xdr:row>97</xdr:row>
      <xdr:rowOff>164021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31971"/>
          <a:ext cx="8890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79350</xdr:rowOff>
    </xdr:from>
    <xdr:to>
      <xdr:col>15</xdr:col>
      <xdr:colOff>101600</xdr:colOff>
      <xdr:row>97</xdr:row>
      <xdr:rowOff>9500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26027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31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164021</xdr:rowOff>
    </xdr:from>
    <xdr:to>
      <xdr:col>10</xdr:col>
      <xdr:colOff>114300</xdr:colOff>
      <xdr:row>98</xdr:row>
      <xdr:rowOff>7365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94671"/>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144069</xdr:rowOff>
    </xdr:from>
    <xdr:to>
      <xdr:col>10</xdr:col>
      <xdr:colOff>165100</xdr:colOff>
      <xdr:row>97</xdr:row>
      <xdr:rowOff>74219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90746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37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155411</xdr:rowOff>
    </xdr:from>
    <xdr:to>
      <xdr:col>6</xdr:col>
      <xdr:colOff>38100</xdr:colOff>
      <xdr:row>97</xdr:row>
      <xdr:rowOff>85561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102088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38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53212</xdr:rowOff>
    </xdr:from>
    <xdr:to>
      <xdr:col>24</xdr:col>
      <xdr:colOff>114300</xdr:colOff>
      <xdr:row>95</xdr:row>
      <xdr:rowOff>154812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76089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9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135547</xdr:rowOff>
    </xdr:from>
    <xdr:to>
      <xdr:col>20</xdr:col>
      <xdr:colOff>38100</xdr:colOff>
      <xdr:row>97</xdr:row>
      <xdr:rowOff>65697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56824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68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50521</xdr:rowOff>
    </xdr:from>
    <xdr:to>
      <xdr:col>15</xdr:col>
      <xdr:colOff>101600</xdr:colOff>
      <xdr:row>97</xdr:row>
      <xdr:rowOff>152121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143248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7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113221</xdr:rowOff>
    </xdr:from>
    <xdr:to>
      <xdr:col>10</xdr:col>
      <xdr:colOff>165100</xdr:colOff>
      <xdr:row>98</xdr:row>
      <xdr:rowOff>43371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34498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83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128015</xdr:rowOff>
    </xdr:from>
    <xdr:to>
      <xdr:col>6</xdr:col>
      <xdr:colOff>38100</xdr:colOff>
      <xdr:row>98</xdr:row>
      <xdr:rowOff>58165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49292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85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31082</xdr:rowOff>
    </xdr:from>
    <xdr:to>
      <xdr:col>55</xdr:col>
      <xdr:colOff>0</xdr:colOff>
      <xdr:row>36</xdr:row>
      <xdr:rowOff>83834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174582"/>
          <a:ext cx="838200" cy="108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141851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3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31082</xdr:rowOff>
    </xdr:from>
    <xdr:to>
      <xdr:col>50</xdr:col>
      <xdr:colOff>114300</xdr:colOff>
      <xdr:row>37</xdr:row>
      <xdr:rowOff>26695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174582"/>
          <a:ext cx="889000" cy="119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42135</xdr:rowOff>
    </xdr:from>
    <xdr:to>
      <xdr:col>50</xdr:col>
      <xdr:colOff>165100</xdr:colOff>
      <xdr:row>29</xdr:row>
      <xdr:rowOff>143735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01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160262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78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17105</xdr:rowOff>
    </xdr:from>
    <xdr:to>
      <xdr:col>45</xdr:col>
      <xdr:colOff>177800</xdr:colOff>
      <xdr:row>37</xdr:row>
      <xdr:rowOff>26695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360755"/>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85449</xdr:rowOff>
    </xdr:from>
    <xdr:to>
      <xdr:col>46</xdr:col>
      <xdr:colOff>38100</xdr:colOff>
      <xdr:row>37</xdr:row>
      <xdr:rowOff>15599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5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32126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3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17105</xdr:rowOff>
    </xdr:from>
    <xdr:to>
      <xdr:col>41</xdr:col>
      <xdr:colOff>50800</xdr:colOff>
      <xdr:row>37</xdr:row>
      <xdr:rowOff>28807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60755"/>
          <a:ext cx="8890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110715</xdr:rowOff>
    </xdr:from>
    <xdr:to>
      <xdr:col>41</xdr:col>
      <xdr:colOff>101600</xdr:colOff>
      <xdr:row>37</xdr:row>
      <xdr:rowOff>40865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57392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107036</xdr:rowOff>
    </xdr:from>
    <xdr:to>
      <xdr:col>36</xdr:col>
      <xdr:colOff>165100</xdr:colOff>
      <xdr:row>37</xdr:row>
      <xdr:rowOff>37186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53713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33034</xdr:rowOff>
    </xdr:from>
    <xdr:to>
      <xdr:col>55</xdr:col>
      <xdr:colOff>50800</xdr:colOff>
      <xdr:row>36</xdr:row>
      <xdr:rowOff>134634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0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55911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5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151732</xdr:rowOff>
    </xdr:from>
    <xdr:to>
      <xdr:col>50</xdr:col>
      <xdr:colOff>165100</xdr:colOff>
      <xdr:row>30</xdr:row>
      <xdr:rowOff>81882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1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73009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21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147345</xdr:rowOff>
    </xdr:from>
    <xdr:to>
      <xdr:col>46</xdr:col>
      <xdr:colOff>38100</xdr:colOff>
      <xdr:row>37</xdr:row>
      <xdr:rowOff>77495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68622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1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137755</xdr:rowOff>
    </xdr:from>
    <xdr:to>
      <xdr:col>41</xdr:col>
      <xdr:colOff>101600</xdr:colOff>
      <xdr:row>37</xdr:row>
      <xdr:rowOff>67905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59032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149457</xdr:rowOff>
    </xdr:from>
    <xdr:to>
      <xdr:col>36</xdr:col>
      <xdr:colOff>165100</xdr:colOff>
      <xdr:row>37</xdr:row>
      <xdr:rowOff>79607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70734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1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117469</xdr:rowOff>
    </xdr:from>
    <xdr:to>
      <xdr:col>55</xdr:col>
      <xdr:colOff>0</xdr:colOff>
      <xdr:row>56</xdr:row>
      <xdr:rowOff>139757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18669"/>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92666</xdr:rowOff>
    </xdr:from>
    <xdr:to>
      <xdr:col>50</xdr:col>
      <xdr:colOff>114300</xdr:colOff>
      <xdr:row>56</xdr:row>
      <xdr:rowOff>117469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522416"/>
          <a:ext cx="889000" cy="19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33693</xdr:rowOff>
    </xdr:from>
    <xdr:to>
      <xdr:col>50</xdr:col>
      <xdr:colOff>165100</xdr:colOff>
      <xdr:row>54</xdr:row>
      <xdr:rowOff>135293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2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151820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0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78187</xdr:rowOff>
    </xdr:from>
    <xdr:to>
      <xdr:col>45</xdr:col>
      <xdr:colOff>177800</xdr:colOff>
      <xdr:row>55</xdr:row>
      <xdr:rowOff>92666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507937"/>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49981</xdr:rowOff>
    </xdr:from>
    <xdr:to>
      <xdr:col>46</xdr:col>
      <xdr:colOff>38100</xdr:colOff>
      <xdr:row>53</xdr:row>
      <xdr:rowOff>151581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3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168108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89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78187</xdr:rowOff>
    </xdr:from>
    <xdr:to>
      <xdr:col>41</xdr:col>
      <xdr:colOff>50800</xdr:colOff>
      <xdr:row>55</xdr:row>
      <xdr:rowOff>103257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507937"/>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5728</xdr:rowOff>
    </xdr:from>
    <xdr:to>
      <xdr:col>41</xdr:col>
      <xdr:colOff>101600</xdr:colOff>
      <xdr:row>54</xdr:row>
      <xdr:rowOff>107328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2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123855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0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160662</xdr:rowOff>
    </xdr:from>
    <xdr:to>
      <xdr:col>36</xdr:col>
      <xdr:colOff>165100</xdr:colOff>
      <xdr:row>53</xdr:row>
      <xdr:rowOff>90812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07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107339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885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88957</xdr:rowOff>
    </xdr:from>
    <xdr:to>
      <xdr:col>55</xdr:col>
      <xdr:colOff>50800</xdr:colOff>
      <xdr:row>57</xdr:row>
      <xdr:rowOff>19107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67384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66669</xdr:rowOff>
    </xdr:from>
    <xdr:to>
      <xdr:col>50</xdr:col>
      <xdr:colOff>165100</xdr:colOff>
      <xdr:row>56</xdr:row>
      <xdr:rowOff>168269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159396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7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41866</xdr:rowOff>
    </xdr:from>
    <xdr:to>
      <xdr:col>46</xdr:col>
      <xdr:colOff>38100</xdr:colOff>
      <xdr:row>55</xdr:row>
      <xdr:rowOff>143466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134593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56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27387</xdr:rowOff>
    </xdr:from>
    <xdr:to>
      <xdr:col>41</xdr:col>
      <xdr:colOff>101600</xdr:colOff>
      <xdr:row>55</xdr:row>
      <xdr:rowOff>128987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4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120114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5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52457</xdr:rowOff>
    </xdr:from>
    <xdr:to>
      <xdr:col>36</xdr:col>
      <xdr:colOff>165100</xdr:colOff>
      <xdr:row>55</xdr:row>
      <xdr:rowOff>154057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4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145184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5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59919</xdr:rowOff>
    </xdr:from>
    <xdr:to>
      <xdr:col>55</xdr:col>
      <xdr:colOff>0</xdr:colOff>
      <xdr:row>78</xdr:row>
      <xdr:rowOff>67028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33019"/>
          <a:ext cx="8382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155862</xdr:rowOff>
    </xdr:from>
    <xdr:to>
      <xdr:col>50</xdr:col>
      <xdr:colOff>114300</xdr:colOff>
      <xdr:row>78</xdr:row>
      <xdr:rowOff>59919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57512"/>
          <a:ext cx="889000" cy="7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165824</xdr:rowOff>
    </xdr:from>
    <xdr:to>
      <xdr:col>50</xdr:col>
      <xdr:colOff>165100</xdr:colOff>
      <xdr:row>78</xdr:row>
      <xdr:rowOff>95974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6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112501</xdr:rowOff>
    </xdr:from>
    <xdr:ext cx="469744"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04428" y="1314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155862</xdr:rowOff>
    </xdr:from>
    <xdr:to>
      <xdr:col>45</xdr:col>
      <xdr:colOff>177800</xdr:colOff>
      <xdr:row>78</xdr:row>
      <xdr:rowOff>37698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357512"/>
          <a:ext cx="889000" cy="5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56393</xdr:rowOff>
    </xdr:from>
    <xdr:to>
      <xdr:col>46</xdr:col>
      <xdr:colOff>38100</xdr:colOff>
      <xdr:row>77</xdr:row>
      <xdr:rowOff>157993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5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3070</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15428" y="1303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37698</xdr:rowOff>
    </xdr:from>
    <xdr:to>
      <xdr:col>41</xdr:col>
      <xdr:colOff>50800</xdr:colOff>
      <xdr:row>78</xdr:row>
      <xdr:rowOff>87899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10798"/>
          <a:ext cx="889000" cy="5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95163</xdr:rowOff>
    </xdr:from>
    <xdr:to>
      <xdr:col>41</xdr:col>
      <xdr:colOff>101600</xdr:colOff>
      <xdr:row>78</xdr:row>
      <xdr:rowOff>25313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41840</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26428" y="1307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30265</xdr:rowOff>
    </xdr:from>
    <xdr:to>
      <xdr:col>36</xdr:col>
      <xdr:colOff>165100</xdr:colOff>
      <xdr:row>77</xdr:row>
      <xdr:rowOff>131865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148392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0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16228</xdr:rowOff>
    </xdr:from>
    <xdr:to>
      <xdr:col>55</xdr:col>
      <xdr:colOff>50800</xdr:colOff>
      <xdr:row>78</xdr:row>
      <xdr:rowOff>117828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102605</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9119</xdr:rowOff>
    </xdr:from>
    <xdr:to>
      <xdr:col>50</xdr:col>
      <xdr:colOff>165100</xdr:colOff>
      <xdr:row>78</xdr:row>
      <xdr:rowOff>110719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101846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47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105062</xdr:rowOff>
    </xdr:from>
    <xdr:to>
      <xdr:col>46</xdr:col>
      <xdr:colOff>38100</xdr:colOff>
      <xdr:row>78</xdr:row>
      <xdr:rowOff>35212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26339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39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158348</xdr:rowOff>
    </xdr:from>
    <xdr:to>
      <xdr:col>41</xdr:col>
      <xdr:colOff>101600</xdr:colOff>
      <xdr:row>78</xdr:row>
      <xdr:rowOff>88498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79625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4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37099</xdr:rowOff>
    </xdr:from>
    <xdr:to>
      <xdr:col>36</xdr:col>
      <xdr:colOff>165100</xdr:colOff>
      <xdr:row>78</xdr:row>
      <xdr:rowOff>138699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129826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147662</xdr:rowOff>
    </xdr:from>
    <xdr:to>
      <xdr:col>55</xdr:col>
      <xdr:colOff>0</xdr:colOff>
      <xdr:row>98</xdr:row>
      <xdr:rowOff>5417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78312"/>
          <a:ext cx="838200" cy="2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113754</xdr:rowOff>
    </xdr:from>
    <xdr:to>
      <xdr:col>50</xdr:col>
      <xdr:colOff>114300</xdr:colOff>
      <xdr:row>97</xdr:row>
      <xdr:rowOff>147662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44404"/>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16166</xdr:rowOff>
    </xdr:from>
    <xdr:to>
      <xdr:col>50</xdr:col>
      <xdr:colOff>165100</xdr:colOff>
      <xdr:row>96</xdr:row>
      <xdr:rowOff>117766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475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134293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25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34849</xdr:rowOff>
    </xdr:from>
    <xdr:to>
      <xdr:col>45</xdr:col>
      <xdr:colOff>177800</xdr:colOff>
      <xdr:row>97</xdr:row>
      <xdr:rowOff>113754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65499"/>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27539</xdr:rowOff>
    </xdr:from>
    <xdr:to>
      <xdr:col>46</xdr:col>
      <xdr:colOff>38100</xdr:colOff>
      <xdr:row>96</xdr:row>
      <xdr:rowOff>129139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4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145666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26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34849</xdr:rowOff>
    </xdr:from>
    <xdr:to>
      <xdr:col>41</xdr:col>
      <xdr:colOff>50800</xdr:colOff>
      <xdr:row>97</xdr:row>
      <xdr:rowOff>61861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65499"/>
          <a:ext cx="889000" cy="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92939</xdr:rowOff>
    </xdr:from>
    <xdr:to>
      <xdr:col>41</xdr:col>
      <xdr:colOff>101600</xdr:colOff>
      <xdr:row>97</xdr:row>
      <xdr:rowOff>23089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5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39616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171081</xdr:rowOff>
    </xdr:from>
    <xdr:to>
      <xdr:col>36</xdr:col>
      <xdr:colOff>165100</xdr:colOff>
      <xdr:row>96</xdr:row>
      <xdr:rowOff>101231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5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117758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126067</xdr:rowOff>
    </xdr:from>
    <xdr:to>
      <xdr:col>55</xdr:col>
      <xdr:colOff>50800</xdr:colOff>
      <xdr:row>98</xdr:row>
      <xdr:rowOff>56217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40994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7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96862</xdr:rowOff>
    </xdr:from>
    <xdr:to>
      <xdr:col>50</xdr:col>
      <xdr:colOff>165100</xdr:colOff>
      <xdr:row>98</xdr:row>
      <xdr:rowOff>27012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18139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2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62954</xdr:rowOff>
    </xdr:from>
    <xdr:to>
      <xdr:col>46</xdr:col>
      <xdr:colOff>38100</xdr:colOff>
      <xdr:row>97</xdr:row>
      <xdr:rowOff>164554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155681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155499</xdr:rowOff>
    </xdr:from>
    <xdr:to>
      <xdr:col>41</xdr:col>
      <xdr:colOff>101600</xdr:colOff>
      <xdr:row>97</xdr:row>
      <xdr:rowOff>85649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76776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0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11061</xdr:rowOff>
    </xdr:from>
    <xdr:to>
      <xdr:col>36</xdr:col>
      <xdr:colOff>165100</xdr:colOff>
      <xdr:row>97</xdr:row>
      <xdr:rowOff>112661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103788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92456</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5921756"/>
          <a:ext cx="838200" cy="80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92456</xdr:rowOff>
    </xdr:from>
    <xdr:to>
      <xdr:col>81</xdr:col>
      <xdr:colOff>50800</xdr:colOff>
      <xdr:row>39</xdr:row>
      <xdr:rowOff>7874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5921756"/>
          <a:ext cx="889000" cy="77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63754</xdr:rowOff>
    </xdr:from>
    <xdr:to>
      <xdr:col>81</xdr:col>
      <xdr:colOff>101600</xdr:colOff>
      <xdr:row>35</xdr:row>
      <xdr:rowOff>165354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35</xdr:row>
      <xdr:rowOff>156481</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157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7874</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944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157480</xdr:rowOff>
    </xdr:from>
    <xdr:to>
      <xdr:col>76</xdr:col>
      <xdr:colOff>165100</xdr:colOff>
      <xdr:row>36</xdr:row>
      <xdr:rowOff>87630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34</xdr:row>
      <xdr:rowOff>104157</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508</xdr:rowOff>
    </xdr:from>
    <xdr:to>
      <xdr:col>72</xdr:col>
      <xdr:colOff>38100</xdr:colOff>
      <xdr:row>36</xdr:row>
      <xdr:rowOff>102108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1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34</xdr:row>
      <xdr:rowOff>118635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59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67564</xdr:rowOff>
    </xdr:from>
    <xdr:to>
      <xdr:col>67</xdr:col>
      <xdr:colOff>101600</xdr:colOff>
      <xdr:row>32</xdr:row>
      <xdr:rowOff>169164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555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31</xdr:row>
      <xdr:rowOff>14241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532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41656</xdr:rowOff>
    </xdr:from>
    <xdr:to>
      <xdr:col>81</xdr:col>
      <xdr:colOff>101600</xdr:colOff>
      <xdr:row>34</xdr:row>
      <xdr:rowOff>143256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5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159783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128524</xdr:rowOff>
    </xdr:from>
    <xdr:to>
      <xdr:col>76</xdr:col>
      <xdr:colOff>165100</xdr:colOff>
      <xdr:row>39</xdr:row>
      <xdr:rowOff>58674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49801</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736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125146</xdr:rowOff>
    </xdr:from>
    <xdr:to>
      <xdr:col>85</xdr:col>
      <xdr:colOff>127000</xdr:colOff>
      <xdr:row>77</xdr:row>
      <xdr:rowOff>14427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55346"/>
          <a:ext cx="8382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7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37364</xdr:rowOff>
    </xdr:from>
    <xdr:to>
      <xdr:col>81</xdr:col>
      <xdr:colOff>50800</xdr:colOff>
      <xdr:row>77</xdr:row>
      <xdr:rowOff>14427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067564"/>
          <a:ext cx="889000" cy="14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35160</xdr:rowOff>
    </xdr:from>
    <xdr:to>
      <xdr:col>81</xdr:col>
      <xdr:colOff>101600</xdr:colOff>
      <xdr:row>75</xdr:row>
      <xdr:rowOff>136760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153287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37364</xdr:rowOff>
    </xdr:from>
    <xdr:to>
      <xdr:col>76</xdr:col>
      <xdr:colOff>114300</xdr:colOff>
      <xdr:row>76</xdr:row>
      <xdr:rowOff>149701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67564"/>
          <a:ext cx="889000" cy="1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137973</xdr:rowOff>
    </xdr:from>
    <xdr:to>
      <xdr:col>76</xdr:col>
      <xdr:colOff>165100</xdr:colOff>
      <xdr:row>75</xdr:row>
      <xdr:rowOff>68123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2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84650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146768</xdr:rowOff>
    </xdr:from>
    <xdr:to>
      <xdr:col>71</xdr:col>
      <xdr:colOff>177800</xdr:colOff>
      <xdr:row>76</xdr:row>
      <xdr:rowOff>149701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76968"/>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161442</xdr:rowOff>
    </xdr:from>
    <xdr:to>
      <xdr:col>72</xdr:col>
      <xdr:colOff>38100</xdr:colOff>
      <xdr:row>75</xdr:row>
      <xdr:rowOff>91592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4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108119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2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146241</xdr:rowOff>
    </xdr:from>
    <xdr:to>
      <xdr:col>67</xdr:col>
      <xdr:colOff>101600</xdr:colOff>
      <xdr:row>75</xdr:row>
      <xdr:rowOff>76391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3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92918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74346</xdr:rowOff>
    </xdr:from>
    <xdr:to>
      <xdr:col>85</xdr:col>
      <xdr:colOff>177800</xdr:colOff>
      <xdr:row>77</xdr:row>
      <xdr:rowOff>4496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52773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135077</xdr:rowOff>
    </xdr:from>
    <xdr:to>
      <xdr:col>81</xdr:col>
      <xdr:colOff>101600</xdr:colOff>
      <xdr:row>77</xdr:row>
      <xdr:rowOff>65227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56354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158014</xdr:rowOff>
    </xdr:from>
    <xdr:to>
      <xdr:col>76</xdr:col>
      <xdr:colOff>165100</xdr:colOff>
      <xdr:row>76</xdr:row>
      <xdr:rowOff>88164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79291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0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98901</xdr:rowOff>
    </xdr:from>
    <xdr:to>
      <xdr:col>72</xdr:col>
      <xdr:colOff>38100</xdr:colOff>
      <xdr:row>77</xdr:row>
      <xdr:rowOff>29051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20178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2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95968</xdr:rowOff>
    </xdr:from>
    <xdr:to>
      <xdr:col>67</xdr:col>
      <xdr:colOff>101600</xdr:colOff>
      <xdr:row>77</xdr:row>
      <xdr:rowOff>26118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2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17245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1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75871</xdr:rowOff>
    </xdr:from>
    <xdr:to>
      <xdr:col>85</xdr:col>
      <xdr:colOff>127000</xdr:colOff>
      <xdr:row>99</xdr:row>
      <xdr:rowOff>15032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77971"/>
          <a:ext cx="838200" cy="1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53828</xdr:rowOff>
    </xdr:from>
    <xdr:to>
      <xdr:col>81</xdr:col>
      <xdr:colOff>50800</xdr:colOff>
      <xdr:row>99</xdr:row>
      <xdr:rowOff>15032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55928"/>
          <a:ext cx="889000" cy="13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164305</xdr:rowOff>
    </xdr:from>
    <xdr:to>
      <xdr:col>81</xdr:col>
      <xdr:colOff>101600</xdr:colOff>
      <xdr:row>97</xdr:row>
      <xdr:rowOff>94455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2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110982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53828</xdr:rowOff>
    </xdr:from>
    <xdr:to>
      <xdr:col>76</xdr:col>
      <xdr:colOff>114300</xdr:colOff>
      <xdr:row>98</xdr:row>
      <xdr:rowOff>138083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55928"/>
          <a:ext cx="8890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164289</xdr:rowOff>
    </xdr:from>
    <xdr:to>
      <xdr:col>76</xdr:col>
      <xdr:colOff>165100</xdr:colOff>
      <xdr:row>97</xdr:row>
      <xdr:rowOff>94439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110966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9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138083</xdr:rowOff>
    </xdr:from>
    <xdr:to>
      <xdr:col>71</xdr:col>
      <xdr:colOff>177800</xdr:colOff>
      <xdr:row>99</xdr:row>
      <xdr:rowOff>82403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40183"/>
          <a:ext cx="889000" cy="11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74302</xdr:rowOff>
    </xdr:from>
    <xdr:to>
      <xdr:col>72</xdr:col>
      <xdr:colOff>38100</xdr:colOff>
      <xdr:row>98</xdr:row>
      <xdr:rowOff>4452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20979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115303</xdr:rowOff>
    </xdr:from>
    <xdr:to>
      <xdr:col>67</xdr:col>
      <xdr:colOff>101600</xdr:colOff>
      <xdr:row>98</xdr:row>
      <xdr:rowOff>45453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61980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2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25071</xdr:rowOff>
    </xdr:from>
    <xdr:to>
      <xdr:col>85</xdr:col>
      <xdr:colOff>177800</xdr:colOff>
      <xdr:row>98</xdr:row>
      <xdr:rowOff>126671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3498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135682</xdr:rowOff>
    </xdr:from>
    <xdr:to>
      <xdr:col>81</xdr:col>
      <xdr:colOff>101600</xdr:colOff>
      <xdr:row>99</xdr:row>
      <xdr:rowOff>65832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56959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3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3028</xdr:rowOff>
    </xdr:from>
    <xdr:to>
      <xdr:col>76</xdr:col>
      <xdr:colOff>165100</xdr:colOff>
      <xdr:row>98</xdr:row>
      <xdr:rowOff>104628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95755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9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87283</xdr:rowOff>
    </xdr:from>
    <xdr:to>
      <xdr:col>72</xdr:col>
      <xdr:colOff>38100</xdr:colOff>
      <xdr:row>99</xdr:row>
      <xdr:rowOff>17433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8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8560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8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31603</xdr:rowOff>
    </xdr:from>
    <xdr:to>
      <xdr:col>67</xdr:col>
      <xdr:colOff>101600</xdr:colOff>
      <xdr:row>99</xdr:row>
      <xdr:rowOff>133203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700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124330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9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87920</xdr:rowOff>
    </xdr:from>
    <xdr:to>
      <xdr:col>112</xdr:col>
      <xdr:colOff>38100</xdr:colOff>
      <xdr:row>37</xdr:row>
      <xdr:rowOff>18070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26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34597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03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14768</xdr:rowOff>
    </xdr:from>
    <xdr:to>
      <xdr:col>107</xdr:col>
      <xdr:colOff>101600</xdr:colOff>
      <xdr:row>36</xdr:row>
      <xdr:rowOff>116368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1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132895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59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20320</xdr:rowOff>
    </xdr:from>
    <xdr:to>
      <xdr:col>102</xdr:col>
      <xdr:colOff>165100</xdr:colOff>
      <xdr:row>36</xdr:row>
      <xdr:rowOff>121920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138447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59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49058</xdr:rowOff>
    </xdr:from>
    <xdr:to>
      <xdr:col>98</xdr:col>
      <xdr:colOff>38100</xdr:colOff>
      <xdr:row>36</xdr:row>
      <xdr:rowOff>150658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22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167185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599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93109</xdr:rowOff>
    </xdr:from>
    <xdr:to>
      <xdr:col>116</xdr:col>
      <xdr:colOff>63500</xdr:colOff>
      <xdr:row>59</xdr:row>
      <xdr:rowOff>93218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08659"/>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93109</xdr:rowOff>
    </xdr:from>
    <xdr:to>
      <xdr:col>111</xdr:col>
      <xdr:colOff>177800</xdr:colOff>
      <xdr:row>59</xdr:row>
      <xdr:rowOff>93109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2086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52</xdr:row>
      <xdr:rowOff>20865</xdr:rowOff>
    </xdr:from>
    <xdr:to>
      <xdr:col>112</xdr:col>
      <xdr:colOff>38100</xdr:colOff>
      <xdr:row>52</xdr:row>
      <xdr:rowOff>122465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8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138992</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87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93109</xdr:rowOff>
    </xdr:from>
    <xdr:to>
      <xdr:col>107</xdr:col>
      <xdr:colOff>50800</xdr:colOff>
      <xdr:row>59</xdr:row>
      <xdr:rowOff>93109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2086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11612</xdr:rowOff>
    </xdr:from>
    <xdr:to>
      <xdr:col>107</xdr:col>
      <xdr:colOff>101600</xdr:colOff>
      <xdr:row>52</xdr:row>
      <xdr:rowOff>113212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892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129739</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67111" y="87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93001</xdr:rowOff>
    </xdr:from>
    <xdr:to>
      <xdr:col>102</xdr:col>
      <xdr:colOff>114300</xdr:colOff>
      <xdr:row>59</xdr:row>
      <xdr:rowOff>93109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208551"/>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159004</xdr:rowOff>
    </xdr:from>
    <xdr:to>
      <xdr:col>102</xdr:col>
      <xdr:colOff>165100</xdr:colOff>
      <xdr:row>52</xdr:row>
      <xdr:rowOff>89154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890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105681</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278111" y="867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98044</xdr:rowOff>
    </xdr:from>
    <xdr:to>
      <xdr:col>98</xdr:col>
      <xdr:colOff>38100</xdr:colOff>
      <xdr:row>52</xdr:row>
      <xdr:rowOff>28194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884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44721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389111" y="86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42418</xdr:rowOff>
    </xdr:from>
    <xdr:to>
      <xdr:col>116</xdr:col>
      <xdr:colOff>114300</xdr:colOff>
      <xdr:row>59</xdr:row>
      <xdr:rowOff>144018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128795</xdr:rowOff>
    </xdr:from>
    <xdr:ext cx="313932"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2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42309</xdr:rowOff>
    </xdr:from>
    <xdr:to>
      <xdr:col>112</xdr:col>
      <xdr:colOff>38100</xdr:colOff>
      <xdr:row>59</xdr:row>
      <xdr:rowOff>143909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135036</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66333" y="102505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42309</xdr:rowOff>
    </xdr:from>
    <xdr:to>
      <xdr:col>107</xdr:col>
      <xdr:colOff>101600</xdr:colOff>
      <xdr:row>59</xdr:row>
      <xdr:rowOff>143909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135036</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77333" y="102505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42309</xdr:rowOff>
    </xdr:from>
    <xdr:to>
      <xdr:col>102</xdr:col>
      <xdr:colOff>165100</xdr:colOff>
      <xdr:row>59</xdr:row>
      <xdr:rowOff>143909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135036</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88333" y="102505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42201</xdr:rowOff>
    </xdr:from>
    <xdr:to>
      <xdr:col>98</xdr:col>
      <xdr:colOff>38100</xdr:colOff>
      <xdr:row>59</xdr:row>
      <xdr:rowOff>143801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134928</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250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30566</xdr:rowOff>
    </xdr:from>
    <xdr:to>
      <xdr:col>116</xdr:col>
      <xdr:colOff>63500</xdr:colOff>
      <xdr:row>75</xdr:row>
      <xdr:rowOff>62250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889316"/>
          <a:ext cx="8382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149714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3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25812</xdr:rowOff>
    </xdr:from>
    <xdr:to>
      <xdr:col>111</xdr:col>
      <xdr:colOff>177800</xdr:colOff>
      <xdr:row>75</xdr:row>
      <xdr:rowOff>62250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541662"/>
          <a:ext cx="889000" cy="37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21829</xdr:rowOff>
    </xdr:from>
    <xdr:to>
      <xdr:col>112</xdr:col>
      <xdr:colOff>38100</xdr:colOff>
      <xdr:row>74</xdr:row>
      <xdr:rowOff>123429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139956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25812</xdr:rowOff>
    </xdr:from>
    <xdr:to>
      <xdr:col>107</xdr:col>
      <xdr:colOff>50800</xdr:colOff>
      <xdr:row>73</xdr:row>
      <xdr:rowOff>139929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541662"/>
          <a:ext cx="889000" cy="1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44414</xdr:rowOff>
    </xdr:from>
    <xdr:to>
      <xdr:col>107</xdr:col>
      <xdr:colOff>101600</xdr:colOff>
      <xdr:row>73</xdr:row>
      <xdr:rowOff>146014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56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137141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5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107513</xdr:rowOff>
    </xdr:from>
    <xdr:to>
      <xdr:col>102</xdr:col>
      <xdr:colOff>114300</xdr:colOff>
      <xdr:row>73</xdr:row>
      <xdr:rowOff>139929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623363"/>
          <a:ext cx="889000" cy="3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119990</xdr:rowOff>
    </xdr:from>
    <xdr:to>
      <xdr:col>102</xdr:col>
      <xdr:colOff>165100</xdr:colOff>
      <xdr:row>74</xdr:row>
      <xdr:rowOff>50140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63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41267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130048</xdr:rowOff>
    </xdr:from>
    <xdr:to>
      <xdr:col>98</xdr:col>
      <xdr:colOff>38100</xdr:colOff>
      <xdr:row>74</xdr:row>
      <xdr:rowOff>60198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64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51325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3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151216</xdr:rowOff>
    </xdr:from>
    <xdr:to>
      <xdr:col>116</xdr:col>
      <xdr:colOff>114300</xdr:colOff>
      <xdr:row>75</xdr:row>
      <xdr:rowOff>81366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2643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6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11450</xdr:rowOff>
    </xdr:from>
    <xdr:to>
      <xdr:col>112</xdr:col>
      <xdr:colOff>38100</xdr:colOff>
      <xdr:row>75</xdr:row>
      <xdr:rowOff>113050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104177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96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146462</xdr:rowOff>
    </xdr:from>
    <xdr:to>
      <xdr:col>107</xdr:col>
      <xdr:colOff>101600</xdr:colOff>
      <xdr:row>73</xdr:row>
      <xdr:rowOff>76612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4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93139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26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89129</xdr:rowOff>
    </xdr:from>
    <xdr:to>
      <xdr:col>102</xdr:col>
      <xdr:colOff>165100</xdr:colOff>
      <xdr:row>74</xdr:row>
      <xdr:rowOff>19279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6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35806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3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56713</xdr:rowOff>
    </xdr:from>
    <xdr:to>
      <xdr:col>98</xdr:col>
      <xdr:colOff>38100</xdr:colOff>
      <xdr:row>73</xdr:row>
      <xdr:rowOff>158313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5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3390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3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指定管理者制度の導入や学校給食調理業務の委託化などに伴う職員定数の見直しなどを進めてきたことから、人件費は平均を下回り、物件費は平均を上回る状況となっている。また、扶助費については、子育て世帯への臨時特別給付金や住民税非課税世帯に対する臨時特別給付金、保育園の待機児童対策などを反映して大幅な増となっている。補助費等については、コミュニティ・センターの運営を住民協議会が行うなど、市民・ＮＰＯ法人・事業者等との協働を推進しており平均を上回る傾向にある中、令和３年度は、特別定額給付給付事業の皆減により減があるものの、消防事務事業東京都委託負担金の増などにより東京都平均を大きく上回っている。普通建設事業費については、西部図書館のリニューアル工事の完了、都市計画道路３・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号（牟礼）の整備の進捗などを反映して減となっているものの、都市の更新期を迎えており、今後は予防保全に係る費用の増加が見込まれている。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なお、公債費については、繰上償還や借換えの効果を反映して、全国・類似団体の平均を下回る状況となっている。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190,590
187,074
16.42
80,516,306
78,311,614
2,187,515
39,386,231
31,050,829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11227</xdr:rowOff>
    </xdr:from>
    <xdr:to>
      <xdr:col>24</xdr:col>
      <xdr:colOff>63500</xdr:colOff>
      <xdr:row>33</xdr:row>
      <xdr:rowOff>54204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69077"/>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111675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1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147015</xdr:rowOff>
    </xdr:from>
    <xdr:to>
      <xdr:col>19</xdr:col>
      <xdr:colOff>177800</xdr:colOff>
      <xdr:row>33</xdr:row>
      <xdr:rowOff>11227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33415"/>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71526</xdr:rowOff>
    </xdr:from>
    <xdr:to>
      <xdr:col>20</xdr:col>
      <xdr:colOff>38100</xdr:colOff>
      <xdr:row>35</xdr:row>
      <xdr:rowOff>1676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164253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9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111354</xdr:rowOff>
    </xdr:from>
    <xdr:to>
      <xdr:col>15</xdr:col>
      <xdr:colOff>50800</xdr:colOff>
      <xdr:row>32</xdr:row>
      <xdr:rowOff>147015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97754"/>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161595</xdr:rowOff>
    </xdr:from>
    <xdr:to>
      <xdr:col>15</xdr:col>
      <xdr:colOff>101600</xdr:colOff>
      <xdr:row>34</xdr:row>
      <xdr:rowOff>91745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1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82872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94894</xdr:rowOff>
    </xdr:from>
    <xdr:to>
      <xdr:col>10</xdr:col>
      <xdr:colOff>114300</xdr:colOff>
      <xdr:row>32</xdr:row>
      <xdr:rowOff>111354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581294"/>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5690</xdr:rowOff>
    </xdr:from>
    <xdr:to>
      <xdr:col>10</xdr:col>
      <xdr:colOff>165100</xdr:colOff>
      <xdr:row>34</xdr:row>
      <xdr:rowOff>107290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3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98417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146964</xdr:rowOff>
    </xdr:from>
    <xdr:to>
      <xdr:col>6</xdr:col>
      <xdr:colOff>38100</xdr:colOff>
      <xdr:row>34</xdr:row>
      <xdr:rowOff>77114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68241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3404</xdr:rowOff>
    </xdr:from>
    <xdr:to>
      <xdr:col>24</xdr:col>
      <xdr:colOff>114300</xdr:colOff>
      <xdr:row>33</xdr:row>
      <xdr:rowOff>105004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26281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1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131877</xdr:rowOff>
    </xdr:from>
    <xdr:to>
      <xdr:col>20</xdr:col>
      <xdr:colOff>38100</xdr:colOff>
      <xdr:row>33</xdr:row>
      <xdr:rowOff>62027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78554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9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96215</xdr:rowOff>
    </xdr:from>
    <xdr:to>
      <xdr:col>15</xdr:col>
      <xdr:colOff>101600</xdr:colOff>
      <xdr:row>33</xdr:row>
      <xdr:rowOff>26365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42892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5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60554</xdr:rowOff>
    </xdr:from>
    <xdr:to>
      <xdr:col>10</xdr:col>
      <xdr:colOff>165100</xdr:colOff>
      <xdr:row>32</xdr:row>
      <xdr:rowOff>162154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7231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2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44094</xdr:rowOff>
    </xdr:from>
    <xdr:to>
      <xdr:col>6</xdr:col>
      <xdr:colOff>38100</xdr:colOff>
      <xdr:row>32</xdr:row>
      <xdr:rowOff>145694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3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162221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115729</xdr:rowOff>
    </xdr:from>
    <xdr:to>
      <xdr:col>24</xdr:col>
      <xdr:colOff>62865</xdr:colOff>
      <xdr:row>59</xdr:row>
      <xdr:rowOff>163779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374029"/>
          <a:ext cx="1270" cy="90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167606</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8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163779</xdr:rowOff>
    </xdr:from>
    <xdr:to>
      <xdr:col>24</xdr:col>
      <xdr:colOff>152400</xdr:colOff>
      <xdr:row>59</xdr:row>
      <xdr:rowOff>163779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7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62406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14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115729</xdr:rowOff>
    </xdr:from>
    <xdr:to>
      <xdr:col>24</xdr:col>
      <xdr:colOff>152400</xdr:colOff>
      <xdr:row>54</xdr:row>
      <xdr:rowOff>115729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374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61987</xdr:rowOff>
    </xdr:from>
    <xdr:to>
      <xdr:col>24</xdr:col>
      <xdr:colOff>63500</xdr:colOff>
      <xdr:row>58</xdr:row>
      <xdr:rowOff>57208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8977387"/>
          <a:ext cx="838200" cy="10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8882</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52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30455</xdr:rowOff>
    </xdr:from>
    <xdr:to>
      <xdr:col>24</xdr:col>
      <xdr:colOff>114300</xdr:colOff>
      <xdr:row>58</xdr:row>
      <xdr:rowOff>132055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61987</xdr:rowOff>
    </xdr:from>
    <xdr:to>
      <xdr:col>19</xdr:col>
      <xdr:colOff>177800</xdr:colOff>
      <xdr:row>58</xdr:row>
      <xdr:rowOff>106476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8977387"/>
          <a:ext cx="889000" cy="107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61381</xdr:rowOff>
    </xdr:from>
    <xdr:to>
      <xdr:col>20</xdr:col>
      <xdr:colOff>38100</xdr:colOff>
      <xdr:row>50</xdr:row>
      <xdr:rowOff>162981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863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8058</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840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66526</xdr:rowOff>
    </xdr:from>
    <xdr:to>
      <xdr:col>15</xdr:col>
      <xdr:colOff>50800</xdr:colOff>
      <xdr:row>58</xdr:row>
      <xdr:rowOff>106476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10626"/>
          <a:ext cx="889000" cy="3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443</xdr:rowOff>
    </xdr:from>
    <xdr:to>
      <xdr:col>15</xdr:col>
      <xdr:colOff>101600</xdr:colOff>
      <xdr:row>57</xdr:row>
      <xdr:rowOff>102043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7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118570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4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66526</xdr:rowOff>
    </xdr:from>
    <xdr:to>
      <xdr:col>10</xdr:col>
      <xdr:colOff>114300</xdr:colOff>
      <xdr:row>58</xdr:row>
      <xdr:rowOff>152512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10626"/>
          <a:ext cx="889000" cy="8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62840</xdr:rowOff>
    </xdr:from>
    <xdr:to>
      <xdr:col>10</xdr:col>
      <xdr:colOff>165100</xdr:colOff>
      <xdr:row>57</xdr:row>
      <xdr:rowOff>164440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9517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1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82238</xdr:rowOff>
    </xdr:from>
    <xdr:to>
      <xdr:col>6</xdr:col>
      <xdr:colOff>38100</xdr:colOff>
      <xdr:row>58</xdr:row>
      <xdr:rowOff>12388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5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28915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3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6408</xdr:rowOff>
    </xdr:from>
    <xdr:to>
      <xdr:col>24</xdr:col>
      <xdr:colOff>114300</xdr:colOff>
      <xdr:row>58</xdr:row>
      <xdr:rowOff>108008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29285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11187</xdr:rowOff>
    </xdr:from>
    <xdr:to>
      <xdr:col>20</xdr:col>
      <xdr:colOff>38100</xdr:colOff>
      <xdr:row>52</xdr:row>
      <xdr:rowOff>112787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92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103914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01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55676</xdr:rowOff>
    </xdr:from>
    <xdr:to>
      <xdr:col>15</xdr:col>
      <xdr:colOff>101600</xdr:colOff>
      <xdr:row>58</xdr:row>
      <xdr:rowOff>157276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148403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9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15726</xdr:rowOff>
    </xdr:from>
    <xdr:to>
      <xdr:col>10</xdr:col>
      <xdr:colOff>165100</xdr:colOff>
      <xdr:row>58</xdr:row>
      <xdr:rowOff>117326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108453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5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101712</xdr:rowOff>
    </xdr:from>
    <xdr:to>
      <xdr:col>6</xdr:col>
      <xdr:colOff>38100</xdr:colOff>
      <xdr:row>59</xdr:row>
      <xdr:rowOff>31862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4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22989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1989524"/>
          <a:ext cx="1270" cy="16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19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27495</xdr:rowOff>
    </xdr:from>
    <xdr:to>
      <xdr:col>24</xdr:col>
      <xdr:colOff>63500</xdr:colOff>
      <xdr:row>76</xdr:row>
      <xdr:rowOff>22961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14795"/>
          <a:ext cx="838200" cy="3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111459</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9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142456</xdr:rowOff>
    </xdr:from>
    <xdr:to>
      <xdr:col>19</xdr:col>
      <xdr:colOff>177800</xdr:colOff>
      <xdr:row>76</xdr:row>
      <xdr:rowOff>22961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01206"/>
          <a:ext cx="889000" cy="5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76188</xdr:rowOff>
    </xdr:from>
    <xdr:to>
      <xdr:col>20</xdr:col>
      <xdr:colOff>38100</xdr:colOff>
      <xdr:row>76</xdr:row>
      <xdr:rowOff>6338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22865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1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142456</xdr:rowOff>
    </xdr:from>
    <xdr:to>
      <xdr:col>15</xdr:col>
      <xdr:colOff>50800</xdr:colOff>
      <xdr:row>76</xdr:row>
      <xdr:rowOff>103036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01206"/>
          <a:ext cx="889000" cy="1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118834</xdr:rowOff>
    </xdr:from>
    <xdr:to>
      <xdr:col>15</xdr:col>
      <xdr:colOff>101600</xdr:colOff>
      <xdr:row>76</xdr:row>
      <xdr:rowOff>48983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75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40112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7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103036</xdr:rowOff>
    </xdr:from>
    <xdr:to>
      <xdr:col>10</xdr:col>
      <xdr:colOff>114300</xdr:colOff>
      <xdr:row>76</xdr:row>
      <xdr:rowOff>151333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33236"/>
          <a:ext cx="889000" cy="4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34798</xdr:rowOff>
    </xdr:from>
    <xdr:to>
      <xdr:col>10</xdr:col>
      <xdr:colOff>165100</xdr:colOff>
      <xdr:row>76</xdr:row>
      <xdr:rowOff>136398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6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152925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4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51436</xdr:rowOff>
    </xdr:from>
    <xdr:to>
      <xdr:col>6</xdr:col>
      <xdr:colOff>38100</xdr:colOff>
      <xdr:row>76</xdr:row>
      <xdr:rowOff>153036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8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169562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148145</xdr:rowOff>
    </xdr:from>
    <xdr:to>
      <xdr:col>24</xdr:col>
      <xdr:colOff>114300</xdr:colOff>
      <xdr:row>74</xdr:row>
      <xdr:rowOff>78295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171022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1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143611</xdr:rowOff>
    </xdr:from>
    <xdr:to>
      <xdr:col>20</xdr:col>
      <xdr:colOff>38100</xdr:colOff>
      <xdr:row>76</xdr:row>
      <xdr:rowOff>73761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64888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91656</xdr:rowOff>
    </xdr:from>
    <xdr:to>
      <xdr:col>15</xdr:col>
      <xdr:colOff>101600</xdr:colOff>
      <xdr:row>76</xdr:row>
      <xdr:rowOff>21806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38333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2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52236</xdr:rowOff>
    </xdr:from>
    <xdr:to>
      <xdr:col>10</xdr:col>
      <xdr:colOff>165100</xdr:colOff>
      <xdr:row>76</xdr:row>
      <xdr:rowOff>153836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144963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7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100533</xdr:rowOff>
    </xdr:from>
    <xdr:to>
      <xdr:col>6</xdr:col>
      <xdr:colOff>38100</xdr:colOff>
      <xdr:row>77</xdr:row>
      <xdr:rowOff>30683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3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21810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2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74092</xdr:rowOff>
    </xdr:from>
    <xdr:to>
      <xdr:col>24</xdr:col>
      <xdr:colOff>62865</xdr:colOff>
      <xdr:row>97</xdr:row>
      <xdr:rowOff>150192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76042"/>
          <a:ext cx="1270" cy="11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154019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150192</xdr:rowOff>
    </xdr:from>
    <xdr:to>
      <xdr:col>24</xdr:col>
      <xdr:colOff>152400</xdr:colOff>
      <xdr:row>97</xdr:row>
      <xdr:rowOff>150192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80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20769</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74092</xdr:rowOff>
    </xdr:from>
    <xdr:to>
      <xdr:col>24</xdr:col>
      <xdr:colOff>152400</xdr:colOff>
      <xdr:row>91</xdr:row>
      <xdr:rowOff>74092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7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38796</xdr:rowOff>
    </xdr:from>
    <xdr:to>
      <xdr:col>24</xdr:col>
      <xdr:colOff>63500</xdr:colOff>
      <xdr:row>98</xdr:row>
      <xdr:rowOff>116201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69446"/>
          <a:ext cx="838200" cy="24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111754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2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88877</xdr:rowOff>
    </xdr:from>
    <xdr:to>
      <xdr:col>24</xdr:col>
      <xdr:colOff>114300</xdr:colOff>
      <xdr:row>96</xdr:row>
      <xdr:rowOff>19027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37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116201</xdr:rowOff>
    </xdr:from>
    <xdr:to>
      <xdr:col>19</xdr:col>
      <xdr:colOff>177800</xdr:colOff>
      <xdr:row>98</xdr:row>
      <xdr:rowOff>160389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18301"/>
          <a:ext cx="889000" cy="4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94112</xdr:rowOff>
    </xdr:from>
    <xdr:to>
      <xdr:col>20</xdr:col>
      <xdr:colOff>38100</xdr:colOff>
      <xdr:row>98</xdr:row>
      <xdr:rowOff>24262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72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40789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9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139632</xdr:rowOff>
    </xdr:from>
    <xdr:to>
      <xdr:col>15</xdr:col>
      <xdr:colOff>50800</xdr:colOff>
      <xdr:row>98</xdr:row>
      <xdr:rowOff>160389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941732"/>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136838</xdr:rowOff>
    </xdr:from>
    <xdr:to>
      <xdr:col>15</xdr:col>
      <xdr:colOff>101600</xdr:colOff>
      <xdr:row>98</xdr:row>
      <xdr:rowOff>66988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6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83515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139632</xdr:rowOff>
    </xdr:from>
    <xdr:to>
      <xdr:col>10</xdr:col>
      <xdr:colOff>114300</xdr:colOff>
      <xdr:row>98</xdr:row>
      <xdr:rowOff>145231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41732"/>
          <a:ext cx="8890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101702</xdr:rowOff>
    </xdr:from>
    <xdr:to>
      <xdr:col>10</xdr:col>
      <xdr:colOff>165100</xdr:colOff>
      <xdr:row>98</xdr:row>
      <xdr:rowOff>31852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73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48379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0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119166</xdr:rowOff>
    </xdr:from>
    <xdr:to>
      <xdr:col>6</xdr:col>
      <xdr:colOff>38100</xdr:colOff>
      <xdr:row>98</xdr:row>
      <xdr:rowOff>49316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65843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2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159446</xdr:rowOff>
    </xdr:from>
    <xdr:to>
      <xdr:col>24</xdr:col>
      <xdr:colOff>114300</xdr:colOff>
      <xdr:row>97</xdr:row>
      <xdr:rowOff>89596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74373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65401</xdr:rowOff>
    </xdr:from>
    <xdr:to>
      <xdr:col>20</xdr:col>
      <xdr:colOff>38100</xdr:colOff>
      <xdr:row>98</xdr:row>
      <xdr:rowOff>167001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158128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96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109589</xdr:rowOff>
    </xdr:from>
    <xdr:to>
      <xdr:col>15</xdr:col>
      <xdr:colOff>101600</xdr:colOff>
      <xdr:row>99</xdr:row>
      <xdr:rowOff>39739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1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30866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88832</xdr:rowOff>
    </xdr:from>
    <xdr:to>
      <xdr:col>10</xdr:col>
      <xdr:colOff>165100</xdr:colOff>
      <xdr:row>99</xdr:row>
      <xdr:rowOff>18982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8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94431</xdr:rowOff>
    </xdr:from>
    <xdr:to>
      <xdr:col>6</xdr:col>
      <xdr:colOff>38100</xdr:colOff>
      <xdr:row>99</xdr:row>
      <xdr:rowOff>24581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15708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98933</xdr:rowOff>
    </xdr:from>
    <xdr:to>
      <xdr:col>55</xdr:col>
      <xdr:colOff>0</xdr:colOff>
      <xdr:row>37</xdr:row>
      <xdr:rowOff>103505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4258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69215</xdr:rowOff>
    </xdr:from>
    <xdr:to>
      <xdr:col>50</xdr:col>
      <xdr:colOff>114300</xdr:colOff>
      <xdr:row>37</xdr:row>
      <xdr:rowOff>103505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412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86614</xdr:rowOff>
    </xdr:from>
    <xdr:to>
      <xdr:col>50</xdr:col>
      <xdr:colOff>165100</xdr:colOff>
      <xdr:row>38</xdr:row>
      <xdr:rowOff>16764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7891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69215</xdr:rowOff>
    </xdr:from>
    <xdr:to>
      <xdr:col>45</xdr:col>
      <xdr:colOff>177800</xdr:colOff>
      <xdr:row>37</xdr:row>
      <xdr:rowOff>72263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1286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78994</xdr:rowOff>
    </xdr:from>
    <xdr:to>
      <xdr:col>46</xdr:col>
      <xdr:colOff>38100</xdr:colOff>
      <xdr:row>38</xdr:row>
      <xdr:rowOff>9144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15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72263</xdr:rowOff>
    </xdr:from>
    <xdr:to>
      <xdr:col>41</xdr:col>
      <xdr:colOff>50800</xdr:colOff>
      <xdr:row>37</xdr:row>
      <xdr:rowOff>84836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41591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95377</xdr:rowOff>
    </xdr:from>
    <xdr:to>
      <xdr:col>36</xdr:col>
      <xdr:colOff>165100</xdr:colOff>
      <xdr:row>38</xdr:row>
      <xdr:rowOff>25527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3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16654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31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48133</xdr:rowOff>
    </xdr:from>
    <xdr:to>
      <xdr:col>55</xdr:col>
      <xdr:colOff>50800</xdr:colOff>
      <xdr:row>37</xdr:row>
      <xdr:rowOff>149733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26560</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70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52705</xdr:rowOff>
    </xdr:from>
    <xdr:to>
      <xdr:col>50</xdr:col>
      <xdr:colOff>165100</xdr:colOff>
      <xdr:row>37</xdr:row>
      <xdr:rowOff>154305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170832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18415</xdr:rowOff>
    </xdr:from>
    <xdr:to>
      <xdr:col>46</xdr:col>
      <xdr:colOff>38100</xdr:colOff>
      <xdr:row>37</xdr:row>
      <xdr:rowOff>120015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136542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137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21463</xdr:rowOff>
    </xdr:from>
    <xdr:to>
      <xdr:col>41</xdr:col>
      <xdr:colOff>101600</xdr:colOff>
      <xdr:row>37</xdr:row>
      <xdr:rowOff>123063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139590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1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34036</xdr:rowOff>
    </xdr:from>
    <xdr:to>
      <xdr:col>36</xdr:col>
      <xdr:colOff>165100</xdr:colOff>
      <xdr:row>37</xdr:row>
      <xdr:rowOff>135636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152163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152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57404</xdr:rowOff>
    </xdr:from>
    <xdr:to>
      <xdr:col>55</xdr:col>
      <xdr:colOff>0</xdr:colOff>
      <xdr:row>58</xdr:row>
      <xdr:rowOff>74778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01504"/>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48534</xdr:rowOff>
    </xdr:from>
    <xdr:to>
      <xdr:col>50</xdr:col>
      <xdr:colOff>114300</xdr:colOff>
      <xdr:row>58</xdr:row>
      <xdr:rowOff>74778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92634"/>
          <a:ext cx="8890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112034</xdr:rowOff>
    </xdr:from>
    <xdr:to>
      <xdr:col>50</xdr:col>
      <xdr:colOff>165100</xdr:colOff>
      <xdr:row>53</xdr:row>
      <xdr:rowOff>42184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02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58711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880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48534</xdr:rowOff>
    </xdr:from>
    <xdr:to>
      <xdr:col>45</xdr:col>
      <xdr:colOff>177800</xdr:colOff>
      <xdr:row>58</xdr:row>
      <xdr:rowOff>62799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92634"/>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51</xdr:row>
      <xdr:rowOff>53330</xdr:rowOff>
    </xdr:from>
    <xdr:to>
      <xdr:col>46</xdr:col>
      <xdr:colOff>38100</xdr:colOff>
      <xdr:row>51</xdr:row>
      <xdr:rowOff>154930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879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857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62799</xdr:rowOff>
    </xdr:from>
    <xdr:to>
      <xdr:col>41</xdr:col>
      <xdr:colOff>50800</xdr:colOff>
      <xdr:row>58</xdr:row>
      <xdr:rowOff>74320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06899"/>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131237</xdr:rowOff>
    </xdr:from>
    <xdr:to>
      <xdr:col>41</xdr:col>
      <xdr:colOff>101600</xdr:colOff>
      <xdr:row>53</xdr:row>
      <xdr:rowOff>61387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04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77914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882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31659</xdr:rowOff>
    </xdr:from>
    <xdr:to>
      <xdr:col>36</xdr:col>
      <xdr:colOff>165100</xdr:colOff>
      <xdr:row>51</xdr:row>
      <xdr:rowOff>133259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877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149786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855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6604</xdr:rowOff>
    </xdr:from>
    <xdr:to>
      <xdr:col>55</xdr:col>
      <xdr:colOff>50800</xdr:colOff>
      <xdr:row>58</xdr:row>
      <xdr:rowOff>108204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92981</xdr:rowOff>
    </xdr:from>
    <xdr:ext cx="378565"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65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23978</xdr:rowOff>
    </xdr:from>
    <xdr:to>
      <xdr:col>50</xdr:col>
      <xdr:colOff>165100</xdr:colOff>
      <xdr:row>58</xdr:row>
      <xdr:rowOff>125578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116705</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50017" y="10060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169184</xdr:rowOff>
    </xdr:from>
    <xdr:to>
      <xdr:col>46</xdr:col>
      <xdr:colOff>38100</xdr:colOff>
      <xdr:row>58</xdr:row>
      <xdr:rowOff>99334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90461</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61017" y="10034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11999</xdr:rowOff>
    </xdr:from>
    <xdr:to>
      <xdr:col>41</xdr:col>
      <xdr:colOff>101600</xdr:colOff>
      <xdr:row>58</xdr:row>
      <xdr:rowOff>113599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104726</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2017" y="10048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23520</xdr:rowOff>
    </xdr:from>
    <xdr:to>
      <xdr:col>36</xdr:col>
      <xdr:colOff>165100</xdr:colOff>
      <xdr:row>58</xdr:row>
      <xdr:rowOff>125120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116247</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3017" y="10060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133207</xdr:rowOff>
    </xdr:from>
    <xdr:to>
      <xdr:col>55</xdr:col>
      <xdr:colOff>0</xdr:colOff>
      <xdr:row>77</xdr:row>
      <xdr:rowOff>169830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163407"/>
          <a:ext cx="838200" cy="20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133207</xdr:rowOff>
    </xdr:from>
    <xdr:to>
      <xdr:col>50</xdr:col>
      <xdr:colOff>114300</xdr:colOff>
      <xdr:row>78</xdr:row>
      <xdr:rowOff>15753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163407"/>
          <a:ext cx="889000" cy="22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71</xdr:row>
      <xdr:rowOff>145455</xdr:rowOff>
    </xdr:from>
    <xdr:to>
      <xdr:col>50</xdr:col>
      <xdr:colOff>165100</xdr:colOff>
      <xdr:row>72</xdr:row>
      <xdr:rowOff>75605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231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92132</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09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15753</xdr:rowOff>
    </xdr:from>
    <xdr:to>
      <xdr:col>45</xdr:col>
      <xdr:colOff>177800</xdr:colOff>
      <xdr:row>78</xdr:row>
      <xdr:rowOff>45517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388853"/>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89449</xdr:rowOff>
    </xdr:from>
    <xdr:to>
      <xdr:col>46</xdr:col>
      <xdr:colOff>38100</xdr:colOff>
      <xdr:row>75</xdr:row>
      <xdr:rowOff>19599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277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36126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55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14199</xdr:rowOff>
    </xdr:from>
    <xdr:to>
      <xdr:col>41</xdr:col>
      <xdr:colOff>50800</xdr:colOff>
      <xdr:row>78</xdr:row>
      <xdr:rowOff>45517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387299"/>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134391</xdr:rowOff>
    </xdr:from>
    <xdr:to>
      <xdr:col>41</xdr:col>
      <xdr:colOff>101600</xdr:colOff>
      <xdr:row>75</xdr:row>
      <xdr:rowOff>64541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2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81068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5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49352</xdr:rowOff>
    </xdr:from>
    <xdr:to>
      <xdr:col>36</xdr:col>
      <xdr:colOff>165100</xdr:colOff>
      <xdr:row>74</xdr:row>
      <xdr:rowOff>150952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27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167479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51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119030</xdr:rowOff>
    </xdr:from>
    <xdr:to>
      <xdr:col>55</xdr:col>
      <xdr:colOff>50800</xdr:colOff>
      <xdr:row>78</xdr:row>
      <xdr:rowOff>49180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33957</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82407</xdr:rowOff>
    </xdr:from>
    <xdr:to>
      <xdr:col>50</xdr:col>
      <xdr:colOff>165100</xdr:colOff>
      <xdr:row>77</xdr:row>
      <xdr:rowOff>12557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11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3684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20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136403</xdr:rowOff>
    </xdr:from>
    <xdr:to>
      <xdr:col>46</xdr:col>
      <xdr:colOff>38100</xdr:colOff>
      <xdr:row>78</xdr:row>
      <xdr:rowOff>66553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3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57680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43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166167</xdr:rowOff>
    </xdr:from>
    <xdr:to>
      <xdr:col>41</xdr:col>
      <xdr:colOff>101600</xdr:colOff>
      <xdr:row>78</xdr:row>
      <xdr:rowOff>96317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87444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4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134849</xdr:rowOff>
    </xdr:from>
    <xdr:to>
      <xdr:col>36</xdr:col>
      <xdr:colOff>165100</xdr:colOff>
      <xdr:row>78</xdr:row>
      <xdr:rowOff>64999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56126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42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58677</xdr:rowOff>
    </xdr:from>
    <xdr:to>
      <xdr:col>55</xdr:col>
      <xdr:colOff>0</xdr:colOff>
      <xdr:row>96</xdr:row>
      <xdr:rowOff>95385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517877"/>
          <a:ext cx="838200" cy="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61192</xdr:rowOff>
    </xdr:from>
    <xdr:to>
      <xdr:col>50</xdr:col>
      <xdr:colOff>114300</xdr:colOff>
      <xdr:row>96</xdr:row>
      <xdr:rowOff>95385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348942"/>
          <a:ext cx="889000" cy="20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3502</xdr:rowOff>
    </xdr:from>
    <xdr:to>
      <xdr:col>50</xdr:col>
      <xdr:colOff>165100</xdr:colOff>
      <xdr:row>93</xdr:row>
      <xdr:rowOff>105102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594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121629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572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61192</xdr:rowOff>
    </xdr:from>
    <xdr:to>
      <xdr:col>45</xdr:col>
      <xdr:colOff>177800</xdr:colOff>
      <xdr:row>96</xdr:row>
      <xdr:rowOff>106618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348942"/>
          <a:ext cx="889000" cy="21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36061</xdr:rowOff>
    </xdr:from>
    <xdr:to>
      <xdr:col>46</xdr:col>
      <xdr:colOff>38100</xdr:colOff>
      <xdr:row>92</xdr:row>
      <xdr:rowOff>137661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58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154188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55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106618</xdr:rowOff>
    </xdr:from>
    <xdr:to>
      <xdr:col>41</xdr:col>
      <xdr:colOff>50800</xdr:colOff>
      <xdr:row>96</xdr:row>
      <xdr:rowOff>107238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56581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69828</xdr:rowOff>
    </xdr:from>
    <xdr:to>
      <xdr:col>41</xdr:col>
      <xdr:colOff>101600</xdr:colOff>
      <xdr:row>92</xdr:row>
      <xdr:rowOff>171428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584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16505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561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131485</xdr:rowOff>
    </xdr:from>
    <xdr:to>
      <xdr:col>36</xdr:col>
      <xdr:colOff>165100</xdr:colOff>
      <xdr:row>92</xdr:row>
      <xdr:rowOff>61635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573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78162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50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7877</xdr:rowOff>
    </xdr:from>
    <xdr:to>
      <xdr:col>55</xdr:col>
      <xdr:colOff>50800</xdr:colOff>
      <xdr:row>96</xdr:row>
      <xdr:rowOff>109477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157754</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4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44585</xdr:rowOff>
    </xdr:from>
    <xdr:to>
      <xdr:col>50</xdr:col>
      <xdr:colOff>165100</xdr:colOff>
      <xdr:row>96</xdr:row>
      <xdr:rowOff>146185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137312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59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10392</xdr:rowOff>
    </xdr:from>
    <xdr:to>
      <xdr:col>46</xdr:col>
      <xdr:colOff>38100</xdr:colOff>
      <xdr:row>95</xdr:row>
      <xdr:rowOff>111992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29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103119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9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55818</xdr:rowOff>
    </xdr:from>
    <xdr:to>
      <xdr:col>41</xdr:col>
      <xdr:colOff>101600</xdr:colOff>
      <xdr:row>96</xdr:row>
      <xdr:rowOff>157418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1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148545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60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56438</xdr:rowOff>
    </xdr:from>
    <xdr:to>
      <xdr:col>36</xdr:col>
      <xdr:colOff>165100</xdr:colOff>
      <xdr:row>96</xdr:row>
      <xdr:rowOff>158038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149165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147066</xdr:rowOff>
    </xdr:from>
    <xdr:to>
      <xdr:col>85</xdr:col>
      <xdr:colOff>127000</xdr:colOff>
      <xdr:row>37</xdr:row>
      <xdr:rowOff>24130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19266"/>
          <a:ext cx="8382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24130</xdr:rowOff>
    </xdr:from>
    <xdr:to>
      <xdr:col>81</xdr:col>
      <xdr:colOff>50800</xdr:colOff>
      <xdr:row>37</xdr:row>
      <xdr:rowOff>48768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67780"/>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162179</xdr:rowOff>
    </xdr:from>
    <xdr:to>
      <xdr:col>81</xdr:col>
      <xdr:colOff>101600</xdr:colOff>
      <xdr:row>35</xdr:row>
      <xdr:rowOff>92329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599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108856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76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48768</xdr:rowOff>
    </xdr:from>
    <xdr:to>
      <xdr:col>76</xdr:col>
      <xdr:colOff>114300</xdr:colOff>
      <xdr:row>37</xdr:row>
      <xdr:rowOff>72517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92418"/>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63500</xdr:rowOff>
    </xdr:from>
    <xdr:to>
      <xdr:col>76</xdr:col>
      <xdr:colOff>165100</xdr:colOff>
      <xdr:row>35</xdr:row>
      <xdr:rowOff>165100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10177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3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166370</xdr:rowOff>
    </xdr:from>
    <xdr:to>
      <xdr:col>71</xdr:col>
      <xdr:colOff>177800</xdr:colOff>
      <xdr:row>37</xdr:row>
      <xdr:rowOff>72517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38570"/>
          <a:ext cx="889000" cy="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123825</xdr:rowOff>
    </xdr:from>
    <xdr:to>
      <xdr:col>72</xdr:col>
      <xdr:colOff>38100</xdr:colOff>
      <xdr:row>36</xdr:row>
      <xdr:rowOff>53975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2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70502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8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35814</xdr:rowOff>
    </xdr:from>
    <xdr:to>
      <xdr:col>67</xdr:col>
      <xdr:colOff>101600</xdr:colOff>
      <xdr:row>35</xdr:row>
      <xdr:rowOff>137414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03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153941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81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96266</xdr:rowOff>
    </xdr:from>
    <xdr:to>
      <xdr:col>85</xdr:col>
      <xdr:colOff>177800</xdr:colOff>
      <xdr:row>37</xdr:row>
      <xdr:rowOff>26416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74693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4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144780</xdr:rowOff>
    </xdr:from>
    <xdr:to>
      <xdr:col>81</xdr:col>
      <xdr:colOff>101600</xdr:colOff>
      <xdr:row>37</xdr:row>
      <xdr:rowOff>74930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66057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169418</xdr:rowOff>
    </xdr:from>
    <xdr:to>
      <xdr:col>76</xdr:col>
      <xdr:colOff>165100</xdr:colOff>
      <xdr:row>37</xdr:row>
      <xdr:rowOff>99568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90695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21717</xdr:rowOff>
    </xdr:from>
    <xdr:to>
      <xdr:col>72</xdr:col>
      <xdr:colOff>38100</xdr:colOff>
      <xdr:row>37</xdr:row>
      <xdr:rowOff>123317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114444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115570</xdr:rowOff>
    </xdr:from>
    <xdr:to>
      <xdr:col>67</xdr:col>
      <xdr:colOff>101600</xdr:colOff>
      <xdr:row>37</xdr:row>
      <xdr:rowOff>45720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36847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3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50356</xdr:rowOff>
    </xdr:from>
    <xdr:to>
      <xdr:col>85</xdr:col>
      <xdr:colOff>127000</xdr:colOff>
      <xdr:row>58</xdr:row>
      <xdr:rowOff>72416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94456"/>
          <a:ext cx="8382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50356</xdr:rowOff>
    </xdr:from>
    <xdr:to>
      <xdr:col>81</xdr:col>
      <xdr:colOff>50800</xdr:colOff>
      <xdr:row>58</xdr:row>
      <xdr:rowOff>59068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94456"/>
          <a:ext cx="889000" cy="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101549</xdr:rowOff>
    </xdr:from>
    <xdr:to>
      <xdr:col>81</xdr:col>
      <xdr:colOff>101600</xdr:colOff>
      <xdr:row>58</xdr:row>
      <xdr:rowOff>31699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48226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4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59068</xdr:rowOff>
    </xdr:from>
    <xdr:to>
      <xdr:col>76</xdr:col>
      <xdr:colOff>114300</xdr:colOff>
      <xdr:row>58</xdr:row>
      <xdr:rowOff>72746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03168"/>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118542</xdr:rowOff>
    </xdr:from>
    <xdr:to>
      <xdr:col>76</xdr:col>
      <xdr:colOff>165100</xdr:colOff>
      <xdr:row>58</xdr:row>
      <xdr:rowOff>48692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65219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72746</xdr:rowOff>
    </xdr:from>
    <xdr:to>
      <xdr:col>71</xdr:col>
      <xdr:colOff>177800</xdr:colOff>
      <xdr:row>58</xdr:row>
      <xdr:rowOff>81572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16846"/>
          <a:ext cx="889000" cy="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14821</xdr:rowOff>
    </xdr:from>
    <xdr:to>
      <xdr:col>72</xdr:col>
      <xdr:colOff>38100</xdr:colOff>
      <xdr:row>58</xdr:row>
      <xdr:rowOff>116421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132948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18936</xdr:rowOff>
    </xdr:from>
    <xdr:to>
      <xdr:col>67</xdr:col>
      <xdr:colOff>101600</xdr:colOff>
      <xdr:row>58</xdr:row>
      <xdr:rowOff>120536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137063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21616</xdr:rowOff>
    </xdr:from>
    <xdr:to>
      <xdr:col>85</xdr:col>
      <xdr:colOff>177800</xdr:colOff>
      <xdr:row>58</xdr:row>
      <xdr:rowOff>123216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6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171006</xdr:rowOff>
    </xdr:from>
    <xdr:to>
      <xdr:col>81</xdr:col>
      <xdr:colOff>101600</xdr:colOff>
      <xdr:row>58</xdr:row>
      <xdr:rowOff>101156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4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92283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3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8268</xdr:rowOff>
    </xdr:from>
    <xdr:to>
      <xdr:col>76</xdr:col>
      <xdr:colOff>165100</xdr:colOff>
      <xdr:row>58</xdr:row>
      <xdr:rowOff>109868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100995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21946</xdr:rowOff>
    </xdr:from>
    <xdr:to>
      <xdr:col>72</xdr:col>
      <xdr:colOff>38100</xdr:colOff>
      <xdr:row>58</xdr:row>
      <xdr:rowOff>123546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114673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30772</xdr:rowOff>
    </xdr:from>
    <xdr:to>
      <xdr:col>67</xdr:col>
      <xdr:colOff>101600</xdr:colOff>
      <xdr:row>58</xdr:row>
      <xdr:rowOff>132372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123499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6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92456</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779756"/>
          <a:ext cx="838200" cy="80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92456</xdr:rowOff>
    </xdr:from>
    <xdr:to>
      <xdr:col>81</xdr:col>
      <xdr:colOff>50800</xdr:colOff>
      <xdr:row>79</xdr:row>
      <xdr:rowOff>7874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2779756"/>
          <a:ext cx="889000" cy="77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63754</xdr:rowOff>
    </xdr:from>
    <xdr:to>
      <xdr:col>81</xdr:col>
      <xdr:colOff>101600</xdr:colOff>
      <xdr:row>75</xdr:row>
      <xdr:rowOff>165354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292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75</xdr:row>
      <xdr:rowOff>156481</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01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7874</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524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157480</xdr:rowOff>
    </xdr:from>
    <xdr:to>
      <xdr:col>76</xdr:col>
      <xdr:colOff>165100</xdr:colOff>
      <xdr:row>76</xdr:row>
      <xdr:rowOff>87630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74</xdr:row>
      <xdr:rowOff>104157</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3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508</xdr:rowOff>
    </xdr:from>
    <xdr:to>
      <xdr:col>72</xdr:col>
      <xdr:colOff>38100</xdr:colOff>
      <xdr:row>76</xdr:row>
      <xdr:rowOff>102108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03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74</xdr:row>
      <xdr:rowOff>118635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4017" y="12805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67564</xdr:rowOff>
    </xdr:from>
    <xdr:to>
      <xdr:col>67</xdr:col>
      <xdr:colOff>101600</xdr:colOff>
      <xdr:row>72</xdr:row>
      <xdr:rowOff>169164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241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14241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218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41656</xdr:rowOff>
    </xdr:from>
    <xdr:to>
      <xdr:col>81</xdr:col>
      <xdr:colOff>101600</xdr:colOff>
      <xdr:row>74</xdr:row>
      <xdr:rowOff>143256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72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159783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25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128524</xdr:rowOff>
    </xdr:from>
    <xdr:to>
      <xdr:col>76</xdr:col>
      <xdr:colOff>165100</xdr:colOff>
      <xdr:row>79</xdr:row>
      <xdr:rowOff>58674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49801</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35333" y="13594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125146</xdr:rowOff>
    </xdr:from>
    <xdr:to>
      <xdr:col>85</xdr:col>
      <xdr:colOff>127000</xdr:colOff>
      <xdr:row>97</xdr:row>
      <xdr:rowOff>14427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84346"/>
          <a:ext cx="8382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0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37364</xdr:rowOff>
    </xdr:from>
    <xdr:to>
      <xdr:col>81</xdr:col>
      <xdr:colOff>50800</xdr:colOff>
      <xdr:row>97</xdr:row>
      <xdr:rowOff>14427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496564"/>
          <a:ext cx="889000" cy="14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35161</xdr:rowOff>
    </xdr:from>
    <xdr:to>
      <xdr:col>81</xdr:col>
      <xdr:colOff>101600</xdr:colOff>
      <xdr:row>95</xdr:row>
      <xdr:rowOff>136761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153288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9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37364</xdr:rowOff>
    </xdr:from>
    <xdr:to>
      <xdr:col>76</xdr:col>
      <xdr:colOff>114300</xdr:colOff>
      <xdr:row>96</xdr:row>
      <xdr:rowOff>149701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496564"/>
          <a:ext cx="889000" cy="1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137973</xdr:rowOff>
    </xdr:from>
    <xdr:to>
      <xdr:col>76</xdr:col>
      <xdr:colOff>165100</xdr:colOff>
      <xdr:row>95</xdr:row>
      <xdr:rowOff>68123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5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84650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02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146768</xdr:rowOff>
    </xdr:from>
    <xdr:to>
      <xdr:col>71</xdr:col>
      <xdr:colOff>177800</xdr:colOff>
      <xdr:row>96</xdr:row>
      <xdr:rowOff>149701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605968"/>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161443</xdr:rowOff>
    </xdr:from>
    <xdr:to>
      <xdr:col>72</xdr:col>
      <xdr:colOff>38100</xdr:colOff>
      <xdr:row>95</xdr:row>
      <xdr:rowOff>91593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27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108120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5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146241</xdr:rowOff>
    </xdr:from>
    <xdr:to>
      <xdr:col>67</xdr:col>
      <xdr:colOff>101600</xdr:colOff>
      <xdr:row>95</xdr:row>
      <xdr:rowOff>76391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26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92918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74346</xdr:rowOff>
    </xdr:from>
    <xdr:to>
      <xdr:col>85</xdr:col>
      <xdr:colOff>177800</xdr:colOff>
      <xdr:row>97</xdr:row>
      <xdr:rowOff>4496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52773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1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135077</xdr:rowOff>
    </xdr:from>
    <xdr:to>
      <xdr:col>81</xdr:col>
      <xdr:colOff>101600</xdr:colOff>
      <xdr:row>97</xdr:row>
      <xdr:rowOff>65227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56354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8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158014</xdr:rowOff>
    </xdr:from>
    <xdr:to>
      <xdr:col>76</xdr:col>
      <xdr:colOff>165100</xdr:colOff>
      <xdr:row>96</xdr:row>
      <xdr:rowOff>88164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79291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5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98901</xdr:rowOff>
    </xdr:from>
    <xdr:to>
      <xdr:col>72</xdr:col>
      <xdr:colOff>38100</xdr:colOff>
      <xdr:row>97</xdr:row>
      <xdr:rowOff>29051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20178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95968</xdr:rowOff>
    </xdr:from>
    <xdr:to>
      <xdr:col>67</xdr:col>
      <xdr:colOff>101600</xdr:colOff>
      <xdr:row>97</xdr:row>
      <xdr:rowOff>26118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17245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4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29972</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373622"/>
          <a:ext cx="889000" cy="3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29972</xdr:rowOff>
    </xdr:from>
    <xdr:to>
      <xdr:col>107</xdr:col>
      <xdr:colOff>50800</xdr:colOff>
      <xdr:row>37</xdr:row>
      <xdr:rowOff>37592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9545300" y="637362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92710</xdr:rowOff>
    </xdr:from>
    <xdr:to>
      <xdr:col>107</xdr:col>
      <xdr:colOff>101600</xdr:colOff>
      <xdr:row>39</xdr:row>
      <xdr:rowOff>22860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13987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18542</xdr:rowOff>
    </xdr:from>
    <xdr:to>
      <xdr:col>102</xdr:col>
      <xdr:colOff>114300</xdr:colOff>
      <xdr:row>37</xdr:row>
      <xdr:rowOff>37592</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362192"/>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94234</xdr:rowOff>
    </xdr:from>
    <xdr:to>
      <xdr:col>102</xdr:col>
      <xdr:colOff>165100</xdr:colOff>
      <xdr:row>39</xdr:row>
      <xdr:rowOff>24384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15511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702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91186</xdr:rowOff>
    </xdr:from>
    <xdr:to>
      <xdr:col>98</xdr:col>
      <xdr:colOff>38100</xdr:colOff>
      <xdr:row>39</xdr:row>
      <xdr:rowOff>21336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12463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699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150622</xdr:rowOff>
    </xdr:from>
    <xdr:to>
      <xdr:col>107</xdr:col>
      <xdr:colOff>101600</xdr:colOff>
      <xdr:row>37</xdr:row>
      <xdr:rowOff>80772</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97299</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5017" y="60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158242</xdr:rowOff>
    </xdr:from>
    <xdr:to>
      <xdr:col>102</xdr:col>
      <xdr:colOff>165100</xdr:colOff>
      <xdr:row>37</xdr:row>
      <xdr:rowOff>88392</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3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104919</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105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139192</xdr:rowOff>
    </xdr:from>
    <xdr:to>
      <xdr:col>98</xdr:col>
      <xdr:colOff>38100</xdr:colOff>
      <xdr:row>37</xdr:row>
      <xdr:rowOff>69342</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85869</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08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総務費は、特別定額給付金の給付や国勢調査の終了などにより大幅な減となっている。民生費は、子育て世帯への臨時特別給付金や住民税非課税世帯に対する臨時特別給付金を行ったほか、今後の活用を見据えて、健康福祉基金、子ども・子育て基金の積立てを行ったことなどから増となっている。衛生費は、新型コロナウイルスワクチンの本格実施や令和４年度の稼働に向けたし尿処理施設の整備などにより増となっている。商工費は、プレミアム付商品券事業が終了したことなどから減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比率は低い水準で推移しており、財政の健全性は維持している。令和３年度は、標準税収入額の減に伴い、標準財政規模が減となるとともに、実質収支が減となったことにより、実質単年度収支比率が前年度と比べて</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ポイント減少した。さらに、ふるさと納税の影響の拡大など、依然として厳しい財政運営となっている。今後も後年度の財政需要を見据えながら財政調整基金の残高に注視していくとともに、行財政改革の推進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開始から、すべての会計で赤字額は生じていないものの、多くの特別会計が一般会計からの繰入金で財政運営を行っているため、一般会計以外は１％未満で推移している。引き続き各会計の収支状況について的確に捕捉し、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2" width="2.109375" style="171" customWidth="1"/>
    <col min="13" max="17" width="2.44140625" style="171" customWidth="1"/>
    <col min="18" max="119" width="2.109375" style="171" customWidth="1"/>
    <col min="120" max="16384" width="0" style="171" hidden="1"/>
  </cols>
  <sheetData>
    <row r="1" spans="1:119" ht="33" customHeight="1" x14ac:dyDescent="0.2">
      <c r="B1" s="437" t="s">
        <v>0</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437"/>
      <c r="CX1" s="437"/>
      <c r="CY1" s="437"/>
      <c r="CZ1" s="437"/>
      <c r="DA1" s="437"/>
      <c r="DB1" s="437"/>
      <c r="DC1" s="437"/>
      <c r="DD1" s="437"/>
      <c r="DE1" s="437"/>
      <c r="DF1" s="437"/>
      <c r="DG1" s="437"/>
      <c r="DH1" s="437"/>
      <c r="DI1" s="437"/>
      <c r="DJ1" s="172"/>
      <c r="DK1" s="172"/>
      <c r="DL1" s="172"/>
      <c r="DM1" s="172"/>
      <c r="DN1" s="172"/>
      <c r="DO1" s="172"/>
    </row>
    <row r="2" spans="1:119" ht="24" thickBot="1" x14ac:dyDescent="0.25">
      <c r="B2" s="173" t="s">
        <v>1</v>
      </c>
      <c r="C2" s="173"/>
      <c r="D2" s="174"/>
    </row>
    <row r="3" spans="1:119" ht="18.75" customHeight="1" thickBot="1" x14ac:dyDescent="0.25">
      <c r="A3" s="172"/>
      <c r="B3" s="438" t="s">
        <v>2</v>
      </c>
      <c r="C3" s="439"/>
      <c r="D3" s="439"/>
      <c r="E3" s="440"/>
      <c r="F3" s="440"/>
      <c r="G3" s="440"/>
      <c r="H3" s="440"/>
      <c r="I3" s="440"/>
      <c r="J3" s="440"/>
      <c r="K3" s="440"/>
      <c r="L3" s="440" t="s">
        <v>3</v>
      </c>
      <c r="M3" s="440"/>
      <c r="N3" s="440"/>
      <c r="O3" s="440"/>
      <c r="P3" s="440"/>
      <c r="Q3" s="440"/>
      <c r="R3" s="444"/>
      <c r="S3" s="444"/>
      <c r="T3" s="444"/>
      <c r="U3" s="444"/>
      <c r="V3" s="445"/>
      <c r="W3" s="375" t="s">
        <v>4</v>
      </c>
      <c r="X3" s="376"/>
      <c r="Y3" s="376"/>
      <c r="Z3" s="376"/>
      <c r="AA3" s="376"/>
      <c r="AB3" s="439"/>
      <c r="AC3" s="444" t="s">
        <v>5</v>
      </c>
      <c r="AD3" s="376"/>
      <c r="AE3" s="376"/>
      <c r="AF3" s="376"/>
      <c r="AG3" s="376"/>
      <c r="AH3" s="376"/>
      <c r="AI3" s="376"/>
      <c r="AJ3" s="376"/>
      <c r="AK3" s="376"/>
      <c r="AL3" s="377"/>
      <c r="AM3" s="375" t="s">
        <v>6</v>
      </c>
      <c r="AN3" s="376"/>
      <c r="AO3" s="376"/>
      <c r="AP3" s="376"/>
      <c r="AQ3" s="376"/>
      <c r="AR3" s="376"/>
      <c r="AS3" s="376"/>
      <c r="AT3" s="376"/>
      <c r="AU3" s="376"/>
      <c r="AV3" s="376"/>
      <c r="AW3" s="376"/>
      <c r="AX3" s="377"/>
      <c r="AY3" s="452" t="s">
        <v>7</v>
      </c>
      <c r="AZ3" s="453"/>
      <c r="BA3" s="453"/>
      <c r="BB3" s="453"/>
      <c r="BC3" s="453"/>
      <c r="BD3" s="453"/>
      <c r="BE3" s="453"/>
      <c r="BF3" s="453"/>
      <c r="BG3" s="453"/>
      <c r="BH3" s="453"/>
      <c r="BI3" s="453"/>
      <c r="BJ3" s="453"/>
      <c r="BK3" s="453"/>
      <c r="BL3" s="453"/>
      <c r="BM3" s="454"/>
      <c r="BN3" s="375" t="s">
        <v>8</v>
      </c>
      <c r="BO3" s="376"/>
      <c r="BP3" s="376"/>
      <c r="BQ3" s="376"/>
      <c r="BR3" s="376"/>
      <c r="BS3" s="376"/>
      <c r="BT3" s="376"/>
      <c r="BU3" s="377"/>
      <c r="BV3" s="375" t="s">
        <v>9</v>
      </c>
      <c r="BW3" s="376"/>
      <c r="BX3" s="376"/>
      <c r="BY3" s="376"/>
      <c r="BZ3" s="376"/>
      <c r="CA3" s="376"/>
      <c r="CB3" s="376"/>
      <c r="CC3" s="377"/>
      <c r="CD3" s="452" t="s">
        <v>7</v>
      </c>
      <c r="CE3" s="453"/>
      <c r="CF3" s="453"/>
      <c r="CG3" s="453"/>
      <c r="CH3" s="453"/>
      <c r="CI3" s="453"/>
      <c r="CJ3" s="453"/>
      <c r="CK3" s="453"/>
      <c r="CL3" s="453"/>
      <c r="CM3" s="453"/>
      <c r="CN3" s="453"/>
      <c r="CO3" s="453"/>
      <c r="CP3" s="453"/>
      <c r="CQ3" s="453"/>
      <c r="CR3" s="453"/>
      <c r="CS3" s="454"/>
      <c r="CT3" s="375" t="s">
        <v>10</v>
      </c>
      <c r="CU3" s="376"/>
      <c r="CV3" s="376"/>
      <c r="CW3" s="376"/>
      <c r="CX3" s="376"/>
      <c r="CY3" s="376"/>
      <c r="CZ3" s="376"/>
      <c r="DA3" s="377"/>
      <c r="DB3" s="375" t="s">
        <v>11</v>
      </c>
      <c r="DC3" s="376"/>
      <c r="DD3" s="376"/>
      <c r="DE3" s="376"/>
      <c r="DF3" s="376"/>
      <c r="DG3" s="376"/>
      <c r="DH3" s="376"/>
      <c r="DI3" s="377"/>
    </row>
    <row r="4" spans="1:119" ht="18.75" customHeight="1" x14ac:dyDescent="0.2">
      <c r="A4" s="172"/>
      <c r="B4" s="393"/>
      <c r="C4" s="394"/>
      <c r="D4" s="394"/>
      <c r="E4" s="395"/>
      <c r="F4" s="395"/>
      <c r="G4" s="395"/>
      <c r="H4" s="395"/>
      <c r="I4" s="395"/>
      <c r="J4" s="395"/>
      <c r="K4" s="395"/>
      <c r="L4" s="395"/>
      <c r="M4" s="395"/>
      <c r="N4" s="395"/>
      <c r="O4" s="395"/>
      <c r="P4" s="395"/>
      <c r="Q4" s="395"/>
      <c r="R4" s="401"/>
      <c r="S4" s="401"/>
      <c r="T4" s="401"/>
      <c r="U4" s="401"/>
      <c r="V4" s="402"/>
      <c r="W4" s="407"/>
      <c r="X4" s="408"/>
      <c r="Y4" s="408"/>
      <c r="Z4" s="408"/>
      <c r="AA4" s="408"/>
      <c r="AB4" s="394"/>
      <c r="AC4" s="401"/>
      <c r="AD4" s="408"/>
      <c r="AE4" s="408"/>
      <c r="AF4" s="408"/>
      <c r="AG4" s="408"/>
      <c r="AH4" s="408"/>
      <c r="AI4" s="408"/>
      <c r="AJ4" s="408"/>
      <c r="AK4" s="408"/>
      <c r="AL4" s="450"/>
      <c r="AM4" s="448"/>
      <c r="AN4" s="449"/>
      <c r="AO4" s="449"/>
      <c r="AP4" s="449"/>
      <c r="AQ4" s="449"/>
      <c r="AR4" s="449"/>
      <c r="AS4" s="449"/>
      <c r="AT4" s="449"/>
      <c r="AU4" s="449"/>
      <c r="AV4" s="449"/>
      <c r="AW4" s="449"/>
      <c r="AX4" s="451"/>
      <c r="AY4" s="378" t="s">
        <v>12</v>
      </c>
      <c r="AZ4" s="379"/>
      <c r="BA4" s="379"/>
      <c r="BB4" s="379"/>
      <c r="BC4" s="379"/>
      <c r="BD4" s="379"/>
      <c r="BE4" s="379"/>
      <c r="BF4" s="379"/>
      <c r="BG4" s="379"/>
      <c r="BH4" s="379"/>
      <c r="BI4" s="379"/>
      <c r="BJ4" s="379"/>
      <c r="BK4" s="379"/>
      <c r="BL4" s="379"/>
      <c r="BM4" s="380"/>
      <c r="BN4" s="381">
        <v>80516306</v>
      </c>
      <c r="BO4" s="382"/>
      <c r="BP4" s="382"/>
      <c r="BQ4" s="382"/>
      <c r="BR4" s="382"/>
      <c r="BS4" s="382"/>
      <c r="BT4" s="382"/>
      <c r="BU4" s="383"/>
      <c r="BV4" s="381">
        <v>92277479</v>
      </c>
      <c r="BW4" s="382"/>
      <c r="BX4" s="382"/>
      <c r="BY4" s="382"/>
      <c r="BZ4" s="382"/>
      <c r="CA4" s="382"/>
      <c r="CB4" s="382"/>
      <c r="CC4" s="383"/>
      <c r="CD4" s="384" t="s">
        <v>13</v>
      </c>
      <c r="CE4" s="385"/>
      <c r="CF4" s="385"/>
      <c r="CG4" s="385"/>
      <c r="CH4" s="385"/>
      <c r="CI4" s="385"/>
      <c r="CJ4" s="385"/>
      <c r="CK4" s="385"/>
      <c r="CL4" s="385"/>
      <c r="CM4" s="385"/>
      <c r="CN4" s="385"/>
      <c r="CO4" s="385"/>
      <c r="CP4" s="385"/>
      <c r="CQ4" s="385"/>
      <c r="CR4" s="385"/>
      <c r="CS4" s="386"/>
      <c r="CT4" s="387">
        <v>5.6</v>
      </c>
      <c r="CU4" s="388"/>
      <c r="CV4" s="388"/>
      <c r="CW4" s="388"/>
      <c r="CX4" s="388"/>
      <c r="CY4" s="388"/>
      <c r="CZ4" s="388"/>
      <c r="DA4" s="389"/>
      <c r="DB4" s="387">
        <v>6.9</v>
      </c>
      <c r="DC4" s="388"/>
      <c r="DD4" s="388"/>
      <c r="DE4" s="388"/>
      <c r="DF4" s="388"/>
      <c r="DG4" s="388"/>
      <c r="DH4" s="388"/>
      <c r="DI4" s="389"/>
    </row>
    <row r="5" spans="1:119" ht="18.75" customHeight="1" x14ac:dyDescent="0.2">
      <c r="A5" s="172"/>
      <c r="B5" s="441"/>
      <c r="C5" s="442"/>
      <c r="D5" s="442"/>
      <c r="E5" s="443"/>
      <c r="F5" s="443"/>
      <c r="G5" s="443"/>
      <c r="H5" s="443"/>
      <c r="I5" s="443"/>
      <c r="J5" s="443"/>
      <c r="K5" s="443"/>
      <c r="L5" s="443"/>
      <c r="M5" s="443"/>
      <c r="N5" s="443"/>
      <c r="O5" s="443"/>
      <c r="P5" s="443"/>
      <c r="Q5" s="443"/>
      <c r="R5" s="446"/>
      <c r="S5" s="446"/>
      <c r="T5" s="446"/>
      <c r="U5" s="446"/>
      <c r="V5" s="447"/>
      <c r="W5" s="448"/>
      <c r="X5" s="449"/>
      <c r="Y5" s="449"/>
      <c r="Z5" s="449"/>
      <c r="AA5" s="449"/>
      <c r="AB5" s="442"/>
      <c r="AC5" s="446"/>
      <c r="AD5" s="449"/>
      <c r="AE5" s="449"/>
      <c r="AF5" s="449"/>
      <c r="AG5" s="449"/>
      <c r="AH5" s="449"/>
      <c r="AI5" s="449"/>
      <c r="AJ5" s="449"/>
      <c r="AK5" s="449"/>
      <c r="AL5" s="451"/>
      <c r="AM5" s="420" t="s">
        <v>14</v>
      </c>
      <c r="AN5" s="421"/>
      <c r="AO5" s="421"/>
      <c r="AP5" s="421"/>
      <c r="AQ5" s="421"/>
      <c r="AR5" s="421"/>
      <c r="AS5" s="421"/>
      <c r="AT5" s="422"/>
      <c r="AU5" s="423" t="s">
        <v>15</v>
      </c>
      <c r="AV5" s="424"/>
      <c r="AW5" s="424"/>
      <c r="AX5" s="424"/>
      <c r="AY5" s="425" t="s">
        <v>16</v>
      </c>
      <c r="AZ5" s="426"/>
      <c r="BA5" s="426"/>
      <c r="BB5" s="426"/>
      <c r="BC5" s="426"/>
      <c r="BD5" s="426"/>
      <c r="BE5" s="426"/>
      <c r="BF5" s="426"/>
      <c r="BG5" s="426"/>
      <c r="BH5" s="426"/>
      <c r="BI5" s="426"/>
      <c r="BJ5" s="426"/>
      <c r="BK5" s="426"/>
      <c r="BL5" s="426"/>
      <c r="BM5" s="427"/>
      <c r="BN5" s="428">
        <v>78311614</v>
      </c>
      <c r="BO5" s="429"/>
      <c r="BP5" s="429"/>
      <c r="BQ5" s="429"/>
      <c r="BR5" s="429"/>
      <c r="BS5" s="429"/>
      <c r="BT5" s="429"/>
      <c r="BU5" s="430"/>
      <c r="BV5" s="428">
        <v>89344845</v>
      </c>
      <c r="BW5" s="429"/>
      <c r="BX5" s="429"/>
      <c r="BY5" s="429"/>
      <c r="BZ5" s="429"/>
      <c r="CA5" s="429"/>
      <c r="CB5" s="429"/>
      <c r="CC5" s="430"/>
      <c r="CD5" s="431" t="s">
        <v>17</v>
      </c>
      <c r="CE5" s="432"/>
      <c r="CF5" s="432"/>
      <c r="CG5" s="432"/>
      <c r="CH5" s="432"/>
      <c r="CI5" s="432"/>
      <c r="CJ5" s="432"/>
      <c r="CK5" s="432"/>
      <c r="CL5" s="432"/>
      <c r="CM5" s="432"/>
      <c r="CN5" s="432"/>
      <c r="CO5" s="432"/>
      <c r="CP5" s="432"/>
      <c r="CQ5" s="432"/>
      <c r="CR5" s="432"/>
      <c r="CS5" s="433"/>
      <c r="CT5" s="455">
        <v>91.5</v>
      </c>
      <c r="CU5" s="456"/>
      <c r="CV5" s="456"/>
      <c r="CW5" s="456"/>
      <c r="CX5" s="456"/>
      <c r="CY5" s="456"/>
      <c r="CZ5" s="456"/>
      <c r="DA5" s="457"/>
      <c r="DB5" s="455">
        <v>89.4</v>
      </c>
      <c r="DC5" s="456"/>
      <c r="DD5" s="456"/>
      <c r="DE5" s="456"/>
      <c r="DF5" s="456"/>
      <c r="DG5" s="456"/>
      <c r="DH5" s="456"/>
      <c r="DI5" s="457"/>
    </row>
    <row r="6" spans="1:119" ht="18.75" customHeight="1" x14ac:dyDescent="0.2">
      <c r="A6" s="172"/>
      <c r="B6" s="390" t="s">
        <v>18</v>
      </c>
      <c r="C6" s="391"/>
      <c r="D6" s="391"/>
      <c r="E6" s="392"/>
      <c r="F6" s="392"/>
      <c r="G6" s="392"/>
      <c r="H6" s="392"/>
      <c r="I6" s="392"/>
      <c r="J6" s="392"/>
      <c r="K6" s="392"/>
      <c r="L6" s="392" t="s">
        <v>19</v>
      </c>
      <c r="M6" s="392"/>
      <c r="N6" s="392"/>
      <c r="O6" s="392"/>
      <c r="P6" s="392"/>
      <c r="Q6" s="392"/>
      <c r="R6" s="399"/>
      <c r="S6" s="399"/>
      <c r="T6" s="399"/>
      <c r="U6" s="399"/>
      <c r="V6" s="400"/>
      <c r="W6" s="405" t="s">
        <v>20</v>
      </c>
      <c r="X6" s="406"/>
      <c r="Y6" s="406"/>
      <c r="Z6" s="406"/>
      <c r="AA6" s="406"/>
      <c r="AB6" s="391"/>
      <c r="AC6" s="411" t="s">
        <v>21</v>
      </c>
      <c r="AD6" s="412"/>
      <c r="AE6" s="412"/>
      <c r="AF6" s="412"/>
      <c r="AG6" s="412"/>
      <c r="AH6" s="412"/>
      <c r="AI6" s="412"/>
      <c r="AJ6" s="412"/>
      <c r="AK6" s="412"/>
      <c r="AL6" s="413"/>
      <c r="AM6" s="420" t="s">
        <v>22</v>
      </c>
      <c r="AN6" s="421"/>
      <c r="AO6" s="421"/>
      <c r="AP6" s="421"/>
      <c r="AQ6" s="421"/>
      <c r="AR6" s="421"/>
      <c r="AS6" s="421"/>
      <c r="AT6" s="422"/>
      <c r="AU6" s="423" t="s">
        <v>23</v>
      </c>
      <c r="AV6" s="424"/>
      <c r="AW6" s="424"/>
      <c r="AX6" s="424"/>
      <c r="AY6" s="425" t="s">
        <v>24</v>
      </c>
      <c r="AZ6" s="426"/>
      <c r="BA6" s="426"/>
      <c r="BB6" s="426"/>
      <c r="BC6" s="426"/>
      <c r="BD6" s="426"/>
      <c r="BE6" s="426"/>
      <c r="BF6" s="426"/>
      <c r="BG6" s="426"/>
      <c r="BH6" s="426"/>
      <c r="BI6" s="426"/>
      <c r="BJ6" s="426"/>
      <c r="BK6" s="426"/>
      <c r="BL6" s="426"/>
      <c r="BM6" s="427"/>
      <c r="BN6" s="428">
        <v>2204692</v>
      </c>
      <c r="BO6" s="429"/>
      <c r="BP6" s="429"/>
      <c r="BQ6" s="429"/>
      <c r="BR6" s="429"/>
      <c r="BS6" s="429"/>
      <c r="BT6" s="429"/>
      <c r="BU6" s="430"/>
      <c r="BV6" s="428">
        <v>2932634</v>
      </c>
      <c r="BW6" s="429"/>
      <c r="BX6" s="429"/>
      <c r="BY6" s="429"/>
      <c r="BZ6" s="429"/>
      <c r="CA6" s="429"/>
      <c r="CB6" s="429"/>
      <c r="CC6" s="430"/>
      <c r="CD6" s="431" t="s">
        <v>25</v>
      </c>
      <c r="CE6" s="432"/>
      <c r="CF6" s="432"/>
      <c r="CG6" s="432"/>
      <c r="CH6" s="432"/>
      <c r="CI6" s="432"/>
      <c r="CJ6" s="432"/>
      <c r="CK6" s="432"/>
      <c r="CL6" s="432"/>
      <c r="CM6" s="432"/>
      <c r="CN6" s="432"/>
      <c r="CO6" s="432"/>
      <c r="CP6" s="432"/>
      <c r="CQ6" s="432"/>
      <c r="CR6" s="432"/>
      <c r="CS6" s="433"/>
      <c r="CT6" s="434">
        <v>91.5</v>
      </c>
      <c r="CU6" s="435"/>
      <c r="CV6" s="435"/>
      <c r="CW6" s="435"/>
      <c r="CX6" s="435"/>
      <c r="CY6" s="435"/>
      <c r="CZ6" s="435"/>
      <c r="DA6" s="436"/>
      <c r="DB6" s="434">
        <v>90.6</v>
      </c>
      <c r="DC6" s="435"/>
      <c r="DD6" s="435"/>
      <c r="DE6" s="435"/>
      <c r="DF6" s="435"/>
      <c r="DG6" s="435"/>
      <c r="DH6" s="435"/>
      <c r="DI6" s="436"/>
    </row>
    <row r="7" spans="1:119" ht="18.75" customHeight="1" x14ac:dyDescent="0.2">
      <c r="A7" s="172"/>
      <c r="B7" s="393"/>
      <c r="C7" s="394"/>
      <c r="D7" s="394"/>
      <c r="E7" s="395"/>
      <c r="F7" s="395"/>
      <c r="G7" s="395"/>
      <c r="H7" s="395"/>
      <c r="I7" s="395"/>
      <c r="J7" s="395"/>
      <c r="K7" s="395"/>
      <c r="L7" s="395"/>
      <c r="M7" s="395"/>
      <c r="N7" s="395"/>
      <c r="O7" s="395"/>
      <c r="P7" s="395"/>
      <c r="Q7" s="395"/>
      <c r="R7" s="401"/>
      <c r="S7" s="401"/>
      <c r="T7" s="401"/>
      <c r="U7" s="401"/>
      <c r="V7" s="402"/>
      <c r="W7" s="407"/>
      <c r="X7" s="408"/>
      <c r="Y7" s="408"/>
      <c r="Z7" s="408"/>
      <c r="AA7" s="408"/>
      <c r="AB7" s="394"/>
      <c r="AC7" s="414"/>
      <c r="AD7" s="415"/>
      <c r="AE7" s="415"/>
      <c r="AF7" s="415"/>
      <c r="AG7" s="415"/>
      <c r="AH7" s="415"/>
      <c r="AI7" s="415"/>
      <c r="AJ7" s="415"/>
      <c r="AK7" s="415"/>
      <c r="AL7" s="416"/>
      <c r="AM7" s="420" t="s">
        <v>26</v>
      </c>
      <c r="AN7" s="421"/>
      <c r="AO7" s="421"/>
      <c r="AP7" s="421"/>
      <c r="AQ7" s="421"/>
      <c r="AR7" s="421"/>
      <c r="AS7" s="421"/>
      <c r="AT7" s="422"/>
      <c r="AU7" s="423" t="s">
        <v>23</v>
      </c>
      <c r="AV7" s="424"/>
      <c r="AW7" s="424"/>
      <c r="AX7" s="424"/>
      <c r="AY7" s="425" t="s">
        <v>27</v>
      </c>
      <c r="AZ7" s="426"/>
      <c r="BA7" s="426"/>
      <c r="BB7" s="426"/>
      <c r="BC7" s="426"/>
      <c r="BD7" s="426"/>
      <c r="BE7" s="426"/>
      <c r="BF7" s="426"/>
      <c r="BG7" s="426"/>
      <c r="BH7" s="426"/>
      <c r="BI7" s="426"/>
      <c r="BJ7" s="426"/>
      <c r="BK7" s="426"/>
      <c r="BL7" s="426"/>
      <c r="BM7" s="427"/>
      <c r="BN7" s="428">
        <v>17177</v>
      </c>
      <c r="BO7" s="429"/>
      <c r="BP7" s="429"/>
      <c r="BQ7" s="429"/>
      <c r="BR7" s="429"/>
      <c r="BS7" s="429"/>
      <c r="BT7" s="429"/>
      <c r="BU7" s="430"/>
      <c r="BV7" s="428">
        <v>148444</v>
      </c>
      <c r="BW7" s="429"/>
      <c r="BX7" s="429"/>
      <c r="BY7" s="429"/>
      <c r="BZ7" s="429"/>
      <c r="CA7" s="429"/>
      <c r="CB7" s="429"/>
      <c r="CC7" s="430"/>
      <c r="CD7" s="431" t="s">
        <v>28</v>
      </c>
      <c r="CE7" s="432"/>
      <c r="CF7" s="432"/>
      <c r="CG7" s="432"/>
      <c r="CH7" s="432"/>
      <c r="CI7" s="432"/>
      <c r="CJ7" s="432"/>
      <c r="CK7" s="432"/>
      <c r="CL7" s="432"/>
      <c r="CM7" s="432"/>
      <c r="CN7" s="432"/>
      <c r="CO7" s="432"/>
      <c r="CP7" s="432"/>
      <c r="CQ7" s="432"/>
      <c r="CR7" s="432"/>
      <c r="CS7" s="433"/>
      <c r="CT7" s="428">
        <v>39386231</v>
      </c>
      <c r="CU7" s="429"/>
      <c r="CV7" s="429"/>
      <c r="CW7" s="429"/>
      <c r="CX7" s="429"/>
      <c r="CY7" s="429"/>
      <c r="CZ7" s="429"/>
      <c r="DA7" s="430"/>
      <c r="DB7" s="428">
        <v>40424399</v>
      </c>
      <c r="DC7" s="429"/>
      <c r="DD7" s="429"/>
      <c r="DE7" s="429"/>
      <c r="DF7" s="429"/>
      <c r="DG7" s="429"/>
      <c r="DH7" s="429"/>
      <c r="DI7" s="430"/>
    </row>
    <row r="8" spans="1:119" ht="18.75" customHeight="1" thickBot="1" x14ac:dyDescent="0.25">
      <c r="A8" s="172"/>
      <c r="B8" s="396"/>
      <c r="C8" s="397"/>
      <c r="D8" s="397"/>
      <c r="E8" s="398"/>
      <c r="F8" s="398"/>
      <c r="G8" s="398"/>
      <c r="H8" s="398"/>
      <c r="I8" s="398"/>
      <c r="J8" s="398"/>
      <c r="K8" s="398"/>
      <c r="L8" s="398"/>
      <c r="M8" s="398"/>
      <c r="N8" s="398"/>
      <c r="O8" s="398"/>
      <c r="P8" s="398"/>
      <c r="Q8" s="398"/>
      <c r="R8" s="403"/>
      <c r="S8" s="403"/>
      <c r="T8" s="403"/>
      <c r="U8" s="403"/>
      <c r="V8" s="404"/>
      <c r="W8" s="409"/>
      <c r="X8" s="410"/>
      <c r="Y8" s="410"/>
      <c r="Z8" s="410"/>
      <c r="AA8" s="410"/>
      <c r="AB8" s="397"/>
      <c r="AC8" s="417"/>
      <c r="AD8" s="418"/>
      <c r="AE8" s="418"/>
      <c r="AF8" s="418"/>
      <c r="AG8" s="418"/>
      <c r="AH8" s="418"/>
      <c r="AI8" s="418"/>
      <c r="AJ8" s="418"/>
      <c r="AK8" s="418"/>
      <c r="AL8" s="419"/>
      <c r="AM8" s="420" t="s">
        <v>29</v>
      </c>
      <c r="AN8" s="421"/>
      <c r="AO8" s="421"/>
      <c r="AP8" s="421"/>
      <c r="AQ8" s="421"/>
      <c r="AR8" s="421"/>
      <c r="AS8" s="421"/>
      <c r="AT8" s="422"/>
      <c r="AU8" s="423" t="s">
        <v>15</v>
      </c>
      <c r="AV8" s="424"/>
      <c r="AW8" s="424"/>
      <c r="AX8" s="424"/>
      <c r="AY8" s="425" t="s">
        <v>30</v>
      </c>
      <c r="AZ8" s="426"/>
      <c r="BA8" s="426"/>
      <c r="BB8" s="426"/>
      <c r="BC8" s="426"/>
      <c r="BD8" s="426"/>
      <c r="BE8" s="426"/>
      <c r="BF8" s="426"/>
      <c r="BG8" s="426"/>
      <c r="BH8" s="426"/>
      <c r="BI8" s="426"/>
      <c r="BJ8" s="426"/>
      <c r="BK8" s="426"/>
      <c r="BL8" s="426"/>
      <c r="BM8" s="427"/>
      <c r="BN8" s="428">
        <v>2187515</v>
      </c>
      <c r="BO8" s="429"/>
      <c r="BP8" s="429"/>
      <c r="BQ8" s="429"/>
      <c r="BR8" s="429"/>
      <c r="BS8" s="429"/>
      <c r="BT8" s="429"/>
      <c r="BU8" s="430"/>
      <c r="BV8" s="428">
        <v>2784190</v>
      </c>
      <c r="BW8" s="429"/>
      <c r="BX8" s="429"/>
      <c r="BY8" s="429"/>
      <c r="BZ8" s="429"/>
      <c r="CA8" s="429"/>
      <c r="CB8" s="429"/>
      <c r="CC8" s="430"/>
      <c r="CD8" s="431" t="s">
        <v>31</v>
      </c>
      <c r="CE8" s="432"/>
      <c r="CF8" s="432"/>
      <c r="CG8" s="432"/>
      <c r="CH8" s="432"/>
      <c r="CI8" s="432"/>
      <c r="CJ8" s="432"/>
      <c r="CK8" s="432"/>
      <c r="CL8" s="432"/>
      <c r="CM8" s="432"/>
      <c r="CN8" s="432"/>
      <c r="CO8" s="432"/>
      <c r="CP8" s="432"/>
      <c r="CQ8" s="432"/>
      <c r="CR8" s="432"/>
      <c r="CS8" s="433"/>
      <c r="CT8" s="458">
        <v>1.1399999999999999</v>
      </c>
      <c r="CU8" s="459"/>
      <c r="CV8" s="459"/>
      <c r="CW8" s="459"/>
      <c r="CX8" s="459"/>
      <c r="CY8" s="459"/>
      <c r="CZ8" s="459"/>
      <c r="DA8" s="460"/>
      <c r="DB8" s="458">
        <v>1.1599999999999999</v>
      </c>
      <c r="DC8" s="459"/>
      <c r="DD8" s="459"/>
      <c r="DE8" s="459"/>
      <c r="DF8" s="459"/>
      <c r="DG8" s="459"/>
      <c r="DH8" s="459"/>
      <c r="DI8" s="460"/>
    </row>
    <row r="9" spans="1:119" ht="18.75" customHeight="1" thickBot="1" x14ac:dyDescent="0.25">
      <c r="A9" s="172"/>
      <c r="B9" s="452" t="s">
        <v>32</v>
      </c>
      <c r="C9" s="453"/>
      <c r="D9" s="453"/>
      <c r="E9" s="453"/>
      <c r="F9" s="453"/>
      <c r="G9" s="453"/>
      <c r="H9" s="453"/>
      <c r="I9" s="453"/>
      <c r="J9" s="453"/>
      <c r="K9" s="461"/>
      <c r="L9" s="462" t="s">
        <v>33</v>
      </c>
      <c r="M9" s="463"/>
      <c r="N9" s="463"/>
      <c r="O9" s="463"/>
      <c r="P9" s="463"/>
      <c r="Q9" s="464"/>
      <c r="R9" s="465">
        <v>195391</v>
      </c>
      <c r="S9" s="466"/>
      <c r="T9" s="466"/>
      <c r="U9" s="466"/>
      <c r="V9" s="467"/>
      <c r="W9" s="375" t="s">
        <v>34</v>
      </c>
      <c r="X9" s="376"/>
      <c r="Y9" s="376"/>
      <c r="Z9" s="376"/>
      <c r="AA9" s="376"/>
      <c r="AB9" s="376"/>
      <c r="AC9" s="376"/>
      <c r="AD9" s="376"/>
      <c r="AE9" s="376"/>
      <c r="AF9" s="376"/>
      <c r="AG9" s="376"/>
      <c r="AH9" s="376"/>
      <c r="AI9" s="376"/>
      <c r="AJ9" s="376"/>
      <c r="AK9" s="376"/>
      <c r="AL9" s="377"/>
      <c r="AM9" s="420" t="s">
        <v>35</v>
      </c>
      <c r="AN9" s="421"/>
      <c r="AO9" s="421"/>
      <c r="AP9" s="421"/>
      <c r="AQ9" s="421"/>
      <c r="AR9" s="421"/>
      <c r="AS9" s="421"/>
      <c r="AT9" s="422"/>
      <c r="AU9" s="423" t="s">
        <v>15</v>
      </c>
      <c r="AV9" s="424"/>
      <c r="AW9" s="424"/>
      <c r="AX9" s="424"/>
      <c r="AY9" s="425" t="s">
        <v>36</v>
      </c>
      <c r="AZ9" s="426"/>
      <c r="BA9" s="426"/>
      <c r="BB9" s="426"/>
      <c r="BC9" s="426"/>
      <c r="BD9" s="426"/>
      <c r="BE9" s="426"/>
      <c r="BF9" s="426"/>
      <c r="BG9" s="426"/>
      <c r="BH9" s="426"/>
      <c r="BI9" s="426"/>
      <c r="BJ9" s="426"/>
      <c r="BK9" s="426"/>
      <c r="BL9" s="426"/>
      <c r="BM9" s="427"/>
      <c r="BN9" s="428">
        <v>-596675</v>
      </c>
      <c r="BO9" s="429"/>
      <c r="BP9" s="429"/>
      <c r="BQ9" s="429"/>
      <c r="BR9" s="429"/>
      <c r="BS9" s="429"/>
      <c r="BT9" s="429"/>
      <c r="BU9" s="430"/>
      <c r="BV9" s="428">
        <v>1661611</v>
      </c>
      <c r="BW9" s="429"/>
      <c r="BX9" s="429"/>
      <c r="BY9" s="429"/>
      <c r="BZ9" s="429"/>
      <c r="CA9" s="429"/>
      <c r="CB9" s="429"/>
      <c r="CC9" s="430"/>
      <c r="CD9" s="431" t="s">
        <v>37</v>
      </c>
      <c r="CE9" s="432"/>
      <c r="CF9" s="432"/>
      <c r="CG9" s="432"/>
      <c r="CH9" s="432"/>
      <c r="CI9" s="432"/>
      <c r="CJ9" s="432"/>
      <c r="CK9" s="432"/>
      <c r="CL9" s="432"/>
      <c r="CM9" s="432"/>
      <c r="CN9" s="432"/>
      <c r="CO9" s="432"/>
      <c r="CP9" s="432"/>
      <c r="CQ9" s="432"/>
      <c r="CR9" s="432"/>
      <c r="CS9" s="433"/>
      <c r="CT9" s="455">
        <v>8.6999999999999993</v>
      </c>
      <c r="CU9" s="456"/>
      <c r="CV9" s="456"/>
      <c r="CW9" s="456"/>
      <c r="CX9" s="456"/>
      <c r="CY9" s="456"/>
      <c r="CZ9" s="456"/>
      <c r="DA9" s="457"/>
      <c r="DB9" s="455">
        <v>7.7</v>
      </c>
      <c r="DC9" s="456"/>
      <c r="DD9" s="456"/>
      <c r="DE9" s="456"/>
      <c r="DF9" s="456"/>
      <c r="DG9" s="456"/>
      <c r="DH9" s="456"/>
      <c r="DI9" s="457"/>
    </row>
    <row r="10" spans="1:119" ht="18.75" customHeight="1" thickBot="1" x14ac:dyDescent="0.25">
      <c r="A10" s="172"/>
      <c r="B10" s="452"/>
      <c r="C10" s="453"/>
      <c r="D10" s="453"/>
      <c r="E10" s="453"/>
      <c r="F10" s="453"/>
      <c r="G10" s="453"/>
      <c r="H10" s="453"/>
      <c r="I10" s="453"/>
      <c r="J10" s="453"/>
      <c r="K10" s="461"/>
      <c r="L10" s="468" t="s">
        <v>38</v>
      </c>
      <c r="M10" s="421"/>
      <c r="N10" s="421"/>
      <c r="O10" s="421"/>
      <c r="P10" s="421"/>
      <c r="Q10" s="422"/>
      <c r="R10" s="469">
        <v>186936</v>
      </c>
      <c r="S10" s="470"/>
      <c r="T10" s="470"/>
      <c r="U10" s="470"/>
      <c r="V10" s="471"/>
      <c r="W10" s="407"/>
      <c r="X10" s="408"/>
      <c r="Y10" s="408"/>
      <c r="Z10" s="408"/>
      <c r="AA10" s="408"/>
      <c r="AB10" s="408"/>
      <c r="AC10" s="408"/>
      <c r="AD10" s="408"/>
      <c r="AE10" s="408"/>
      <c r="AF10" s="408"/>
      <c r="AG10" s="408"/>
      <c r="AH10" s="408"/>
      <c r="AI10" s="408"/>
      <c r="AJ10" s="408"/>
      <c r="AK10" s="408"/>
      <c r="AL10" s="450"/>
      <c r="AM10" s="420" t="s">
        <v>39</v>
      </c>
      <c r="AN10" s="421"/>
      <c r="AO10" s="421"/>
      <c r="AP10" s="421"/>
      <c r="AQ10" s="421"/>
      <c r="AR10" s="421"/>
      <c r="AS10" s="421"/>
      <c r="AT10" s="422"/>
      <c r="AU10" s="423" t="s">
        <v>15</v>
      </c>
      <c r="AV10" s="424"/>
      <c r="AW10" s="424"/>
      <c r="AX10" s="424"/>
      <c r="AY10" s="425" t="s">
        <v>40</v>
      </c>
      <c r="AZ10" s="426"/>
      <c r="BA10" s="426"/>
      <c r="BB10" s="426"/>
      <c r="BC10" s="426"/>
      <c r="BD10" s="426"/>
      <c r="BE10" s="426"/>
      <c r="BF10" s="426"/>
      <c r="BG10" s="426"/>
      <c r="BH10" s="426"/>
      <c r="BI10" s="426"/>
      <c r="BJ10" s="426"/>
      <c r="BK10" s="426"/>
      <c r="BL10" s="426"/>
      <c r="BM10" s="427"/>
      <c r="BN10" s="428">
        <v>716973</v>
      </c>
      <c r="BO10" s="429"/>
      <c r="BP10" s="429"/>
      <c r="BQ10" s="429"/>
      <c r="BR10" s="429"/>
      <c r="BS10" s="429"/>
      <c r="BT10" s="429"/>
      <c r="BU10" s="430"/>
      <c r="BV10" s="428">
        <v>518607</v>
      </c>
      <c r="BW10" s="429"/>
      <c r="BX10" s="429"/>
      <c r="BY10" s="429"/>
      <c r="BZ10" s="429"/>
      <c r="CA10" s="429"/>
      <c r="CB10" s="429"/>
      <c r="CC10" s="430"/>
      <c r="CD10" s="175" t="s">
        <v>41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452"/>
      <c r="C11" s="453"/>
      <c r="D11" s="453"/>
      <c r="E11" s="453"/>
      <c r="F11" s="453"/>
      <c r="G11" s="453"/>
      <c r="H11" s="453"/>
      <c r="I11" s="453"/>
      <c r="J11" s="453"/>
      <c r="K11" s="461"/>
      <c r="L11" s="472" t="s">
        <v>42</v>
      </c>
      <c r="M11" s="473"/>
      <c r="N11" s="473"/>
      <c r="O11" s="473"/>
      <c r="P11" s="473"/>
      <c r="Q11" s="474"/>
      <c r="R11" s="475" t="s">
        <v>43</v>
      </c>
      <c r="S11" s="476"/>
      <c r="T11" s="476"/>
      <c r="U11" s="476"/>
      <c r="V11" s="477"/>
      <c r="W11" s="407"/>
      <c r="X11" s="408"/>
      <c r="Y11" s="408"/>
      <c r="Z11" s="408"/>
      <c r="AA11" s="408"/>
      <c r="AB11" s="408"/>
      <c r="AC11" s="408"/>
      <c r="AD11" s="408"/>
      <c r="AE11" s="408"/>
      <c r="AF11" s="408"/>
      <c r="AG11" s="408"/>
      <c r="AH11" s="408"/>
      <c r="AI11" s="408"/>
      <c r="AJ11" s="408"/>
      <c r="AK11" s="408"/>
      <c r="AL11" s="450"/>
      <c r="AM11" s="420" t="s">
        <v>44</v>
      </c>
      <c r="AN11" s="421"/>
      <c r="AO11" s="421"/>
      <c r="AP11" s="421"/>
      <c r="AQ11" s="421"/>
      <c r="AR11" s="421"/>
      <c r="AS11" s="421"/>
      <c r="AT11" s="422"/>
      <c r="AU11" s="423" t="s">
        <v>15</v>
      </c>
      <c r="AV11" s="424"/>
      <c r="AW11" s="424"/>
      <c r="AX11" s="424"/>
      <c r="AY11" s="425" t="s">
        <v>45</v>
      </c>
      <c r="AZ11" s="426"/>
      <c r="BA11" s="426"/>
      <c r="BB11" s="426"/>
      <c r="BC11" s="426"/>
      <c r="BD11" s="426"/>
      <c r="BE11" s="426"/>
      <c r="BF11" s="426"/>
      <c r="BG11" s="426"/>
      <c r="BH11" s="426"/>
      <c r="BI11" s="426"/>
      <c r="BJ11" s="426"/>
      <c r="BK11" s="426"/>
      <c r="BL11" s="426"/>
      <c r="BM11" s="427"/>
      <c r="BN11" s="428">
        <v>630000</v>
      </c>
      <c r="BO11" s="429"/>
      <c r="BP11" s="429"/>
      <c r="BQ11" s="429"/>
      <c r="BR11" s="429"/>
      <c r="BS11" s="429"/>
      <c r="BT11" s="429"/>
      <c r="BU11" s="430"/>
      <c r="BV11" s="428">
        <v>0</v>
      </c>
      <c r="BW11" s="429"/>
      <c r="BX11" s="429"/>
      <c r="BY11" s="429"/>
      <c r="BZ11" s="429"/>
      <c r="CA11" s="429"/>
      <c r="CB11" s="429"/>
      <c r="CC11" s="430"/>
      <c r="CD11" s="431" t="s">
        <v>46</v>
      </c>
      <c r="CE11" s="432"/>
      <c r="CF11" s="432"/>
      <c r="CG11" s="432"/>
      <c r="CH11" s="432"/>
      <c r="CI11" s="432"/>
      <c r="CJ11" s="432"/>
      <c r="CK11" s="432"/>
      <c r="CL11" s="432"/>
      <c r="CM11" s="432"/>
      <c r="CN11" s="432"/>
      <c r="CO11" s="432"/>
      <c r="CP11" s="432"/>
      <c r="CQ11" s="432"/>
      <c r="CR11" s="432"/>
      <c r="CS11" s="433"/>
      <c r="CT11" s="458" t="s">
        <v>47</v>
      </c>
      <c r="CU11" s="459"/>
      <c r="CV11" s="459"/>
      <c r="CW11" s="459"/>
      <c r="CX11" s="459"/>
      <c r="CY11" s="459"/>
      <c r="CZ11" s="459"/>
      <c r="DA11" s="460"/>
      <c r="DB11" s="458" t="s">
        <v>47</v>
      </c>
      <c r="DC11" s="459"/>
      <c r="DD11" s="459"/>
      <c r="DE11" s="459"/>
      <c r="DF11" s="459"/>
      <c r="DG11" s="459"/>
      <c r="DH11" s="459"/>
      <c r="DI11" s="460"/>
    </row>
    <row r="12" spans="1:119" ht="18.75" customHeight="1" x14ac:dyDescent="0.2">
      <c r="A12" s="172"/>
      <c r="B12" s="478" t="s">
        <v>48</v>
      </c>
      <c r="C12" s="479"/>
      <c r="D12" s="479"/>
      <c r="E12" s="479"/>
      <c r="F12" s="479"/>
      <c r="G12" s="479"/>
      <c r="H12" s="479"/>
      <c r="I12" s="479"/>
      <c r="J12" s="479"/>
      <c r="K12" s="480"/>
      <c r="L12" s="487" t="s">
        <v>49</v>
      </c>
      <c r="M12" s="488"/>
      <c r="N12" s="488"/>
      <c r="O12" s="488"/>
      <c r="P12" s="488"/>
      <c r="Q12" s="489"/>
      <c r="R12" s="490">
        <v>190590</v>
      </c>
      <c r="S12" s="491"/>
      <c r="T12" s="491"/>
      <c r="U12" s="491"/>
      <c r="V12" s="492"/>
      <c r="W12" s="493" t="s">
        <v>7</v>
      </c>
      <c r="X12" s="424"/>
      <c r="Y12" s="424"/>
      <c r="Z12" s="424"/>
      <c r="AA12" s="424"/>
      <c r="AB12" s="494"/>
      <c r="AC12" s="495" t="s">
        <v>50</v>
      </c>
      <c r="AD12" s="496"/>
      <c r="AE12" s="496"/>
      <c r="AF12" s="496"/>
      <c r="AG12" s="497"/>
      <c r="AH12" s="495" t="s">
        <v>51</v>
      </c>
      <c r="AI12" s="496"/>
      <c r="AJ12" s="496"/>
      <c r="AK12" s="496"/>
      <c r="AL12" s="498"/>
      <c r="AM12" s="420" t="s">
        <v>52</v>
      </c>
      <c r="AN12" s="421"/>
      <c r="AO12" s="421"/>
      <c r="AP12" s="421"/>
      <c r="AQ12" s="421"/>
      <c r="AR12" s="421"/>
      <c r="AS12" s="421"/>
      <c r="AT12" s="422"/>
      <c r="AU12" s="423" t="s">
        <v>15</v>
      </c>
      <c r="AV12" s="424"/>
      <c r="AW12" s="424"/>
      <c r="AX12" s="424"/>
      <c r="AY12" s="425" t="s">
        <v>53</v>
      </c>
      <c r="AZ12" s="426"/>
      <c r="BA12" s="426"/>
      <c r="BB12" s="426"/>
      <c r="BC12" s="426"/>
      <c r="BD12" s="426"/>
      <c r="BE12" s="426"/>
      <c r="BF12" s="426"/>
      <c r="BG12" s="426"/>
      <c r="BH12" s="426"/>
      <c r="BI12" s="426"/>
      <c r="BJ12" s="426"/>
      <c r="BK12" s="426"/>
      <c r="BL12" s="426"/>
      <c r="BM12" s="427"/>
      <c r="BN12" s="428">
        <v>0</v>
      </c>
      <c r="BO12" s="429"/>
      <c r="BP12" s="429"/>
      <c r="BQ12" s="429"/>
      <c r="BR12" s="429"/>
      <c r="BS12" s="429"/>
      <c r="BT12" s="429"/>
      <c r="BU12" s="430"/>
      <c r="BV12" s="428">
        <v>0</v>
      </c>
      <c r="BW12" s="429"/>
      <c r="BX12" s="429"/>
      <c r="BY12" s="429"/>
      <c r="BZ12" s="429"/>
      <c r="CA12" s="429"/>
      <c r="CB12" s="429"/>
      <c r="CC12" s="430"/>
      <c r="CD12" s="431" t="s">
        <v>54</v>
      </c>
      <c r="CE12" s="432"/>
      <c r="CF12" s="432"/>
      <c r="CG12" s="432"/>
      <c r="CH12" s="432"/>
      <c r="CI12" s="432"/>
      <c r="CJ12" s="432"/>
      <c r="CK12" s="432"/>
      <c r="CL12" s="432"/>
      <c r="CM12" s="432"/>
      <c r="CN12" s="432"/>
      <c r="CO12" s="432"/>
      <c r="CP12" s="432"/>
      <c r="CQ12" s="432"/>
      <c r="CR12" s="432"/>
      <c r="CS12" s="433"/>
      <c r="CT12" s="458" t="s">
        <v>47</v>
      </c>
      <c r="CU12" s="459"/>
      <c r="CV12" s="459"/>
      <c r="CW12" s="459"/>
      <c r="CX12" s="459"/>
      <c r="CY12" s="459"/>
      <c r="CZ12" s="459"/>
      <c r="DA12" s="460"/>
      <c r="DB12" s="458" t="s">
        <v>47</v>
      </c>
      <c r="DC12" s="459"/>
      <c r="DD12" s="459"/>
      <c r="DE12" s="459"/>
      <c r="DF12" s="459"/>
      <c r="DG12" s="459"/>
      <c r="DH12" s="459"/>
      <c r="DI12" s="460"/>
    </row>
    <row r="13" spans="1:119" ht="18.75" customHeight="1" x14ac:dyDescent="0.2">
      <c r="A13" s="172"/>
      <c r="B13" s="481"/>
      <c r="C13" s="482"/>
      <c r="D13" s="482"/>
      <c r="E13" s="482"/>
      <c r="F13" s="482"/>
      <c r="G13" s="482"/>
      <c r="H13" s="482"/>
      <c r="I13" s="482"/>
      <c r="J13" s="482"/>
      <c r="K13" s="483"/>
      <c r="L13" s="181"/>
      <c r="M13" s="509" t="s">
        <v>55</v>
      </c>
      <c r="N13" s="510"/>
      <c r="O13" s="510"/>
      <c r="P13" s="510"/>
      <c r="Q13" s="511"/>
      <c r="R13" s="502">
        <v>187074</v>
      </c>
      <c r="S13" s="503"/>
      <c r="T13" s="503"/>
      <c r="U13" s="503"/>
      <c r="V13" s="504"/>
      <c r="W13" s="405" t="s">
        <v>56</v>
      </c>
      <c r="X13" s="406"/>
      <c r="Y13" s="406"/>
      <c r="Z13" s="406"/>
      <c r="AA13" s="406"/>
      <c r="AB13" s="391"/>
      <c r="AC13" s="469">
        <v>629</v>
      </c>
      <c r="AD13" s="470"/>
      <c r="AE13" s="470"/>
      <c r="AF13" s="470"/>
      <c r="AG13" s="512"/>
      <c r="AH13" s="469">
        <v>645</v>
      </c>
      <c r="AI13" s="470"/>
      <c r="AJ13" s="470"/>
      <c r="AK13" s="470"/>
      <c r="AL13" s="471"/>
      <c r="AM13" s="420" t="s">
        <v>57</v>
      </c>
      <c r="AN13" s="421"/>
      <c r="AO13" s="421"/>
      <c r="AP13" s="421"/>
      <c r="AQ13" s="421"/>
      <c r="AR13" s="421"/>
      <c r="AS13" s="421"/>
      <c r="AT13" s="422"/>
      <c r="AU13" s="423" t="s">
        <v>23</v>
      </c>
      <c r="AV13" s="424"/>
      <c r="AW13" s="424"/>
      <c r="AX13" s="424"/>
      <c r="AY13" s="425" t="s">
        <v>58</v>
      </c>
      <c r="AZ13" s="426"/>
      <c r="BA13" s="426"/>
      <c r="BB13" s="426"/>
      <c r="BC13" s="426"/>
      <c r="BD13" s="426"/>
      <c r="BE13" s="426"/>
      <c r="BF13" s="426"/>
      <c r="BG13" s="426"/>
      <c r="BH13" s="426"/>
      <c r="BI13" s="426"/>
      <c r="BJ13" s="426"/>
      <c r="BK13" s="426"/>
      <c r="BL13" s="426"/>
      <c r="BM13" s="427"/>
      <c r="BN13" s="428">
        <v>750298</v>
      </c>
      <c r="BO13" s="429"/>
      <c r="BP13" s="429"/>
      <c r="BQ13" s="429"/>
      <c r="BR13" s="429"/>
      <c r="BS13" s="429"/>
      <c r="BT13" s="429"/>
      <c r="BU13" s="430"/>
      <c r="BV13" s="428">
        <v>2180218</v>
      </c>
      <c r="BW13" s="429"/>
      <c r="BX13" s="429"/>
      <c r="BY13" s="429"/>
      <c r="BZ13" s="429"/>
      <c r="CA13" s="429"/>
      <c r="CB13" s="429"/>
      <c r="CC13" s="430"/>
      <c r="CD13" s="431" t="s">
        <v>59</v>
      </c>
      <c r="CE13" s="432"/>
      <c r="CF13" s="432"/>
      <c r="CG13" s="432"/>
      <c r="CH13" s="432"/>
      <c r="CI13" s="432"/>
      <c r="CJ13" s="432"/>
      <c r="CK13" s="432"/>
      <c r="CL13" s="432"/>
      <c r="CM13" s="432"/>
      <c r="CN13" s="432"/>
      <c r="CO13" s="432"/>
      <c r="CP13" s="432"/>
      <c r="CQ13" s="432"/>
      <c r="CR13" s="432"/>
      <c r="CS13" s="433"/>
      <c r="CT13" s="455">
        <v>0.8</v>
      </c>
      <c r="CU13" s="456"/>
      <c r="CV13" s="456"/>
      <c r="CW13" s="456"/>
      <c r="CX13" s="456"/>
      <c r="CY13" s="456"/>
      <c r="CZ13" s="456"/>
      <c r="DA13" s="457"/>
      <c r="DB13" s="455">
        <v>1</v>
      </c>
      <c r="DC13" s="456"/>
      <c r="DD13" s="456"/>
      <c r="DE13" s="456"/>
      <c r="DF13" s="456"/>
      <c r="DG13" s="456"/>
      <c r="DH13" s="456"/>
      <c r="DI13" s="457"/>
    </row>
    <row r="14" spans="1:119" ht="18.75" customHeight="1" thickBot="1" x14ac:dyDescent="0.25">
      <c r="A14" s="172"/>
      <c r="B14" s="481"/>
      <c r="C14" s="482"/>
      <c r="D14" s="482"/>
      <c r="E14" s="482"/>
      <c r="F14" s="482"/>
      <c r="G14" s="482"/>
      <c r="H14" s="482"/>
      <c r="I14" s="482"/>
      <c r="J14" s="482"/>
      <c r="K14" s="483"/>
      <c r="L14" s="499" t="s">
        <v>60</v>
      </c>
      <c r="M14" s="500"/>
      <c r="N14" s="500"/>
      <c r="O14" s="500"/>
      <c r="P14" s="500"/>
      <c r="Q14" s="501"/>
      <c r="R14" s="502">
        <v>190126</v>
      </c>
      <c r="S14" s="503"/>
      <c r="T14" s="503"/>
      <c r="U14" s="503"/>
      <c r="V14" s="504"/>
      <c r="W14" s="448"/>
      <c r="X14" s="449"/>
      <c r="Y14" s="449"/>
      <c r="Z14" s="449"/>
      <c r="AA14" s="449"/>
      <c r="AB14" s="442"/>
      <c r="AC14" s="505">
        <v>0.8</v>
      </c>
      <c r="AD14" s="506"/>
      <c r="AE14" s="506"/>
      <c r="AF14" s="506"/>
      <c r="AG14" s="507"/>
      <c r="AH14" s="505">
        <v>0.9</v>
      </c>
      <c r="AI14" s="506"/>
      <c r="AJ14" s="506"/>
      <c r="AK14" s="506"/>
      <c r="AL14" s="508"/>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428"/>
      <c r="BO14" s="429"/>
      <c r="BP14" s="429"/>
      <c r="BQ14" s="429"/>
      <c r="BR14" s="429"/>
      <c r="BS14" s="429"/>
      <c r="BT14" s="429"/>
      <c r="BU14" s="430"/>
      <c r="BV14" s="428"/>
      <c r="BW14" s="429"/>
      <c r="BX14" s="429"/>
      <c r="BY14" s="429"/>
      <c r="BZ14" s="429"/>
      <c r="CA14" s="429"/>
      <c r="CB14" s="429"/>
      <c r="CC14" s="430"/>
      <c r="CD14" s="513" t="s">
        <v>61</v>
      </c>
      <c r="CE14" s="514"/>
      <c r="CF14" s="514"/>
      <c r="CG14" s="514"/>
      <c r="CH14" s="514"/>
      <c r="CI14" s="514"/>
      <c r="CJ14" s="514"/>
      <c r="CK14" s="514"/>
      <c r="CL14" s="514"/>
      <c r="CM14" s="514"/>
      <c r="CN14" s="514"/>
      <c r="CO14" s="514"/>
      <c r="CP14" s="514"/>
      <c r="CQ14" s="514"/>
      <c r="CR14" s="514"/>
      <c r="CS14" s="515"/>
      <c r="CT14" s="516" t="s">
        <v>47</v>
      </c>
      <c r="CU14" s="517"/>
      <c r="CV14" s="517"/>
      <c r="CW14" s="517"/>
      <c r="CX14" s="517"/>
      <c r="CY14" s="517"/>
      <c r="CZ14" s="517"/>
      <c r="DA14" s="518"/>
      <c r="DB14" s="516">
        <v>4</v>
      </c>
      <c r="DC14" s="517"/>
      <c r="DD14" s="517"/>
      <c r="DE14" s="517"/>
      <c r="DF14" s="517"/>
      <c r="DG14" s="517"/>
      <c r="DH14" s="517"/>
      <c r="DI14" s="518"/>
    </row>
    <row r="15" spans="1:119" ht="18.75" customHeight="1" x14ac:dyDescent="0.2">
      <c r="A15" s="172"/>
      <c r="B15" s="481"/>
      <c r="C15" s="482"/>
      <c r="D15" s="482"/>
      <c r="E15" s="482"/>
      <c r="F15" s="482"/>
      <c r="G15" s="482"/>
      <c r="H15" s="482"/>
      <c r="I15" s="482"/>
      <c r="J15" s="482"/>
      <c r="K15" s="483"/>
      <c r="L15" s="181"/>
      <c r="M15" s="509" t="s">
        <v>55</v>
      </c>
      <c r="N15" s="510"/>
      <c r="O15" s="510"/>
      <c r="P15" s="510"/>
      <c r="Q15" s="511"/>
      <c r="R15" s="502">
        <v>186453</v>
      </c>
      <c r="S15" s="503"/>
      <c r="T15" s="503"/>
      <c r="U15" s="503"/>
      <c r="V15" s="504"/>
      <c r="W15" s="405" t="s">
        <v>62</v>
      </c>
      <c r="X15" s="406"/>
      <c r="Y15" s="406"/>
      <c r="Z15" s="406"/>
      <c r="AA15" s="406"/>
      <c r="AB15" s="391"/>
      <c r="AC15" s="469">
        <v>10705</v>
      </c>
      <c r="AD15" s="470"/>
      <c r="AE15" s="470"/>
      <c r="AF15" s="470"/>
      <c r="AG15" s="512"/>
      <c r="AH15" s="469">
        <v>11060</v>
      </c>
      <c r="AI15" s="470"/>
      <c r="AJ15" s="470"/>
      <c r="AK15" s="470"/>
      <c r="AL15" s="471"/>
      <c r="AM15" s="420"/>
      <c r="AN15" s="421"/>
      <c r="AO15" s="421"/>
      <c r="AP15" s="421"/>
      <c r="AQ15" s="421"/>
      <c r="AR15" s="421"/>
      <c r="AS15" s="421"/>
      <c r="AT15" s="422"/>
      <c r="AU15" s="423"/>
      <c r="AV15" s="424"/>
      <c r="AW15" s="424"/>
      <c r="AX15" s="424"/>
      <c r="AY15" s="378" t="s">
        <v>63</v>
      </c>
      <c r="AZ15" s="379"/>
      <c r="BA15" s="379"/>
      <c r="BB15" s="379"/>
      <c r="BC15" s="379"/>
      <c r="BD15" s="379"/>
      <c r="BE15" s="379"/>
      <c r="BF15" s="379"/>
      <c r="BG15" s="379"/>
      <c r="BH15" s="379"/>
      <c r="BI15" s="379"/>
      <c r="BJ15" s="379"/>
      <c r="BK15" s="379"/>
      <c r="BL15" s="379"/>
      <c r="BM15" s="380"/>
      <c r="BN15" s="381">
        <v>30310505</v>
      </c>
      <c r="BO15" s="382"/>
      <c r="BP15" s="382"/>
      <c r="BQ15" s="382"/>
      <c r="BR15" s="382"/>
      <c r="BS15" s="382"/>
      <c r="BT15" s="382"/>
      <c r="BU15" s="383"/>
      <c r="BV15" s="381">
        <v>31078668</v>
      </c>
      <c r="BW15" s="382"/>
      <c r="BX15" s="382"/>
      <c r="BY15" s="382"/>
      <c r="BZ15" s="382"/>
      <c r="CA15" s="382"/>
      <c r="CB15" s="382"/>
      <c r="CC15" s="383"/>
      <c r="CD15" s="519" t="s">
        <v>64</v>
      </c>
      <c r="CE15" s="520"/>
      <c r="CF15" s="520"/>
      <c r="CG15" s="520"/>
      <c r="CH15" s="520"/>
      <c r="CI15" s="520"/>
      <c r="CJ15" s="520"/>
      <c r="CK15" s="520"/>
      <c r="CL15" s="520"/>
      <c r="CM15" s="520"/>
      <c r="CN15" s="520"/>
      <c r="CO15" s="520"/>
      <c r="CP15" s="520"/>
      <c r="CQ15" s="520"/>
      <c r="CR15" s="520"/>
      <c r="CS15" s="521"/>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81"/>
      <c r="C16" s="482"/>
      <c r="D16" s="482"/>
      <c r="E16" s="482"/>
      <c r="F16" s="482"/>
      <c r="G16" s="482"/>
      <c r="H16" s="482"/>
      <c r="I16" s="482"/>
      <c r="J16" s="482"/>
      <c r="K16" s="483"/>
      <c r="L16" s="499" t="s">
        <v>65</v>
      </c>
      <c r="M16" s="522"/>
      <c r="N16" s="522"/>
      <c r="O16" s="522"/>
      <c r="P16" s="522"/>
      <c r="Q16" s="523"/>
      <c r="R16" s="524" t="s">
        <v>66</v>
      </c>
      <c r="S16" s="525"/>
      <c r="T16" s="525"/>
      <c r="U16" s="525"/>
      <c r="V16" s="526"/>
      <c r="W16" s="448"/>
      <c r="X16" s="449"/>
      <c r="Y16" s="449"/>
      <c r="Z16" s="449"/>
      <c r="AA16" s="449"/>
      <c r="AB16" s="442"/>
      <c r="AC16" s="505">
        <v>13.4</v>
      </c>
      <c r="AD16" s="506"/>
      <c r="AE16" s="506"/>
      <c r="AF16" s="506"/>
      <c r="AG16" s="507"/>
      <c r="AH16" s="505">
        <v>15.2</v>
      </c>
      <c r="AI16" s="506"/>
      <c r="AJ16" s="506"/>
      <c r="AK16" s="506"/>
      <c r="AL16" s="508"/>
      <c r="AM16" s="420"/>
      <c r="AN16" s="421"/>
      <c r="AO16" s="421"/>
      <c r="AP16" s="421"/>
      <c r="AQ16" s="421"/>
      <c r="AR16" s="421"/>
      <c r="AS16" s="421"/>
      <c r="AT16" s="422"/>
      <c r="AU16" s="423"/>
      <c r="AV16" s="424"/>
      <c r="AW16" s="424"/>
      <c r="AX16" s="424"/>
      <c r="AY16" s="425" t="s">
        <v>67</v>
      </c>
      <c r="AZ16" s="426"/>
      <c r="BA16" s="426"/>
      <c r="BB16" s="426"/>
      <c r="BC16" s="426"/>
      <c r="BD16" s="426"/>
      <c r="BE16" s="426"/>
      <c r="BF16" s="426"/>
      <c r="BG16" s="426"/>
      <c r="BH16" s="426"/>
      <c r="BI16" s="426"/>
      <c r="BJ16" s="426"/>
      <c r="BK16" s="426"/>
      <c r="BL16" s="426"/>
      <c r="BM16" s="427"/>
      <c r="BN16" s="428">
        <v>28445769</v>
      </c>
      <c r="BO16" s="429"/>
      <c r="BP16" s="429"/>
      <c r="BQ16" s="429"/>
      <c r="BR16" s="429"/>
      <c r="BS16" s="429"/>
      <c r="BT16" s="429"/>
      <c r="BU16" s="430"/>
      <c r="BV16" s="428">
        <v>26805041</v>
      </c>
      <c r="BW16" s="429"/>
      <c r="BX16" s="429"/>
      <c r="BY16" s="429"/>
      <c r="BZ16" s="429"/>
      <c r="CA16" s="429"/>
      <c r="CB16" s="429"/>
      <c r="CC16" s="430"/>
      <c r="CD16" s="185"/>
      <c r="CE16" s="532"/>
      <c r="CF16" s="532"/>
      <c r="CG16" s="532"/>
      <c r="CH16" s="532"/>
      <c r="CI16" s="532"/>
      <c r="CJ16" s="532"/>
      <c r="CK16" s="532"/>
      <c r="CL16" s="532"/>
      <c r="CM16" s="532"/>
      <c r="CN16" s="532"/>
      <c r="CO16" s="532"/>
      <c r="CP16" s="532"/>
      <c r="CQ16" s="532"/>
      <c r="CR16" s="532"/>
      <c r="CS16" s="533"/>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2"/>
      <c r="B17" s="484"/>
      <c r="C17" s="485"/>
      <c r="D17" s="485"/>
      <c r="E17" s="485"/>
      <c r="F17" s="485"/>
      <c r="G17" s="485"/>
      <c r="H17" s="485"/>
      <c r="I17" s="485"/>
      <c r="J17" s="485"/>
      <c r="K17" s="486"/>
      <c r="L17" s="186"/>
      <c r="M17" s="529" t="s">
        <v>68</v>
      </c>
      <c r="N17" s="530"/>
      <c r="O17" s="530"/>
      <c r="P17" s="530"/>
      <c r="Q17" s="531"/>
      <c r="R17" s="524" t="s">
        <v>69</v>
      </c>
      <c r="S17" s="525"/>
      <c r="T17" s="525"/>
      <c r="U17" s="525"/>
      <c r="V17" s="526"/>
      <c r="W17" s="405" t="s">
        <v>70</v>
      </c>
      <c r="X17" s="406"/>
      <c r="Y17" s="406"/>
      <c r="Z17" s="406"/>
      <c r="AA17" s="406"/>
      <c r="AB17" s="391"/>
      <c r="AC17" s="469">
        <v>68675</v>
      </c>
      <c r="AD17" s="470"/>
      <c r="AE17" s="470"/>
      <c r="AF17" s="470"/>
      <c r="AG17" s="512"/>
      <c r="AH17" s="469">
        <v>61132</v>
      </c>
      <c r="AI17" s="470"/>
      <c r="AJ17" s="470"/>
      <c r="AK17" s="470"/>
      <c r="AL17" s="471"/>
      <c r="AM17" s="420"/>
      <c r="AN17" s="421"/>
      <c r="AO17" s="421"/>
      <c r="AP17" s="421"/>
      <c r="AQ17" s="421"/>
      <c r="AR17" s="421"/>
      <c r="AS17" s="421"/>
      <c r="AT17" s="422"/>
      <c r="AU17" s="423"/>
      <c r="AV17" s="424"/>
      <c r="AW17" s="424"/>
      <c r="AX17" s="424"/>
      <c r="AY17" s="425" t="s">
        <v>71</v>
      </c>
      <c r="AZ17" s="426"/>
      <c r="BA17" s="426"/>
      <c r="BB17" s="426"/>
      <c r="BC17" s="426"/>
      <c r="BD17" s="426"/>
      <c r="BE17" s="426"/>
      <c r="BF17" s="426"/>
      <c r="BG17" s="426"/>
      <c r="BH17" s="426"/>
      <c r="BI17" s="426"/>
      <c r="BJ17" s="426"/>
      <c r="BK17" s="426"/>
      <c r="BL17" s="426"/>
      <c r="BM17" s="427"/>
      <c r="BN17" s="428">
        <v>39386231</v>
      </c>
      <c r="BO17" s="429"/>
      <c r="BP17" s="429"/>
      <c r="BQ17" s="429"/>
      <c r="BR17" s="429"/>
      <c r="BS17" s="429"/>
      <c r="BT17" s="429"/>
      <c r="BU17" s="430"/>
      <c r="BV17" s="428">
        <v>40424399</v>
      </c>
      <c r="BW17" s="429"/>
      <c r="BX17" s="429"/>
      <c r="BY17" s="429"/>
      <c r="BZ17" s="429"/>
      <c r="CA17" s="429"/>
      <c r="CB17" s="429"/>
      <c r="CC17" s="430"/>
      <c r="CD17" s="185"/>
      <c r="CE17" s="532"/>
      <c r="CF17" s="532"/>
      <c r="CG17" s="532"/>
      <c r="CH17" s="532"/>
      <c r="CI17" s="532"/>
      <c r="CJ17" s="532"/>
      <c r="CK17" s="532"/>
      <c r="CL17" s="532"/>
      <c r="CM17" s="532"/>
      <c r="CN17" s="532"/>
      <c r="CO17" s="532"/>
      <c r="CP17" s="532"/>
      <c r="CQ17" s="532"/>
      <c r="CR17" s="532"/>
      <c r="CS17" s="533"/>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2"/>
      <c r="B18" s="540" t="s">
        <v>72</v>
      </c>
      <c r="C18" s="461"/>
      <c r="D18" s="461"/>
      <c r="E18" s="541"/>
      <c r="F18" s="541"/>
      <c r="G18" s="541"/>
      <c r="H18" s="541"/>
      <c r="I18" s="541"/>
      <c r="J18" s="541"/>
      <c r="K18" s="541"/>
      <c r="L18" s="542">
        <v>16.420000000000002</v>
      </c>
      <c r="M18" s="542"/>
      <c r="N18" s="542"/>
      <c r="O18" s="542"/>
      <c r="P18" s="542"/>
      <c r="Q18" s="542"/>
      <c r="R18" s="543"/>
      <c r="S18" s="543"/>
      <c r="T18" s="543"/>
      <c r="U18" s="543"/>
      <c r="V18" s="544"/>
      <c r="W18" s="409"/>
      <c r="X18" s="410"/>
      <c r="Y18" s="410"/>
      <c r="Z18" s="410"/>
      <c r="AA18" s="410"/>
      <c r="AB18" s="397"/>
      <c r="AC18" s="545">
        <v>85.8</v>
      </c>
      <c r="AD18" s="546"/>
      <c r="AE18" s="546"/>
      <c r="AF18" s="546"/>
      <c r="AG18" s="547"/>
      <c r="AH18" s="545">
        <v>83.9</v>
      </c>
      <c r="AI18" s="546"/>
      <c r="AJ18" s="546"/>
      <c r="AK18" s="546"/>
      <c r="AL18" s="548"/>
      <c r="AM18" s="420"/>
      <c r="AN18" s="421"/>
      <c r="AO18" s="421"/>
      <c r="AP18" s="421"/>
      <c r="AQ18" s="421"/>
      <c r="AR18" s="421"/>
      <c r="AS18" s="421"/>
      <c r="AT18" s="422"/>
      <c r="AU18" s="423"/>
      <c r="AV18" s="424"/>
      <c r="AW18" s="424"/>
      <c r="AX18" s="424"/>
      <c r="AY18" s="425" t="s">
        <v>73</v>
      </c>
      <c r="AZ18" s="426"/>
      <c r="BA18" s="426"/>
      <c r="BB18" s="426"/>
      <c r="BC18" s="426"/>
      <c r="BD18" s="426"/>
      <c r="BE18" s="426"/>
      <c r="BF18" s="426"/>
      <c r="BG18" s="426"/>
      <c r="BH18" s="426"/>
      <c r="BI18" s="426"/>
      <c r="BJ18" s="426"/>
      <c r="BK18" s="426"/>
      <c r="BL18" s="426"/>
      <c r="BM18" s="427"/>
      <c r="BN18" s="428">
        <v>38511696</v>
      </c>
      <c r="BO18" s="429"/>
      <c r="BP18" s="429"/>
      <c r="BQ18" s="429"/>
      <c r="BR18" s="429"/>
      <c r="BS18" s="429"/>
      <c r="BT18" s="429"/>
      <c r="BU18" s="430"/>
      <c r="BV18" s="428">
        <v>37276725</v>
      </c>
      <c r="BW18" s="429"/>
      <c r="BX18" s="429"/>
      <c r="BY18" s="429"/>
      <c r="BZ18" s="429"/>
      <c r="CA18" s="429"/>
      <c r="CB18" s="429"/>
      <c r="CC18" s="430"/>
      <c r="CD18" s="185"/>
      <c r="CE18" s="532"/>
      <c r="CF18" s="532"/>
      <c r="CG18" s="532"/>
      <c r="CH18" s="532"/>
      <c r="CI18" s="532"/>
      <c r="CJ18" s="532"/>
      <c r="CK18" s="532"/>
      <c r="CL18" s="532"/>
      <c r="CM18" s="532"/>
      <c r="CN18" s="532"/>
      <c r="CO18" s="532"/>
      <c r="CP18" s="532"/>
      <c r="CQ18" s="532"/>
      <c r="CR18" s="532"/>
      <c r="CS18" s="533"/>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2"/>
      <c r="B19" s="540" t="s">
        <v>74</v>
      </c>
      <c r="C19" s="461"/>
      <c r="D19" s="461"/>
      <c r="E19" s="541"/>
      <c r="F19" s="541"/>
      <c r="G19" s="541"/>
      <c r="H19" s="541"/>
      <c r="I19" s="541"/>
      <c r="J19" s="541"/>
      <c r="K19" s="541"/>
      <c r="L19" s="549">
        <v>11900</v>
      </c>
      <c r="M19" s="549"/>
      <c r="N19" s="549"/>
      <c r="O19" s="549"/>
      <c r="P19" s="549"/>
      <c r="Q19" s="549"/>
      <c r="R19" s="550"/>
      <c r="S19" s="550"/>
      <c r="T19" s="550"/>
      <c r="U19" s="550"/>
      <c r="V19" s="551"/>
      <c r="W19" s="375"/>
      <c r="X19" s="376"/>
      <c r="Y19" s="376"/>
      <c r="Z19" s="376"/>
      <c r="AA19" s="376"/>
      <c r="AB19" s="376"/>
      <c r="AC19" s="527"/>
      <c r="AD19" s="527"/>
      <c r="AE19" s="527"/>
      <c r="AF19" s="527"/>
      <c r="AG19" s="527"/>
      <c r="AH19" s="527"/>
      <c r="AI19" s="527"/>
      <c r="AJ19" s="527"/>
      <c r="AK19" s="527"/>
      <c r="AL19" s="528"/>
      <c r="AM19" s="420"/>
      <c r="AN19" s="421"/>
      <c r="AO19" s="421"/>
      <c r="AP19" s="421"/>
      <c r="AQ19" s="421"/>
      <c r="AR19" s="421"/>
      <c r="AS19" s="421"/>
      <c r="AT19" s="422"/>
      <c r="AU19" s="423"/>
      <c r="AV19" s="424"/>
      <c r="AW19" s="424"/>
      <c r="AX19" s="424"/>
      <c r="AY19" s="425" t="s">
        <v>75</v>
      </c>
      <c r="AZ19" s="426"/>
      <c r="BA19" s="426"/>
      <c r="BB19" s="426"/>
      <c r="BC19" s="426"/>
      <c r="BD19" s="426"/>
      <c r="BE19" s="426"/>
      <c r="BF19" s="426"/>
      <c r="BG19" s="426"/>
      <c r="BH19" s="426"/>
      <c r="BI19" s="426"/>
      <c r="BJ19" s="426"/>
      <c r="BK19" s="426"/>
      <c r="BL19" s="426"/>
      <c r="BM19" s="427"/>
      <c r="BN19" s="428">
        <v>49599031</v>
      </c>
      <c r="BO19" s="429"/>
      <c r="BP19" s="429"/>
      <c r="BQ19" s="429"/>
      <c r="BR19" s="429"/>
      <c r="BS19" s="429"/>
      <c r="BT19" s="429"/>
      <c r="BU19" s="430"/>
      <c r="BV19" s="428">
        <v>47742099</v>
      </c>
      <c r="BW19" s="429"/>
      <c r="BX19" s="429"/>
      <c r="BY19" s="429"/>
      <c r="BZ19" s="429"/>
      <c r="CA19" s="429"/>
      <c r="CB19" s="429"/>
      <c r="CC19" s="430"/>
      <c r="CD19" s="185"/>
      <c r="CE19" s="532"/>
      <c r="CF19" s="532"/>
      <c r="CG19" s="532"/>
      <c r="CH19" s="532"/>
      <c r="CI19" s="532"/>
      <c r="CJ19" s="532"/>
      <c r="CK19" s="532"/>
      <c r="CL19" s="532"/>
      <c r="CM19" s="532"/>
      <c r="CN19" s="532"/>
      <c r="CO19" s="532"/>
      <c r="CP19" s="532"/>
      <c r="CQ19" s="532"/>
      <c r="CR19" s="532"/>
      <c r="CS19" s="533"/>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2"/>
      <c r="B20" s="540" t="s">
        <v>76</v>
      </c>
      <c r="C20" s="461"/>
      <c r="D20" s="461"/>
      <c r="E20" s="541"/>
      <c r="F20" s="541"/>
      <c r="G20" s="541"/>
      <c r="H20" s="541"/>
      <c r="I20" s="541"/>
      <c r="J20" s="541"/>
      <c r="K20" s="541"/>
      <c r="L20" s="549">
        <v>96389</v>
      </c>
      <c r="M20" s="549"/>
      <c r="N20" s="549"/>
      <c r="O20" s="549"/>
      <c r="P20" s="549"/>
      <c r="Q20" s="549"/>
      <c r="R20" s="550"/>
      <c r="S20" s="550"/>
      <c r="T20" s="550"/>
      <c r="U20" s="550"/>
      <c r="V20" s="551"/>
      <c r="W20" s="409"/>
      <c r="X20" s="410"/>
      <c r="Y20" s="410"/>
      <c r="Z20" s="410"/>
      <c r="AA20" s="410"/>
      <c r="AB20" s="410"/>
      <c r="AC20" s="552"/>
      <c r="AD20" s="552"/>
      <c r="AE20" s="552"/>
      <c r="AF20" s="552"/>
      <c r="AG20" s="552"/>
      <c r="AH20" s="552"/>
      <c r="AI20" s="552"/>
      <c r="AJ20" s="552"/>
      <c r="AK20" s="552"/>
      <c r="AL20" s="553"/>
      <c r="AM20" s="554"/>
      <c r="AN20" s="473"/>
      <c r="AO20" s="473"/>
      <c r="AP20" s="473"/>
      <c r="AQ20" s="473"/>
      <c r="AR20" s="473"/>
      <c r="AS20" s="473"/>
      <c r="AT20" s="474"/>
      <c r="AU20" s="555"/>
      <c r="AV20" s="556"/>
      <c r="AW20" s="556"/>
      <c r="AX20" s="557"/>
      <c r="AY20" s="425"/>
      <c r="AZ20" s="426"/>
      <c r="BA20" s="426"/>
      <c r="BB20" s="426"/>
      <c r="BC20" s="426"/>
      <c r="BD20" s="426"/>
      <c r="BE20" s="426"/>
      <c r="BF20" s="426"/>
      <c r="BG20" s="426"/>
      <c r="BH20" s="426"/>
      <c r="BI20" s="426"/>
      <c r="BJ20" s="426"/>
      <c r="BK20" s="426"/>
      <c r="BL20" s="426"/>
      <c r="BM20" s="427"/>
      <c r="BN20" s="428"/>
      <c r="BO20" s="429"/>
      <c r="BP20" s="429"/>
      <c r="BQ20" s="429"/>
      <c r="BR20" s="429"/>
      <c r="BS20" s="429"/>
      <c r="BT20" s="429"/>
      <c r="BU20" s="430"/>
      <c r="BV20" s="428"/>
      <c r="BW20" s="429"/>
      <c r="BX20" s="429"/>
      <c r="BY20" s="429"/>
      <c r="BZ20" s="429"/>
      <c r="CA20" s="429"/>
      <c r="CB20" s="429"/>
      <c r="CC20" s="430"/>
      <c r="CD20" s="185"/>
      <c r="CE20" s="532"/>
      <c r="CF20" s="532"/>
      <c r="CG20" s="532"/>
      <c r="CH20" s="532"/>
      <c r="CI20" s="532"/>
      <c r="CJ20" s="532"/>
      <c r="CK20" s="532"/>
      <c r="CL20" s="532"/>
      <c r="CM20" s="532"/>
      <c r="CN20" s="532"/>
      <c r="CO20" s="532"/>
      <c r="CP20" s="532"/>
      <c r="CQ20" s="532"/>
      <c r="CR20" s="532"/>
      <c r="CS20" s="533"/>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2"/>
      <c r="B21" s="558" t="s">
        <v>77</v>
      </c>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60"/>
      <c r="AY21" s="534"/>
      <c r="AZ21" s="535"/>
      <c r="BA21" s="535"/>
      <c r="BB21" s="535"/>
      <c r="BC21" s="535"/>
      <c r="BD21" s="535"/>
      <c r="BE21" s="535"/>
      <c r="BF21" s="535"/>
      <c r="BG21" s="535"/>
      <c r="BH21" s="535"/>
      <c r="BI21" s="535"/>
      <c r="BJ21" s="535"/>
      <c r="BK21" s="535"/>
      <c r="BL21" s="535"/>
      <c r="BM21" s="536"/>
      <c r="BN21" s="537"/>
      <c r="BO21" s="538"/>
      <c r="BP21" s="538"/>
      <c r="BQ21" s="538"/>
      <c r="BR21" s="538"/>
      <c r="BS21" s="538"/>
      <c r="BT21" s="538"/>
      <c r="BU21" s="539"/>
      <c r="BV21" s="537"/>
      <c r="BW21" s="538"/>
      <c r="BX21" s="538"/>
      <c r="BY21" s="538"/>
      <c r="BZ21" s="538"/>
      <c r="CA21" s="538"/>
      <c r="CB21" s="538"/>
      <c r="CC21" s="539"/>
      <c r="CD21" s="185"/>
      <c r="CE21" s="532"/>
      <c r="CF21" s="532"/>
      <c r="CG21" s="532"/>
      <c r="CH21" s="532"/>
      <c r="CI21" s="532"/>
      <c r="CJ21" s="532"/>
      <c r="CK21" s="532"/>
      <c r="CL21" s="532"/>
      <c r="CM21" s="532"/>
      <c r="CN21" s="532"/>
      <c r="CO21" s="532"/>
      <c r="CP21" s="532"/>
      <c r="CQ21" s="532"/>
      <c r="CR21" s="532"/>
      <c r="CS21" s="533"/>
      <c r="CT21" s="455"/>
      <c r="CU21" s="456"/>
      <c r="CV21" s="456"/>
      <c r="CW21" s="456"/>
      <c r="CX21" s="456"/>
      <c r="CY21" s="456"/>
      <c r="CZ21" s="456"/>
      <c r="DA21" s="457"/>
      <c r="DB21" s="455"/>
      <c r="DC21" s="456"/>
      <c r="DD21" s="456"/>
      <c r="DE21" s="456"/>
      <c r="DF21" s="456"/>
      <c r="DG21" s="456"/>
      <c r="DH21" s="456"/>
      <c r="DI21" s="457"/>
    </row>
    <row r="22" spans="1:113" ht="18.75" customHeight="1" x14ac:dyDescent="0.2">
      <c r="A22" s="172"/>
      <c r="B22" s="588" t="s">
        <v>78</v>
      </c>
      <c r="C22" s="562"/>
      <c r="D22" s="563"/>
      <c r="E22" s="399" t="s">
        <v>7</v>
      </c>
      <c r="F22" s="406"/>
      <c r="G22" s="406"/>
      <c r="H22" s="406"/>
      <c r="I22" s="406"/>
      <c r="J22" s="406"/>
      <c r="K22" s="391"/>
      <c r="L22" s="399" t="s">
        <v>79</v>
      </c>
      <c r="M22" s="406"/>
      <c r="N22" s="406"/>
      <c r="O22" s="406"/>
      <c r="P22" s="391"/>
      <c r="Q22" s="593" t="s">
        <v>80</v>
      </c>
      <c r="R22" s="594"/>
      <c r="S22" s="594"/>
      <c r="T22" s="594"/>
      <c r="U22" s="594"/>
      <c r="V22" s="595"/>
      <c r="W22" s="561" t="s">
        <v>81</v>
      </c>
      <c r="X22" s="562"/>
      <c r="Y22" s="563"/>
      <c r="Z22" s="399" t="s">
        <v>7</v>
      </c>
      <c r="AA22" s="406"/>
      <c r="AB22" s="406"/>
      <c r="AC22" s="406"/>
      <c r="AD22" s="406"/>
      <c r="AE22" s="406"/>
      <c r="AF22" s="406"/>
      <c r="AG22" s="391"/>
      <c r="AH22" s="599" t="s">
        <v>82</v>
      </c>
      <c r="AI22" s="406"/>
      <c r="AJ22" s="406"/>
      <c r="AK22" s="406"/>
      <c r="AL22" s="391"/>
      <c r="AM22" s="599" t="s">
        <v>83</v>
      </c>
      <c r="AN22" s="600"/>
      <c r="AO22" s="600"/>
      <c r="AP22" s="600"/>
      <c r="AQ22" s="600"/>
      <c r="AR22" s="601"/>
      <c r="AS22" s="593" t="s">
        <v>80</v>
      </c>
      <c r="AT22" s="594"/>
      <c r="AU22" s="594"/>
      <c r="AV22" s="594"/>
      <c r="AW22" s="594"/>
      <c r="AX22" s="605"/>
      <c r="AY22" s="378" t="s">
        <v>84</v>
      </c>
      <c r="AZ22" s="379"/>
      <c r="BA22" s="379"/>
      <c r="BB22" s="379"/>
      <c r="BC22" s="379"/>
      <c r="BD22" s="379"/>
      <c r="BE22" s="379"/>
      <c r="BF22" s="379"/>
      <c r="BG22" s="379"/>
      <c r="BH22" s="379"/>
      <c r="BI22" s="379"/>
      <c r="BJ22" s="379"/>
      <c r="BK22" s="379"/>
      <c r="BL22" s="379"/>
      <c r="BM22" s="380"/>
      <c r="BN22" s="381">
        <v>31050829</v>
      </c>
      <c r="BO22" s="382"/>
      <c r="BP22" s="382"/>
      <c r="BQ22" s="382"/>
      <c r="BR22" s="382"/>
      <c r="BS22" s="382"/>
      <c r="BT22" s="382"/>
      <c r="BU22" s="383"/>
      <c r="BV22" s="381">
        <v>34365816</v>
      </c>
      <c r="BW22" s="382"/>
      <c r="BX22" s="382"/>
      <c r="BY22" s="382"/>
      <c r="BZ22" s="382"/>
      <c r="CA22" s="382"/>
      <c r="CB22" s="382"/>
      <c r="CC22" s="383"/>
      <c r="CD22" s="185"/>
      <c r="CE22" s="532"/>
      <c r="CF22" s="532"/>
      <c r="CG22" s="532"/>
      <c r="CH22" s="532"/>
      <c r="CI22" s="532"/>
      <c r="CJ22" s="532"/>
      <c r="CK22" s="532"/>
      <c r="CL22" s="532"/>
      <c r="CM22" s="532"/>
      <c r="CN22" s="532"/>
      <c r="CO22" s="532"/>
      <c r="CP22" s="532"/>
      <c r="CQ22" s="532"/>
      <c r="CR22" s="532"/>
      <c r="CS22" s="533"/>
      <c r="CT22" s="455"/>
      <c r="CU22" s="456"/>
      <c r="CV22" s="456"/>
      <c r="CW22" s="456"/>
      <c r="CX22" s="456"/>
      <c r="CY22" s="456"/>
      <c r="CZ22" s="456"/>
      <c r="DA22" s="457"/>
      <c r="DB22" s="455"/>
      <c r="DC22" s="456"/>
      <c r="DD22" s="456"/>
      <c r="DE22" s="456"/>
      <c r="DF22" s="456"/>
      <c r="DG22" s="456"/>
      <c r="DH22" s="456"/>
      <c r="DI22" s="457"/>
    </row>
    <row r="23" spans="1:113" ht="18.75" customHeight="1" x14ac:dyDescent="0.2">
      <c r="A23" s="172"/>
      <c r="B23" s="589"/>
      <c r="C23" s="565"/>
      <c r="D23" s="566"/>
      <c r="E23" s="446"/>
      <c r="F23" s="449"/>
      <c r="G23" s="449"/>
      <c r="H23" s="449"/>
      <c r="I23" s="449"/>
      <c r="J23" s="449"/>
      <c r="K23" s="442"/>
      <c r="L23" s="446"/>
      <c r="M23" s="449"/>
      <c r="N23" s="449"/>
      <c r="O23" s="449"/>
      <c r="P23" s="442"/>
      <c r="Q23" s="596"/>
      <c r="R23" s="597"/>
      <c r="S23" s="597"/>
      <c r="T23" s="597"/>
      <c r="U23" s="597"/>
      <c r="V23" s="598"/>
      <c r="W23" s="564"/>
      <c r="X23" s="565"/>
      <c r="Y23" s="566"/>
      <c r="Z23" s="446"/>
      <c r="AA23" s="449"/>
      <c r="AB23" s="449"/>
      <c r="AC23" s="449"/>
      <c r="AD23" s="449"/>
      <c r="AE23" s="449"/>
      <c r="AF23" s="449"/>
      <c r="AG23" s="442"/>
      <c r="AH23" s="446"/>
      <c r="AI23" s="449"/>
      <c r="AJ23" s="449"/>
      <c r="AK23" s="449"/>
      <c r="AL23" s="442"/>
      <c r="AM23" s="602"/>
      <c r="AN23" s="603"/>
      <c r="AO23" s="603"/>
      <c r="AP23" s="603"/>
      <c r="AQ23" s="603"/>
      <c r="AR23" s="604"/>
      <c r="AS23" s="596"/>
      <c r="AT23" s="597"/>
      <c r="AU23" s="597"/>
      <c r="AV23" s="597"/>
      <c r="AW23" s="597"/>
      <c r="AX23" s="606"/>
      <c r="AY23" s="425" t="s">
        <v>85</v>
      </c>
      <c r="AZ23" s="426"/>
      <c r="BA23" s="426"/>
      <c r="BB23" s="426"/>
      <c r="BC23" s="426"/>
      <c r="BD23" s="426"/>
      <c r="BE23" s="426"/>
      <c r="BF23" s="426"/>
      <c r="BG23" s="426"/>
      <c r="BH23" s="426"/>
      <c r="BI23" s="426"/>
      <c r="BJ23" s="426"/>
      <c r="BK23" s="426"/>
      <c r="BL23" s="426"/>
      <c r="BM23" s="427"/>
      <c r="BN23" s="428">
        <v>10394242</v>
      </c>
      <c r="BO23" s="429"/>
      <c r="BP23" s="429"/>
      <c r="BQ23" s="429"/>
      <c r="BR23" s="429"/>
      <c r="BS23" s="429"/>
      <c r="BT23" s="429"/>
      <c r="BU23" s="430"/>
      <c r="BV23" s="428">
        <v>11832073</v>
      </c>
      <c r="BW23" s="429"/>
      <c r="BX23" s="429"/>
      <c r="BY23" s="429"/>
      <c r="BZ23" s="429"/>
      <c r="CA23" s="429"/>
      <c r="CB23" s="429"/>
      <c r="CC23" s="430"/>
      <c r="CD23" s="185"/>
      <c r="CE23" s="532"/>
      <c r="CF23" s="532"/>
      <c r="CG23" s="532"/>
      <c r="CH23" s="532"/>
      <c r="CI23" s="532"/>
      <c r="CJ23" s="532"/>
      <c r="CK23" s="532"/>
      <c r="CL23" s="532"/>
      <c r="CM23" s="532"/>
      <c r="CN23" s="532"/>
      <c r="CO23" s="532"/>
      <c r="CP23" s="532"/>
      <c r="CQ23" s="532"/>
      <c r="CR23" s="532"/>
      <c r="CS23" s="533"/>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2"/>
      <c r="B24" s="589"/>
      <c r="C24" s="565"/>
      <c r="D24" s="566"/>
      <c r="E24" s="468" t="s">
        <v>86</v>
      </c>
      <c r="F24" s="421"/>
      <c r="G24" s="421"/>
      <c r="H24" s="421"/>
      <c r="I24" s="421"/>
      <c r="J24" s="421"/>
      <c r="K24" s="422"/>
      <c r="L24" s="469">
        <v>1</v>
      </c>
      <c r="M24" s="470"/>
      <c r="N24" s="470"/>
      <c r="O24" s="470"/>
      <c r="P24" s="512"/>
      <c r="Q24" s="469">
        <v>10300</v>
      </c>
      <c r="R24" s="470"/>
      <c r="S24" s="470"/>
      <c r="T24" s="470"/>
      <c r="U24" s="470"/>
      <c r="V24" s="512"/>
      <c r="W24" s="564"/>
      <c r="X24" s="565"/>
      <c r="Y24" s="566"/>
      <c r="Z24" s="468" t="s">
        <v>87</v>
      </c>
      <c r="AA24" s="421"/>
      <c r="AB24" s="421"/>
      <c r="AC24" s="421"/>
      <c r="AD24" s="421"/>
      <c r="AE24" s="421"/>
      <c r="AF24" s="421"/>
      <c r="AG24" s="422"/>
      <c r="AH24" s="469">
        <v>923</v>
      </c>
      <c r="AI24" s="470"/>
      <c r="AJ24" s="470"/>
      <c r="AK24" s="470"/>
      <c r="AL24" s="512"/>
      <c r="AM24" s="469">
        <v>2954523</v>
      </c>
      <c r="AN24" s="470"/>
      <c r="AO24" s="470"/>
      <c r="AP24" s="470"/>
      <c r="AQ24" s="470"/>
      <c r="AR24" s="512"/>
      <c r="AS24" s="469">
        <v>3201</v>
      </c>
      <c r="AT24" s="470"/>
      <c r="AU24" s="470"/>
      <c r="AV24" s="470"/>
      <c r="AW24" s="470"/>
      <c r="AX24" s="471"/>
      <c r="AY24" s="534" t="s">
        <v>88</v>
      </c>
      <c r="AZ24" s="535"/>
      <c r="BA24" s="535"/>
      <c r="BB24" s="535"/>
      <c r="BC24" s="535"/>
      <c r="BD24" s="535"/>
      <c r="BE24" s="535"/>
      <c r="BF24" s="535"/>
      <c r="BG24" s="535"/>
      <c r="BH24" s="535"/>
      <c r="BI24" s="535"/>
      <c r="BJ24" s="535"/>
      <c r="BK24" s="535"/>
      <c r="BL24" s="535"/>
      <c r="BM24" s="536"/>
      <c r="BN24" s="428">
        <v>26177050</v>
      </c>
      <c r="BO24" s="429"/>
      <c r="BP24" s="429"/>
      <c r="BQ24" s="429"/>
      <c r="BR24" s="429"/>
      <c r="BS24" s="429"/>
      <c r="BT24" s="429"/>
      <c r="BU24" s="430"/>
      <c r="BV24" s="428">
        <v>28725782</v>
      </c>
      <c r="BW24" s="429"/>
      <c r="BX24" s="429"/>
      <c r="BY24" s="429"/>
      <c r="BZ24" s="429"/>
      <c r="CA24" s="429"/>
      <c r="CB24" s="429"/>
      <c r="CC24" s="430"/>
      <c r="CD24" s="185"/>
      <c r="CE24" s="532"/>
      <c r="CF24" s="532"/>
      <c r="CG24" s="532"/>
      <c r="CH24" s="532"/>
      <c r="CI24" s="532"/>
      <c r="CJ24" s="532"/>
      <c r="CK24" s="532"/>
      <c r="CL24" s="532"/>
      <c r="CM24" s="532"/>
      <c r="CN24" s="532"/>
      <c r="CO24" s="532"/>
      <c r="CP24" s="532"/>
      <c r="CQ24" s="532"/>
      <c r="CR24" s="532"/>
      <c r="CS24" s="533"/>
      <c r="CT24" s="455"/>
      <c r="CU24" s="456"/>
      <c r="CV24" s="456"/>
      <c r="CW24" s="456"/>
      <c r="CX24" s="456"/>
      <c r="CY24" s="456"/>
      <c r="CZ24" s="456"/>
      <c r="DA24" s="457"/>
      <c r="DB24" s="455"/>
      <c r="DC24" s="456"/>
      <c r="DD24" s="456"/>
      <c r="DE24" s="456"/>
      <c r="DF24" s="456"/>
      <c r="DG24" s="456"/>
      <c r="DH24" s="456"/>
      <c r="DI24" s="457"/>
    </row>
    <row r="25" spans="1:113" ht="18.75" customHeight="1" x14ac:dyDescent="0.2">
      <c r="A25" s="172"/>
      <c r="B25" s="589"/>
      <c r="C25" s="565"/>
      <c r="D25" s="566"/>
      <c r="E25" s="468" t="s">
        <v>89</v>
      </c>
      <c r="F25" s="421"/>
      <c r="G25" s="421"/>
      <c r="H25" s="421"/>
      <c r="I25" s="421"/>
      <c r="J25" s="421"/>
      <c r="K25" s="422"/>
      <c r="L25" s="469">
        <v>2</v>
      </c>
      <c r="M25" s="470"/>
      <c r="N25" s="470"/>
      <c r="O25" s="470"/>
      <c r="P25" s="512"/>
      <c r="Q25" s="469">
        <v>8700</v>
      </c>
      <c r="R25" s="470"/>
      <c r="S25" s="470"/>
      <c r="T25" s="470"/>
      <c r="U25" s="470"/>
      <c r="V25" s="512"/>
      <c r="W25" s="564"/>
      <c r="X25" s="565"/>
      <c r="Y25" s="566"/>
      <c r="Z25" s="468" t="s">
        <v>90</v>
      </c>
      <c r="AA25" s="421"/>
      <c r="AB25" s="421"/>
      <c r="AC25" s="421"/>
      <c r="AD25" s="421"/>
      <c r="AE25" s="421"/>
      <c r="AF25" s="421"/>
      <c r="AG25" s="422"/>
      <c r="AH25" s="469" t="s">
        <v>47</v>
      </c>
      <c r="AI25" s="470"/>
      <c r="AJ25" s="470"/>
      <c r="AK25" s="470"/>
      <c r="AL25" s="512"/>
      <c r="AM25" s="469" t="s">
        <v>47</v>
      </c>
      <c r="AN25" s="470"/>
      <c r="AO25" s="470"/>
      <c r="AP25" s="470"/>
      <c r="AQ25" s="470"/>
      <c r="AR25" s="512"/>
      <c r="AS25" s="469" t="s">
        <v>47</v>
      </c>
      <c r="AT25" s="470"/>
      <c r="AU25" s="470"/>
      <c r="AV25" s="470"/>
      <c r="AW25" s="470"/>
      <c r="AX25" s="471"/>
      <c r="AY25" s="378" t="s">
        <v>91</v>
      </c>
      <c r="AZ25" s="379"/>
      <c r="BA25" s="379"/>
      <c r="BB25" s="379"/>
      <c r="BC25" s="379"/>
      <c r="BD25" s="379"/>
      <c r="BE25" s="379"/>
      <c r="BF25" s="379"/>
      <c r="BG25" s="379"/>
      <c r="BH25" s="379"/>
      <c r="BI25" s="379"/>
      <c r="BJ25" s="379"/>
      <c r="BK25" s="379"/>
      <c r="BL25" s="379"/>
      <c r="BM25" s="380"/>
      <c r="BN25" s="381">
        <v>7632771</v>
      </c>
      <c r="BO25" s="382"/>
      <c r="BP25" s="382"/>
      <c r="BQ25" s="382"/>
      <c r="BR25" s="382"/>
      <c r="BS25" s="382"/>
      <c r="BT25" s="382"/>
      <c r="BU25" s="383"/>
      <c r="BV25" s="381">
        <v>8643676</v>
      </c>
      <c r="BW25" s="382"/>
      <c r="BX25" s="382"/>
      <c r="BY25" s="382"/>
      <c r="BZ25" s="382"/>
      <c r="CA25" s="382"/>
      <c r="CB25" s="382"/>
      <c r="CC25" s="383"/>
      <c r="CD25" s="185"/>
      <c r="CE25" s="532"/>
      <c r="CF25" s="532"/>
      <c r="CG25" s="532"/>
      <c r="CH25" s="532"/>
      <c r="CI25" s="532"/>
      <c r="CJ25" s="532"/>
      <c r="CK25" s="532"/>
      <c r="CL25" s="532"/>
      <c r="CM25" s="532"/>
      <c r="CN25" s="532"/>
      <c r="CO25" s="532"/>
      <c r="CP25" s="532"/>
      <c r="CQ25" s="532"/>
      <c r="CR25" s="532"/>
      <c r="CS25" s="533"/>
      <c r="CT25" s="455"/>
      <c r="CU25" s="456"/>
      <c r="CV25" s="456"/>
      <c r="CW25" s="456"/>
      <c r="CX25" s="456"/>
      <c r="CY25" s="456"/>
      <c r="CZ25" s="456"/>
      <c r="DA25" s="457"/>
      <c r="DB25" s="455"/>
      <c r="DC25" s="456"/>
      <c r="DD25" s="456"/>
      <c r="DE25" s="456"/>
      <c r="DF25" s="456"/>
      <c r="DG25" s="456"/>
      <c r="DH25" s="456"/>
      <c r="DI25" s="457"/>
    </row>
    <row r="26" spans="1:113" ht="18.75" customHeight="1" x14ac:dyDescent="0.2">
      <c r="A26" s="172"/>
      <c r="B26" s="589"/>
      <c r="C26" s="565"/>
      <c r="D26" s="566"/>
      <c r="E26" s="468" t="s">
        <v>92</v>
      </c>
      <c r="F26" s="421"/>
      <c r="G26" s="421"/>
      <c r="H26" s="421"/>
      <c r="I26" s="421"/>
      <c r="J26" s="421"/>
      <c r="K26" s="422"/>
      <c r="L26" s="469">
        <v>1</v>
      </c>
      <c r="M26" s="470"/>
      <c r="N26" s="470"/>
      <c r="O26" s="470"/>
      <c r="P26" s="512"/>
      <c r="Q26" s="469">
        <v>8100</v>
      </c>
      <c r="R26" s="470"/>
      <c r="S26" s="470"/>
      <c r="T26" s="470"/>
      <c r="U26" s="470"/>
      <c r="V26" s="512"/>
      <c r="W26" s="564"/>
      <c r="X26" s="565"/>
      <c r="Y26" s="566"/>
      <c r="Z26" s="468" t="s">
        <v>93</v>
      </c>
      <c r="AA26" s="570"/>
      <c r="AB26" s="570"/>
      <c r="AC26" s="570"/>
      <c r="AD26" s="570"/>
      <c r="AE26" s="570"/>
      <c r="AF26" s="570"/>
      <c r="AG26" s="571"/>
      <c r="AH26" s="469">
        <v>58</v>
      </c>
      <c r="AI26" s="470"/>
      <c r="AJ26" s="470"/>
      <c r="AK26" s="470"/>
      <c r="AL26" s="512"/>
      <c r="AM26" s="469">
        <v>193140</v>
      </c>
      <c r="AN26" s="470"/>
      <c r="AO26" s="470"/>
      <c r="AP26" s="470"/>
      <c r="AQ26" s="470"/>
      <c r="AR26" s="512"/>
      <c r="AS26" s="469">
        <v>3330</v>
      </c>
      <c r="AT26" s="470"/>
      <c r="AU26" s="470"/>
      <c r="AV26" s="470"/>
      <c r="AW26" s="470"/>
      <c r="AX26" s="471"/>
      <c r="AY26" s="431" t="s">
        <v>94</v>
      </c>
      <c r="AZ26" s="432"/>
      <c r="BA26" s="432"/>
      <c r="BB26" s="432"/>
      <c r="BC26" s="432"/>
      <c r="BD26" s="432"/>
      <c r="BE26" s="432"/>
      <c r="BF26" s="432"/>
      <c r="BG26" s="432"/>
      <c r="BH26" s="432"/>
      <c r="BI26" s="432"/>
      <c r="BJ26" s="432"/>
      <c r="BK26" s="432"/>
      <c r="BL26" s="432"/>
      <c r="BM26" s="433"/>
      <c r="BN26" s="428" t="s">
        <v>47</v>
      </c>
      <c r="BO26" s="429"/>
      <c r="BP26" s="429"/>
      <c r="BQ26" s="429"/>
      <c r="BR26" s="429"/>
      <c r="BS26" s="429"/>
      <c r="BT26" s="429"/>
      <c r="BU26" s="430"/>
      <c r="BV26" s="428" t="s">
        <v>47</v>
      </c>
      <c r="BW26" s="429"/>
      <c r="BX26" s="429"/>
      <c r="BY26" s="429"/>
      <c r="BZ26" s="429"/>
      <c r="CA26" s="429"/>
      <c r="CB26" s="429"/>
      <c r="CC26" s="430"/>
      <c r="CD26" s="185"/>
      <c r="CE26" s="532"/>
      <c r="CF26" s="532"/>
      <c r="CG26" s="532"/>
      <c r="CH26" s="532"/>
      <c r="CI26" s="532"/>
      <c r="CJ26" s="532"/>
      <c r="CK26" s="532"/>
      <c r="CL26" s="532"/>
      <c r="CM26" s="532"/>
      <c r="CN26" s="532"/>
      <c r="CO26" s="532"/>
      <c r="CP26" s="532"/>
      <c r="CQ26" s="532"/>
      <c r="CR26" s="532"/>
      <c r="CS26" s="533"/>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2"/>
      <c r="B27" s="589"/>
      <c r="C27" s="565"/>
      <c r="D27" s="566"/>
      <c r="E27" s="468" t="s">
        <v>95</v>
      </c>
      <c r="F27" s="421"/>
      <c r="G27" s="421"/>
      <c r="H27" s="421"/>
      <c r="I27" s="421"/>
      <c r="J27" s="421"/>
      <c r="K27" s="422"/>
      <c r="L27" s="469">
        <v>1</v>
      </c>
      <c r="M27" s="470"/>
      <c r="N27" s="470"/>
      <c r="O27" s="470"/>
      <c r="P27" s="512"/>
      <c r="Q27" s="469">
        <v>6400</v>
      </c>
      <c r="R27" s="470"/>
      <c r="S27" s="470"/>
      <c r="T27" s="470"/>
      <c r="U27" s="470"/>
      <c r="V27" s="512"/>
      <c r="W27" s="564"/>
      <c r="X27" s="565"/>
      <c r="Y27" s="566"/>
      <c r="Z27" s="468" t="s">
        <v>96</v>
      </c>
      <c r="AA27" s="421"/>
      <c r="AB27" s="421"/>
      <c r="AC27" s="421"/>
      <c r="AD27" s="421"/>
      <c r="AE27" s="421"/>
      <c r="AF27" s="421"/>
      <c r="AG27" s="422"/>
      <c r="AH27" s="469">
        <v>4</v>
      </c>
      <c r="AI27" s="470"/>
      <c r="AJ27" s="470"/>
      <c r="AK27" s="470"/>
      <c r="AL27" s="512"/>
      <c r="AM27" s="469">
        <v>16618</v>
      </c>
      <c r="AN27" s="470"/>
      <c r="AO27" s="470"/>
      <c r="AP27" s="470"/>
      <c r="AQ27" s="470"/>
      <c r="AR27" s="512"/>
      <c r="AS27" s="469">
        <v>4155</v>
      </c>
      <c r="AT27" s="470"/>
      <c r="AU27" s="470"/>
      <c r="AV27" s="470"/>
      <c r="AW27" s="470"/>
      <c r="AX27" s="471"/>
      <c r="AY27" s="513" t="s">
        <v>97</v>
      </c>
      <c r="AZ27" s="514"/>
      <c r="BA27" s="514"/>
      <c r="BB27" s="514"/>
      <c r="BC27" s="514"/>
      <c r="BD27" s="514"/>
      <c r="BE27" s="514"/>
      <c r="BF27" s="514"/>
      <c r="BG27" s="514"/>
      <c r="BH27" s="514"/>
      <c r="BI27" s="514"/>
      <c r="BJ27" s="514"/>
      <c r="BK27" s="514"/>
      <c r="BL27" s="514"/>
      <c r="BM27" s="515"/>
      <c r="BN27" s="537" t="s">
        <v>47</v>
      </c>
      <c r="BO27" s="538"/>
      <c r="BP27" s="538"/>
      <c r="BQ27" s="538"/>
      <c r="BR27" s="538"/>
      <c r="BS27" s="538"/>
      <c r="BT27" s="538"/>
      <c r="BU27" s="539"/>
      <c r="BV27" s="537" t="s">
        <v>47</v>
      </c>
      <c r="BW27" s="538"/>
      <c r="BX27" s="538"/>
      <c r="BY27" s="538"/>
      <c r="BZ27" s="538"/>
      <c r="CA27" s="538"/>
      <c r="CB27" s="538"/>
      <c r="CC27" s="539"/>
      <c r="CD27" s="187"/>
      <c r="CE27" s="532"/>
      <c r="CF27" s="532"/>
      <c r="CG27" s="532"/>
      <c r="CH27" s="532"/>
      <c r="CI27" s="532"/>
      <c r="CJ27" s="532"/>
      <c r="CK27" s="532"/>
      <c r="CL27" s="532"/>
      <c r="CM27" s="532"/>
      <c r="CN27" s="532"/>
      <c r="CO27" s="532"/>
      <c r="CP27" s="532"/>
      <c r="CQ27" s="532"/>
      <c r="CR27" s="532"/>
      <c r="CS27" s="533"/>
      <c r="CT27" s="455"/>
      <c r="CU27" s="456"/>
      <c r="CV27" s="456"/>
      <c r="CW27" s="456"/>
      <c r="CX27" s="456"/>
      <c r="CY27" s="456"/>
      <c r="CZ27" s="456"/>
      <c r="DA27" s="457"/>
      <c r="DB27" s="455"/>
      <c r="DC27" s="456"/>
      <c r="DD27" s="456"/>
      <c r="DE27" s="456"/>
      <c r="DF27" s="456"/>
      <c r="DG27" s="456"/>
      <c r="DH27" s="456"/>
      <c r="DI27" s="457"/>
    </row>
    <row r="28" spans="1:113" ht="18.75" customHeight="1" x14ac:dyDescent="0.2">
      <c r="A28" s="172"/>
      <c r="B28" s="589"/>
      <c r="C28" s="565"/>
      <c r="D28" s="566"/>
      <c r="E28" s="468" t="s">
        <v>98</v>
      </c>
      <c r="F28" s="421"/>
      <c r="G28" s="421"/>
      <c r="H28" s="421"/>
      <c r="I28" s="421"/>
      <c r="J28" s="421"/>
      <c r="K28" s="422"/>
      <c r="L28" s="469">
        <v>1</v>
      </c>
      <c r="M28" s="470"/>
      <c r="N28" s="470"/>
      <c r="O28" s="470"/>
      <c r="P28" s="512"/>
      <c r="Q28" s="469">
        <v>5800</v>
      </c>
      <c r="R28" s="470"/>
      <c r="S28" s="470"/>
      <c r="T28" s="470"/>
      <c r="U28" s="470"/>
      <c r="V28" s="512"/>
      <c r="W28" s="564"/>
      <c r="X28" s="565"/>
      <c r="Y28" s="566"/>
      <c r="Z28" s="468" t="s">
        <v>99</v>
      </c>
      <c r="AA28" s="421"/>
      <c r="AB28" s="421"/>
      <c r="AC28" s="421"/>
      <c r="AD28" s="421"/>
      <c r="AE28" s="421"/>
      <c r="AF28" s="421"/>
      <c r="AG28" s="422"/>
      <c r="AH28" s="469" t="s">
        <v>47</v>
      </c>
      <c r="AI28" s="470"/>
      <c r="AJ28" s="470"/>
      <c r="AK28" s="470"/>
      <c r="AL28" s="512"/>
      <c r="AM28" s="469" t="s">
        <v>47</v>
      </c>
      <c r="AN28" s="470"/>
      <c r="AO28" s="470"/>
      <c r="AP28" s="470"/>
      <c r="AQ28" s="470"/>
      <c r="AR28" s="512"/>
      <c r="AS28" s="469" t="s">
        <v>47</v>
      </c>
      <c r="AT28" s="470"/>
      <c r="AU28" s="470"/>
      <c r="AV28" s="470"/>
      <c r="AW28" s="470"/>
      <c r="AX28" s="471"/>
      <c r="AY28" s="572" t="s">
        <v>100</v>
      </c>
      <c r="AZ28" s="573"/>
      <c r="BA28" s="573"/>
      <c r="BB28" s="574"/>
      <c r="BC28" s="378" t="s">
        <v>101</v>
      </c>
      <c r="BD28" s="379"/>
      <c r="BE28" s="379"/>
      <c r="BF28" s="379"/>
      <c r="BG28" s="379"/>
      <c r="BH28" s="379"/>
      <c r="BI28" s="379"/>
      <c r="BJ28" s="379"/>
      <c r="BK28" s="379"/>
      <c r="BL28" s="379"/>
      <c r="BM28" s="380"/>
      <c r="BN28" s="381">
        <v>5563993</v>
      </c>
      <c r="BO28" s="382"/>
      <c r="BP28" s="382"/>
      <c r="BQ28" s="382"/>
      <c r="BR28" s="382"/>
      <c r="BS28" s="382"/>
      <c r="BT28" s="382"/>
      <c r="BU28" s="383"/>
      <c r="BV28" s="381">
        <v>4847020</v>
      </c>
      <c r="BW28" s="382"/>
      <c r="BX28" s="382"/>
      <c r="BY28" s="382"/>
      <c r="BZ28" s="382"/>
      <c r="CA28" s="382"/>
      <c r="CB28" s="382"/>
      <c r="CC28" s="383"/>
      <c r="CD28" s="185"/>
      <c r="CE28" s="532"/>
      <c r="CF28" s="532"/>
      <c r="CG28" s="532"/>
      <c r="CH28" s="532"/>
      <c r="CI28" s="532"/>
      <c r="CJ28" s="532"/>
      <c r="CK28" s="532"/>
      <c r="CL28" s="532"/>
      <c r="CM28" s="532"/>
      <c r="CN28" s="532"/>
      <c r="CO28" s="532"/>
      <c r="CP28" s="532"/>
      <c r="CQ28" s="532"/>
      <c r="CR28" s="532"/>
      <c r="CS28" s="533"/>
      <c r="CT28" s="455"/>
      <c r="CU28" s="456"/>
      <c r="CV28" s="456"/>
      <c r="CW28" s="456"/>
      <c r="CX28" s="456"/>
      <c r="CY28" s="456"/>
      <c r="CZ28" s="456"/>
      <c r="DA28" s="457"/>
      <c r="DB28" s="455"/>
      <c r="DC28" s="456"/>
      <c r="DD28" s="456"/>
      <c r="DE28" s="456"/>
      <c r="DF28" s="456"/>
      <c r="DG28" s="456"/>
      <c r="DH28" s="456"/>
      <c r="DI28" s="457"/>
    </row>
    <row r="29" spans="1:113" ht="18.75" customHeight="1" x14ac:dyDescent="0.2">
      <c r="A29" s="172"/>
      <c r="B29" s="589"/>
      <c r="C29" s="565"/>
      <c r="D29" s="566"/>
      <c r="E29" s="468" t="s">
        <v>102</v>
      </c>
      <c r="F29" s="421"/>
      <c r="G29" s="421"/>
      <c r="H29" s="421"/>
      <c r="I29" s="421"/>
      <c r="J29" s="421"/>
      <c r="K29" s="422"/>
      <c r="L29" s="469">
        <v>26</v>
      </c>
      <c r="M29" s="470"/>
      <c r="N29" s="470"/>
      <c r="O29" s="470"/>
      <c r="P29" s="512"/>
      <c r="Q29" s="469">
        <v>5500</v>
      </c>
      <c r="R29" s="470"/>
      <c r="S29" s="470"/>
      <c r="T29" s="470"/>
      <c r="U29" s="470"/>
      <c r="V29" s="512"/>
      <c r="W29" s="567"/>
      <c r="X29" s="568"/>
      <c r="Y29" s="569"/>
      <c r="Z29" s="468" t="s">
        <v>103</v>
      </c>
      <c r="AA29" s="421"/>
      <c r="AB29" s="421"/>
      <c r="AC29" s="421"/>
      <c r="AD29" s="421"/>
      <c r="AE29" s="421"/>
      <c r="AF29" s="421"/>
      <c r="AG29" s="422"/>
      <c r="AH29" s="469">
        <v>927</v>
      </c>
      <c r="AI29" s="470"/>
      <c r="AJ29" s="470"/>
      <c r="AK29" s="470"/>
      <c r="AL29" s="512"/>
      <c r="AM29" s="469">
        <v>2971141</v>
      </c>
      <c r="AN29" s="470"/>
      <c r="AO29" s="470"/>
      <c r="AP29" s="470"/>
      <c r="AQ29" s="470"/>
      <c r="AR29" s="512"/>
      <c r="AS29" s="469">
        <v>3205</v>
      </c>
      <c r="AT29" s="470"/>
      <c r="AU29" s="470"/>
      <c r="AV29" s="470"/>
      <c r="AW29" s="470"/>
      <c r="AX29" s="471"/>
      <c r="AY29" s="575"/>
      <c r="AZ29" s="576"/>
      <c r="BA29" s="576"/>
      <c r="BB29" s="577"/>
      <c r="BC29" s="425" t="s">
        <v>104</v>
      </c>
      <c r="BD29" s="426"/>
      <c r="BE29" s="426"/>
      <c r="BF29" s="426"/>
      <c r="BG29" s="426"/>
      <c r="BH29" s="426"/>
      <c r="BI29" s="426"/>
      <c r="BJ29" s="426"/>
      <c r="BK29" s="426"/>
      <c r="BL29" s="426"/>
      <c r="BM29" s="427"/>
      <c r="BN29" s="428" t="s">
        <v>47</v>
      </c>
      <c r="BO29" s="429"/>
      <c r="BP29" s="429"/>
      <c r="BQ29" s="429"/>
      <c r="BR29" s="429"/>
      <c r="BS29" s="429"/>
      <c r="BT29" s="429"/>
      <c r="BU29" s="430"/>
      <c r="BV29" s="428" t="s">
        <v>47</v>
      </c>
      <c r="BW29" s="429"/>
      <c r="BX29" s="429"/>
      <c r="BY29" s="429"/>
      <c r="BZ29" s="429"/>
      <c r="CA29" s="429"/>
      <c r="CB29" s="429"/>
      <c r="CC29" s="430"/>
      <c r="CD29" s="187"/>
      <c r="CE29" s="532"/>
      <c r="CF29" s="532"/>
      <c r="CG29" s="532"/>
      <c r="CH29" s="532"/>
      <c r="CI29" s="532"/>
      <c r="CJ29" s="532"/>
      <c r="CK29" s="532"/>
      <c r="CL29" s="532"/>
      <c r="CM29" s="532"/>
      <c r="CN29" s="532"/>
      <c r="CO29" s="532"/>
      <c r="CP29" s="532"/>
      <c r="CQ29" s="532"/>
      <c r="CR29" s="532"/>
      <c r="CS29" s="533"/>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2"/>
      <c r="B30" s="590"/>
      <c r="C30" s="591"/>
      <c r="D30" s="592"/>
      <c r="E30" s="472"/>
      <c r="F30" s="473"/>
      <c r="G30" s="473"/>
      <c r="H30" s="473"/>
      <c r="I30" s="473"/>
      <c r="J30" s="473"/>
      <c r="K30" s="474"/>
      <c r="L30" s="582"/>
      <c r="M30" s="583"/>
      <c r="N30" s="583"/>
      <c r="O30" s="583"/>
      <c r="P30" s="584"/>
      <c r="Q30" s="582"/>
      <c r="R30" s="583"/>
      <c r="S30" s="583"/>
      <c r="T30" s="583"/>
      <c r="U30" s="583"/>
      <c r="V30" s="584"/>
      <c r="W30" s="585" t="s">
        <v>105</v>
      </c>
      <c r="X30" s="586"/>
      <c r="Y30" s="586"/>
      <c r="Z30" s="586"/>
      <c r="AA30" s="586"/>
      <c r="AB30" s="586"/>
      <c r="AC30" s="586"/>
      <c r="AD30" s="586"/>
      <c r="AE30" s="586"/>
      <c r="AF30" s="586"/>
      <c r="AG30" s="587"/>
      <c r="AH30" s="545">
        <v>99.7</v>
      </c>
      <c r="AI30" s="546"/>
      <c r="AJ30" s="546"/>
      <c r="AK30" s="546"/>
      <c r="AL30" s="546"/>
      <c r="AM30" s="546"/>
      <c r="AN30" s="546"/>
      <c r="AO30" s="546"/>
      <c r="AP30" s="546"/>
      <c r="AQ30" s="546"/>
      <c r="AR30" s="546"/>
      <c r="AS30" s="546"/>
      <c r="AT30" s="546"/>
      <c r="AU30" s="546"/>
      <c r="AV30" s="546"/>
      <c r="AW30" s="546"/>
      <c r="AX30" s="548"/>
      <c r="AY30" s="578"/>
      <c r="AZ30" s="579"/>
      <c r="BA30" s="579"/>
      <c r="BB30" s="580"/>
      <c r="BC30" s="534" t="s">
        <v>106</v>
      </c>
      <c r="BD30" s="535"/>
      <c r="BE30" s="535"/>
      <c r="BF30" s="535"/>
      <c r="BG30" s="535"/>
      <c r="BH30" s="535"/>
      <c r="BI30" s="535"/>
      <c r="BJ30" s="535"/>
      <c r="BK30" s="535"/>
      <c r="BL30" s="535"/>
      <c r="BM30" s="536"/>
      <c r="BN30" s="537">
        <v>11819417</v>
      </c>
      <c r="BO30" s="538"/>
      <c r="BP30" s="538"/>
      <c r="BQ30" s="538"/>
      <c r="BR30" s="538"/>
      <c r="BS30" s="538"/>
      <c r="BT30" s="538"/>
      <c r="BU30" s="539"/>
      <c r="BV30" s="537">
        <v>10304223</v>
      </c>
      <c r="BW30" s="538"/>
      <c r="BX30" s="538"/>
      <c r="BY30" s="538"/>
      <c r="BZ30" s="538"/>
      <c r="CA30" s="538"/>
      <c r="CB30" s="538"/>
      <c r="CC30" s="5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81" t="s">
        <v>107</v>
      </c>
      <c r="D32" s="581"/>
      <c r="E32" s="581"/>
      <c r="F32" s="581"/>
      <c r="G32" s="581"/>
      <c r="H32" s="581"/>
      <c r="I32" s="581"/>
      <c r="J32" s="581"/>
      <c r="K32" s="581"/>
      <c r="L32" s="581"/>
      <c r="M32" s="581"/>
      <c r="N32" s="581"/>
      <c r="O32" s="581"/>
      <c r="P32" s="581"/>
      <c r="Q32" s="581"/>
      <c r="R32" s="581"/>
      <c r="S32" s="581"/>
      <c r="U32" s="432" t="s">
        <v>108</v>
      </c>
      <c r="V32" s="432"/>
      <c r="W32" s="432"/>
      <c r="X32" s="432"/>
      <c r="Y32" s="432"/>
      <c r="Z32" s="432"/>
      <c r="AA32" s="432"/>
      <c r="AB32" s="432"/>
      <c r="AC32" s="432"/>
      <c r="AD32" s="432"/>
      <c r="AE32" s="432"/>
      <c r="AF32" s="432"/>
      <c r="AG32" s="432"/>
      <c r="AH32" s="432"/>
      <c r="AI32" s="432"/>
      <c r="AJ32" s="432"/>
      <c r="AK32" s="432"/>
      <c r="AM32" s="432" t="s">
        <v>109</v>
      </c>
      <c r="AN32" s="432"/>
      <c r="AO32" s="432"/>
      <c r="AP32" s="432"/>
      <c r="AQ32" s="432"/>
      <c r="AR32" s="432"/>
      <c r="AS32" s="432"/>
      <c r="AT32" s="432"/>
      <c r="AU32" s="432"/>
      <c r="AV32" s="432"/>
      <c r="AW32" s="432"/>
      <c r="AX32" s="432"/>
      <c r="AY32" s="432"/>
      <c r="AZ32" s="432"/>
      <c r="BA32" s="432"/>
      <c r="BB32" s="432"/>
      <c r="BC32" s="432"/>
      <c r="BE32" s="432" t="s">
        <v>110</v>
      </c>
      <c r="BF32" s="432"/>
      <c r="BG32" s="432"/>
      <c r="BH32" s="432"/>
      <c r="BI32" s="432"/>
      <c r="BJ32" s="432"/>
      <c r="BK32" s="432"/>
      <c r="BL32" s="432"/>
      <c r="BM32" s="432"/>
      <c r="BN32" s="432"/>
      <c r="BO32" s="432"/>
      <c r="BP32" s="432"/>
      <c r="BQ32" s="432"/>
      <c r="BR32" s="432"/>
      <c r="BS32" s="432"/>
      <c r="BT32" s="432"/>
      <c r="BU32" s="432"/>
      <c r="BW32" s="432" t="s">
        <v>111</v>
      </c>
      <c r="BX32" s="432"/>
      <c r="BY32" s="432"/>
      <c r="BZ32" s="432"/>
      <c r="CA32" s="432"/>
      <c r="CB32" s="432"/>
      <c r="CC32" s="432"/>
      <c r="CD32" s="432"/>
      <c r="CE32" s="432"/>
      <c r="CF32" s="432"/>
      <c r="CG32" s="432"/>
      <c r="CH32" s="432"/>
      <c r="CI32" s="432"/>
      <c r="CJ32" s="432"/>
      <c r="CK32" s="432"/>
      <c r="CL32" s="432"/>
      <c r="CM32" s="432"/>
      <c r="CO32" s="432" t="s">
        <v>112</v>
      </c>
      <c r="CP32" s="432"/>
      <c r="CQ32" s="432"/>
      <c r="CR32" s="432"/>
      <c r="CS32" s="432"/>
      <c r="CT32" s="432"/>
      <c r="CU32" s="432"/>
      <c r="CV32" s="432"/>
      <c r="CW32" s="432"/>
      <c r="CX32" s="432"/>
      <c r="CY32" s="432"/>
      <c r="CZ32" s="432"/>
      <c r="DA32" s="432"/>
      <c r="DB32" s="432"/>
      <c r="DC32" s="432"/>
      <c r="DD32" s="432"/>
      <c r="DE32" s="432"/>
      <c r="DI32" s="195"/>
    </row>
    <row r="33" spans="1:113" ht="13.5" customHeight="1" x14ac:dyDescent="0.2">
      <c r="A33" s="172"/>
      <c r="B33" s="196"/>
      <c r="C33" s="415" t="s">
        <v>113</v>
      </c>
      <c r="D33" s="415"/>
      <c r="E33" s="408" t="s">
        <v>114</v>
      </c>
      <c r="F33" s="408"/>
      <c r="G33" s="408"/>
      <c r="H33" s="408"/>
      <c r="I33" s="408"/>
      <c r="J33" s="408"/>
      <c r="K33" s="408"/>
      <c r="L33" s="408"/>
      <c r="M33" s="408"/>
      <c r="N33" s="408"/>
      <c r="O33" s="408"/>
      <c r="P33" s="408"/>
      <c r="Q33" s="408"/>
      <c r="R33" s="408"/>
      <c r="S33" s="408"/>
      <c r="T33" s="197"/>
      <c r="U33" s="415" t="s">
        <v>113</v>
      </c>
      <c r="V33" s="415"/>
      <c r="W33" s="408" t="s">
        <v>114</v>
      </c>
      <c r="X33" s="408"/>
      <c r="Y33" s="408"/>
      <c r="Z33" s="408"/>
      <c r="AA33" s="408"/>
      <c r="AB33" s="408"/>
      <c r="AC33" s="408"/>
      <c r="AD33" s="408"/>
      <c r="AE33" s="408"/>
      <c r="AF33" s="408"/>
      <c r="AG33" s="408"/>
      <c r="AH33" s="408"/>
      <c r="AI33" s="408"/>
      <c r="AJ33" s="408"/>
      <c r="AK33" s="408"/>
      <c r="AL33" s="197"/>
      <c r="AM33" s="415" t="s">
        <v>113</v>
      </c>
      <c r="AN33" s="415"/>
      <c r="AO33" s="408" t="s">
        <v>114</v>
      </c>
      <c r="AP33" s="408"/>
      <c r="AQ33" s="408"/>
      <c r="AR33" s="408"/>
      <c r="AS33" s="408"/>
      <c r="AT33" s="408"/>
      <c r="AU33" s="408"/>
      <c r="AV33" s="408"/>
      <c r="AW33" s="408"/>
      <c r="AX33" s="408"/>
      <c r="AY33" s="408"/>
      <c r="AZ33" s="408"/>
      <c r="BA33" s="408"/>
      <c r="BB33" s="408"/>
      <c r="BC33" s="408"/>
      <c r="BD33" s="198"/>
      <c r="BE33" s="408" t="s">
        <v>115</v>
      </c>
      <c r="BF33" s="408"/>
      <c r="BG33" s="408" t="s">
        <v>116</v>
      </c>
      <c r="BH33" s="408"/>
      <c r="BI33" s="408"/>
      <c r="BJ33" s="408"/>
      <c r="BK33" s="408"/>
      <c r="BL33" s="408"/>
      <c r="BM33" s="408"/>
      <c r="BN33" s="408"/>
      <c r="BO33" s="408"/>
      <c r="BP33" s="408"/>
      <c r="BQ33" s="408"/>
      <c r="BR33" s="408"/>
      <c r="BS33" s="408"/>
      <c r="BT33" s="408"/>
      <c r="BU33" s="408"/>
      <c r="BV33" s="198"/>
      <c r="BW33" s="415" t="s">
        <v>115</v>
      </c>
      <c r="BX33" s="415"/>
      <c r="BY33" s="408" t="s">
        <v>117</v>
      </c>
      <c r="BZ33" s="408"/>
      <c r="CA33" s="408"/>
      <c r="CB33" s="408"/>
      <c r="CC33" s="408"/>
      <c r="CD33" s="408"/>
      <c r="CE33" s="408"/>
      <c r="CF33" s="408"/>
      <c r="CG33" s="408"/>
      <c r="CH33" s="408"/>
      <c r="CI33" s="408"/>
      <c r="CJ33" s="408"/>
      <c r="CK33" s="408"/>
      <c r="CL33" s="408"/>
      <c r="CM33" s="408"/>
      <c r="CN33" s="197"/>
      <c r="CO33" s="415" t="s">
        <v>113</v>
      </c>
      <c r="CP33" s="415"/>
      <c r="CQ33" s="408" t="s">
        <v>118</v>
      </c>
      <c r="CR33" s="408"/>
      <c r="CS33" s="408"/>
      <c r="CT33" s="408"/>
      <c r="CU33" s="408"/>
      <c r="CV33" s="408"/>
      <c r="CW33" s="408"/>
      <c r="CX33" s="408"/>
      <c r="CY33" s="408"/>
      <c r="CZ33" s="408"/>
      <c r="DA33" s="408"/>
      <c r="DB33" s="408"/>
      <c r="DC33" s="408"/>
      <c r="DD33" s="408"/>
      <c r="DE33" s="408"/>
      <c r="DF33" s="197"/>
      <c r="DG33" s="607" t="s">
        <v>119</v>
      </c>
      <c r="DH33" s="607"/>
      <c r="DI33" s="199"/>
    </row>
    <row r="34" spans="1:113" ht="32.25" customHeight="1" x14ac:dyDescent="0.2">
      <c r="A34" s="172"/>
      <c r="B34" s="196"/>
      <c r="C34" s="608">
        <f>IF(E34="","",1)</f>
        <v>1</v>
      </c>
      <c r="D34" s="608"/>
      <c r="E34" s="609" t="str">
        <f>IF('各会計、関係団体の財政状況及び健全化判断比率'!B7="","",'各会計、関係団体の財政状況及び健全化判断比率'!B7)</f>
        <v>一般会計</v>
      </c>
      <c r="F34" s="609"/>
      <c r="G34" s="609"/>
      <c r="H34" s="609"/>
      <c r="I34" s="609"/>
      <c r="J34" s="609"/>
      <c r="K34" s="609"/>
      <c r="L34" s="609"/>
      <c r="M34" s="609"/>
      <c r="N34" s="609"/>
      <c r="O34" s="609"/>
      <c r="P34" s="609"/>
      <c r="Q34" s="609"/>
      <c r="R34" s="609"/>
      <c r="S34" s="609"/>
      <c r="T34" s="172"/>
      <c r="U34" s="608">
        <f>IF(W34="","",MAX(C34:D43)+1)</f>
        <v>3</v>
      </c>
      <c r="V34" s="608"/>
      <c r="W34" s="609" t="str">
        <f>IF('各会計、関係団体の財政状況及び健全化判断比率'!B28="","",'各会計、関係団体の財政状況及び健全化判断比率'!B28)</f>
        <v>国民健康保険事業特別会計</v>
      </c>
      <c r="X34" s="609"/>
      <c r="Y34" s="609"/>
      <c r="Z34" s="609"/>
      <c r="AA34" s="609"/>
      <c r="AB34" s="609"/>
      <c r="AC34" s="609"/>
      <c r="AD34" s="609"/>
      <c r="AE34" s="609"/>
      <c r="AF34" s="609"/>
      <c r="AG34" s="609"/>
      <c r="AH34" s="609"/>
      <c r="AI34" s="609"/>
      <c r="AJ34" s="609"/>
      <c r="AK34" s="609"/>
      <c r="AL34" s="172"/>
      <c r="AM34" s="608">
        <f>IF(AO34="","",MAX(C34:D43,U34:V43)+1)</f>
        <v>7</v>
      </c>
      <c r="AN34" s="608"/>
      <c r="AO34" s="609" t="str">
        <f>IF('各会計、関係団体の財政状況及び健全化判断比率'!B32="","",'各会計、関係団体の財政状況及び健全化判断比率'!B32)</f>
        <v>下水道事業会計</v>
      </c>
      <c r="AP34" s="609"/>
      <c r="AQ34" s="609"/>
      <c r="AR34" s="609"/>
      <c r="AS34" s="609"/>
      <c r="AT34" s="609"/>
      <c r="AU34" s="609"/>
      <c r="AV34" s="609"/>
      <c r="AW34" s="609"/>
      <c r="AX34" s="609"/>
      <c r="AY34" s="609"/>
      <c r="AZ34" s="609"/>
      <c r="BA34" s="609"/>
      <c r="BB34" s="609"/>
      <c r="BC34" s="609"/>
      <c r="BD34" s="172"/>
      <c r="BE34" s="608" t="str">
        <f>IF(BG34="","",MAX(C34:D43,U34:V43,AM34:AN43)+1)</f>
        <v/>
      </c>
      <c r="BF34" s="608"/>
      <c r="BG34" s="609"/>
      <c r="BH34" s="609"/>
      <c r="BI34" s="609"/>
      <c r="BJ34" s="609"/>
      <c r="BK34" s="609"/>
      <c r="BL34" s="609"/>
      <c r="BM34" s="609"/>
      <c r="BN34" s="609"/>
      <c r="BO34" s="609"/>
      <c r="BP34" s="609"/>
      <c r="BQ34" s="609"/>
      <c r="BR34" s="609"/>
      <c r="BS34" s="609"/>
      <c r="BT34" s="609"/>
      <c r="BU34" s="609"/>
      <c r="BV34" s="172"/>
      <c r="BW34" s="608">
        <f>IF(BY34="","",MAX(C34:D43,U34:V43,AM34:AN43,BE34:BF43)+1)</f>
        <v>8</v>
      </c>
      <c r="BX34" s="608"/>
      <c r="BY34" s="609" t="str">
        <f>IF('各会計、関係団体の財政状況及び健全化判断比率'!B68="","",'各会計、関係団体の財政状況及び健全化判断比率'!B68)</f>
        <v>ふじみ衛生組合</v>
      </c>
      <c r="BZ34" s="609"/>
      <c r="CA34" s="609"/>
      <c r="CB34" s="609"/>
      <c r="CC34" s="609"/>
      <c r="CD34" s="609"/>
      <c r="CE34" s="609"/>
      <c r="CF34" s="609"/>
      <c r="CG34" s="609"/>
      <c r="CH34" s="609"/>
      <c r="CI34" s="609"/>
      <c r="CJ34" s="609"/>
      <c r="CK34" s="609"/>
      <c r="CL34" s="609"/>
      <c r="CM34" s="609"/>
      <c r="CN34" s="172"/>
      <c r="CO34" s="608">
        <f>IF(CQ34="","",MAX(C34:D43,U34:V43,AM34:AN43,BE34:BF43,BW34:BX43)+1)</f>
        <v>14</v>
      </c>
      <c r="CP34" s="608"/>
      <c r="CQ34" s="609" t="str">
        <f>IF('各会計、関係団体の財政状況及び健全化判断比率'!BS7="","",'各会計、関係団体の財政状況及び健全化判断比率'!BS7)</f>
        <v>一般財団法人　三鷹市勤労者福祉サービスセンター</v>
      </c>
      <c r="CR34" s="609"/>
      <c r="CS34" s="609"/>
      <c r="CT34" s="609"/>
      <c r="CU34" s="609"/>
      <c r="CV34" s="609"/>
      <c r="CW34" s="609"/>
      <c r="CX34" s="609"/>
      <c r="CY34" s="609"/>
      <c r="CZ34" s="609"/>
      <c r="DA34" s="609"/>
      <c r="DB34" s="609"/>
      <c r="DC34" s="609"/>
      <c r="DD34" s="609"/>
      <c r="DE34" s="609"/>
      <c r="DG34" s="610" t="str">
        <f>IF('各会計、関係団体の財政状況及び健全化判断比率'!BR7="","",'各会計、関係団体の財政状況及び健全化判断比率'!BR7)</f>
        <v/>
      </c>
      <c r="DH34" s="610"/>
      <c r="DI34" s="199"/>
    </row>
    <row r="35" spans="1:113" ht="32.25" customHeight="1" x14ac:dyDescent="0.2">
      <c r="A35" s="172"/>
      <c r="B35" s="196"/>
      <c r="C35" s="608">
        <f>IF(E35="","",C34+1)</f>
        <v>2</v>
      </c>
      <c r="D35" s="608"/>
      <c r="E35" s="609" t="str">
        <f>IF('各会計、関係団体の財政状況及び健全化判断比率'!B8="","",'各会計、関係団体の財政状況及び健全化判断比率'!B8)</f>
        <v>介護サービス事業特別会計（一般会計等）</v>
      </c>
      <c r="F35" s="609"/>
      <c r="G35" s="609"/>
      <c r="H35" s="609"/>
      <c r="I35" s="609"/>
      <c r="J35" s="609"/>
      <c r="K35" s="609"/>
      <c r="L35" s="609"/>
      <c r="M35" s="609"/>
      <c r="N35" s="609"/>
      <c r="O35" s="609"/>
      <c r="P35" s="609"/>
      <c r="Q35" s="609"/>
      <c r="R35" s="609"/>
      <c r="S35" s="609"/>
      <c r="T35" s="172"/>
      <c r="U35" s="608">
        <f>IF(W35="","",U34+1)</f>
        <v>4</v>
      </c>
      <c r="V35" s="608"/>
      <c r="W35" s="609" t="str">
        <f>IF('各会計、関係団体の財政状況及び健全化判断比率'!B29="","",'各会計、関係団体の財政状況及び健全化判断比率'!B29)</f>
        <v>介護サービス事業特別会計</v>
      </c>
      <c r="X35" s="609"/>
      <c r="Y35" s="609"/>
      <c r="Z35" s="609"/>
      <c r="AA35" s="609"/>
      <c r="AB35" s="609"/>
      <c r="AC35" s="609"/>
      <c r="AD35" s="609"/>
      <c r="AE35" s="609"/>
      <c r="AF35" s="609"/>
      <c r="AG35" s="609"/>
      <c r="AH35" s="609"/>
      <c r="AI35" s="609"/>
      <c r="AJ35" s="609"/>
      <c r="AK35" s="609"/>
      <c r="AL35" s="172"/>
      <c r="AM35" s="608" t="str">
        <f t="shared" ref="AM35:AM43" si="0">IF(AO35="","",AM34+1)</f>
        <v/>
      </c>
      <c r="AN35" s="608"/>
      <c r="AO35" s="609"/>
      <c r="AP35" s="609"/>
      <c r="AQ35" s="609"/>
      <c r="AR35" s="609"/>
      <c r="AS35" s="609"/>
      <c r="AT35" s="609"/>
      <c r="AU35" s="609"/>
      <c r="AV35" s="609"/>
      <c r="AW35" s="609"/>
      <c r="AX35" s="609"/>
      <c r="AY35" s="609"/>
      <c r="AZ35" s="609"/>
      <c r="BA35" s="609"/>
      <c r="BB35" s="609"/>
      <c r="BC35" s="609"/>
      <c r="BD35" s="172"/>
      <c r="BE35" s="608" t="str">
        <f t="shared" ref="BE35:BE43" si="1">IF(BG35="","",BE34+1)</f>
        <v/>
      </c>
      <c r="BF35" s="608"/>
      <c r="BG35" s="609"/>
      <c r="BH35" s="609"/>
      <c r="BI35" s="609"/>
      <c r="BJ35" s="609"/>
      <c r="BK35" s="609"/>
      <c r="BL35" s="609"/>
      <c r="BM35" s="609"/>
      <c r="BN35" s="609"/>
      <c r="BO35" s="609"/>
      <c r="BP35" s="609"/>
      <c r="BQ35" s="609"/>
      <c r="BR35" s="609"/>
      <c r="BS35" s="609"/>
      <c r="BT35" s="609"/>
      <c r="BU35" s="609"/>
      <c r="BV35" s="172"/>
      <c r="BW35" s="608">
        <f t="shared" ref="BW35:BW43" si="2">IF(BY35="","",BW34+1)</f>
        <v>9</v>
      </c>
      <c r="BX35" s="608"/>
      <c r="BY35" s="609" t="str">
        <f>IF('各会計、関係団体の財政状況及び健全化判断比率'!B69="","",'各会計、関係団体の財政状況及び健全化判断比率'!B69)</f>
        <v>東京たま広域資源循環組合</v>
      </c>
      <c r="BZ35" s="609"/>
      <c r="CA35" s="609"/>
      <c r="CB35" s="609"/>
      <c r="CC35" s="609"/>
      <c r="CD35" s="609"/>
      <c r="CE35" s="609"/>
      <c r="CF35" s="609"/>
      <c r="CG35" s="609"/>
      <c r="CH35" s="609"/>
      <c r="CI35" s="609"/>
      <c r="CJ35" s="609"/>
      <c r="CK35" s="609"/>
      <c r="CL35" s="609"/>
      <c r="CM35" s="609"/>
      <c r="CN35" s="172"/>
      <c r="CO35" s="608">
        <f t="shared" ref="CO35:CO43" si="3">IF(CQ35="","",CO34+1)</f>
        <v>15</v>
      </c>
      <c r="CP35" s="608"/>
      <c r="CQ35" s="609" t="str">
        <f>IF('各会計、関係団体の財政状況及び健全化判断比率'!BS8="","",'各会計、関係団体の財政状況及び健全化判断比率'!BS8)</f>
        <v>公益財団法人　三鷹市スポーツと文化財団</v>
      </c>
      <c r="CR35" s="609"/>
      <c r="CS35" s="609"/>
      <c r="CT35" s="609"/>
      <c r="CU35" s="609"/>
      <c r="CV35" s="609"/>
      <c r="CW35" s="609"/>
      <c r="CX35" s="609"/>
      <c r="CY35" s="609"/>
      <c r="CZ35" s="609"/>
      <c r="DA35" s="609"/>
      <c r="DB35" s="609"/>
      <c r="DC35" s="609"/>
      <c r="DD35" s="609"/>
      <c r="DE35" s="609"/>
      <c r="DG35" s="610" t="str">
        <f>IF('各会計、関係団体の財政状況及び健全化判断比率'!BR8="","",'各会計、関係団体の財政状況及び健全化判断比率'!BR8)</f>
        <v/>
      </c>
      <c r="DH35" s="610"/>
      <c r="DI35" s="199"/>
    </row>
    <row r="36" spans="1:113" ht="32.25" customHeight="1" x14ac:dyDescent="0.2">
      <c r="A36" s="172"/>
      <c r="B36" s="196"/>
      <c r="C36" s="608" t="str">
        <f>IF(E36="","",C35+1)</f>
        <v/>
      </c>
      <c r="D36" s="608"/>
      <c r="E36" s="609" t="str">
        <f>IF('各会計、関係団体の財政状況及び健全化判断比率'!B9="","",'各会計、関係団体の財政状況及び健全化判断比率'!B9)</f>
        <v/>
      </c>
      <c r="F36" s="609"/>
      <c r="G36" s="609"/>
      <c r="H36" s="609"/>
      <c r="I36" s="609"/>
      <c r="J36" s="609"/>
      <c r="K36" s="609"/>
      <c r="L36" s="609"/>
      <c r="M36" s="609"/>
      <c r="N36" s="609"/>
      <c r="O36" s="609"/>
      <c r="P36" s="609"/>
      <c r="Q36" s="609"/>
      <c r="R36" s="609"/>
      <c r="S36" s="609"/>
      <c r="T36" s="172"/>
      <c r="U36" s="608">
        <f t="shared" ref="U36:U43" si="4">IF(W36="","",U35+1)</f>
        <v>5</v>
      </c>
      <c r="V36" s="608"/>
      <c r="W36" s="609" t="str">
        <f>IF('各会計、関係団体の財政状況及び健全化判断比率'!B30="","",'各会計、関係団体の財政状況及び健全化判断比率'!B30)</f>
        <v>介護保険事業特別会計</v>
      </c>
      <c r="X36" s="609"/>
      <c r="Y36" s="609"/>
      <c r="Z36" s="609"/>
      <c r="AA36" s="609"/>
      <c r="AB36" s="609"/>
      <c r="AC36" s="609"/>
      <c r="AD36" s="609"/>
      <c r="AE36" s="609"/>
      <c r="AF36" s="609"/>
      <c r="AG36" s="609"/>
      <c r="AH36" s="609"/>
      <c r="AI36" s="609"/>
      <c r="AJ36" s="609"/>
      <c r="AK36" s="609"/>
      <c r="AL36" s="172"/>
      <c r="AM36" s="608" t="str">
        <f t="shared" si="0"/>
        <v/>
      </c>
      <c r="AN36" s="608"/>
      <c r="AO36" s="609"/>
      <c r="AP36" s="609"/>
      <c r="AQ36" s="609"/>
      <c r="AR36" s="609"/>
      <c r="AS36" s="609"/>
      <c r="AT36" s="609"/>
      <c r="AU36" s="609"/>
      <c r="AV36" s="609"/>
      <c r="AW36" s="609"/>
      <c r="AX36" s="609"/>
      <c r="AY36" s="609"/>
      <c r="AZ36" s="609"/>
      <c r="BA36" s="609"/>
      <c r="BB36" s="609"/>
      <c r="BC36" s="609"/>
      <c r="BD36" s="172"/>
      <c r="BE36" s="608" t="str">
        <f t="shared" si="1"/>
        <v/>
      </c>
      <c r="BF36" s="608"/>
      <c r="BG36" s="609"/>
      <c r="BH36" s="609"/>
      <c r="BI36" s="609"/>
      <c r="BJ36" s="609"/>
      <c r="BK36" s="609"/>
      <c r="BL36" s="609"/>
      <c r="BM36" s="609"/>
      <c r="BN36" s="609"/>
      <c r="BO36" s="609"/>
      <c r="BP36" s="609"/>
      <c r="BQ36" s="609"/>
      <c r="BR36" s="609"/>
      <c r="BS36" s="609"/>
      <c r="BT36" s="609"/>
      <c r="BU36" s="609"/>
      <c r="BV36" s="172"/>
      <c r="BW36" s="608">
        <f t="shared" si="2"/>
        <v>10</v>
      </c>
      <c r="BX36" s="608"/>
      <c r="BY36" s="609" t="str">
        <f>IF('各会計、関係団体の財政状況及び健全化判断比率'!B70="","",'各会計、関係団体の財政状況及び健全化判断比率'!B70)</f>
        <v>東京市町村総合事務組合（一般会計）</v>
      </c>
      <c r="BZ36" s="609"/>
      <c r="CA36" s="609"/>
      <c r="CB36" s="609"/>
      <c r="CC36" s="609"/>
      <c r="CD36" s="609"/>
      <c r="CE36" s="609"/>
      <c r="CF36" s="609"/>
      <c r="CG36" s="609"/>
      <c r="CH36" s="609"/>
      <c r="CI36" s="609"/>
      <c r="CJ36" s="609"/>
      <c r="CK36" s="609"/>
      <c r="CL36" s="609"/>
      <c r="CM36" s="609"/>
      <c r="CN36" s="172"/>
      <c r="CO36" s="608">
        <f t="shared" si="3"/>
        <v>16</v>
      </c>
      <c r="CP36" s="608"/>
      <c r="CQ36" s="609" t="str">
        <f>IF('各会計、関係団体の財政状況及び健全化判断比率'!BS9="","",'各会計、関係団体の財政状況及び健全化判断比率'!BS9)</f>
        <v>公益財団法人　三鷹国際交流協会</v>
      </c>
      <c r="CR36" s="609"/>
      <c r="CS36" s="609"/>
      <c r="CT36" s="609"/>
      <c r="CU36" s="609"/>
      <c r="CV36" s="609"/>
      <c r="CW36" s="609"/>
      <c r="CX36" s="609"/>
      <c r="CY36" s="609"/>
      <c r="CZ36" s="609"/>
      <c r="DA36" s="609"/>
      <c r="DB36" s="609"/>
      <c r="DC36" s="609"/>
      <c r="DD36" s="609"/>
      <c r="DE36" s="609"/>
      <c r="DG36" s="610" t="str">
        <f>IF('各会計、関係団体の財政状況及び健全化判断比率'!BR9="","",'各会計、関係団体の財政状況及び健全化判断比率'!BR9)</f>
        <v/>
      </c>
      <c r="DH36" s="610"/>
      <c r="DI36" s="199"/>
    </row>
    <row r="37" spans="1:113" ht="32.25" customHeight="1" x14ac:dyDescent="0.2">
      <c r="A37" s="172"/>
      <c r="B37" s="196"/>
      <c r="C37" s="608" t="str">
        <f>IF(E37="","",C36+1)</f>
        <v/>
      </c>
      <c r="D37" s="608"/>
      <c r="E37" s="609" t="str">
        <f>IF('各会計、関係団体の財政状況及び健全化判断比率'!B10="","",'各会計、関係団体の財政状況及び健全化判断比率'!B10)</f>
        <v/>
      </c>
      <c r="F37" s="609"/>
      <c r="G37" s="609"/>
      <c r="H37" s="609"/>
      <c r="I37" s="609"/>
      <c r="J37" s="609"/>
      <c r="K37" s="609"/>
      <c r="L37" s="609"/>
      <c r="M37" s="609"/>
      <c r="N37" s="609"/>
      <c r="O37" s="609"/>
      <c r="P37" s="609"/>
      <c r="Q37" s="609"/>
      <c r="R37" s="609"/>
      <c r="S37" s="609"/>
      <c r="T37" s="172"/>
      <c r="U37" s="608">
        <f t="shared" si="4"/>
        <v>6</v>
      </c>
      <c r="V37" s="608"/>
      <c r="W37" s="609" t="str">
        <f>IF('各会計、関係団体の財政状況及び健全化判断比率'!B31="","",'各会計、関係団体の財政状況及び健全化判断比率'!B31)</f>
        <v>後期高齢者医療特別会計</v>
      </c>
      <c r="X37" s="609"/>
      <c r="Y37" s="609"/>
      <c r="Z37" s="609"/>
      <c r="AA37" s="609"/>
      <c r="AB37" s="609"/>
      <c r="AC37" s="609"/>
      <c r="AD37" s="609"/>
      <c r="AE37" s="609"/>
      <c r="AF37" s="609"/>
      <c r="AG37" s="609"/>
      <c r="AH37" s="609"/>
      <c r="AI37" s="609"/>
      <c r="AJ37" s="609"/>
      <c r="AK37" s="609"/>
      <c r="AL37" s="172"/>
      <c r="AM37" s="608" t="str">
        <f t="shared" si="0"/>
        <v/>
      </c>
      <c r="AN37" s="608"/>
      <c r="AO37" s="609"/>
      <c r="AP37" s="609"/>
      <c r="AQ37" s="609"/>
      <c r="AR37" s="609"/>
      <c r="AS37" s="609"/>
      <c r="AT37" s="609"/>
      <c r="AU37" s="609"/>
      <c r="AV37" s="609"/>
      <c r="AW37" s="609"/>
      <c r="AX37" s="609"/>
      <c r="AY37" s="609"/>
      <c r="AZ37" s="609"/>
      <c r="BA37" s="609"/>
      <c r="BB37" s="609"/>
      <c r="BC37" s="609"/>
      <c r="BD37" s="172"/>
      <c r="BE37" s="608" t="str">
        <f t="shared" si="1"/>
        <v/>
      </c>
      <c r="BF37" s="608"/>
      <c r="BG37" s="609"/>
      <c r="BH37" s="609"/>
      <c r="BI37" s="609"/>
      <c r="BJ37" s="609"/>
      <c r="BK37" s="609"/>
      <c r="BL37" s="609"/>
      <c r="BM37" s="609"/>
      <c r="BN37" s="609"/>
      <c r="BO37" s="609"/>
      <c r="BP37" s="609"/>
      <c r="BQ37" s="609"/>
      <c r="BR37" s="609"/>
      <c r="BS37" s="609"/>
      <c r="BT37" s="609"/>
      <c r="BU37" s="609"/>
      <c r="BV37" s="172"/>
      <c r="BW37" s="608">
        <f t="shared" si="2"/>
        <v>11</v>
      </c>
      <c r="BX37" s="608"/>
      <c r="BY37" s="609" t="str">
        <f>IF('各会計、関係団体の財政状況及び健全化判断比率'!B71="","",'各会計、関係団体の財政状況及び健全化判断比率'!B71)</f>
        <v>東京市町村総合事務組合（交通災害共済事業特別会計）</v>
      </c>
      <c r="BZ37" s="609"/>
      <c r="CA37" s="609"/>
      <c r="CB37" s="609"/>
      <c r="CC37" s="609"/>
      <c r="CD37" s="609"/>
      <c r="CE37" s="609"/>
      <c r="CF37" s="609"/>
      <c r="CG37" s="609"/>
      <c r="CH37" s="609"/>
      <c r="CI37" s="609"/>
      <c r="CJ37" s="609"/>
      <c r="CK37" s="609"/>
      <c r="CL37" s="609"/>
      <c r="CM37" s="609"/>
      <c r="CN37" s="172"/>
      <c r="CO37" s="608">
        <f t="shared" si="3"/>
        <v>17</v>
      </c>
      <c r="CP37" s="608"/>
      <c r="CQ37" s="609" t="str">
        <f>IF('各会計、関係団体の財政状況及び健全化判断比率'!BS10="","",'各会計、関係団体の財政状況及び健全化判断比率'!BS10)</f>
        <v>株式会社　まちづくり三鷹</v>
      </c>
      <c r="CR37" s="609"/>
      <c r="CS37" s="609"/>
      <c r="CT37" s="609"/>
      <c r="CU37" s="609"/>
      <c r="CV37" s="609"/>
      <c r="CW37" s="609"/>
      <c r="CX37" s="609"/>
      <c r="CY37" s="609"/>
      <c r="CZ37" s="609"/>
      <c r="DA37" s="609"/>
      <c r="DB37" s="609"/>
      <c r="DC37" s="609"/>
      <c r="DD37" s="609"/>
      <c r="DE37" s="609"/>
      <c r="DG37" s="610" t="str">
        <f>IF('各会計、関係団体の財政状況及び健全化判断比率'!BR10="","",'各会計、関係団体の財政状況及び健全化判断比率'!BR10)</f>
        <v>○</v>
      </c>
      <c r="DH37" s="610"/>
      <c r="DI37" s="199"/>
    </row>
    <row r="38" spans="1:113" ht="32.25" customHeight="1" x14ac:dyDescent="0.2">
      <c r="A38" s="172"/>
      <c r="B38" s="196"/>
      <c r="C38" s="608" t="str">
        <f t="shared" ref="C38:C43" si="5">IF(E38="","",C37+1)</f>
        <v/>
      </c>
      <c r="D38" s="608"/>
      <c r="E38" s="609" t="str">
        <f>IF('各会計、関係団体の財政状況及び健全化判断比率'!B11="","",'各会計、関係団体の財政状況及び健全化判断比率'!B11)</f>
        <v/>
      </c>
      <c r="F38" s="609"/>
      <c r="G38" s="609"/>
      <c r="H38" s="609"/>
      <c r="I38" s="609"/>
      <c r="J38" s="609"/>
      <c r="K38" s="609"/>
      <c r="L38" s="609"/>
      <c r="M38" s="609"/>
      <c r="N38" s="609"/>
      <c r="O38" s="609"/>
      <c r="P38" s="609"/>
      <c r="Q38" s="609"/>
      <c r="R38" s="609"/>
      <c r="S38" s="609"/>
      <c r="T38" s="172"/>
      <c r="U38" s="608" t="str">
        <f t="shared" si="4"/>
        <v/>
      </c>
      <c r="V38" s="608"/>
      <c r="W38" s="609"/>
      <c r="X38" s="609"/>
      <c r="Y38" s="609"/>
      <c r="Z38" s="609"/>
      <c r="AA38" s="609"/>
      <c r="AB38" s="609"/>
      <c r="AC38" s="609"/>
      <c r="AD38" s="609"/>
      <c r="AE38" s="609"/>
      <c r="AF38" s="609"/>
      <c r="AG38" s="609"/>
      <c r="AH38" s="609"/>
      <c r="AI38" s="609"/>
      <c r="AJ38" s="609"/>
      <c r="AK38" s="609"/>
      <c r="AL38" s="172"/>
      <c r="AM38" s="608" t="str">
        <f t="shared" si="0"/>
        <v/>
      </c>
      <c r="AN38" s="608"/>
      <c r="AO38" s="609"/>
      <c r="AP38" s="609"/>
      <c r="AQ38" s="609"/>
      <c r="AR38" s="609"/>
      <c r="AS38" s="609"/>
      <c r="AT38" s="609"/>
      <c r="AU38" s="609"/>
      <c r="AV38" s="609"/>
      <c r="AW38" s="609"/>
      <c r="AX38" s="609"/>
      <c r="AY38" s="609"/>
      <c r="AZ38" s="609"/>
      <c r="BA38" s="609"/>
      <c r="BB38" s="609"/>
      <c r="BC38" s="609"/>
      <c r="BD38" s="172"/>
      <c r="BE38" s="608" t="str">
        <f t="shared" si="1"/>
        <v/>
      </c>
      <c r="BF38" s="608"/>
      <c r="BG38" s="609"/>
      <c r="BH38" s="609"/>
      <c r="BI38" s="609"/>
      <c r="BJ38" s="609"/>
      <c r="BK38" s="609"/>
      <c r="BL38" s="609"/>
      <c r="BM38" s="609"/>
      <c r="BN38" s="609"/>
      <c r="BO38" s="609"/>
      <c r="BP38" s="609"/>
      <c r="BQ38" s="609"/>
      <c r="BR38" s="609"/>
      <c r="BS38" s="609"/>
      <c r="BT38" s="609"/>
      <c r="BU38" s="609"/>
      <c r="BV38" s="172"/>
      <c r="BW38" s="608">
        <f t="shared" si="2"/>
        <v>12</v>
      </c>
      <c r="BX38" s="608"/>
      <c r="BY38" s="609" t="str">
        <f>IF('各会計、関係団体の財政状況及び健全化判断比率'!B72="","",'各会計、関係団体の財政状況及び健全化判断比率'!B72)</f>
        <v>東京都後期高齢者医療広域連合（一般会計）</v>
      </c>
      <c r="BZ38" s="609"/>
      <c r="CA38" s="609"/>
      <c r="CB38" s="609"/>
      <c r="CC38" s="609"/>
      <c r="CD38" s="609"/>
      <c r="CE38" s="609"/>
      <c r="CF38" s="609"/>
      <c r="CG38" s="609"/>
      <c r="CH38" s="609"/>
      <c r="CI38" s="609"/>
      <c r="CJ38" s="609"/>
      <c r="CK38" s="609"/>
      <c r="CL38" s="609"/>
      <c r="CM38" s="609"/>
      <c r="CN38" s="172"/>
      <c r="CO38" s="608">
        <f t="shared" si="3"/>
        <v>18</v>
      </c>
      <c r="CP38" s="608"/>
      <c r="CQ38" s="609" t="str">
        <f>IF('各会計、関係団体の財政状況及び健全化判断比率'!BS11="","",'各会計、関係団体の財政状況及び健全化判断比率'!BS11)</f>
        <v>三鷹市土地開発公社</v>
      </c>
      <c r="CR38" s="609"/>
      <c r="CS38" s="609"/>
      <c r="CT38" s="609"/>
      <c r="CU38" s="609"/>
      <c r="CV38" s="609"/>
      <c r="CW38" s="609"/>
      <c r="CX38" s="609"/>
      <c r="CY38" s="609"/>
      <c r="CZ38" s="609"/>
      <c r="DA38" s="609"/>
      <c r="DB38" s="609"/>
      <c r="DC38" s="609"/>
      <c r="DD38" s="609"/>
      <c r="DE38" s="609"/>
      <c r="DG38" s="610" t="str">
        <f>IF('各会計、関係団体の財政状況及び健全化判断比率'!BR11="","",'各会計、関係団体の財政状況及び健全化判断比率'!BR11)</f>
        <v>○</v>
      </c>
      <c r="DH38" s="610"/>
      <c r="DI38" s="199"/>
    </row>
    <row r="39" spans="1:113" ht="32.25" customHeight="1" x14ac:dyDescent="0.2">
      <c r="A39" s="172"/>
      <c r="B39" s="196"/>
      <c r="C39" s="608" t="str">
        <f t="shared" si="5"/>
        <v/>
      </c>
      <c r="D39" s="608"/>
      <c r="E39" s="609" t="str">
        <f>IF('各会計、関係団体の財政状況及び健全化判断比率'!B12="","",'各会計、関係団体の財政状況及び健全化判断比率'!B12)</f>
        <v/>
      </c>
      <c r="F39" s="609"/>
      <c r="G39" s="609"/>
      <c r="H39" s="609"/>
      <c r="I39" s="609"/>
      <c r="J39" s="609"/>
      <c r="K39" s="609"/>
      <c r="L39" s="609"/>
      <c r="M39" s="609"/>
      <c r="N39" s="609"/>
      <c r="O39" s="609"/>
      <c r="P39" s="609"/>
      <c r="Q39" s="609"/>
      <c r="R39" s="609"/>
      <c r="S39" s="609"/>
      <c r="T39" s="172"/>
      <c r="U39" s="608" t="str">
        <f t="shared" si="4"/>
        <v/>
      </c>
      <c r="V39" s="608"/>
      <c r="W39" s="609"/>
      <c r="X39" s="609"/>
      <c r="Y39" s="609"/>
      <c r="Z39" s="609"/>
      <c r="AA39" s="609"/>
      <c r="AB39" s="609"/>
      <c r="AC39" s="609"/>
      <c r="AD39" s="609"/>
      <c r="AE39" s="609"/>
      <c r="AF39" s="609"/>
      <c r="AG39" s="609"/>
      <c r="AH39" s="609"/>
      <c r="AI39" s="609"/>
      <c r="AJ39" s="609"/>
      <c r="AK39" s="609"/>
      <c r="AL39" s="172"/>
      <c r="AM39" s="608" t="str">
        <f t="shared" si="0"/>
        <v/>
      </c>
      <c r="AN39" s="608"/>
      <c r="AO39" s="609"/>
      <c r="AP39" s="609"/>
      <c r="AQ39" s="609"/>
      <c r="AR39" s="609"/>
      <c r="AS39" s="609"/>
      <c r="AT39" s="609"/>
      <c r="AU39" s="609"/>
      <c r="AV39" s="609"/>
      <c r="AW39" s="609"/>
      <c r="AX39" s="609"/>
      <c r="AY39" s="609"/>
      <c r="AZ39" s="609"/>
      <c r="BA39" s="609"/>
      <c r="BB39" s="609"/>
      <c r="BC39" s="609"/>
      <c r="BD39" s="172"/>
      <c r="BE39" s="608" t="str">
        <f t="shared" si="1"/>
        <v/>
      </c>
      <c r="BF39" s="608"/>
      <c r="BG39" s="609"/>
      <c r="BH39" s="609"/>
      <c r="BI39" s="609"/>
      <c r="BJ39" s="609"/>
      <c r="BK39" s="609"/>
      <c r="BL39" s="609"/>
      <c r="BM39" s="609"/>
      <c r="BN39" s="609"/>
      <c r="BO39" s="609"/>
      <c r="BP39" s="609"/>
      <c r="BQ39" s="609"/>
      <c r="BR39" s="609"/>
      <c r="BS39" s="609"/>
      <c r="BT39" s="609"/>
      <c r="BU39" s="609"/>
      <c r="BV39" s="172"/>
      <c r="BW39" s="608">
        <f t="shared" si="2"/>
        <v>13</v>
      </c>
      <c r="BX39" s="608"/>
      <c r="BY39" s="609" t="str">
        <f>IF('各会計、関係団体の財政状況及び健全化判断比率'!B73="","",'各会計、関係団体の財政状況及び健全化判断比率'!B73)</f>
        <v>東京都後期高齢者医療広域連合（後期高齢者医療特別会計）</v>
      </c>
      <c r="BZ39" s="609"/>
      <c r="CA39" s="609"/>
      <c r="CB39" s="609"/>
      <c r="CC39" s="609"/>
      <c r="CD39" s="609"/>
      <c r="CE39" s="609"/>
      <c r="CF39" s="609"/>
      <c r="CG39" s="609"/>
      <c r="CH39" s="609"/>
      <c r="CI39" s="609"/>
      <c r="CJ39" s="609"/>
      <c r="CK39" s="609"/>
      <c r="CL39" s="609"/>
      <c r="CM39" s="609"/>
      <c r="CN39" s="172"/>
      <c r="CO39" s="608" t="str">
        <f t="shared" si="3"/>
        <v/>
      </c>
      <c r="CP39" s="608"/>
      <c r="CQ39" s="609" t="str">
        <f>IF('各会計、関係団体の財政状況及び健全化判断比率'!BS12="","",'各会計、関係団体の財政状況及び健全化判断比率'!BS12)</f>
        <v/>
      </c>
      <c r="CR39" s="609"/>
      <c r="CS39" s="609"/>
      <c r="CT39" s="609"/>
      <c r="CU39" s="609"/>
      <c r="CV39" s="609"/>
      <c r="CW39" s="609"/>
      <c r="CX39" s="609"/>
      <c r="CY39" s="609"/>
      <c r="CZ39" s="609"/>
      <c r="DA39" s="609"/>
      <c r="DB39" s="609"/>
      <c r="DC39" s="609"/>
      <c r="DD39" s="609"/>
      <c r="DE39" s="609"/>
      <c r="DG39" s="610" t="str">
        <f>IF('各会計、関係団体の財政状況及び健全化判断比率'!BR12="","",'各会計、関係団体の財政状況及び健全化判断比率'!BR12)</f>
        <v/>
      </c>
      <c r="DH39" s="610"/>
      <c r="DI39" s="199"/>
    </row>
    <row r="40" spans="1:113" ht="32.25" customHeight="1" x14ac:dyDescent="0.2">
      <c r="A40" s="172"/>
      <c r="B40" s="196"/>
      <c r="C40" s="608" t="str">
        <f t="shared" si="5"/>
        <v/>
      </c>
      <c r="D40" s="608"/>
      <c r="E40" s="609" t="str">
        <f>IF('各会計、関係団体の財政状況及び健全化判断比率'!B13="","",'各会計、関係団体の財政状況及び健全化判断比率'!B13)</f>
        <v/>
      </c>
      <c r="F40" s="609"/>
      <c r="G40" s="609"/>
      <c r="H40" s="609"/>
      <c r="I40" s="609"/>
      <c r="J40" s="609"/>
      <c r="K40" s="609"/>
      <c r="L40" s="609"/>
      <c r="M40" s="609"/>
      <c r="N40" s="609"/>
      <c r="O40" s="609"/>
      <c r="P40" s="609"/>
      <c r="Q40" s="609"/>
      <c r="R40" s="609"/>
      <c r="S40" s="609"/>
      <c r="T40" s="172"/>
      <c r="U40" s="608" t="str">
        <f t="shared" si="4"/>
        <v/>
      </c>
      <c r="V40" s="608"/>
      <c r="W40" s="609"/>
      <c r="X40" s="609"/>
      <c r="Y40" s="609"/>
      <c r="Z40" s="609"/>
      <c r="AA40" s="609"/>
      <c r="AB40" s="609"/>
      <c r="AC40" s="609"/>
      <c r="AD40" s="609"/>
      <c r="AE40" s="609"/>
      <c r="AF40" s="609"/>
      <c r="AG40" s="609"/>
      <c r="AH40" s="609"/>
      <c r="AI40" s="609"/>
      <c r="AJ40" s="609"/>
      <c r="AK40" s="609"/>
      <c r="AL40" s="172"/>
      <c r="AM40" s="608" t="str">
        <f t="shared" si="0"/>
        <v/>
      </c>
      <c r="AN40" s="608"/>
      <c r="AO40" s="609"/>
      <c r="AP40" s="609"/>
      <c r="AQ40" s="609"/>
      <c r="AR40" s="609"/>
      <c r="AS40" s="609"/>
      <c r="AT40" s="609"/>
      <c r="AU40" s="609"/>
      <c r="AV40" s="609"/>
      <c r="AW40" s="609"/>
      <c r="AX40" s="609"/>
      <c r="AY40" s="609"/>
      <c r="AZ40" s="609"/>
      <c r="BA40" s="609"/>
      <c r="BB40" s="609"/>
      <c r="BC40" s="609"/>
      <c r="BD40" s="172"/>
      <c r="BE40" s="608" t="str">
        <f t="shared" si="1"/>
        <v/>
      </c>
      <c r="BF40" s="608"/>
      <c r="BG40" s="609"/>
      <c r="BH40" s="609"/>
      <c r="BI40" s="609"/>
      <c r="BJ40" s="609"/>
      <c r="BK40" s="609"/>
      <c r="BL40" s="609"/>
      <c r="BM40" s="609"/>
      <c r="BN40" s="609"/>
      <c r="BO40" s="609"/>
      <c r="BP40" s="609"/>
      <c r="BQ40" s="609"/>
      <c r="BR40" s="609"/>
      <c r="BS40" s="609"/>
      <c r="BT40" s="609"/>
      <c r="BU40" s="609"/>
      <c r="BV40" s="172"/>
      <c r="BW40" s="608" t="str">
        <f t="shared" si="2"/>
        <v/>
      </c>
      <c r="BX40" s="608"/>
      <c r="BY40" s="609" t="str">
        <f>IF('各会計、関係団体の財政状況及び健全化判断比率'!B74="","",'各会計、関係団体の財政状況及び健全化判断比率'!B74)</f>
        <v/>
      </c>
      <c r="BZ40" s="609"/>
      <c r="CA40" s="609"/>
      <c r="CB40" s="609"/>
      <c r="CC40" s="609"/>
      <c r="CD40" s="609"/>
      <c r="CE40" s="609"/>
      <c r="CF40" s="609"/>
      <c r="CG40" s="609"/>
      <c r="CH40" s="609"/>
      <c r="CI40" s="609"/>
      <c r="CJ40" s="609"/>
      <c r="CK40" s="609"/>
      <c r="CL40" s="609"/>
      <c r="CM40" s="609"/>
      <c r="CN40" s="172"/>
      <c r="CO40" s="608" t="str">
        <f t="shared" si="3"/>
        <v/>
      </c>
      <c r="CP40" s="608"/>
      <c r="CQ40" s="609" t="str">
        <f>IF('各会計、関係団体の財政状況及び健全化判断比率'!BS13="","",'各会計、関係団体の財政状況及び健全化判断比率'!BS13)</f>
        <v/>
      </c>
      <c r="CR40" s="609"/>
      <c r="CS40" s="609"/>
      <c r="CT40" s="609"/>
      <c r="CU40" s="609"/>
      <c r="CV40" s="609"/>
      <c r="CW40" s="609"/>
      <c r="CX40" s="609"/>
      <c r="CY40" s="609"/>
      <c r="CZ40" s="609"/>
      <c r="DA40" s="609"/>
      <c r="DB40" s="609"/>
      <c r="DC40" s="609"/>
      <c r="DD40" s="609"/>
      <c r="DE40" s="609"/>
      <c r="DG40" s="610" t="str">
        <f>IF('各会計、関係団体の財政状況及び健全化判断比率'!BR13="","",'各会計、関係団体の財政状況及び健全化判断比率'!BR13)</f>
        <v/>
      </c>
      <c r="DH40" s="610"/>
      <c r="DI40" s="199"/>
    </row>
    <row r="41" spans="1:113" ht="32.25" customHeight="1" x14ac:dyDescent="0.2">
      <c r="A41" s="172"/>
      <c r="B41" s="196"/>
      <c r="C41" s="608" t="str">
        <f t="shared" si="5"/>
        <v/>
      </c>
      <c r="D41" s="608"/>
      <c r="E41" s="609" t="str">
        <f>IF('各会計、関係団体の財政状況及び健全化判断比率'!B14="","",'各会計、関係団体の財政状況及び健全化判断比率'!B14)</f>
        <v/>
      </c>
      <c r="F41" s="609"/>
      <c r="G41" s="609"/>
      <c r="H41" s="609"/>
      <c r="I41" s="609"/>
      <c r="J41" s="609"/>
      <c r="K41" s="609"/>
      <c r="L41" s="609"/>
      <c r="M41" s="609"/>
      <c r="N41" s="609"/>
      <c r="O41" s="609"/>
      <c r="P41" s="609"/>
      <c r="Q41" s="609"/>
      <c r="R41" s="609"/>
      <c r="S41" s="609"/>
      <c r="T41" s="172"/>
      <c r="U41" s="608" t="str">
        <f t="shared" si="4"/>
        <v/>
      </c>
      <c r="V41" s="608"/>
      <c r="W41" s="609"/>
      <c r="X41" s="609"/>
      <c r="Y41" s="609"/>
      <c r="Z41" s="609"/>
      <c r="AA41" s="609"/>
      <c r="AB41" s="609"/>
      <c r="AC41" s="609"/>
      <c r="AD41" s="609"/>
      <c r="AE41" s="609"/>
      <c r="AF41" s="609"/>
      <c r="AG41" s="609"/>
      <c r="AH41" s="609"/>
      <c r="AI41" s="609"/>
      <c r="AJ41" s="609"/>
      <c r="AK41" s="609"/>
      <c r="AL41" s="172"/>
      <c r="AM41" s="608" t="str">
        <f t="shared" si="0"/>
        <v/>
      </c>
      <c r="AN41" s="608"/>
      <c r="AO41" s="609"/>
      <c r="AP41" s="609"/>
      <c r="AQ41" s="609"/>
      <c r="AR41" s="609"/>
      <c r="AS41" s="609"/>
      <c r="AT41" s="609"/>
      <c r="AU41" s="609"/>
      <c r="AV41" s="609"/>
      <c r="AW41" s="609"/>
      <c r="AX41" s="609"/>
      <c r="AY41" s="609"/>
      <c r="AZ41" s="609"/>
      <c r="BA41" s="609"/>
      <c r="BB41" s="609"/>
      <c r="BC41" s="609"/>
      <c r="BD41" s="172"/>
      <c r="BE41" s="608" t="str">
        <f t="shared" si="1"/>
        <v/>
      </c>
      <c r="BF41" s="608"/>
      <c r="BG41" s="609"/>
      <c r="BH41" s="609"/>
      <c r="BI41" s="609"/>
      <c r="BJ41" s="609"/>
      <c r="BK41" s="609"/>
      <c r="BL41" s="609"/>
      <c r="BM41" s="609"/>
      <c r="BN41" s="609"/>
      <c r="BO41" s="609"/>
      <c r="BP41" s="609"/>
      <c r="BQ41" s="609"/>
      <c r="BR41" s="609"/>
      <c r="BS41" s="609"/>
      <c r="BT41" s="609"/>
      <c r="BU41" s="609"/>
      <c r="BV41" s="172"/>
      <c r="BW41" s="608" t="str">
        <f t="shared" si="2"/>
        <v/>
      </c>
      <c r="BX41" s="608"/>
      <c r="BY41" s="609" t="str">
        <f>IF('各会計、関係団体の財政状況及び健全化判断比率'!B75="","",'各会計、関係団体の財政状況及び健全化判断比率'!B75)</f>
        <v/>
      </c>
      <c r="BZ41" s="609"/>
      <c r="CA41" s="609"/>
      <c r="CB41" s="609"/>
      <c r="CC41" s="609"/>
      <c r="CD41" s="609"/>
      <c r="CE41" s="609"/>
      <c r="CF41" s="609"/>
      <c r="CG41" s="609"/>
      <c r="CH41" s="609"/>
      <c r="CI41" s="609"/>
      <c r="CJ41" s="609"/>
      <c r="CK41" s="609"/>
      <c r="CL41" s="609"/>
      <c r="CM41" s="609"/>
      <c r="CN41" s="172"/>
      <c r="CO41" s="608" t="str">
        <f t="shared" si="3"/>
        <v/>
      </c>
      <c r="CP41" s="608"/>
      <c r="CQ41" s="609" t="str">
        <f>IF('各会計、関係団体の財政状況及び健全化判断比率'!BS14="","",'各会計、関係団体の財政状況及び健全化判断比率'!BS14)</f>
        <v/>
      </c>
      <c r="CR41" s="609"/>
      <c r="CS41" s="609"/>
      <c r="CT41" s="609"/>
      <c r="CU41" s="609"/>
      <c r="CV41" s="609"/>
      <c r="CW41" s="609"/>
      <c r="CX41" s="609"/>
      <c r="CY41" s="609"/>
      <c r="CZ41" s="609"/>
      <c r="DA41" s="609"/>
      <c r="DB41" s="609"/>
      <c r="DC41" s="609"/>
      <c r="DD41" s="609"/>
      <c r="DE41" s="609"/>
      <c r="DG41" s="610" t="str">
        <f>IF('各会計、関係団体の財政状況及び健全化判断比率'!BR14="","",'各会計、関係団体の財政状況及び健全化判断比率'!BR14)</f>
        <v/>
      </c>
      <c r="DH41" s="610"/>
      <c r="DI41" s="199"/>
    </row>
    <row r="42" spans="1:113" ht="32.25" customHeight="1" x14ac:dyDescent="0.2">
      <c r="B42" s="196"/>
      <c r="C42" s="608" t="str">
        <f t="shared" si="5"/>
        <v/>
      </c>
      <c r="D42" s="608"/>
      <c r="E42" s="609" t="str">
        <f>IF('各会計、関係団体の財政状況及び健全化判断比率'!B15="","",'各会計、関係団体の財政状況及び健全化判断比率'!B15)</f>
        <v/>
      </c>
      <c r="F42" s="609"/>
      <c r="G42" s="609"/>
      <c r="H42" s="609"/>
      <c r="I42" s="609"/>
      <c r="J42" s="609"/>
      <c r="K42" s="609"/>
      <c r="L42" s="609"/>
      <c r="M42" s="609"/>
      <c r="N42" s="609"/>
      <c r="O42" s="609"/>
      <c r="P42" s="609"/>
      <c r="Q42" s="609"/>
      <c r="R42" s="609"/>
      <c r="S42" s="609"/>
      <c r="T42" s="172"/>
      <c r="U42" s="608" t="str">
        <f t="shared" si="4"/>
        <v/>
      </c>
      <c r="V42" s="608"/>
      <c r="W42" s="609"/>
      <c r="X42" s="609"/>
      <c r="Y42" s="609"/>
      <c r="Z42" s="609"/>
      <c r="AA42" s="609"/>
      <c r="AB42" s="609"/>
      <c r="AC42" s="609"/>
      <c r="AD42" s="609"/>
      <c r="AE42" s="609"/>
      <c r="AF42" s="609"/>
      <c r="AG42" s="609"/>
      <c r="AH42" s="609"/>
      <c r="AI42" s="609"/>
      <c r="AJ42" s="609"/>
      <c r="AK42" s="609"/>
      <c r="AL42" s="172"/>
      <c r="AM42" s="608" t="str">
        <f t="shared" si="0"/>
        <v/>
      </c>
      <c r="AN42" s="608"/>
      <c r="AO42" s="609"/>
      <c r="AP42" s="609"/>
      <c r="AQ42" s="609"/>
      <c r="AR42" s="609"/>
      <c r="AS42" s="609"/>
      <c r="AT42" s="609"/>
      <c r="AU42" s="609"/>
      <c r="AV42" s="609"/>
      <c r="AW42" s="609"/>
      <c r="AX42" s="609"/>
      <c r="AY42" s="609"/>
      <c r="AZ42" s="609"/>
      <c r="BA42" s="609"/>
      <c r="BB42" s="609"/>
      <c r="BC42" s="609"/>
      <c r="BD42" s="172"/>
      <c r="BE42" s="608" t="str">
        <f t="shared" si="1"/>
        <v/>
      </c>
      <c r="BF42" s="608"/>
      <c r="BG42" s="609"/>
      <c r="BH42" s="609"/>
      <c r="BI42" s="609"/>
      <c r="BJ42" s="609"/>
      <c r="BK42" s="609"/>
      <c r="BL42" s="609"/>
      <c r="BM42" s="609"/>
      <c r="BN42" s="609"/>
      <c r="BO42" s="609"/>
      <c r="BP42" s="609"/>
      <c r="BQ42" s="609"/>
      <c r="BR42" s="609"/>
      <c r="BS42" s="609"/>
      <c r="BT42" s="609"/>
      <c r="BU42" s="609"/>
      <c r="BV42" s="172"/>
      <c r="BW42" s="608" t="str">
        <f t="shared" si="2"/>
        <v/>
      </c>
      <c r="BX42" s="608"/>
      <c r="BY42" s="609" t="str">
        <f>IF('各会計、関係団体の財政状況及び健全化判断比率'!B76="","",'各会計、関係団体の財政状況及び健全化判断比率'!B76)</f>
        <v/>
      </c>
      <c r="BZ42" s="609"/>
      <c r="CA42" s="609"/>
      <c r="CB42" s="609"/>
      <c r="CC42" s="609"/>
      <c r="CD42" s="609"/>
      <c r="CE42" s="609"/>
      <c r="CF42" s="609"/>
      <c r="CG42" s="609"/>
      <c r="CH42" s="609"/>
      <c r="CI42" s="609"/>
      <c r="CJ42" s="609"/>
      <c r="CK42" s="609"/>
      <c r="CL42" s="609"/>
      <c r="CM42" s="609"/>
      <c r="CN42" s="172"/>
      <c r="CO42" s="608" t="str">
        <f t="shared" si="3"/>
        <v/>
      </c>
      <c r="CP42" s="608"/>
      <c r="CQ42" s="609" t="str">
        <f>IF('各会計、関係団体の財政状況及び健全化判断比率'!BS15="","",'各会計、関係団体の財政状況及び健全化判断比率'!BS15)</f>
        <v/>
      </c>
      <c r="CR42" s="609"/>
      <c r="CS42" s="609"/>
      <c r="CT42" s="609"/>
      <c r="CU42" s="609"/>
      <c r="CV42" s="609"/>
      <c r="CW42" s="609"/>
      <c r="CX42" s="609"/>
      <c r="CY42" s="609"/>
      <c r="CZ42" s="609"/>
      <c r="DA42" s="609"/>
      <c r="DB42" s="609"/>
      <c r="DC42" s="609"/>
      <c r="DD42" s="609"/>
      <c r="DE42" s="609"/>
      <c r="DG42" s="610" t="str">
        <f>IF('各会計、関係団体の財政状況及び健全化判断比率'!BR15="","",'各会計、関係団体の財政状況及び健全化判断比率'!BR15)</f>
        <v/>
      </c>
      <c r="DH42" s="610"/>
      <c r="DI42" s="199"/>
    </row>
    <row r="43" spans="1:113" ht="32.25" customHeight="1" x14ac:dyDescent="0.2">
      <c r="B43" s="196"/>
      <c r="C43" s="608" t="str">
        <f t="shared" si="5"/>
        <v/>
      </c>
      <c r="D43" s="608"/>
      <c r="E43" s="609" t="str">
        <f>IF('各会計、関係団体の財政状況及び健全化判断比率'!B16="","",'各会計、関係団体の財政状況及び健全化判断比率'!B16)</f>
        <v/>
      </c>
      <c r="F43" s="609"/>
      <c r="G43" s="609"/>
      <c r="H43" s="609"/>
      <c r="I43" s="609"/>
      <c r="J43" s="609"/>
      <c r="K43" s="609"/>
      <c r="L43" s="609"/>
      <c r="M43" s="609"/>
      <c r="N43" s="609"/>
      <c r="O43" s="609"/>
      <c r="P43" s="609"/>
      <c r="Q43" s="609"/>
      <c r="R43" s="609"/>
      <c r="S43" s="609"/>
      <c r="T43" s="172"/>
      <c r="U43" s="608" t="str">
        <f t="shared" si="4"/>
        <v/>
      </c>
      <c r="V43" s="608"/>
      <c r="W43" s="609"/>
      <c r="X43" s="609"/>
      <c r="Y43" s="609"/>
      <c r="Z43" s="609"/>
      <c r="AA43" s="609"/>
      <c r="AB43" s="609"/>
      <c r="AC43" s="609"/>
      <c r="AD43" s="609"/>
      <c r="AE43" s="609"/>
      <c r="AF43" s="609"/>
      <c r="AG43" s="609"/>
      <c r="AH43" s="609"/>
      <c r="AI43" s="609"/>
      <c r="AJ43" s="609"/>
      <c r="AK43" s="609"/>
      <c r="AL43" s="172"/>
      <c r="AM43" s="608" t="str">
        <f t="shared" si="0"/>
        <v/>
      </c>
      <c r="AN43" s="608"/>
      <c r="AO43" s="609"/>
      <c r="AP43" s="609"/>
      <c r="AQ43" s="609"/>
      <c r="AR43" s="609"/>
      <c r="AS43" s="609"/>
      <c r="AT43" s="609"/>
      <c r="AU43" s="609"/>
      <c r="AV43" s="609"/>
      <c r="AW43" s="609"/>
      <c r="AX43" s="609"/>
      <c r="AY43" s="609"/>
      <c r="AZ43" s="609"/>
      <c r="BA43" s="609"/>
      <c r="BB43" s="609"/>
      <c r="BC43" s="609"/>
      <c r="BD43" s="172"/>
      <c r="BE43" s="608" t="str">
        <f t="shared" si="1"/>
        <v/>
      </c>
      <c r="BF43" s="608"/>
      <c r="BG43" s="609"/>
      <c r="BH43" s="609"/>
      <c r="BI43" s="609"/>
      <c r="BJ43" s="609"/>
      <c r="BK43" s="609"/>
      <c r="BL43" s="609"/>
      <c r="BM43" s="609"/>
      <c r="BN43" s="609"/>
      <c r="BO43" s="609"/>
      <c r="BP43" s="609"/>
      <c r="BQ43" s="609"/>
      <c r="BR43" s="609"/>
      <c r="BS43" s="609"/>
      <c r="BT43" s="609"/>
      <c r="BU43" s="609"/>
      <c r="BV43" s="172"/>
      <c r="BW43" s="608" t="str">
        <f t="shared" si="2"/>
        <v/>
      </c>
      <c r="BX43" s="608"/>
      <c r="BY43" s="609" t="str">
        <f>IF('各会計、関係団体の財政状況及び健全化判断比率'!B77="","",'各会計、関係団体の財政状況及び健全化判断比率'!B77)</f>
        <v/>
      </c>
      <c r="BZ43" s="609"/>
      <c r="CA43" s="609"/>
      <c r="CB43" s="609"/>
      <c r="CC43" s="609"/>
      <c r="CD43" s="609"/>
      <c r="CE43" s="609"/>
      <c r="CF43" s="609"/>
      <c r="CG43" s="609"/>
      <c r="CH43" s="609"/>
      <c r="CI43" s="609"/>
      <c r="CJ43" s="609"/>
      <c r="CK43" s="609"/>
      <c r="CL43" s="609"/>
      <c r="CM43" s="609"/>
      <c r="CN43" s="172"/>
      <c r="CO43" s="608" t="str">
        <f t="shared" si="3"/>
        <v/>
      </c>
      <c r="CP43" s="608"/>
      <c r="CQ43" s="609" t="str">
        <f>IF('各会計、関係団体の財政状況及び健全化判断比率'!BS16="","",'各会計、関係団体の財政状況及び健全化判断比率'!BS16)</f>
        <v/>
      </c>
      <c r="CR43" s="609"/>
      <c r="CS43" s="609"/>
      <c r="CT43" s="609"/>
      <c r="CU43" s="609"/>
      <c r="CV43" s="609"/>
      <c r="CW43" s="609"/>
      <c r="CX43" s="609"/>
      <c r="CY43" s="609"/>
      <c r="CZ43" s="609"/>
      <c r="DA43" s="609"/>
      <c r="DB43" s="609"/>
      <c r="DC43" s="609"/>
      <c r="DD43" s="609"/>
      <c r="DE43" s="609"/>
      <c r="DG43" s="610" t="str">
        <f>IF('各会計、関係団体の財政状況及び健全化判断比率'!BR16="","",'各会計、関係団体の財政状況及び健全化判断比率'!BR16)</f>
        <v/>
      </c>
      <c r="DH43" s="610"/>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120</v>
      </c>
      <c r="E46" s="374" t="s">
        <v>121</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122</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123</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611" t="s">
        <v>124</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2">
      <c r="E50" s="374" t="s">
        <v>125</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c r="E51" s="374" t="s">
        <v>126</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
      <c r="E52" s="374" t="s">
        <v>127</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
      <c r="E53" s="374" t="s">
        <v>128</v>
      </c>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c r="BF53" s="374"/>
      <c r="BG53" s="374"/>
      <c r="BH53" s="374"/>
      <c r="BI53" s="374"/>
      <c r="BJ53" s="374"/>
      <c r="BK53" s="374"/>
      <c r="BL53" s="374"/>
      <c r="BM53" s="374"/>
      <c r="BN53" s="374"/>
      <c r="BO53" s="374"/>
      <c r="BP53" s="374"/>
      <c r="BQ53" s="374"/>
      <c r="BR53" s="374"/>
      <c r="BS53" s="374"/>
      <c r="BT53" s="374"/>
      <c r="BU53" s="374"/>
      <c r="BV53" s="374"/>
      <c r="BW53" s="374"/>
      <c r="BX53" s="374"/>
      <c r="BY53" s="374"/>
      <c r="BZ53" s="374"/>
      <c r="CA53" s="374"/>
      <c r="CB53" s="374"/>
      <c r="CC53" s="374"/>
      <c r="CD53" s="374"/>
      <c r="CE53" s="374"/>
      <c r="CF53" s="374"/>
      <c r="CG53" s="374"/>
      <c r="CH53" s="374"/>
      <c r="CI53" s="374"/>
      <c r="CJ53" s="374"/>
      <c r="CK53" s="374"/>
      <c r="CL53" s="374"/>
      <c r="CM53" s="374"/>
      <c r="CN53" s="374"/>
      <c r="CO53" s="374"/>
      <c r="CP53" s="374"/>
      <c r="CQ53" s="374"/>
      <c r="CR53" s="374"/>
      <c r="CS53" s="374"/>
      <c r="CT53" s="374"/>
      <c r="CU53" s="374"/>
      <c r="CV53" s="374"/>
      <c r="CW53" s="374"/>
      <c r="CX53" s="374"/>
      <c r="CY53" s="374"/>
      <c r="CZ53" s="374"/>
      <c r="DA53" s="374"/>
      <c r="DB53" s="374"/>
      <c r="DC53" s="374"/>
      <c r="DD53" s="374"/>
      <c r="DE53" s="374"/>
      <c r="DF53" s="374"/>
      <c r="DG53" s="374"/>
      <c r="DH53" s="374"/>
      <c r="DI53" s="374"/>
    </row>
    <row r="54" spans="5:113" x14ac:dyDescent="0.2"/>
    <row r="55" spans="5:113" x14ac:dyDescent="0.2"/>
    <row r="56" spans="5:113" x14ac:dyDescent="0.2"/>
  </sheetData>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DB6:DI6"/>
    <mergeCell ref="AM7:AT7"/>
    <mergeCell ref="AU7:AX7"/>
    <mergeCell ref="AY7:BM7"/>
    <mergeCell ref="BN7:BU7"/>
    <mergeCell ref="BV7:CC7"/>
    <mergeCell ref="CD7:CS7"/>
    <mergeCell ref="CT7:DA7"/>
    <mergeCell ref="DB7:DI7"/>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470</v>
      </c>
      <c r="K32" s="22"/>
      <c r="L32" s="22"/>
      <c r="M32" s="22"/>
      <c r="N32" s="22"/>
      <c r="O32" s="22"/>
      <c r="P32" s="22"/>
    </row>
    <row r="33" spans="1:16" ht="39" customHeight="1" thickBot="1" x14ac:dyDescent="0.25">
      <c r="A33" s="22"/>
      <c r="B33" s="25" t="s">
        <v>480</v>
      </c>
      <c r="C33" s="26"/>
      <c r="D33" s="26"/>
      <c r="E33" s="27" t="s">
        <v>471</v>
      </c>
      <c r="F33" s="28" t="s">
        <v>472</v>
      </c>
      <c r="G33" s="29" t="s">
        <v>473</v>
      </c>
      <c r="H33" s="29" t="s">
        <v>474</v>
      </c>
      <c r="I33" s="29" t="s">
        <v>475</v>
      </c>
      <c r="J33" s="30" t="s">
        <v>476</v>
      </c>
      <c r="K33" s="22"/>
      <c r="L33" s="22"/>
      <c r="M33" s="22"/>
      <c r="N33" s="22"/>
      <c r="O33" s="22"/>
      <c r="P33" s="22"/>
    </row>
    <row r="34" spans="1:16" ht="39" customHeight="1" x14ac:dyDescent="0.2">
      <c r="A34" s="22"/>
      <c r="B34" s="31"/>
      <c r="C34" s="1158" t="s">
        <v>481</v>
      </c>
      <c r="D34" s="1158"/>
      <c r="E34" s="1159"/>
      <c r="F34" s="32">
        <v>4.21</v>
      </c>
      <c r="G34" s="33">
        <v>4.7300000000000004</v>
      </c>
      <c r="H34" s="33">
        <v>2.81</v>
      </c>
      <c r="I34" s="33">
        <v>6.88</v>
      </c>
      <c r="J34" s="34">
        <v>5.54</v>
      </c>
      <c r="K34" s="22"/>
      <c r="L34" s="22"/>
      <c r="M34" s="22"/>
      <c r="N34" s="22"/>
      <c r="O34" s="22"/>
      <c r="P34" s="22"/>
    </row>
    <row r="35" spans="1:16" ht="39" customHeight="1" x14ac:dyDescent="0.2">
      <c r="A35" s="22"/>
      <c r="B35" s="35"/>
      <c r="C35" s="1154" t="s">
        <v>482</v>
      </c>
      <c r="D35" s="1154"/>
      <c r="E35" s="1155"/>
      <c r="F35" s="36">
        <v>0.35</v>
      </c>
      <c r="G35" s="37">
        <v>0.23</v>
      </c>
      <c r="H35" s="37">
        <v>0</v>
      </c>
      <c r="I35" s="37">
        <v>0.38</v>
      </c>
      <c r="J35" s="38">
        <v>0.62</v>
      </c>
      <c r="K35" s="22"/>
      <c r="L35" s="22"/>
      <c r="M35" s="22"/>
      <c r="N35" s="22"/>
      <c r="O35" s="22"/>
      <c r="P35" s="22"/>
    </row>
    <row r="36" spans="1:16" ht="39" customHeight="1" x14ac:dyDescent="0.2">
      <c r="A36" s="22"/>
      <c r="B36" s="35"/>
      <c r="C36" s="1154" t="s">
        <v>483</v>
      </c>
      <c r="D36" s="1154"/>
      <c r="E36" s="1155"/>
      <c r="F36" s="36">
        <v>0.66</v>
      </c>
      <c r="G36" s="37">
        <v>0.21</v>
      </c>
      <c r="H36" s="37">
        <v>0.2</v>
      </c>
      <c r="I36" s="37">
        <v>0.41</v>
      </c>
      <c r="J36" s="38">
        <v>0.34</v>
      </c>
      <c r="K36" s="22"/>
      <c r="L36" s="22"/>
      <c r="M36" s="22"/>
      <c r="N36" s="22"/>
      <c r="O36" s="22"/>
      <c r="P36" s="22"/>
    </row>
    <row r="37" spans="1:16" ht="39" customHeight="1" x14ac:dyDescent="0.2">
      <c r="A37" s="22"/>
      <c r="B37" s="35"/>
      <c r="C37" s="1154" t="s">
        <v>484</v>
      </c>
      <c r="D37" s="1154"/>
      <c r="E37" s="1155"/>
      <c r="F37" s="36" t="s">
        <v>307</v>
      </c>
      <c r="G37" s="37" t="s">
        <v>307</v>
      </c>
      <c r="H37" s="37" t="s">
        <v>307</v>
      </c>
      <c r="I37" s="37">
        <v>0.2</v>
      </c>
      <c r="J37" s="38">
        <v>0.22</v>
      </c>
      <c r="K37" s="22"/>
      <c r="L37" s="22"/>
      <c r="M37" s="22"/>
      <c r="N37" s="22"/>
      <c r="O37" s="22"/>
      <c r="P37" s="22"/>
    </row>
    <row r="38" spans="1:16" ht="39" customHeight="1" x14ac:dyDescent="0.2">
      <c r="A38" s="22"/>
      <c r="B38" s="35"/>
      <c r="C38" s="1154" t="s">
        <v>485</v>
      </c>
      <c r="D38" s="1154"/>
      <c r="E38" s="1155"/>
      <c r="F38" s="36">
        <v>0.01</v>
      </c>
      <c r="G38" s="37">
        <v>0.01</v>
      </c>
      <c r="H38" s="37">
        <v>0.01</v>
      </c>
      <c r="I38" s="37">
        <v>0.01</v>
      </c>
      <c r="J38" s="38">
        <v>0.01</v>
      </c>
      <c r="K38" s="22"/>
      <c r="L38" s="22"/>
      <c r="M38" s="22"/>
      <c r="N38" s="22"/>
      <c r="O38" s="22"/>
      <c r="P38" s="22"/>
    </row>
    <row r="39" spans="1:16" ht="39" customHeight="1" x14ac:dyDescent="0.2">
      <c r="A39" s="22"/>
      <c r="B39" s="35"/>
      <c r="C39" s="1154" t="s">
        <v>486</v>
      </c>
      <c r="D39" s="1154"/>
      <c r="E39" s="1155"/>
      <c r="F39" s="36" t="s">
        <v>307</v>
      </c>
      <c r="G39" s="37" t="s">
        <v>307</v>
      </c>
      <c r="H39" s="37" t="s">
        <v>307</v>
      </c>
      <c r="I39" s="37">
        <v>0</v>
      </c>
      <c r="J39" s="38">
        <v>0</v>
      </c>
      <c r="K39" s="22"/>
      <c r="L39" s="22"/>
      <c r="M39" s="22"/>
      <c r="N39" s="22"/>
      <c r="O39" s="22"/>
      <c r="P39" s="22"/>
    </row>
    <row r="40" spans="1:16" ht="39" customHeight="1" x14ac:dyDescent="0.2">
      <c r="A40" s="22"/>
      <c r="B40" s="35"/>
      <c r="C40" s="1154" t="s">
        <v>487</v>
      </c>
      <c r="D40" s="1154"/>
      <c r="E40" s="1155"/>
      <c r="F40" s="36">
        <v>0.01</v>
      </c>
      <c r="G40" s="37">
        <v>0.01</v>
      </c>
      <c r="H40" s="37">
        <v>0</v>
      </c>
      <c r="I40" s="37">
        <v>0</v>
      </c>
      <c r="J40" s="38">
        <v>0</v>
      </c>
      <c r="K40" s="22"/>
      <c r="L40" s="22"/>
      <c r="M40" s="22"/>
      <c r="N40" s="22"/>
      <c r="O40" s="22"/>
      <c r="P40" s="22"/>
    </row>
    <row r="41" spans="1:16" ht="39" customHeight="1" x14ac:dyDescent="0.2">
      <c r="A41" s="22"/>
      <c r="B41" s="35"/>
      <c r="C41" s="1154"/>
      <c r="D41" s="1154"/>
      <c r="E41" s="1155"/>
      <c r="F41" s="36"/>
      <c r="G41" s="37"/>
      <c r="H41" s="37"/>
      <c r="I41" s="37"/>
      <c r="J41" s="38"/>
      <c r="K41" s="22"/>
      <c r="L41" s="22"/>
      <c r="M41" s="22"/>
      <c r="N41" s="22"/>
      <c r="O41" s="22"/>
      <c r="P41" s="22"/>
    </row>
    <row r="42" spans="1:16" ht="39" customHeight="1" x14ac:dyDescent="0.2">
      <c r="A42" s="22"/>
      <c r="B42" s="39"/>
      <c r="C42" s="1154" t="s">
        <v>488</v>
      </c>
      <c r="D42" s="1154"/>
      <c r="E42" s="1155"/>
      <c r="F42" s="36" t="s">
        <v>307</v>
      </c>
      <c r="G42" s="37" t="s">
        <v>307</v>
      </c>
      <c r="H42" s="37" t="s">
        <v>307</v>
      </c>
      <c r="I42" s="37" t="s">
        <v>307</v>
      </c>
      <c r="J42" s="38" t="s">
        <v>307</v>
      </c>
      <c r="K42" s="22"/>
      <c r="L42" s="22"/>
      <c r="M42" s="22"/>
      <c r="N42" s="22"/>
      <c r="O42" s="22"/>
      <c r="P42" s="22"/>
    </row>
    <row r="43" spans="1:16" ht="39" customHeight="1" thickBot="1" x14ac:dyDescent="0.25">
      <c r="A43" s="22"/>
      <c r="B43" s="40"/>
      <c r="C43" s="1156" t="s">
        <v>489</v>
      </c>
      <c r="D43" s="1156"/>
      <c r="E43" s="1157"/>
      <c r="F43" s="41">
        <v>0.01</v>
      </c>
      <c r="G43" s="42">
        <v>0.01</v>
      </c>
      <c r="H43" s="42">
        <v>0.55000000000000004</v>
      </c>
      <c r="I43" s="42" t="s">
        <v>307</v>
      </c>
      <c r="J43" s="43" t="s">
        <v>307</v>
      </c>
      <c r="K43" s="22"/>
      <c r="L43" s="22"/>
      <c r="M43" s="22"/>
      <c r="N43" s="22"/>
      <c r="O43" s="22"/>
      <c r="P43" s="22"/>
    </row>
    <row r="44" spans="1:16" ht="39" customHeight="1" x14ac:dyDescent="0.2">
      <c r="A44" s="22"/>
      <c r="B44" s="44" t="s">
        <v>490</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5ek/7iTTaX1q+hxo9yIPWLjfa9ujT9MBrstrXAXY437mXSW39niAJBCF0LdpeG2vEUT2mBULDWT3OJrekh17Q==" saltValue="UFNnw+0Ma3eNci5kqV+g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554687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491</v>
      </c>
      <c r="P43" s="46"/>
      <c r="Q43" s="46"/>
      <c r="R43" s="46"/>
      <c r="S43" s="46"/>
      <c r="T43" s="46"/>
      <c r="U43" s="46"/>
    </row>
    <row r="44" spans="1:21" ht="30.75" customHeight="1" thickBot="1" x14ac:dyDescent="0.25">
      <c r="A44" s="46"/>
      <c r="B44" s="49" t="s">
        <v>492</v>
      </c>
      <c r="C44" s="50"/>
      <c r="D44" s="50"/>
      <c r="E44" s="51"/>
      <c r="F44" s="51"/>
      <c r="G44" s="51"/>
      <c r="H44" s="51"/>
      <c r="I44" s="51"/>
      <c r="J44" s="52" t="s">
        <v>471</v>
      </c>
      <c r="K44" s="53" t="s">
        <v>472</v>
      </c>
      <c r="L44" s="54" t="s">
        <v>473</v>
      </c>
      <c r="M44" s="54" t="s">
        <v>474</v>
      </c>
      <c r="N44" s="54" t="s">
        <v>475</v>
      </c>
      <c r="O44" s="55" t="s">
        <v>476</v>
      </c>
      <c r="P44" s="46"/>
      <c r="Q44" s="46"/>
      <c r="R44" s="46"/>
      <c r="S44" s="46"/>
      <c r="T44" s="46"/>
      <c r="U44" s="46"/>
    </row>
    <row r="45" spans="1:21" ht="30.75" customHeight="1" x14ac:dyDescent="0.2">
      <c r="A45" s="46"/>
      <c r="B45" s="1160" t="s">
        <v>493</v>
      </c>
      <c r="C45" s="1161"/>
      <c r="D45" s="56"/>
      <c r="E45" s="1166" t="s">
        <v>494</v>
      </c>
      <c r="F45" s="1166"/>
      <c r="G45" s="1166"/>
      <c r="H45" s="1166"/>
      <c r="I45" s="1166"/>
      <c r="J45" s="1167"/>
      <c r="K45" s="57">
        <v>4008</v>
      </c>
      <c r="L45" s="58">
        <v>3927</v>
      </c>
      <c r="M45" s="58">
        <v>3930</v>
      </c>
      <c r="N45" s="58">
        <v>3722</v>
      </c>
      <c r="O45" s="59">
        <v>3708</v>
      </c>
      <c r="P45" s="46"/>
      <c r="Q45" s="46"/>
      <c r="R45" s="46"/>
      <c r="S45" s="46"/>
      <c r="T45" s="46"/>
      <c r="U45" s="46"/>
    </row>
    <row r="46" spans="1:21" ht="30.75" customHeight="1" x14ac:dyDescent="0.2">
      <c r="A46" s="46"/>
      <c r="B46" s="1162"/>
      <c r="C46" s="1163"/>
      <c r="D46" s="60"/>
      <c r="E46" s="1168" t="s">
        <v>495</v>
      </c>
      <c r="F46" s="1168"/>
      <c r="G46" s="1168"/>
      <c r="H46" s="1168"/>
      <c r="I46" s="1168"/>
      <c r="J46" s="1169"/>
      <c r="K46" s="61" t="s">
        <v>307</v>
      </c>
      <c r="L46" s="62" t="s">
        <v>307</v>
      </c>
      <c r="M46" s="62" t="s">
        <v>307</v>
      </c>
      <c r="N46" s="62" t="s">
        <v>307</v>
      </c>
      <c r="O46" s="63" t="s">
        <v>307</v>
      </c>
      <c r="P46" s="46"/>
      <c r="Q46" s="46"/>
      <c r="R46" s="46"/>
      <c r="S46" s="46"/>
      <c r="T46" s="46"/>
      <c r="U46" s="46"/>
    </row>
    <row r="47" spans="1:21" ht="30.75" customHeight="1" x14ac:dyDescent="0.2">
      <c r="A47" s="46"/>
      <c r="B47" s="1162"/>
      <c r="C47" s="1163"/>
      <c r="D47" s="60"/>
      <c r="E47" s="1168" t="s">
        <v>496</v>
      </c>
      <c r="F47" s="1168"/>
      <c r="G47" s="1168"/>
      <c r="H47" s="1168"/>
      <c r="I47" s="1168"/>
      <c r="J47" s="1169"/>
      <c r="K47" s="61" t="s">
        <v>307</v>
      </c>
      <c r="L47" s="62" t="s">
        <v>307</v>
      </c>
      <c r="M47" s="62" t="s">
        <v>307</v>
      </c>
      <c r="N47" s="62" t="s">
        <v>307</v>
      </c>
      <c r="O47" s="63" t="s">
        <v>307</v>
      </c>
      <c r="P47" s="46"/>
      <c r="Q47" s="46"/>
      <c r="R47" s="46"/>
      <c r="S47" s="46"/>
      <c r="T47" s="46"/>
      <c r="U47" s="46"/>
    </row>
    <row r="48" spans="1:21" ht="30.75" customHeight="1" x14ac:dyDescent="0.2">
      <c r="A48" s="46"/>
      <c r="B48" s="1162"/>
      <c r="C48" s="1163"/>
      <c r="D48" s="60"/>
      <c r="E48" s="1168" t="s">
        <v>497</v>
      </c>
      <c r="F48" s="1168"/>
      <c r="G48" s="1168"/>
      <c r="H48" s="1168"/>
      <c r="I48" s="1168"/>
      <c r="J48" s="1169"/>
      <c r="K48" s="61">
        <v>474</v>
      </c>
      <c r="L48" s="62">
        <v>481</v>
      </c>
      <c r="M48" s="62">
        <v>548</v>
      </c>
      <c r="N48" s="62">
        <v>564</v>
      </c>
      <c r="O48" s="63">
        <v>560</v>
      </c>
      <c r="P48" s="46"/>
      <c r="Q48" s="46"/>
      <c r="R48" s="46"/>
      <c r="S48" s="46"/>
      <c r="T48" s="46"/>
      <c r="U48" s="46"/>
    </row>
    <row r="49" spans="1:21" ht="30.75" customHeight="1" x14ac:dyDescent="0.2">
      <c r="A49" s="46"/>
      <c r="B49" s="1162"/>
      <c r="C49" s="1163"/>
      <c r="D49" s="60"/>
      <c r="E49" s="1168" t="s">
        <v>498</v>
      </c>
      <c r="F49" s="1168"/>
      <c r="G49" s="1168"/>
      <c r="H49" s="1168"/>
      <c r="I49" s="1168"/>
      <c r="J49" s="1169"/>
      <c r="K49" s="61">
        <v>169</v>
      </c>
      <c r="L49" s="62">
        <v>190</v>
      </c>
      <c r="M49" s="62">
        <v>186</v>
      </c>
      <c r="N49" s="62">
        <v>154</v>
      </c>
      <c r="O49" s="63">
        <v>133</v>
      </c>
      <c r="P49" s="46"/>
      <c r="Q49" s="46"/>
      <c r="R49" s="46"/>
      <c r="S49" s="46"/>
      <c r="T49" s="46"/>
      <c r="U49" s="46"/>
    </row>
    <row r="50" spans="1:21" ht="30.75" customHeight="1" x14ac:dyDescent="0.2">
      <c r="A50" s="46"/>
      <c r="B50" s="1162"/>
      <c r="C50" s="1163"/>
      <c r="D50" s="60"/>
      <c r="E50" s="1168" t="s">
        <v>499</v>
      </c>
      <c r="F50" s="1168"/>
      <c r="G50" s="1168"/>
      <c r="H50" s="1168"/>
      <c r="I50" s="1168"/>
      <c r="J50" s="1169"/>
      <c r="K50" s="61">
        <v>500</v>
      </c>
      <c r="L50" s="62">
        <v>582</v>
      </c>
      <c r="M50" s="62">
        <v>418</v>
      </c>
      <c r="N50" s="62">
        <v>279</v>
      </c>
      <c r="O50" s="63">
        <v>122</v>
      </c>
      <c r="P50" s="46"/>
      <c r="Q50" s="46"/>
      <c r="R50" s="46"/>
      <c r="S50" s="46"/>
      <c r="T50" s="46"/>
      <c r="U50" s="46"/>
    </row>
    <row r="51" spans="1:21" ht="30.75" customHeight="1" x14ac:dyDescent="0.2">
      <c r="A51" s="46"/>
      <c r="B51" s="1164"/>
      <c r="C51" s="1165"/>
      <c r="D51" s="64"/>
      <c r="E51" s="1168" t="s">
        <v>500</v>
      </c>
      <c r="F51" s="1168"/>
      <c r="G51" s="1168"/>
      <c r="H51" s="1168"/>
      <c r="I51" s="1168"/>
      <c r="J51" s="1169"/>
      <c r="K51" s="61" t="s">
        <v>307</v>
      </c>
      <c r="L51" s="62" t="s">
        <v>307</v>
      </c>
      <c r="M51" s="62" t="s">
        <v>307</v>
      </c>
      <c r="N51" s="62" t="s">
        <v>307</v>
      </c>
      <c r="O51" s="63" t="s">
        <v>307</v>
      </c>
      <c r="P51" s="46"/>
      <c r="Q51" s="46"/>
      <c r="R51" s="46"/>
      <c r="S51" s="46"/>
      <c r="T51" s="46"/>
      <c r="U51" s="46"/>
    </row>
    <row r="52" spans="1:21" ht="30.75" customHeight="1" x14ac:dyDescent="0.2">
      <c r="A52" s="46"/>
      <c r="B52" s="1170" t="s">
        <v>501</v>
      </c>
      <c r="C52" s="1171"/>
      <c r="D52" s="64"/>
      <c r="E52" s="1168" t="s">
        <v>502</v>
      </c>
      <c r="F52" s="1168"/>
      <c r="G52" s="1168"/>
      <c r="H52" s="1168"/>
      <c r="I52" s="1168"/>
      <c r="J52" s="1169"/>
      <c r="K52" s="61">
        <v>4311</v>
      </c>
      <c r="L52" s="62">
        <v>4788</v>
      </c>
      <c r="M52" s="62">
        <v>4709</v>
      </c>
      <c r="N52" s="62">
        <v>4328</v>
      </c>
      <c r="O52" s="63">
        <v>4342</v>
      </c>
      <c r="P52" s="46"/>
      <c r="Q52" s="46"/>
      <c r="R52" s="46"/>
      <c r="S52" s="46"/>
      <c r="T52" s="46"/>
      <c r="U52" s="46"/>
    </row>
    <row r="53" spans="1:21" ht="30.75" customHeight="1" thickBot="1" x14ac:dyDescent="0.25">
      <c r="A53" s="46"/>
      <c r="B53" s="1172" t="s">
        <v>503</v>
      </c>
      <c r="C53" s="1173"/>
      <c r="D53" s="65"/>
      <c r="E53" s="1174" t="s">
        <v>504</v>
      </c>
      <c r="F53" s="1174"/>
      <c r="G53" s="1174"/>
      <c r="H53" s="1174"/>
      <c r="I53" s="1174"/>
      <c r="J53" s="1175"/>
      <c r="K53" s="66">
        <v>840</v>
      </c>
      <c r="L53" s="67">
        <v>392</v>
      </c>
      <c r="M53" s="67">
        <v>373</v>
      </c>
      <c r="N53" s="67">
        <v>391</v>
      </c>
      <c r="O53" s="68">
        <v>181</v>
      </c>
      <c r="P53" s="46"/>
      <c r="Q53" s="46"/>
      <c r="R53" s="46"/>
      <c r="S53" s="46"/>
      <c r="T53" s="46"/>
      <c r="U53" s="46"/>
    </row>
    <row r="54" spans="1:21" ht="24" customHeight="1" x14ac:dyDescent="0.2">
      <c r="A54" s="46"/>
      <c r="B54" s="69" t="s">
        <v>505</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506</v>
      </c>
      <c r="C55" s="71"/>
      <c r="D55" s="71"/>
      <c r="E55" s="71"/>
      <c r="F55" s="71"/>
      <c r="G55" s="71"/>
      <c r="H55" s="71"/>
      <c r="I55" s="71"/>
      <c r="J55" s="71"/>
      <c r="K55" s="72"/>
      <c r="L55" s="72"/>
      <c r="M55" s="72"/>
      <c r="N55" s="72"/>
      <c r="O55" s="73" t="s">
        <v>507</v>
      </c>
      <c r="P55" s="46"/>
      <c r="Q55" s="46"/>
      <c r="R55" s="46"/>
      <c r="S55" s="46"/>
      <c r="T55" s="46"/>
      <c r="U55" s="46"/>
    </row>
    <row r="56" spans="1:21" ht="31.5" customHeight="1" thickBot="1" x14ac:dyDescent="0.25">
      <c r="A56" s="46"/>
      <c r="B56" s="74"/>
      <c r="C56" s="75"/>
      <c r="D56" s="75"/>
      <c r="E56" s="76"/>
      <c r="F56" s="76"/>
      <c r="G56" s="76"/>
      <c r="H56" s="76"/>
      <c r="I56" s="76"/>
      <c r="J56" s="77" t="s">
        <v>471</v>
      </c>
      <c r="K56" s="78" t="s">
        <v>508</v>
      </c>
      <c r="L56" s="79" t="s">
        <v>509</v>
      </c>
      <c r="M56" s="79" t="s">
        <v>510</v>
      </c>
      <c r="N56" s="79" t="s">
        <v>511</v>
      </c>
      <c r="O56" s="80" t="s">
        <v>512</v>
      </c>
      <c r="P56" s="46"/>
      <c r="Q56" s="46"/>
      <c r="R56" s="46"/>
      <c r="S56" s="46"/>
      <c r="T56" s="46"/>
      <c r="U56" s="46"/>
    </row>
    <row r="57" spans="1:21" ht="31.5" customHeight="1" x14ac:dyDescent="0.2">
      <c r="B57" s="1176" t="s">
        <v>513</v>
      </c>
      <c r="C57" s="1177"/>
      <c r="D57" s="1180" t="s">
        <v>514</v>
      </c>
      <c r="E57" s="1181"/>
      <c r="F57" s="1181"/>
      <c r="G57" s="1181"/>
      <c r="H57" s="1181"/>
      <c r="I57" s="1181"/>
      <c r="J57" s="1182"/>
      <c r="K57" s="81"/>
      <c r="L57" s="82"/>
      <c r="M57" s="82"/>
      <c r="N57" s="82"/>
      <c r="O57" s="83"/>
    </row>
    <row r="58" spans="1:21" ht="31.5" customHeight="1" thickBot="1" x14ac:dyDescent="0.25">
      <c r="B58" s="1178"/>
      <c r="C58" s="1179"/>
      <c r="D58" s="1183" t="s">
        <v>515</v>
      </c>
      <c r="E58" s="1184"/>
      <c r="F58" s="1184"/>
      <c r="G58" s="1184"/>
      <c r="H58" s="1184"/>
      <c r="I58" s="1184"/>
      <c r="J58" s="1185"/>
      <c r="K58" s="84"/>
      <c r="L58" s="85"/>
      <c r="M58" s="85"/>
      <c r="N58" s="85"/>
      <c r="O58" s="86"/>
    </row>
    <row r="59" spans="1:21" ht="24" customHeight="1" x14ac:dyDescent="0.2">
      <c r="B59" s="87"/>
      <c r="C59" s="87"/>
      <c r="D59" s="88" t="s">
        <v>516</v>
      </c>
      <c r="E59" s="89"/>
      <c r="F59" s="89"/>
      <c r="G59" s="89"/>
      <c r="H59" s="89"/>
      <c r="I59" s="89"/>
      <c r="J59" s="89"/>
      <c r="K59" s="89"/>
      <c r="L59" s="89"/>
      <c r="M59" s="89"/>
      <c r="N59" s="89"/>
      <c r="O59" s="89"/>
    </row>
    <row r="60" spans="1:21" ht="24" customHeight="1" x14ac:dyDescent="0.2">
      <c r="B60" s="90"/>
      <c r="C60" s="90"/>
      <c r="D60" s="88" t="s">
        <v>517</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D1inaqxaJYZimbXeVaA9jFhOP1wtM7faaTAYkpFFM2Jm5+q7/QUR4PV7SLSs9sf/XYEK4fn8Ry05rdM6Ck0A6A==" saltValue="F/4LdzrmzIybHuHKvFLh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5546875" style="91" customWidth="1"/>
    <col min="2" max="3" width="12.5546875" style="91" customWidth="1"/>
    <col min="4" max="4" width="11.5546875" style="91" customWidth="1"/>
    <col min="5" max="8" width="10.44140625" style="91" customWidth="1"/>
    <col min="9" max="13" width="16.44140625" style="91" customWidth="1"/>
    <col min="14" max="19" width="12.554687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491</v>
      </c>
    </row>
    <row r="40" spans="2:13" ht="27.75" customHeight="1" thickBot="1" x14ac:dyDescent="0.25">
      <c r="B40" s="93" t="s">
        <v>492</v>
      </c>
      <c r="C40" s="94"/>
      <c r="D40" s="94"/>
      <c r="E40" s="95"/>
      <c r="F40" s="95"/>
      <c r="G40" s="95"/>
      <c r="H40" s="96" t="s">
        <v>471</v>
      </c>
      <c r="I40" s="97" t="s">
        <v>472</v>
      </c>
      <c r="J40" s="98" t="s">
        <v>473</v>
      </c>
      <c r="K40" s="98" t="s">
        <v>474</v>
      </c>
      <c r="L40" s="98" t="s">
        <v>475</v>
      </c>
      <c r="M40" s="99" t="s">
        <v>476</v>
      </c>
    </row>
    <row r="41" spans="2:13" ht="27.75" customHeight="1" x14ac:dyDescent="0.2">
      <c r="B41" s="1186" t="s">
        <v>518</v>
      </c>
      <c r="C41" s="1187"/>
      <c r="D41" s="100"/>
      <c r="E41" s="1192" t="s">
        <v>519</v>
      </c>
      <c r="F41" s="1192"/>
      <c r="G41" s="1192"/>
      <c r="H41" s="1193"/>
      <c r="I41" s="339">
        <v>41337</v>
      </c>
      <c r="J41" s="340">
        <v>39479</v>
      </c>
      <c r="K41" s="340">
        <v>36309</v>
      </c>
      <c r="L41" s="340">
        <v>34366</v>
      </c>
      <c r="M41" s="341">
        <v>31051</v>
      </c>
    </row>
    <row r="42" spans="2:13" ht="27.75" customHeight="1" x14ac:dyDescent="0.2">
      <c r="B42" s="1188"/>
      <c r="C42" s="1189"/>
      <c r="D42" s="101"/>
      <c r="E42" s="1194" t="s">
        <v>520</v>
      </c>
      <c r="F42" s="1194"/>
      <c r="G42" s="1194"/>
      <c r="H42" s="1195"/>
      <c r="I42" s="342">
        <v>3322</v>
      </c>
      <c r="J42" s="343">
        <v>2492</v>
      </c>
      <c r="K42" s="343">
        <v>1740</v>
      </c>
      <c r="L42" s="343">
        <v>1550</v>
      </c>
      <c r="M42" s="344">
        <v>1397</v>
      </c>
    </row>
    <row r="43" spans="2:13" ht="27.75" customHeight="1" x14ac:dyDescent="0.2">
      <c r="B43" s="1188"/>
      <c r="C43" s="1189"/>
      <c r="D43" s="101"/>
      <c r="E43" s="1194" t="s">
        <v>521</v>
      </c>
      <c r="F43" s="1194"/>
      <c r="G43" s="1194"/>
      <c r="H43" s="1195"/>
      <c r="I43" s="342">
        <v>5917</v>
      </c>
      <c r="J43" s="343">
        <v>5914</v>
      </c>
      <c r="K43" s="343">
        <v>6005</v>
      </c>
      <c r="L43" s="343">
        <v>6336</v>
      </c>
      <c r="M43" s="344">
        <v>6357</v>
      </c>
    </row>
    <row r="44" spans="2:13" ht="27.75" customHeight="1" x14ac:dyDescent="0.2">
      <c r="B44" s="1188"/>
      <c r="C44" s="1189"/>
      <c r="D44" s="101"/>
      <c r="E44" s="1194" t="s">
        <v>522</v>
      </c>
      <c r="F44" s="1194"/>
      <c r="G44" s="1194"/>
      <c r="H44" s="1195"/>
      <c r="I44" s="342">
        <v>1305</v>
      </c>
      <c r="J44" s="343">
        <v>1120</v>
      </c>
      <c r="K44" s="343">
        <v>942</v>
      </c>
      <c r="L44" s="343">
        <v>790</v>
      </c>
      <c r="M44" s="344">
        <v>665</v>
      </c>
    </row>
    <row r="45" spans="2:13" ht="27.75" customHeight="1" x14ac:dyDescent="0.2">
      <c r="B45" s="1188"/>
      <c r="C45" s="1189"/>
      <c r="D45" s="101"/>
      <c r="E45" s="1194" t="s">
        <v>523</v>
      </c>
      <c r="F45" s="1194"/>
      <c r="G45" s="1194"/>
      <c r="H45" s="1195"/>
      <c r="I45" s="342">
        <v>9113</v>
      </c>
      <c r="J45" s="343">
        <v>9212</v>
      </c>
      <c r="K45" s="343">
        <v>8571</v>
      </c>
      <c r="L45" s="343">
        <v>9053</v>
      </c>
      <c r="M45" s="344">
        <v>8968</v>
      </c>
    </row>
    <row r="46" spans="2:13" ht="27.75" customHeight="1" x14ac:dyDescent="0.2">
      <c r="B46" s="1188"/>
      <c r="C46" s="1189"/>
      <c r="D46" s="102"/>
      <c r="E46" s="1194" t="s">
        <v>524</v>
      </c>
      <c r="F46" s="1194"/>
      <c r="G46" s="1194"/>
      <c r="H46" s="1195"/>
      <c r="I46" s="342">
        <v>10</v>
      </c>
      <c r="J46" s="343">
        <v>8</v>
      </c>
      <c r="K46" s="343">
        <v>6</v>
      </c>
      <c r="L46" s="343">
        <v>4</v>
      </c>
      <c r="M46" s="344">
        <v>2</v>
      </c>
    </row>
    <row r="47" spans="2:13" ht="27.75" customHeight="1" x14ac:dyDescent="0.2">
      <c r="B47" s="1188"/>
      <c r="C47" s="1189"/>
      <c r="D47" s="103"/>
      <c r="E47" s="1196" t="s">
        <v>525</v>
      </c>
      <c r="F47" s="1197"/>
      <c r="G47" s="1197"/>
      <c r="H47" s="1198"/>
      <c r="I47" s="342" t="s">
        <v>307</v>
      </c>
      <c r="J47" s="343" t="s">
        <v>307</v>
      </c>
      <c r="K47" s="343" t="s">
        <v>307</v>
      </c>
      <c r="L47" s="343" t="s">
        <v>307</v>
      </c>
      <c r="M47" s="344" t="s">
        <v>307</v>
      </c>
    </row>
    <row r="48" spans="2:13" ht="27.75" customHeight="1" x14ac:dyDescent="0.2">
      <c r="B48" s="1188"/>
      <c r="C48" s="1189"/>
      <c r="D48" s="101"/>
      <c r="E48" s="1194" t="s">
        <v>526</v>
      </c>
      <c r="F48" s="1194"/>
      <c r="G48" s="1194"/>
      <c r="H48" s="1195"/>
      <c r="I48" s="342" t="s">
        <v>307</v>
      </c>
      <c r="J48" s="343" t="s">
        <v>307</v>
      </c>
      <c r="K48" s="343" t="s">
        <v>307</v>
      </c>
      <c r="L48" s="343" t="s">
        <v>307</v>
      </c>
      <c r="M48" s="344" t="s">
        <v>307</v>
      </c>
    </row>
    <row r="49" spans="2:13" ht="27.75" customHeight="1" x14ac:dyDescent="0.2">
      <c r="B49" s="1190"/>
      <c r="C49" s="1191"/>
      <c r="D49" s="101"/>
      <c r="E49" s="1194" t="s">
        <v>527</v>
      </c>
      <c r="F49" s="1194"/>
      <c r="G49" s="1194"/>
      <c r="H49" s="1195"/>
      <c r="I49" s="342" t="s">
        <v>307</v>
      </c>
      <c r="J49" s="343" t="s">
        <v>307</v>
      </c>
      <c r="K49" s="343" t="s">
        <v>307</v>
      </c>
      <c r="L49" s="343" t="s">
        <v>307</v>
      </c>
      <c r="M49" s="344" t="s">
        <v>307</v>
      </c>
    </row>
    <row r="50" spans="2:13" ht="27.75" customHeight="1" x14ac:dyDescent="0.2">
      <c r="B50" s="1199" t="s">
        <v>528</v>
      </c>
      <c r="C50" s="1200"/>
      <c r="D50" s="104"/>
      <c r="E50" s="1194" t="s">
        <v>529</v>
      </c>
      <c r="F50" s="1194"/>
      <c r="G50" s="1194"/>
      <c r="H50" s="1195"/>
      <c r="I50" s="342">
        <v>13940</v>
      </c>
      <c r="J50" s="343">
        <v>15429</v>
      </c>
      <c r="K50" s="343">
        <v>15013</v>
      </c>
      <c r="L50" s="343">
        <v>15897</v>
      </c>
      <c r="M50" s="344">
        <v>18153</v>
      </c>
    </row>
    <row r="51" spans="2:13" ht="27.75" customHeight="1" x14ac:dyDescent="0.2">
      <c r="B51" s="1188"/>
      <c r="C51" s="1189"/>
      <c r="D51" s="101"/>
      <c r="E51" s="1194" t="s">
        <v>530</v>
      </c>
      <c r="F51" s="1194"/>
      <c r="G51" s="1194"/>
      <c r="H51" s="1195"/>
      <c r="I51" s="342">
        <v>23209</v>
      </c>
      <c r="J51" s="343">
        <v>24344</v>
      </c>
      <c r="K51" s="343">
        <v>20345</v>
      </c>
      <c r="L51" s="343">
        <v>20291</v>
      </c>
      <c r="M51" s="344">
        <v>17632</v>
      </c>
    </row>
    <row r="52" spans="2:13" ht="27.75" customHeight="1" x14ac:dyDescent="0.2">
      <c r="B52" s="1190"/>
      <c r="C52" s="1191"/>
      <c r="D52" s="101"/>
      <c r="E52" s="1194" t="s">
        <v>531</v>
      </c>
      <c r="F52" s="1194"/>
      <c r="G52" s="1194"/>
      <c r="H52" s="1195"/>
      <c r="I52" s="342">
        <v>19363</v>
      </c>
      <c r="J52" s="343">
        <v>17514</v>
      </c>
      <c r="K52" s="343">
        <v>15623</v>
      </c>
      <c r="L52" s="343">
        <v>14359</v>
      </c>
      <c r="M52" s="344">
        <v>12681</v>
      </c>
    </row>
    <row r="53" spans="2:13" ht="27.75" customHeight="1" thickBot="1" x14ac:dyDescent="0.25">
      <c r="B53" s="1201" t="s">
        <v>503</v>
      </c>
      <c r="C53" s="1202"/>
      <c r="D53" s="105"/>
      <c r="E53" s="1203" t="s">
        <v>532</v>
      </c>
      <c r="F53" s="1203"/>
      <c r="G53" s="1203"/>
      <c r="H53" s="1204"/>
      <c r="I53" s="345">
        <v>4492</v>
      </c>
      <c r="J53" s="346">
        <v>938</v>
      </c>
      <c r="K53" s="346">
        <v>2593</v>
      </c>
      <c r="L53" s="346">
        <v>1553</v>
      </c>
      <c r="M53" s="347">
        <v>-26</v>
      </c>
    </row>
    <row r="54" spans="2:13" ht="27.75" customHeight="1" x14ac:dyDescent="0.2">
      <c r="B54" s="106" t="s">
        <v>533</v>
      </c>
      <c r="C54" s="107"/>
      <c r="D54" s="107"/>
      <c r="E54" s="108"/>
      <c r="F54" s="108"/>
      <c r="G54" s="108"/>
      <c r="H54" s="108"/>
      <c r="I54" s="109"/>
      <c r="J54" s="109"/>
      <c r="K54" s="109"/>
      <c r="L54" s="109"/>
      <c r="M54" s="109"/>
    </row>
    <row r="55" spans="2:13" ht="13.2" x14ac:dyDescent="0.2"/>
  </sheetData>
  <sheetProtection algorithmName="SHA-512" hashValue="lzzpxUW3nk8XN5xDw608hJNzY9y1xRZqF1eKUpHVA5Fd3nYLjkfQf9r9WSFj7TI6kskojlMysSzCrPJ1fDzS8w==" saltValue="MEWCJI5yVgjfxzgRRdWP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109375" style="1" customWidth="1"/>
    <col min="2" max="2" width="16.44140625" style="1" customWidth="1"/>
    <col min="3" max="5" width="26.109375" style="1" customWidth="1"/>
    <col min="6" max="8" width="24.1093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534</v>
      </c>
    </row>
    <row r="54" spans="2:8" ht="29.25" customHeight="1" thickBot="1" x14ac:dyDescent="0.3">
      <c r="B54" s="111" t="s">
        <v>7</v>
      </c>
      <c r="C54" s="112"/>
      <c r="D54" s="112"/>
      <c r="E54" s="113" t="s">
        <v>471</v>
      </c>
      <c r="F54" s="114" t="s">
        <v>474</v>
      </c>
      <c r="G54" s="114" t="s">
        <v>475</v>
      </c>
      <c r="H54" s="115" t="s">
        <v>476</v>
      </c>
    </row>
    <row r="55" spans="2:8" ht="52.5" customHeight="1" x14ac:dyDescent="0.2">
      <c r="B55" s="116"/>
      <c r="C55" s="1213" t="s">
        <v>101</v>
      </c>
      <c r="D55" s="1213"/>
      <c r="E55" s="1214"/>
      <c r="F55" s="117">
        <v>4328</v>
      </c>
      <c r="G55" s="117">
        <v>4847</v>
      </c>
      <c r="H55" s="118">
        <v>5564</v>
      </c>
    </row>
    <row r="56" spans="2:8" ht="52.5" customHeight="1" x14ac:dyDescent="0.2">
      <c r="B56" s="119"/>
      <c r="C56" s="1215" t="s">
        <v>535</v>
      </c>
      <c r="D56" s="1215"/>
      <c r="E56" s="1216"/>
      <c r="F56" s="120" t="s">
        <v>307</v>
      </c>
      <c r="G56" s="120" t="s">
        <v>307</v>
      </c>
      <c r="H56" s="121" t="s">
        <v>307</v>
      </c>
    </row>
    <row r="57" spans="2:8" ht="53.25" customHeight="1" x14ac:dyDescent="0.2">
      <c r="B57" s="119"/>
      <c r="C57" s="1217" t="s">
        <v>106</v>
      </c>
      <c r="D57" s="1217"/>
      <c r="E57" s="1218"/>
      <c r="F57" s="122">
        <v>9938</v>
      </c>
      <c r="G57" s="122">
        <v>10304</v>
      </c>
      <c r="H57" s="123">
        <v>11819</v>
      </c>
    </row>
    <row r="58" spans="2:8" ht="45.75" customHeight="1" x14ac:dyDescent="0.2">
      <c r="B58" s="124"/>
      <c r="C58" s="1205" t="s">
        <v>536</v>
      </c>
      <c r="D58" s="1206"/>
      <c r="E58" s="1207"/>
      <c r="F58" s="125">
        <v>3802</v>
      </c>
      <c r="G58" s="125">
        <v>3773</v>
      </c>
      <c r="H58" s="126">
        <v>4087</v>
      </c>
    </row>
    <row r="59" spans="2:8" ht="45.75" customHeight="1" x14ac:dyDescent="0.2">
      <c r="B59" s="124"/>
      <c r="C59" s="1205" t="s">
        <v>537</v>
      </c>
      <c r="D59" s="1206"/>
      <c r="E59" s="1207"/>
      <c r="F59" s="125">
        <v>1737</v>
      </c>
      <c r="G59" s="125">
        <v>1940</v>
      </c>
      <c r="H59" s="126">
        <v>2544</v>
      </c>
    </row>
    <row r="60" spans="2:8" ht="45.75" customHeight="1" x14ac:dyDescent="0.2">
      <c r="B60" s="124"/>
      <c r="C60" s="1205" t="s">
        <v>538</v>
      </c>
      <c r="D60" s="1206"/>
      <c r="E60" s="1207"/>
      <c r="F60" s="125">
        <v>2453</v>
      </c>
      <c r="G60" s="125">
        <v>2454</v>
      </c>
      <c r="H60" s="126">
        <v>2454</v>
      </c>
    </row>
    <row r="61" spans="2:8" ht="45.75" customHeight="1" x14ac:dyDescent="0.2">
      <c r="B61" s="124"/>
      <c r="C61" s="1205" t="s">
        <v>539</v>
      </c>
      <c r="D61" s="1206"/>
      <c r="E61" s="1207"/>
      <c r="F61" s="125">
        <v>1586</v>
      </c>
      <c r="G61" s="125">
        <v>1788</v>
      </c>
      <c r="H61" s="126">
        <v>2391</v>
      </c>
    </row>
    <row r="62" spans="2:8" ht="45.75" customHeight="1" thickBot="1" x14ac:dyDescent="0.25">
      <c r="B62" s="127"/>
      <c r="C62" s="1208" t="s">
        <v>540</v>
      </c>
      <c r="D62" s="1209"/>
      <c r="E62" s="1210"/>
      <c r="F62" s="128">
        <v>285</v>
      </c>
      <c r="G62" s="128">
        <v>277</v>
      </c>
      <c r="H62" s="129">
        <v>272</v>
      </c>
    </row>
    <row r="63" spans="2:8" ht="52.5" customHeight="1" thickBot="1" x14ac:dyDescent="0.25">
      <c r="B63" s="130"/>
      <c r="C63" s="1211" t="s">
        <v>541</v>
      </c>
      <c r="D63" s="1211"/>
      <c r="E63" s="1212"/>
      <c r="F63" s="131">
        <v>14267</v>
      </c>
      <c r="G63" s="131">
        <v>15151</v>
      </c>
      <c r="H63" s="132">
        <v>17383</v>
      </c>
    </row>
    <row r="64" spans="2:8" ht="13.2" x14ac:dyDescent="0.2"/>
  </sheetData>
  <sheetProtection algorithmName="SHA-512" hashValue="yOyjPQrMuYesDQoP5piGu31T5wWISqR9iviYoSwd0asVSUqplB8idpLQ7PYH26U0PpvY1HeolodvT9NUVM6i2Q==" saltValue="qY/WVULKBrxHNhTW4CDT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44140625" style="252" customWidth="1"/>
    <col min="2" max="107" width="2.44140625" style="252" customWidth="1"/>
    <col min="108" max="108" width="6.109375" style="258" customWidth="1"/>
    <col min="109" max="109" width="5.88671875" style="256" customWidth="1"/>
    <col min="110" max="16384" width="8.554687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2"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2"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2"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2"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52"/>
      <c r="DE19" s="252"/>
    </row>
    <row r="20" spans="1:109" ht="13.2"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3"/>
      <c r="DD40" s="353"/>
      <c r="DE40" s="252"/>
    </row>
    <row r="41" spans="2:109" ht="16.2" x14ac:dyDescent="0.2">
      <c r="B41" s="253" t="s">
        <v>542</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4"/>
      <c r="I42" s="355"/>
      <c r="J42" s="355"/>
      <c r="K42" s="355"/>
      <c r="AM42" s="354"/>
      <c r="AN42" s="354" t="s">
        <v>543</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27" t="s">
        <v>544</v>
      </c>
      <c r="AO43" s="1228"/>
      <c r="AP43" s="1228"/>
      <c r="AQ43" s="1228"/>
      <c r="AR43" s="1228"/>
      <c r="AS43" s="1228"/>
      <c r="AT43" s="1228"/>
      <c r="AU43" s="1228"/>
      <c r="AV43" s="1228"/>
      <c r="AW43" s="1228"/>
      <c r="AX43" s="1228"/>
      <c r="AY43" s="1228"/>
      <c r="AZ43" s="1228"/>
      <c r="BA43" s="1228"/>
      <c r="BB43" s="1228"/>
      <c r="BC43" s="1228"/>
      <c r="BD43" s="1228"/>
      <c r="BE43" s="1228"/>
      <c r="BF43" s="1228"/>
      <c r="BG43" s="1228"/>
      <c r="BH43" s="1228"/>
      <c r="BI43" s="1228"/>
      <c r="BJ43" s="1228"/>
      <c r="BK43" s="1228"/>
      <c r="BL43" s="1228"/>
      <c r="BM43" s="1228"/>
      <c r="BN43" s="1228"/>
      <c r="BO43" s="1228"/>
      <c r="BP43" s="1228"/>
      <c r="BQ43" s="1228"/>
      <c r="BR43" s="1228"/>
      <c r="BS43" s="1228"/>
      <c r="BT43" s="1228"/>
      <c r="BU43" s="1228"/>
      <c r="BV43" s="1228"/>
      <c r="BW43" s="1228"/>
      <c r="BX43" s="1228"/>
      <c r="BY43" s="1228"/>
      <c r="BZ43" s="1228"/>
      <c r="CA43" s="1228"/>
      <c r="CB43" s="1228"/>
      <c r="CC43" s="1228"/>
      <c r="CD43" s="1228"/>
      <c r="CE43" s="1228"/>
      <c r="CF43" s="1228"/>
      <c r="CG43" s="1228"/>
      <c r="CH43" s="1228"/>
      <c r="CI43" s="1228"/>
      <c r="CJ43" s="1228"/>
      <c r="CK43" s="1228"/>
      <c r="CL43" s="1228"/>
      <c r="CM43" s="1228"/>
      <c r="CN43" s="1228"/>
      <c r="CO43" s="1228"/>
      <c r="CP43" s="1228"/>
      <c r="CQ43" s="1228"/>
      <c r="CR43" s="1228"/>
      <c r="CS43" s="1228"/>
      <c r="CT43" s="1228"/>
      <c r="CU43" s="1228"/>
      <c r="CV43" s="1228"/>
      <c r="CW43" s="1228"/>
      <c r="CX43" s="1228"/>
      <c r="CY43" s="1228"/>
      <c r="CZ43" s="1228"/>
      <c r="DA43" s="1228"/>
      <c r="DB43" s="1228"/>
      <c r="DC43" s="1229"/>
    </row>
    <row r="44" spans="2:109" ht="13.2" x14ac:dyDescent="0.2">
      <c r="B44" s="256"/>
      <c r="AN44" s="1230"/>
      <c r="AO44" s="1231"/>
      <c r="AP44" s="1231"/>
      <c r="AQ44" s="1231"/>
      <c r="AR44" s="1231"/>
      <c r="AS44" s="1231"/>
      <c r="AT44" s="1231"/>
      <c r="AU44" s="1231"/>
      <c r="AV44" s="1231"/>
      <c r="AW44" s="1231"/>
      <c r="AX44" s="1231"/>
      <c r="AY44" s="1231"/>
      <c r="AZ44" s="1231"/>
      <c r="BA44" s="1231"/>
      <c r="BB44" s="1231"/>
      <c r="BC44" s="1231"/>
      <c r="BD44" s="1231"/>
      <c r="BE44" s="1231"/>
      <c r="BF44" s="1231"/>
      <c r="BG44" s="1231"/>
      <c r="BH44" s="1231"/>
      <c r="BI44" s="1231"/>
      <c r="BJ44" s="1231"/>
      <c r="BK44" s="1231"/>
      <c r="BL44" s="1231"/>
      <c r="BM44" s="1231"/>
      <c r="BN44" s="1231"/>
      <c r="BO44" s="1231"/>
      <c r="BP44" s="1231"/>
      <c r="BQ44" s="1231"/>
      <c r="BR44" s="1231"/>
      <c r="BS44" s="1231"/>
      <c r="BT44" s="1231"/>
      <c r="BU44" s="1231"/>
      <c r="BV44" s="1231"/>
      <c r="BW44" s="1231"/>
      <c r="BX44" s="1231"/>
      <c r="BY44" s="1231"/>
      <c r="BZ44" s="1231"/>
      <c r="CA44" s="1231"/>
      <c r="CB44" s="1231"/>
      <c r="CC44" s="1231"/>
      <c r="CD44" s="1231"/>
      <c r="CE44" s="1231"/>
      <c r="CF44" s="1231"/>
      <c r="CG44" s="1231"/>
      <c r="CH44" s="1231"/>
      <c r="CI44" s="1231"/>
      <c r="CJ44" s="1231"/>
      <c r="CK44" s="1231"/>
      <c r="CL44" s="1231"/>
      <c r="CM44" s="1231"/>
      <c r="CN44" s="1231"/>
      <c r="CO44" s="1231"/>
      <c r="CP44" s="1231"/>
      <c r="CQ44" s="1231"/>
      <c r="CR44" s="1231"/>
      <c r="CS44" s="1231"/>
      <c r="CT44" s="1231"/>
      <c r="CU44" s="1231"/>
      <c r="CV44" s="1231"/>
      <c r="CW44" s="1231"/>
      <c r="CX44" s="1231"/>
      <c r="CY44" s="1231"/>
      <c r="CZ44" s="1231"/>
      <c r="DA44" s="1231"/>
      <c r="DB44" s="1231"/>
      <c r="DC44" s="1232"/>
    </row>
    <row r="45" spans="2:109" ht="13.2" x14ac:dyDescent="0.2">
      <c r="B45" s="256"/>
      <c r="AN45" s="1230"/>
      <c r="AO45" s="1231"/>
      <c r="AP45" s="1231"/>
      <c r="AQ45" s="1231"/>
      <c r="AR45" s="1231"/>
      <c r="AS45" s="1231"/>
      <c r="AT45" s="1231"/>
      <c r="AU45" s="1231"/>
      <c r="AV45" s="1231"/>
      <c r="AW45" s="1231"/>
      <c r="AX45" s="1231"/>
      <c r="AY45" s="1231"/>
      <c r="AZ45" s="1231"/>
      <c r="BA45" s="1231"/>
      <c r="BB45" s="1231"/>
      <c r="BC45" s="1231"/>
      <c r="BD45" s="1231"/>
      <c r="BE45" s="1231"/>
      <c r="BF45" s="1231"/>
      <c r="BG45" s="1231"/>
      <c r="BH45" s="1231"/>
      <c r="BI45" s="1231"/>
      <c r="BJ45" s="1231"/>
      <c r="BK45" s="1231"/>
      <c r="BL45" s="1231"/>
      <c r="BM45" s="1231"/>
      <c r="BN45" s="1231"/>
      <c r="BO45" s="1231"/>
      <c r="BP45" s="1231"/>
      <c r="BQ45" s="1231"/>
      <c r="BR45" s="1231"/>
      <c r="BS45" s="1231"/>
      <c r="BT45" s="1231"/>
      <c r="BU45" s="1231"/>
      <c r="BV45" s="1231"/>
      <c r="BW45" s="1231"/>
      <c r="BX45" s="1231"/>
      <c r="BY45" s="1231"/>
      <c r="BZ45" s="1231"/>
      <c r="CA45" s="1231"/>
      <c r="CB45" s="1231"/>
      <c r="CC45" s="1231"/>
      <c r="CD45" s="1231"/>
      <c r="CE45" s="1231"/>
      <c r="CF45" s="1231"/>
      <c r="CG45" s="1231"/>
      <c r="CH45" s="1231"/>
      <c r="CI45" s="1231"/>
      <c r="CJ45" s="1231"/>
      <c r="CK45" s="1231"/>
      <c r="CL45" s="1231"/>
      <c r="CM45" s="1231"/>
      <c r="CN45" s="1231"/>
      <c r="CO45" s="1231"/>
      <c r="CP45" s="1231"/>
      <c r="CQ45" s="1231"/>
      <c r="CR45" s="1231"/>
      <c r="CS45" s="1231"/>
      <c r="CT45" s="1231"/>
      <c r="CU45" s="1231"/>
      <c r="CV45" s="1231"/>
      <c r="CW45" s="1231"/>
      <c r="CX45" s="1231"/>
      <c r="CY45" s="1231"/>
      <c r="CZ45" s="1231"/>
      <c r="DA45" s="1231"/>
      <c r="DB45" s="1231"/>
      <c r="DC45" s="1232"/>
    </row>
    <row r="46" spans="2:109" ht="13.2" x14ac:dyDescent="0.2">
      <c r="B46" s="256"/>
      <c r="AN46" s="1230"/>
      <c r="AO46" s="1231"/>
      <c r="AP46" s="1231"/>
      <c r="AQ46" s="1231"/>
      <c r="AR46" s="1231"/>
      <c r="AS46" s="1231"/>
      <c r="AT46" s="1231"/>
      <c r="AU46" s="1231"/>
      <c r="AV46" s="1231"/>
      <c r="AW46" s="1231"/>
      <c r="AX46" s="1231"/>
      <c r="AY46" s="1231"/>
      <c r="AZ46" s="1231"/>
      <c r="BA46" s="1231"/>
      <c r="BB46" s="1231"/>
      <c r="BC46" s="1231"/>
      <c r="BD46" s="1231"/>
      <c r="BE46" s="1231"/>
      <c r="BF46" s="1231"/>
      <c r="BG46" s="1231"/>
      <c r="BH46" s="1231"/>
      <c r="BI46" s="1231"/>
      <c r="BJ46" s="1231"/>
      <c r="BK46" s="1231"/>
      <c r="BL46" s="1231"/>
      <c r="BM46" s="1231"/>
      <c r="BN46" s="1231"/>
      <c r="BO46" s="1231"/>
      <c r="BP46" s="1231"/>
      <c r="BQ46" s="1231"/>
      <c r="BR46" s="1231"/>
      <c r="BS46" s="1231"/>
      <c r="BT46" s="1231"/>
      <c r="BU46" s="1231"/>
      <c r="BV46" s="1231"/>
      <c r="BW46" s="1231"/>
      <c r="BX46" s="1231"/>
      <c r="BY46" s="1231"/>
      <c r="BZ46" s="1231"/>
      <c r="CA46" s="1231"/>
      <c r="CB46" s="1231"/>
      <c r="CC46" s="1231"/>
      <c r="CD46" s="1231"/>
      <c r="CE46" s="1231"/>
      <c r="CF46" s="1231"/>
      <c r="CG46" s="1231"/>
      <c r="CH46" s="1231"/>
      <c r="CI46" s="1231"/>
      <c r="CJ46" s="1231"/>
      <c r="CK46" s="1231"/>
      <c r="CL46" s="1231"/>
      <c r="CM46" s="1231"/>
      <c r="CN46" s="1231"/>
      <c r="CO46" s="1231"/>
      <c r="CP46" s="1231"/>
      <c r="CQ46" s="1231"/>
      <c r="CR46" s="1231"/>
      <c r="CS46" s="1231"/>
      <c r="CT46" s="1231"/>
      <c r="CU46" s="1231"/>
      <c r="CV46" s="1231"/>
      <c r="CW46" s="1231"/>
      <c r="CX46" s="1231"/>
      <c r="CY46" s="1231"/>
      <c r="CZ46" s="1231"/>
      <c r="DA46" s="1231"/>
      <c r="DB46" s="1231"/>
      <c r="DC46" s="1232"/>
    </row>
    <row r="47" spans="2:109" ht="13.2" x14ac:dyDescent="0.2">
      <c r="B47" s="256"/>
      <c r="AN47" s="1233"/>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c r="BM47" s="1234"/>
      <c r="BN47" s="1234"/>
      <c r="BO47" s="1234"/>
      <c r="BP47" s="1234"/>
      <c r="BQ47" s="1234"/>
      <c r="BR47" s="1234"/>
      <c r="BS47" s="1234"/>
      <c r="BT47" s="1234"/>
      <c r="BU47" s="1234"/>
      <c r="BV47" s="1234"/>
      <c r="BW47" s="1234"/>
      <c r="BX47" s="1234"/>
      <c r="BY47" s="1234"/>
      <c r="BZ47" s="1234"/>
      <c r="CA47" s="1234"/>
      <c r="CB47" s="1234"/>
      <c r="CC47" s="1234"/>
      <c r="CD47" s="1234"/>
      <c r="CE47" s="1234"/>
      <c r="CF47" s="1234"/>
      <c r="CG47" s="1234"/>
      <c r="CH47" s="1234"/>
      <c r="CI47" s="1234"/>
      <c r="CJ47" s="1234"/>
      <c r="CK47" s="1234"/>
      <c r="CL47" s="1234"/>
      <c r="CM47" s="1234"/>
      <c r="CN47" s="1234"/>
      <c r="CO47" s="1234"/>
      <c r="CP47" s="1234"/>
      <c r="CQ47" s="1234"/>
      <c r="CR47" s="1234"/>
      <c r="CS47" s="1234"/>
      <c r="CT47" s="1234"/>
      <c r="CU47" s="1234"/>
      <c r="CV47" s="1234"/>
      <c r="CW47" s="1234"/>
      <c r="CX47" s="1234"/>
      <c r="CY47" s="1234"/>
      <c r="CZ47" s="1234"/>
      <c r="DA47" s="1234"/>
      <c r="DB47" s="1234"/>
      <c r="DC47" s="1235"/>
    </row>
    <row r="48" spans="2:109" ht="13.2"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6"/>
      <c r="AN49" s="252" t="s">
        <v>545</v>
      </c>
    </row>
    <row r="50" spans="1:109" ht="13.2" x14ac:dyDescent="0.2">
      <c r="B50" s="256"/>
      <c r="G50" s="1219"/>
      <c r="H50" s="1219"/>
      <c r="I50" s="1219"/>
      <c r="J50" s="1219"/>
      <c r="K50" s="357"/>
      <c r="L50" s="357"/>
      <c r="M50" s="358"/>
      <c r="N50" s="358"/>
      <c r="AN50" s="1237"/>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8"/>
      <c r="BL50" s="1238"/>
      <c r="BM50" s="1238"/>
      <c r="BN50" s="1238"/>
      <c r="BO50" s="1239"/>
      <c r="BP50" s="1225" t="s">
        <v>472</v>
      </c>
      <c r="BQ50" s="1225"/>
      <c r="BR50" s="1225"/>
      <c r="BS50" s="1225"/>
      <c r="BT50" s="1225"/>
      <c r="BU50" s="1225"/>
      <c r="BV50" s="1225"/>
      <c r="BW50" s="1225"/>
      <c r="BX50" s="1225" t="s">
        <v>473</v>
      </c>
      <c r="BY50" s="1225"/>
      <c r="BZ50" s="1225"/>
      <c r="CA50" s="1225"/>
      <c r="CB50" s="1225"/>
      <c r="CC50" s="1225"/>
      <c r="CD50" s="1225"/>
      <c r="CE50" s="1225"/>
      <c r="CF50" s="1225" t="s">
        <v>474</v>
      </c>
      <c r="CG50" s="1225"/>
      <c r="CH50" s="1225"/>
      <c r="CI50" s="1225"/>
      <c r="CJ50" s="1225"/>
      <c r="CK50" s="1225"/>
      <c r="CL50" s="1225"/>
      <c r="CM50" s="1225"/>
      <c r="CN50" s="1225" t="s">
        <v>475</v>
      </c>
      <c r="CO50" s="1225"/>
      <c r="CP50" s="1225"/>
      <c r="CQ50" s="1225"/>
      <c r="CR50" s="1225"/>
      <c r="CS50" s="1225"/>
      <c r="CT50" s="1225"/>
      <c r="CU50" s="1225"/>
      <c r="CV50" s="1225" t="s">
        <v>476</v>
      </c>
      <c r="CW50" s="1225"/>
      <c r="CX50" s="1225"/>
      <c r="CY50" s="1225"/>
      <c r="CZ50" s="1225"/>
      <c r="DA50" s="1225"/>
      <c r="DB50" s="1225"/>
      <c r="DC50" s="1225"/>
    </row>
    <row r="51" spans="1:109" ht="13.5" customHeight="1" x14ac:dyDescent="0.2">
      <c r="B51" s="256"/>
      <c r="G51" s="1236"/>
      <c r="H51" s="1236"/>
      <c r="I51" s="1240"/>
      <c r="J51" s="1240"/>
      <c r="K51" s="1226"/>
      <c r="L51" s="1226"/>
      <c r="M51" s="1226"/>
      <c r="N51" s="1226"/>
      <c r="AM51" s="356"/>
      <c r="AN51" s="1224" t="s">
        <v>546</v>
      </c>
      <c r="AO51" s="1224"/>
      <c r="AP51" s="1224"/>
      <c r="AQ51" s="1224"/>
      <c r="AR51" s="1224"/>
      <c r="AS51" s="1224"/>
      <c r="AT51" s="1224"/>
      <c r="AU51" s="1224"/>
      <c r="AV51" s="1224"/>
      <c r="AW51" s="1224"/>
      <c r="AX51" s="1224"/>
      <c r="AY51" s="1224"/>
      <c r="AZ51" s="1224"/>
      <c r="BA51" s="1224"/>
      <c r="BB51" s="1224" t="s">
        <v>547</v>
      </c>
      <c r="BC51" s="1224"/>
      <c r="BD51" s="1224"/>
      <c r="BE51" s="1224"/>
      <c r="BF51" s="1224"/>
      <c r="BG51" s="1224"/>
      <c r="BH51" s="1224"/>
      <c r="BI51" s="1224"/>
      <c r="BJ51" s="1224"/>
      <c r="BK51" s="1224"/>
      <c r="BL51" s="1224"/>
      <c r="BM51" s="1224"/>
      <c r="BN51" s="1224"/>
      <c r="BO51" s="1224"/>
      <c r="BP51" s="1221">
        <v>11.8</v>
      </c>
      <c r="BQ51" s="1221"/>
      <c r="BR51" s="1221"/>
      <c r="BS51" s="1221"/>
      <c r="BT51" s="1221"/>
      <c r="BU51" s="1221"/>
      <c r="BV51" s="1221"/>
      <c r="BW51" s="1221"/>
      <c r="BX51" s="1221">
        <v>2.5</v>
      </c>
      <c r="BY51" s="1221"/>
      <c r="BZ51" s="1221"/>
      <c r="CA51" s="1221"/>
      <c r="CB51" s="1221"/>
      <c r="CC51" s="1221"/>
      <c r="CD51" s="1221"/>
      <c r="CE51" s="1221"/>
      <c r="CF51" s="1221">
        <v>6.8</v>
      </c>
      <c r="CG51" s="1221"/>
      <c r="CH51" s="1221"/>
      <c r="CI51" s="1221"/>
      <c r="CJ51" s="1221"/>
      <c r="CK51" s="1221"/>
      <c r="CL51" s="1221"/>
      <c r="CM51" s="1221"/>
      <c r="CN51" s="1221">
        <v>4</v>
      </c>
      <c r="CO51" s="1221"/>
      <c r="CP51" s="1221"/>
      <c r="CQ51" s="1221"/>
      <c r="CR51" s="1221"/>
      <c r="CS51" s="1221"/>
      <c r="CT51" s="1221"/>
      <c r="CU51" s="1221"/>
      <c r="CV51" s="1221"/>
      <c r="CW51" s="1221"/>
      <c r="CX51" s="1221"/>
      <c r="CY51" s="1221"/>
      <c r="CZ51" s="1221"/>
      <c r="DA51" s="1221"/>
      <c r="DB51" s="1221"/>
      <c r="DC51" s="1221"/>
    </row>
    <row r="52" spans="1:109" ht="13.2" x14ac:dyDescent="0.2">
      <c r="B52" s="256"/>
      <c r="G52" s="1236"/>
      <c r="H52" s="1236"/>
      <c r="I52" s="1240"/>
      <c r="J52" s="1240"/>
      <c r="K52" s="1226"/>
      <c r="L52" s="1226"/>
      <c r="M52" s="1226"/>
      <c r="N52" s="1226"/>
      <c r="AM52" s="356"/>
      <c r="AN52" s="1224"/>
      <c r="AO52" s="1224"/>
      <c r="AP52" s="1224"/>
      <c r="AQ52" s="1224"/>
      <c r="AR52" s="1224"/>
      <c r="AS52" s="1224"/>
      <c r="AT52" s="1224"/>
      <c r="AU52" s="1224"/>
      <c r="AV52" s="1224"/>
      <c r="AW52" s="1224"/>
      <c r="AX52" s="1224"/>
      <c r="AY52" s="1224"/>
      <c r="AZ52" s="1224"/>
      <c r="BA52" s="1224"/>
      <c r="BB52" s="1224"/>
      <c r="BC52" s="1224"/>
      <c r="BD52" s="1224"/>
      <c r="BE52" s="1224"/>
      <c r="BF52" s="1224"/>
      <c r="BG52" s="1224"/>
      <c r="BH52" s="1224"/>
      <c r="BI52" s="1224"/>
      <c r="BJ52" s="1224"/>
      <c r="BK52" s="1224"/>
      <c r="BL52" s="1224"/>
      <c r="BM52" s="1224"/>
      <c r="BN52" s="1224"/>
      <c r="BO52" s="1224"/>
      <c r="BP52" s="1221"/>
      <c r="BQ52" s="1221"/>
      <c r="BR52" s="1221"/>
      <c r="BS52" s="1221"/>
      <c r="BT52" s="1221"/>
      <c r="BU52" s="1221"/>
      <c r="BV52" s="1221"/>
      <c r="BW52" s="1221"/>
      <c r="BX52" s="1221"/>
      <c r="BY52" s="1221"/>
      <c r="BZ52" s="1221"/>
      <c r="CA52" s="1221"/>
      <c r="CB52" s="1221"/>
      <c r="CC52" s="1221"/>
      <c r="CD52" s="1221"/>
      <c r="CE52" s="1221"/>
      <c r="CF52" s="1221"/>
      <c r="CG52" s="1221"/>
      <c r="CH52" s="1221"/>
      <c r="CI52" s="1221"/>
      <c r="CJ52" s="1221"/>
      <c r="CK52" s="1221"/>
      <c r="CL52" s="1221"/>
      <c r="CM52" s="1221"/>
      <c r="CN52" s="1221"/>
      <c r="CO52" s="1221"/>
      <c r="CP52" s="1221"/>
      <c r="CQ52" s="1221"/>
      <c r="CR52" s="1221"/>
      <c r="CS52" s="1221"/>
      <c r="CT52" s="1221"/>
      <c r="CU52" s="1221"/>
      <c r="CV52" s="1221"/>
      <c r="CW52" s="1221"/>
      <c r="CX52" s="1221"/>
      <c r="CY52" s="1221"/>
      <c r="CZ52" s="1221"/>
      <c r="DA52" s="1221"/>
      <c r="DB52" s="1221"/>
      <c r="DC52" s="1221"/>
    </row>
    <row r="53" spans="1:109" ht="13.2" x14ac:dyDescent="0.2">
      <c r="A53" s="355"/>
      <c r="B53" s="256"/>
      <c r="G53" s="1236"/>
      <c r="H53" s="1236"/>
      <c r="I53" s="1219"/>
      <c r="J53" s="1219"/>
      <c r="K53" s="1226"/>
      <c r="L53" s="1226"/>
      <c r="M53" s="1226"/>
      <c r="N53" s="1226"/>
      <c r="AM53" s="356"/>
      <c r="AN53" s="1224"/>
      <c r="AO53" s="1224"/>
      <c r="AP53" s="1224"/>
      <c r="AQ53" s="1224"/>
      <c r="AR53" s="1224"/>
      <c r="AS53" s="1224"/>
      <c r="AT53" s="1224"/>
      <c r="AU53" s="1224"/>
      <c r="AV53" s="1224"/>
      <c r="AW53" s="1224"/>
      <c r="AX53" s="1224"/>
      <c r="AY53" s="1224"/>
      <c r="AZ53" s="1224"/>
      <c r="BA53" s="1224"/>
      <c r="BB53" s="1224" t="s">
        <v>548</v>
      </c>
      <c r="BC53" s="1224"/>
      <c r="BD53" s="1224"/>
      <c r="BE53" s="1224"/>
      <c r="BF53" s="1224"/>
      <c r="BG53" s="1224"/>
      <c r="BH53" s="1224"/>
      <c r="BI53" s="1224"/>
      <c r="BJ53" s="1224"/>
      <c r="BK53" s="1224"/>
      <c r="BL53" s="1224"/>
      <c r="BM53" s="1224"/>
      <c r="BN53" s="1224"/>
      <c r="BO53" s="1224"/>
      <c r="BP53" s="1221">
        <v>61.7</v>
      </c>
      <c r="BQ53" s="1221"/>
      <c r="BR53" s="1221"/>
      <c r="BS53" s="1221"/>
      <c r="BT53" s="1221"/>
      <c r="BU53" s="1221"/>
      <c r="BV53" s="1221"/>
      <c r="BW53" s="1221"/>
      <c r="BX53" s="1221">
        <v>61.9</v>
      </c>
      <c r="BY53" s="1221"/>
      <c r="BZ53" s="1221"/>
      <c r="CA53" s="1221"/>
      <c r="CB53" s="1221"/>
      <c r="CC53" s="1221"/>
      <c r="CD53" s="1221"/>
      <c r="CE53" s="1221"/>
      <c r="CF53" s="1221">
        <v>61.8</v>
      </c>
      <c r="CG53" s="1221"/>
      <c r="CH53" s="1221"/>
      <c r="CI53" s="1221"/>
      <c r="CJ53" s="1221"/>
      <c r="CK53" s="1221"/>
      <c r="CL53" s="1221"/>
      <c r="CM53" s="1221"/>
      <c r="CN53" s="1221">
        <v>62.8</v>
      </c>
      <c r="CO53" s="1221"/>
      <c r="CP53" s="1221"/>
      <c r="CQ53" s="1221"/>
      <c r="CR53" s="1221"/>
      <c r="CS53" s="1221"/>
      <c r="CT53" s="1221"/>
      <c r="CU53" s="1221"/>
      <c r="CV53" s="1221">
        <v>63.8</v>
      </c>
      <c r="CW53" s="1221"/>
      <c r="CX53" s="1221"/>
      <c r="CY53" s="1221"/>
      <c r="CZ53" s="1221"/>
      <c r="DA53" s="1221"/>
      <c r="DB53" s="1221"/>
      <c r="DC53" s="1221"/>
    </row>
    <row r="54" spans="1:109" ht="13.2" x14ac:dyDescent="0.2">
      <c r="A54" s="355"/>
      <c r="B54" s="256"/>
      <c r="G54" s="1236"/>
      <c r="H54" s="1236"/>
      <c r="I54" s="1219"/>
      <c r="J54" s="1219"/>
      <c r="K54" s="1226"/>
      <c r="L54" s="1226"/>
      <c r="M54" s="1226"/>
      <c r="N54" s="1226"/>
      <c r="AM54" s="356"/>
      <c r="AN54" s="1224"/>
      <c r="AO54" s="1224"/>
      <c r="AP54" s="1224"/>
      <c r="AQ54" s="1224"/>
      <c r="AR54" s="1224"/>
      <c r="AS54" s="1224"/>
      <c r="AT54" s="1224"/>
      <c r="AU54" s="1224"/>
      <c r="AV54" s="1224"/>
      <c r="AW54" s="1224"/>
      <c r="AX54" s="1224"/>
      <c r="AY54" s="1224"/>
      <c r="AZ54" s="1224"/>
      <c r="BA54" s="1224"/>
      <c r="BB54" s="1224"/>
      <c r="BC54" s="1224"/>
      <c r="BD54" s="1224"/>
      <c r="BE54" s="1224"/>
      <c r="BF54" s="1224"/>
      <c r="BG54" s="1224"/>
      <c r="BH54" s="1224"/>
      <c r="BI54" s="1224"/>
      <c r="BJ54" s="1224"/>
      <c r="BK54" s="1224"/>
      <c r="BL54" s="1224"/>
      <c r="BM54" s="1224"/>
      <c r="BN54" s="1224"/>
      <c r="BO54" s="1224"/>
      <c r="BP54" s="1221"/>
      <c r="BQ54" s="1221"/>
      <c r="BR54" s="1221"/>
      <c r="BS54" s="1221"/>
      <c r="BT54" s="1221"/>
      <c r="BU54" s="1221"/>
      <c r="BV54" s="1221"/>
      <c r="BW54" s="1221"/>
      <c r="BX54" s="1221"/>
      <c r="BY54" s="1221"/>
      <c r="BZ54" s="1221"/>
      <c r="CA54" s="1221"/>
      <c r="CB54" s="1221"/>
      <c r="CC54" s="1221"/>
      <c r="CD54" s="1221"/>
      <c r="CE54" s="1221"/>
      <c r="CF54" s="1221"/>
      <c r="CG54" s="1221"/>
      <c r="CH54" s="1221"/>
      <c r="CI54" s="1221"/>
      <c r="CJ54" s="1221"/>
      <c r="CK54" s="1221"/>
      <c r="CL54" s="1221"/>
      <c r="CM54" s="1221"/>
      <c r="CN54" s="1221"/>
      <c r="CO54" s="1221"/>
      <c r="CP54" s="1221"/>
      <c r="CQ54" s="1221"/>
      <c r="CR54" s="1221"/>
      <c r="CS54" s="1221"/>
      <c r="CT54" s="1221"/>
      <c r="CU54" s="1221"/>
      <c r="CV54" s="1221"/>
      <c r="CW54" s="1221"/>
      <c r="CX54" s="1221"/>
      <c r="CY54" s="1221"/>
      <c r="CZ54" s="1221"/>
      <c r="DA54" s="1221"/>
      <c r="DB54" s="1221"/>
      <c r="DC54" s="1221"/>
    </row>
    <row r="55" spans="1:109" ht="13.2" x14ac:dyDescent="0.2">
      <c r="A55" s="355"/>
      <c r="B55" s="256"/>
      <c r="G55" s="1219"/>
      <c r="H55" s="1219"/>
      <c r="I55" s="1219"/>
      <c r="J55" s="1219"/>
      <c r="K55" s="1226"/>
      <c r="L55" s="1226"/>
      <c r="M55" s="1226"/>
      <c r="N55" s="1226"/>
      <c r="AN55" s="1225" t="s">
        <v>549</v>
      </c>
      <c r="AO55" s="1225"/>
      <c r="AP55" s="1225"/>
      <c r="AQ55" s="1225"/>
      <c r="AR55" s="1225"/>
      <c r="AS55" s="1225"/>
      <c r="AT55" s="1225"/>
      <c r="AU55" s="1225"/>
      <c r="AV55" s="1225"/>
      <c r="AW55" s="1225"/>
      <c r="AX55" s="1225"/>
      <c r="AY55" s="1225"/>
      <c r="AZ55" s="1225"/>
      <c r="BA55" s="1225"/>
      <c r="BB55" s="1224" t="s">
        <v>547</v>
      </c>
      <c r="BC55" s="1224"/>
      <c r="BD55" s="1224"/>
      <c r="BE55" s="1224"/>
      <c r="BF55" s="1224"/>
      <c r="BG55" s="1224"/>
      <c r="BH55" s="1224"/>
      <c r="BI55" s="1224"/>
      <c r="BJ55" s="1224"/>
      <c r="BK55" s="1224"/>
      <c r="BL55" s="1224"/>
      <c r="BM55" s="1224"/>
      <c r="BN55" s="1224"/>
      <c r="BO55" s="1224"/>
      <c r="BP55" s="1221">
        <v>24.5</v>
      </c>
      <c r="BQ55" s="1221"/>
      <c r="BR55" s="1221"/>
      <c r="BS55" s="1221"/>
      <c r="BT55" s="1221"/>
      <c r="BU55" s="1221"/>
      <c r="BV55" s="1221"/>
      <c r="BW55" s="1221"/>
      <c r="BX55" s="1221">
        <v>23.9</v>
      </c>
      <c r="BY55" s="1221"/>
      <c r="BZ55" s="1221"/>
      <c r="CA55" s="1221"/>
      <c r="CB55" s="1221"/>
      <c r="CC55" s="1221"/>
      <c r="CD55" s="1221"/>
      <c r="CE55" s="1221"/>
      <c r="CF55" s="1221">
        <v>20</v>
      </c>
      <c r="CG55" s="1221"/>
      <c r="CH55" s="1221"/>
      <c r="CI55" s="1221"/>
      <c r="CJ55" s="1221"/>
      <c r="CK55" s="1221"/>
      <c r="CL55" s="1221"/>
      <c r="CM55" s="1221"/>
      <c r="CN55" s="1221">
        <v>14.7</v>
      </c>
      <c r="CO55" s="1221"/>
      <c r="CP55" s="1221"/>
      <c r="CQ55" s="1221"/>
      <c r="CR55" s="1221"/>
      <c r="CS55" s="1221"/>
      <c r="CT55" s="1221"/>
      <c r="CU55" s="1221"/>
      <c r="CV55" s="1221">
        <v>5</v>
      </c>
      <c r="CW55" s="1221"/>
      <c r="CX55" s="1221"/>
      <c r="CY55" s="1221"/>
      <c r="CZ55" s="1221"/>
      <c r="DA55" s="1221"/>
      <c r="DB55" s="1221"/>
      <c r="DC55" s="1221"/>
    </row>
    <row r="56" spans="1:109" ht="13.2" x14ac:dyDescent="0.2">
      <c r="A56" s="355"/>
      <c r="B56" s="256"/>
      <c r="G56" s="1219"/>
      <c r="H56" s="1219"/>
      <c r="I56" s="1219"/>
      <c r="J56" s="1219"/>
      <c r="K56" s="1226"/>
      <c r="L56" s="1226"/>
      <c r="M56" s="1226"/>
      <c r="N56" s="1226"/>
      <c r="AN56" s="1225"/>
      <c r="AO56" s="1225"/>
      <c r="AP56" s="1225"/>
      <c r="AQ56" s="1225"/>
      <c r="AR56" s="1225"/>
      <c r="AS56" s="1225"/>
      <c r="AT56" s="1225"/>
      <c r="AU56" s="1225"/>
      <c r="AV56" s="1225"/>
      <c r="AW56" s="1225"/>
      <c r="AX56" s="1225"/>
      <c r="AY56" s="1225"/>
      <c r="AZ56" s="1225"/>
      <c r="BA56" s="1225"/>
      <c r="BB56" s="1224"/>
      <c r="BC56" s="1224"/>
      <c r="BD56" s="1224"/>
      <c r="BE56" s="1224"/>
      <c r="BF56" s="1224"/>
      <c r="BG56" s="1224"/>
      <c r="BH56" s="1224"/>
      <c r="BI56" s="1224"/>
      <c r="BJ56" s="1224"/>
      <c r="BK56" s="1224"/>
      <c r="BL56" s="1224"/>
      <c r="BM56" s="1224"/>
      <c r="BN56" s="1224"/>
      <c r="BO56" s="1224"/>
      <c r="BP56" s="1221"/>
      <c r="BQ56" s="1221"/>
      <c r="BR56" s="1221"/>
      <c r="BS56" s="1221"/>
      <c r="BT56" s="1221"/>
      <c r="BU56" s="1221"/>
      <c r="BV56" s="1221"/>
      <c r="BW56" s="1221"/>
      <c r="BX56" s="1221"/>
      <c r="BY56" s="1221"/>
      <c r="BZ56" s="1221"/>
      <c r="CA56" s="1221"/>
      <c r="CB56" s="1221"/>
      <c r="CC56" s="1221"/>
      <c r="CD56" s="1221"/>
      <c r="CE56" s="1221"/>
      <c r="CF56" s="1221"/>
      <c r="CG56" s="1221"/>
      <c r="CH56" s="1221"/>
      <c r="CI56" s="1221"/>
      <c r="CJ56" s="1221"/>
      <c r="CK56" s="1221"/>
      <c r="CL56" s="1221"/>
      <c r="CM56" s="1221"/>
      <c r="CN56" s="1221"/>
      <c r="CO56" s="1221"/>
      <c r="CP56" s="1221"/>
      <c r="CQ56" s="1221"/>
      <c r="CR56" s="1221"/>
      <c r="CS56" s="1221"/>
      <c r="CT56" s="1221"/>
      <c r="CU56" s="1221"/>
      <c r="CV56" s="1221"/>
      <c r="CW56" s="1221"/>
      <c r="CX56" s="1221"/>
      <c r="CY56" s="1221"/>
      <c r="CZ56" s="1221"/>
      <c r="DA56" s="1221"/>
      <c r="DB56" s="1221"/>
      <c r="DC56" s="1221"/>
    </row>
    <row r="57" spans="1:109" s="355" customFormat="1" ht="13.2" x14ac:dyDescent="0.2">
      <c r="B57" s="359"/>
      <c r="G57" s="1219"/>
      <c r="H57" s="1219"/>
      <c r="I57" s="1222"/>
      <c r="J57" s="1222"/>
      <c r="K57" s="1226"/>
      <c r="L57" s="1226"/>
      <c r="M57" s="1226"/>
      <c r="N57" s="1226"/>
      <c r="AM57" s="252"/>
      <c r="AN57" s="1225"/>
      <c r="AO57" s="1225"/>
      <c r="AP57" s="1225"/>
      <c r="AQ57" s="1225"/>
      <c r="AR57" s="1225"/>
      <c r="AS57" s="1225"/>
      <c r="AT57" s="1225"/>
      <c r="AU57" s="1225"/>
      <c r="AV57" s="1225"/>
      <c r="AW57" s="1225"/>
      <c r="AX57" s="1225"/>
      <c r="AY57" s="1225"/>
      <c r="AZ57" s="1225"/>
      <c r="BA57" s="1225"/>
      <c r="BB57" s="1224" t="s">
        <v>548</v>
      </c>
      <c r="BC57" s="1224"/>
      <c r="BD57" s="1224"/>
      <c r="BE57" s="1224"/>
      <c r="BF57" s="1224"/>
      <c r="BG57" s="1224"/>
      <c r="BH57" s="1224"/>
      <c r="BI57" s="1224"/>
      <c r="BJ57" s="1224"/>
      <c r="BK57" s="1224"/>
      <c r="BL57" s="1224"/>
      <c r="BM57" s="1224"/>
      <c r="BN57" s="1224"/>
      <c r="BO57" s="1224"/>
      <c r="BP57" s="1221">
        <v>59.6</v>
      </c>
      <c r="BQ57" s="1221"/>
      <c r="BR57" s="1221"/>
      <c r="BS57" s="1221"/>
      <c r="BT57" s="1221"/>
      <c r="BU57" s="1221"/>
      <c r="BV57" s="1221"/>
      <c r="BW57" s="1221"/>
      <c r="BX57" s="1221">
        <v>60.7</v>
      </c>
      <c r="BY57" s="1221"/>
      <c r="BZ57" s="1221"/>
      <c r="CA57" s="1221"/>
      <c r="CB57" s="1221"/>
      <c r="CC57" s="1221"/>
      <c r="CD57" s="1221"/>
      <c r="CE57" s="1221"/>
      <c r="CF57" s="1221">
        <v>61.4</v>
      </c>
      <c r="CG57" s="1221"/>
      <c r="CH57" s="1221"/>
      <c r="CI57" s="1221"/>
      <c r="CJ57" s="1221"/>
      <c r="CK57" s="1221"/>
      <c r="CL57" s="1221"/>
      <c r="CM57" s="1221"/>
      <c r="CN57" s="1221">
        <v>62.7</v>
      </c>
      <c r="CO57" s="1221"/>
      <c r="CP57" s="1221"/>
      <c r="CQ57" s="1221"/>
      <c r="CR57" s="1221"/>
      <c r="CS57" s="1221"/>
      <c r="CT57" s="1221"/>
      <c r="CU57" s="1221"/>
      <c r="CV57" s="1221">
        <v>62.1</v>
      </c>
      <c r="CW57" s="1221"/>
      <c r="CX57" s="1221"/>
      <c r="CY57" s="1221"/>
      <c r="CZ57" s="1221"/>
      <c r="DA57" s="1221"/>
      <c r="DB57" s="1221"/>
      <c r="DC57" s="1221"/>
      <c r="DD57" s="360"/>
      <c r="DE57" s="359"/>
    </row>
    <row r="58" spans="1:109" s="355" customFormat="1" ht="13.2" x14ac:dyDescent="0.2">
      <c r="A58" s="252"/>
      <c r="B58" s="359"/>
      <c r="G58" s="1219"/>
      <c r="H58" s="1219"/>
      <c r="I58" s="1222"/>
      <c r="J58" s="1222"/>
      <c r="K58" s="1226"/>
      <c r="L58" s="1226"/>
      <c r="M58" s="1226"/>
      <c r="N58" s="1226"/>
      <c r="AM58" s="252"/>
      <c r="AN58" s="1225"/>
      <c r="AO58" s="1225"/>
      <c r="AP58" s="1225"/>
      <c r="AQ58" s="1225"/>
      <c r="AR58" s="1225"/>
      <c r="AS58" s="1225"/>
      <c r="AT58" s="1225"/>
      <c r="AU58" s="1225"/>
      <c r="AV58" s="1225"/>
      <c r="AW58" s="1225"/>
      <c r="AX58" s="1225"/>
      <c r="AY58" s="1225"/>
      <c r="AZ58" s="1225"/>
      <c r="BA58" s="1225"/>
      <c r="BB58" s="1224"/>
      <c r="BC58" s="1224"/>
      <c r="BD58" s="1224"/>
      <c r="BE58" s="1224"/>
      <c r="BF58" s="1224"/>
      <c r="BG58" s="1224"/>
      <c r="BH58" s="1224"/>
      <c r="BI58" s="1224"/>
      <c r="BJ58" s="1224"/>
      <c r="BK58" s="1224"/>
      <c r="BL58" s="1224"/>
      <c r="BM58" s="1224"/>
      <c r="BN58" s="1224"/>
      <c r="BO58" s="1224"/>
      <c r="BP58" s="1221"/>
      <c r="BQ58" s="1221"/>
      <c r="BR58" s="1221"/>
      <c r="BS58" s="1221"/>
      <c r="BT58" s="1221"/>
      <c r="BU58" s="1221"/>
      <c r="BV58" s="1221"/>
      <c r="BW58" s="1221"/>
      <c r="BX58" s="1221"/>
      <c r="BY58" s="1221"/>
      <c r="BZ58" s="1221"/>
      <c r="CA58" s="1221"/>
      <c r="CB58" s="1221"/>
      <c r="CC58" s="1221"/>
      <c r="CD58" s="1221"/>
      <c r="CE58" s="1221"/>
      <c r="CF58" s="1221"/>
      <c r="CG58" s="1221"/>
      <c r="CH58" s="1221"/>
      <c r="CI58" s="1221"/>
      <c r="CJ58" s="1221"/>
      <c r="CK58" s="1221"/>
      <c r="CL58" s="1221"/>
      <c r="CM58" s="1221"/>
      <c r="CN58" s="1221"/>
      <c r="CO58" s="1221"/>
      <c r="CP58" s="1221"/>
      <c r="CQ58" s="1221"/>
      <c r="CR58" s="1221"/>
      <c r="CS58" s="1221"/>
      <c r="CT58" s="1221"/>
      <c r="CU58" s="1221"/>
      <c r="CV58" s="1221"/>
      <c r="CW58" s="1221"/>
      <c r="CX58" s="1221"/>
      <c r="CY58" s="1221"/>
      <c r="CZ58" s="1221"/>
      <c r="DA58" s="1221"/>
      <c r="DB58" s="1221"/>
      <c r="DC58" s="1221"/>
      <c r="DD58" s="360"/>
      <c r="DE58" s="359"/>
    </row>
    <row r="59" spans="1:109" s="355" customFormat="1" ht="13.2"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2" x14ac:dyDescent="0.2">
      <c r="B63" s="309" t="s">
        <v>550</v>
      </c>
    </row>
    <row r="64" spans="1:109" ht="13.2" x14ac:dyDescent="0.2">
      <c r="B64" s="256"/>
      <c r="G64" s="354"/>
      <c r="I64" s="366"/>
      <c r="J64" s="366"/>
      <c r="K64" s="366"/>
      <c r="L64" s="366"/>
      <c r="M64" s="366"/>
      <c r="N64" s="367"/>
      <c r="AM64" s="354"/>
      <c r="AN64" s="354" t="s">
        <v>543</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6"/>
      <c r="AN65" s="1227" t="s">
        <v>551</v>
      </c>
      <c r="AO65" s="1228"/>
      <c r="AP65" s="1228"/>
      <c r="AQ65" s="1228"/>
      <c r="AR65" s="1228"/>
      <c r="AS65" s="1228"/>
      <c r="AT65" s="1228"/>
      <c r="AU65" s="1228"/>
      <c r="AV65" s="1228"/>
      <c r="AW65" s="1228"/>
      <c r="AX65" s="1228"/>
      <c r="AY65" s="1228"/>
      <c r="AZ65" s="1228"/>
      <c r="BA65" s="1228"/>
      <c r="BB65" s="1228"/>
      <c r="BC65" s="1228"/>
      <c r="BD65" s="1228"/>
      <c r="BE65" s="1228"/>
      <c r="BF65" s="1228"/>
      <c r="BG65" s="1228"/>
      <c r="BH65" s="1228"/>
      <c r="BI65" s="1228"/>
      <c r="BJ65" s="1228"/>
      <c r="BK65" s="1228"/>
      <c r="BL65" s="1228"/>
      <c r="BM65" s="1228"/>
      <c r="BN65" s="1228"/>
      <c r="BO65" s="1228"/>
      <c r="BP65" s="1228"/>
      <c r="BQ65" s="1228"/>
      <c r="BR65" s="1228"/>
      <c r="BS65" s="1228"/>
      <c r="BT65" s="1228"/>
      <c r="BU65" s="1228"/>
      <c r="BV65" s="1228"/>
      <c r="BW65" s="1228"/>
      <c r="BX65" s="1228"/>
      <c r="BY65" s="1228"/>
      <c r="BZ65" s="1228"/>
      <c r="CA65" s="1228"/>
      <c r="CB65" s="1228"/>
      <c r="CC65" s="1228"/>
      <c r="CD65" s="1228"/>
      <c r="CE65" s="1228"/>
      <c r="CF65" s="1228"/>
      <c r="CG65" s="1228"/>
      <c r="CH65" s="1228"/>
      <c r="CI65" s="1228"/>
      <c r="CJ65" s="1228"/>
      <c r="CK65" s="1228"/>
      <c r="CL65" s="1228"/>
      <c r="CM65" s="1228"/>
      <c r="CN65" s="1228"/>
      <c r="CO65" s="1228"/>
      <c r="CP65" s="1228"/>
      <c r="CQ65" s="1228"/>
      <c r="CR65" s="1228"/>
      <c r="CS65" s="1228"/>
      <c r="CT65" s="1228"/>
      <c r="CU65" s="1228"/>
      <c r="CV65" s="1228"/>
      <c r="CW65" s="1228"/>
      <c r="CX65" s="1228"/>
      <c r="CY65" s="1228"/>
      <c r="CZ65" s="1228"/>
      <c r="DA65" s="1228"/>
      <c r="DB65" s="1228"/>
      <c r="DC65" s="1229"/>
    </row>
    <row r="66" spans="2:107" ht="13.2" x14ac:dyDescent="0.2">
      <c r="B66" s="256"/>
      <c r="AN66" s="1230"/>
      <c r="AO66" s="1231"/>
      <c r="AP66" s="1231"/>
      <c r="AQ66" s="1231"/>
      <c r="AR66" s="1231"/>
      <c r="AS66" s="1231"/>
      <c r="AT66" s="1231"/>
      <c r="AU66" s="1231"/>
      <c r="AV66" s="1231"/>
      <c r="AW66" s="1231"/>
      <c r="AX66" s="1231"/>
      <c r="AY66" s="1231"/>
      <c r="AZ66" s="1231"/>
      <c r="BA66" s="1231"/>
      <c r="BB66" s="1231"/>
      <c r="BC66" s="1231"/>
      <c r="BD66" s="1231"/>
      <c r="BE66" s="1231"/>
      <c r="BF66" s="1231"/>
      <c r="BG66" s="1231"/>
      <c r="BH66" s="1231"/>
      <c r="BI66" s="1231"/>
      <c r="BJ66" s="1231"/>
      <c r="BK66" s="1231"/>
      <c r="BL66" s="1231"/>
      <c r="BM66" s="1231"/>
      <c r="BN66" s="1231"/>
      <c r="BO66" s="1231"/>
      <c r="BP66" s="1231"/>
      <c r="BQ66" s="1231"/>
      <c r="BR66" s="1231"/>
      <c r="BS66" s="1231"/>
      <c r="BT66" s="1231"/>
      <c r="BU66" s="1231"/>
      <c r="BV66" s="1231"/>
      <c r="BW66" s="1231"/>
      <c r="BX66" s="1231"/>
      <c r="BY66" s="1231"/>
      <c r="BZ66" s="1231"/>
      <c r="CA66" s="1231"/>
      <c r="CB66" s="1231"/>
      <c r="CC66" s="1231"/>
      <c r="CD66" s="1231"/>
      <c r="CE66" s="1231"/>
      <c r="CF66" s="1231"/>
      <c r="CG66" s="1231"/>
      <c r="CH66" s="1231"/>
      <c r="CI66" s="1231"/>
      <c r="CJ66" s="1231"/>
      <c r="CK66" s="1231"/>
      <c r="CL66" s="1231"/>
      <c r="CM66" s="1231"/>
      <c r="CN66" s="1231"/>
      <c r="CO66" s="1231"/>
      <c r="CP66" s="1231"/>
      <c r="CQ66" s="1231"/>
      <c r="CR66" s="1231"/>
      <c r="CS66" s="1231"/>
      <c r="CT66" s="1231"/>
      <c r="CU66" s="1231"/>
      <c r="CV66" s="1231"/>
      <c r="CW66" s="1231"/>
      <c r="CX66" s="1231"/>
      <c r="CY66" s="1231"/>
      <c r="CZ66" s="1231"/>
      <c r="DA66" s="1231"/>
      <c r="DB66" s="1231"/>
      <c r="DC66" s="1232"/>
    </row>
    <row r="67" spans="2:107" ht="13.2" x14ac:dyDescent="0.2">
      <c r="B67" s="256"/>
      <c r="AN67" s="1230"/>
      <c r="AO67" s="1231"/>
      <c r="AP67" s="1231"/>
      <c r="AQ67" s="1231"/>
      <c r="AR67" s="1231"/>
      <c r="AS67" s="1231"/>
      <c r="AT67" s="1231"/>
      <c r="AU67" s="1231"/>
      <c r="AV67" s="1231"/>
      <c r="AW67" s="1231"/>
      <c r="AX67" s="1231"/>
      <c r="AY67" s="1231"/>
      <c r="AZ67" s="1231"/>
      <c r="BA67" s="1231"/>
      <c r="BB67" s="1231"/>
      <c r="BC67" s="1231"/>
      <c r="BD67" s="1231"/>
      <c r="BE67" s="1231"/>
      <c r="BF67" s="1231"/>
      <c r="BG67" s="1231"/>
      <c r="BH67" s="1231"/>
      <c r="BI67" s="1231"/>
      <c r="BJ67" s="1231"/>
      <c r="BK67" s="1231"/>
      <c r="BL67" s="1231"/>
      <c r="BM67" s="1231"/>
      <c r="BN67" s="1231"/>
      <c r="BO67" s="1231"/>
      <c r="BP67" s="1231"/>
      <c r="BQ67" s="1231"/>
      <c r="BR67" s="1231"/>
      <c r="BS67" s="1231"/>
      <c r="BT67" s="1231"/>
      <c r="BU67" s="1231"/>
      <c r="BV67" s="1231"/>
      <c r="BW67" s="1231"/>
      <c r="BX67" s="1231"/>
      <c r="BY67" s="1231"/>
      <c r="BZ67" s="1231"/>
      <c r="CA67" s="1231"/>
      <c r="CB67" s="1231"/>
      <c r="CC67" s="1231"/>
      <c r="CD67" s="1231"/>
      <c r="CE67" s="1231"/>
      <c r="CF67" s="1231"/>
      <c r="CG67" s="1231"/>
      <c r="CH67" s="1231"/>
      <c r="CI67" s="1231"/>
      <c r="CJ67" s="1231"/>
      <c r="CK67" s="1231"/>
      <c r="CL67" s="1231"/>
      <c r="CM67" s="1231"/>
      <c r="CN67" s="1231"/>
      <c r="CO67" s="1231"/>
      <c r="CP67" s="1231"/>
      <c r="CQ67" s="1231"/>
      <c r="CR67" s="1231"/>
      <c r="CS67" s="1231"/>
      <c r="CT67" s="1231"/>
      <c r="CU67" s="1231"/>
      <c r="CV67" s="1231"/>
      <c r="CW67" s="1231"/>
      <c r="CX67" s="1231"/>
      <c r="CY67" s="1231"/>
      <c r="CZ67" s="1231"/>
      <c r="DA67" s="1231"/>
      <c r="DB67" s="1231"/>
      <c r="DC67" s="1232"/>
    </row>
    <row r="68" spans="2:107" ht="13.2" x14ac:dyDescent="0.2">
      <c r="B68" s="256"/>
      <c r="AN68" s="1230"/>
      <c r="AO68" s="1231"/>
      <c r="AP68" s="1231"/>
      <c r="AQ68" s="1231"/>
      <c r="AR68" s="1231"/>
      <c r="AS68" s="1231"/>
      <c r="AT68" s="1231"/>
      <c r="AU68" s="1231"/>
      <c r="AV68" s="1231"/>
      <c r="AW68" s="1231"/>
      <c r="AX68" s="1231"/>
      <c r="AY68" s="1231"/>
      <c r="AZ68" s="1231"/>
      <c r="BA68" s="1231"/>
      <c r="BB68" s="1231"/>
      <c r="BC68" s="1231"/>
      <c r="BD68" s="1231"/>
      <c r="BE68" s="1231"/>
      <c r="BF68" s="1231"/>
      <c r="BG68" s="1231"/>
      <c r="BH68" s="1231"/>
      <c r="BI68" s="1231"/>
      <c r="BJ68" s="1231"/>
      <c r="BK68" s="1231"/>
      <c r="BL68" s="1231"/>
      <c r="BM68" s="1231"/>
      <c r="BN68" s="1231"/>
      <c r="BO68" s="1231"/>
      <c r="BP68" s="1231"/>
      <c r="BQ68" s="1231"/>
      <c r="BR68" s="1231"/>
      <c r="BS68" s="1231"/>
      <c r="BT68" s="1231"/>
      <c r="BU68" s="1231"/>
      <c r="BV68" s="1231"/>
      <c r="BW68" s="1231"/>
      <c r="BX68" s="1231"/>
      <c r="BY68" s="1231"/>
      <c r="BZ68" s="1231"/>
      <c r="CA68" s="1231"/>
      <c r="CB68" s="1231"/>
      <c r="CC68" s="1231"/>
      <c r="CD68" s="1231"/>
      <c r="CE68" s="1231"/>
      <c r="CF68" s="1231"/>
      <c r="CG68" s="1231"/>
      <c r="CH68" s="1231"/>
      <c r="CI68" s="1231"/>
      <c r="CJ68" s="1231"/>
      <c r="CK68" s="1231"/>
      <c r="CL68" s="1231"/>
      <c r="CM68" s="1231"/>
      <c r="CN68" s="1231"/>
      <c r="CO68" s="1231"/>
      <c r="CP68" s="1231"/>
      <c r="CQ68" s="1231"/>
      <c r="CR68" s="1231"/>
      <c r="CS68" s="1231"/>
      <c r="CT68" s="1231"/>
      <c r="CU68" s="1231"/>
      <c r="CV68" s="1231"/>
      <c r="CW68" s="1231"/>
      <c r="CX68" s="1231"/>
      <c r="CY68" s="1231"/>
      <c r="CZ68" s="1231"/>
      <c r="DA68" s="1231"/>
      <c r="DB68" s="1231"/>
      <c r="DC68" s="1232"/>
    </row>
    <row r="69" spans="2:107" ht="13.2" x14ac:dyDescent="0.2">
      <c r="B69" s="256"/>
      <c r="AN69" s="1233"/>
      <c r="AO69" s="1234"/>
      <c r="AP69" s="1234"/>
      <c r="AQ69" s="1234"/>
      <c r="AR69" s="1234"/>
      <c r="AS69" s="1234"/>
      <c r="AT69" s="1234"/>
      <c r="AU69" s="1234"/>
      <c r="AV69" s="1234"/>
      <c r="AW69" s="1234"/>
      <c r="AX69" s="1234"/>
      <c r="AY69" s="1234"/>
      <c r="AZ69" s="1234"/>
      <c r="BA69" s="1234"/>
      <c r="BB69" s="1234"/>
      <c r="BC69" s="1234"/>
      <c r="BD69" s="1234"/>
      <c r="BE69" s="1234"/>
      <c r="BF69" s="1234"/>
      <c r="BG69" s="1234"/>
      <c r="BH69" s="1234"/>
      <c r="BI69" s="1234"/>
      <c r="BJ69" s="1234"/>
      <c r="BK69" s="1234"/>
      <c r="BL69" s="1234"/>
      <c r="BM69" s="1234"/>
      <c r="BN69" s="1234"/>
      <c r="BO69" s="1234"/>
      <c r="BP69" s="1234"/>
      <c r="BQ69" s="1234"/>
      <c r="BR69" s="1234"/>
      <c r="BS69" s="1234"/>
      <c r="BT69" s="1234"/>
      <c r="BU69" s="1234"/>
      <c r="BV69" s="1234"/>
      <c r="BW69" s="1234"/>
      <c r="BX69" s="1234"/>
      <c r="BY69" s="1234"/>
      <c r="BZ69" s="1234"/>
      <c r="CA69" s="1234"/>
      <c r="CB69" s="1234"/>
      <c r="CC69" s="1234"/>
      <c r="CD69" s="1234"/>
      <c r="CE69" s="1234"/>
      <c r="CF69" s="1234"/>
      <c r="CG69" s="1234"/>
      <c r="CH69" s="1234"/>
      <c r="CI69" s="1234"/>
      <c r="CJ69" s="1234"/>
      <c r="CK69" s="1234"/>
      <c r="CL69" s="1234"/>
      <c r="CM69" s="1234"/>
      <c r="CN69" s="1234"/>
      <c r="CO69" s="1234"/>
      <c r="CP69" s="1234"/>
      <c r="CQ69" s="1234"/>
      <c r="CR69" s="1234"/>
      <c r="CS69" s="1234"/>
      <c r="CT69" s="1234"/>
      <c r="CU69" s="1234"/>
      <c r="CV69" s="1234"/>
      <c r="CW69" s="1234"/>
      <c r="CX69" s="1234"/>
      <c r="CY69" s="1234"/>
      <c r="CZ69" s="1234"/>
      <c r="DA69" s="1234"/>
      <c r="DB69" s="1234"/>
      <c r="DC69" s="1235"/>
    </row>
    <row r="70" spans="2:107" ht="13.2"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6"/>
      <c r="G71" s="371"/>
      <c r="I71" s="372"/>
      <c r="J71" s="369"/>
      <c r="K71" s="369"/>
      <c r="L71" s="370"/>
      <c r="M71" s="369"/>
      <c r="N71" s="370"/>
      <c r="AM71" s="371"/>
      <c r="AN71" s="252" t="s">
        <v>545</v>
      </c>
    </row>
    <row r="72" spans="2:107" ht="13.2" x14ac:dyDescent="0.2">
      <c r="B72" s="256"/>
      <c r="G72" s="1219"/>
      <c r="H72" s="1219"/>
      <c r="I72" s="1219"/>
      <c r="J72" s="1219"/>
      <c r="K72" s="357"/>
      <c r="L72" s="357"/>
      <c r="M72" s="358"/>
      <c r="N72" s="358"/>
      <c r="AN72" s="1237"/>
      <c r="AO72" s="1238"/>
      <c r="AP72" s="1238"/>
      <c r="AQ72" s="1238"/>
      <c r="AR72" s="1238"/>
      <c r="AS72" s="1238"/>
      <c r="AT72" s="1238"/>
      <c r="AU72" s="1238"/>
      <c r="AV72" s="1238"/>
      <c r="AW72" s="1238"/>
      <c r="AX72" s="1238"/>
      <c r="AY72" s="1238"/>
      <c r="AZ72" s="1238"/>
      <c r="BA72" s="1238"/>
      <c r="BB72" s="1238"/>
      <c r="BC72" s="1238"/>
      <c r="BD72" s="1238"/>
      <c r="BE72" s="1238"/>
      <c r="BF72" s="1238"/>
      <c r="BG72" s="1238"/>
      <c r="BH72" s="1238"/>
      <c r="BI72" s="1238"/>
      <c r="BJ72" s="1238"/>
      <c r="BK72" s="1238"/>
      <c r="BL72" s="1238"/>
      <c r="BM72" s="1238"/>
      <c r="BN72" s="1238"/>
      <c r="BO72" s="1239"/>
      <c r="BP72" s="1225" t="s">
        <v>472</v>
      </c>
      <c r="BQ72" s="1225"/>
      <c r="BR72" s="1225"/>
      <c r="BS72" s="1225"/>
      <c r="BT72" s="1225"/>
      <c r="BU72" s="1225"/>
      <c r="BV72" s="1225"/>
      <c r="BW72" s="1225"/>
      <c r="BX72" s="1225" t="s">
        <v>473</v>
      </c>
      <c r="BY72" s="1225"/>
      <c r="BZ72" s="1225"/>
      <c r="CA72" s="1225"/>
      <c r="CB72" s="1225"/>
      <c r="CC72" s="1225"/>
      <c r="CD72" s="1225"/>
      <c r="CE72" s="1225"/>
      <c r="CF72" s="1225" t="s">
        <v>474</v>
      </c>
      <c r="CG72" s="1225"/>
      <c r="CH72" s="1225"/>
      <c r="CI72" s="1225"/>
      <c r="CJ72" s="1225"/>
      <c r="CK72" s="1225"/>
      <c r="CL72" s="1225"/>
      <c r="CM72" s="1225"/>
      <c r="CN72" s="1225" t="s">
        <v>475</v>
      </c>
      <c r="CO72" s="1225"/>
      <c r="CP72" s="1225"/>
      <c r="CQ72" s="1225"/>
      <c r="CR72" s="1225"/>
      <c r="CS72" s="1225"/>
      <c r="CT72" s="1225"/>
      <c r="CU72" s="1225"/>
      <c r="CV72" s="1225" t="s">
        <v>476</v>
      </c>
      <c r="CW72" s="1225"/>
      <c r="CX72" s="1225"/>
      <c r="CY72" s="1225"/>
      <c r="CZ72" s="1225"/>
      <c r="DA72" s="1225"/>
      <c r="DB72" s="1225"/>
      <c r="DC72" s="1225"/>
    </row>
    <row r="73" spans="2:107" ht="13.2" x14ac:dyDescent="0.2">
      <c r="B73" s="256"/>
      <c r="G73" s="1236"/>
      <c r="H73" s="1236"/>
      <c r="I73" s="1236"/>
      <c r="J73" s="1236"/>
      <c r="K73" s="1220"/>
      <c r="L73" s="1220"/>
      <c r="M73" s="1220"/>
      <c r="N73" s="1220"/>
      <c r="AM73" s="356"/>
      <c r="AN73" s="1224" t="s">
        <v>546</v>
      </c>
      <c r="AO73" s="1224"/>
      <c r="AP73" s="1224"/>
      <c r="AQ73" s="1224"/>
      <c r="AR73" s="1224"/>
      <c r="AS73" s="1224"/>
      <c r="AT73" s="1224"/>
      <c r="AU73" s="1224"/>
      <c r="AV73" s="1224"/>
      <c r="AW73" s="1224"/>
      <c r="AX73" s="1224"/>
      <c r="AY73" s="1224"/>
      <c r="AZ73" s="1224"/>
      <c r="BA73" s="1224"/>
      <c r="BB73" s="1224" t="s">
        <v>547</v>
      </c>
      <c r="BC73" s="1224"/>
      <c r="BD73" s="1224"/>
      <c r="BE73" s="1224"/>
      <c r="BF73" s="1224"/>
      <c r="BG73" s="1224"/>
      <c r="BH73" s="1224"/>
      <c r="BI73" s="1224"/>
      <c r="BJ73" s="1224"/>
      <c r="BK73" s="1224"/>
      <c r="BL73" s="1224"/>
      <c r="BM73" s="1224"/>
      <c r="BN73" s="1224"/>
      <c r="BO73" s="1224"/>
      <c r="BP73" s="1221">
        <v>11.8</v>
      </c>
      <c r="BQ73" s="1221"/>
      <c r="BR73" s="1221"/>
      <c r="BS73" s="1221"/>
      <c r="BT73" s="1221"/>
      <c r="BU73" s="1221"/>
      <c r="BV73" s="1221"/>
      <c r="BW73" s="1221"/>
      <c r="BX73" s="1221">
        <v>2.5</v>
      </c>
      <c r="BY73" s="1221"/>
      <c r="BZ73" s="1221"/>
      <c r="CA73" s="1221"/>
      <c r="CB73" s="1221"/>
      <c r="CC73" s="1221"/>
      <c r="CD73" s="1221"/>
      <c r="CE73" s="1221"/>
      <c r="CF73" s="1221">
        <v>6.8</v>
      </c>
      <c r="CG73" s="1221"/>
      <c r="CH73" s="1221"/>
      <c r="CI73" s="1221"/>
      <c r="CJ73" s="1221"/>
      <c r="CK73" s="1221"/>
      <c r="CL73" s="1221"/>
      <c r="CM73" s="1221"/>
      <c r="CN73" s="1221">
        <v>4</v>
      </c>
      <c r="CO73" s="1221"/>
      <c r="CP73" s="1221"/>
      <c r="CQ73" s="1221"/>
      <c r="CR73" s="1221"/>
      <c r="CS73" s="1221"/>
      <c r="CT73" s="1221"/>
      <c r="CU73" s="1221"/>
      <c r="CV73" s="1221"/>
      <c r="CW73" s="1221"/>
      <c r="CX73" s="1221"/>
      <c r="CY73" s="1221"/>
      <c r="CZ73" s="1221"/>
      <c r="DA73" s="1221"/>
      <c r="DB73" s="1221"/>
      <c r="DC73" s="1221"/>
    </row>
    <row r="74" spans="2:107" ht="13.2" x14ac:dyDescent="0.2">
      <c r="B74" s="256"/>
      <c r="G74" s="1236"/>
      <c r="H74" s="1236"/>
      <c r="I74" s="1236"/>
      <c r="J74" s="1236"/>
      <c r="K74" s="1220"/>
      <c r="L74" s="1220"/>
      <c r="M74" s="1220"/>
      <c r="N74" s="1220"/>
      <c r="AM74" s="356"/>
      <c r="AN74" s="1224"/>
      <c r="AO74" s="1224"/>
      <c r="AP74" s="1224"/>
      <c r="AQ74" s="1224"/>
      <c r="AR74" s="1224"/>
      <c r="AS74" s="1224"/>
      <c r="AT74" s="1224"/>
      <c r="AU74" s="1224"/>
      <c r="AV74" s="1224"/>
      <c r="AW74" s="1224"/>
      <c r="AX74" s="1224"/>
      <c r="AY74" s="1224"/>
      <c r="AZ74" s="1224"/>
      <c r="BA74" s="1224"/>
      <c r="BB74" s="1224"/>
      <c r="BC74" s="1224"/>
      <c r="BD74" s="1224"/>
      <c r="BE74" s="1224"/>
      <c r="BF74" s="1224"/>
      <c r="BG74" s="1224"/>
      <c r="BH74" s="1224"/>
      <c r="BI74" s="1224"/>
      <c r="BJ74" s="1224"/>
      <c r="BK74" s="1224"/>
      <c r="BL74" s="1224"/>
      <c r="BM74" s="1224"/>
      <c r="BN74" s="1224"/>
      <c r="BO74" s="1224"/>
      <c r="BP74" s="1221"/>
      <c r="BQ74" s="1221"/>
      <c r="BR74" s="1221"/>
      <c r="BS74" s="1221"/>
      <c r="BT74" s="1221"/>
      <c r="BU74" s="1221"/>
      <c r="BV74" s="1221"/>
      <c r="BW74" s="1221"/>
      <c r="BX74" s="1221"/>
      <c r="BY74" s="1221"/>
      <c r="BZ74" s="1221"/>
      <c r="CA74" s="1221"/>
      <c r="CB74" s="1221"/>
      <c r="CC74" s="1221"/>
      <c r="CD74" s="1221"/>
      <c r="CE74" s="1221"/>
      <c r="CF74" s="1221"/>
      <c r="CG74" s="1221"/>
      <c r="CH74" s="1221"/>
      <c r="CI74" s="1221"/>
      <c r="CJ74" s="1221"/>
      <c r="CK74" s="1221"/>
      <c r="CL74" s="1221"/>
      <c r="CM74" s="1221"/>
      <c r="CN74" s="1221"/>
      <c r="CO74" s="1221"/>
      <c r="CP74" s="1221"/>
      <c r="CQ74" s="1221"/>
      <c r="CR74" s="1221"/>
      <c r="CS74" s="1221"/>
      <c r="CT74" s="1221"/>
      <c r="CU74" s="1221"/>
      <c r="CV74" s="1221"/>
      <c r="CW74" s="1221"/>
      <c r="CX74" s="1221"/>
      <c r="CY74" s="1221"/>
      <c r="CZ74" s="1221"/>
      <c r="DA74" s="1221"/>
      <c r="DB74" s="1221"/>
      <c r="DC74" s="1221"/>
    </row>
    <row r="75" spans="2:107" ht="13.2" x14ac:dyDescent="0.2">
      <c r="B75" s="256"/>
      <c r="G75" s="1236"/>
      <c r="H75" s="1236"/>
      <c r="I75" s="1219"/>
      <c r="J75" s="1219"/>
      <c r="K75" s="1226"/>
      <c r="L75" s="1226"/>
      <c r="M75" s="1226"/>
      <c r="N75" s="1226"/>
      <c r="AM75" s="356"/>
      <c r="AN75" s="1224"/>
      <c r="AO75" s="1224"/>
      <c r="AP75" s="1224"/>
      <c r="AQ75" s="1224"/>
      <c r="AR75" s="1224"/>
      <c r="AS75" s="1224"/>
      <c r="AT75" s="1224"/>
      <c r="AU75" s="1224"/>
      <c r="AV75" s="1224"/>
      <c r="AW75" s="1224"/>
      <c r="AX75" s="1224"/>
      <c r="AY75" s="1224"/>
      <c r="AZ75" s="1224"/>
      <c r="BA75" s="1224"/>
      <c r="BB75" s="1224" t="s">
        <v>552</v>
      </c>
      <c r="BC75" s="1224"/>
      <c r="BD75" s="1224"/>
      <c r="BE75" s="1224"/>
      <c r="BF75" s="1224"/>
      <c r="BG75" s="1224"/>
      <c r="BH75" s="1224"/>
      <c r="BI75" s="1224"/>
      <c r="BJ75" s="1224"/>
      <c r="BK75" s="1224"/>
      <c r="BL75" s="1224"/>
      <c r="BM75" s="1224"/>
      <c r="BN75" s="1224"/>
      <c r="BO75" s="1224"/>
      <c r="BP75" s="1221">
        <v>3.5</v>
      </c>
      <c r="BQ75" s="1221"/>
      <c r="BR75" s="1221"/>
      <c r="BS75" s="1221"/>
      <c r="BT75" s="1221"/>
      <c r="BU75" s="1221"/>
      <c r="BV75" s="1221"/>
      <c r="BW75" s="1221"/>
      <c r="BX75" s="1221">
        <v>2.2999999999999998</v>
      </c>
      <c r="BY75" s="1221"/>
      <c r="BZ75" s="1221"/>
      <c r="CA75" s="1221"/>
      <c r="CB75" s="1221"/>
      <c r="CC75" s="1221"/>
      <c r="CD75" s="1221"/>
      <c r="CE75" s="1221"/>
      <c r="CF75" s="1221">
        <v>1.4</v>
      </c>
      <c r="CG75" s="1221"/>
      <c r="CH75" s="1221"/>
      <c r="CI75" s="1221"/>
      <c r="CJ75" s="1221"/>
      <c r="CK75" s="1221"/>
      <c r="CL75" s="1221"/>
      <c r="CM75" s="1221"/>
      <c r="CN75" s="1221">
        <v>1</v>
      </c>
      <c r="CO75" s="1221"/>
      <c r="CP75" s="1221"/>
      <c r="CQ75" s="1221"/>
      <c r="CR75" s="1221"/>
      <c r="CS75" s="1221"/>
      <c r="CT75" s="1221"/>
      <c r="CU75" s="1221"/>
      <c r="CV75" s="1221">
        <v>0.8</v>
      </c>
      <c r="CW75" s="1221"/>
      <c r="CX75" s="1221"/>
      <c r="CY75" s="1221"/>
      <c r="CZ75" s="1221"/>
      <c r="DA75" s="1221"/>
      <c r="DB75" s="1221"/>
      <c r="DC75" s="1221"/>
    </row>
    <row r="76" spans="2:107" ht="13.2" x14ac:dyDescent="0.2">
      <c r="B76" s="256"/>
      <c r="G76" s="1236"/>
      <c r="H76" s="1236"/>
      <c r="I76" s="1219"/>
      <c r="J76" s="1219"/>
      <c r="K76" s="1226"/>
      <c r="L76" s="1226"/>
      <c r="M76" s="1226"/>
      <c r="N76" s="1226"/>
      <c r="AM76" s="356"/>
      <c r="AN76" s="1224"/>
      <c r="AO76" s="1224"/>
      <c r="AP76" s="1224"/>
      <c r="AQ76" s="1224"/>
      <c r="AR76" s="1224"/>
      <c r="AS76" s="1224"/>
      <c r="AT76" s="1224"/>
      <c r="AU76" s="1224"/>
      <c r="AV76" s="1224"/>
      <c r="AW76" s="1224"/>
      <c r="AX76" s="1224"/>
      <c r="AY76" s="1224"/>
      <c r="AZ76" s="1224"/>
      <c r="BA76" s="1224"/>
      <c r="BB76" s="1224"/>
      <c r="BC76" s="1224"/>
      <c r="BD76" s="1224"/>
      <c r="BE76" s="1224"/>
      <c r="BF76" s="1224"/>
      <c r="BG76" s="1224"/>
      <c r="BH76" s="1224"/>
      <c r="BI76" s="1224"/>
      <c r="BJ76" s="1224"/>
      <c r="BK76" s="1224"/>
      <c r="BL76" s="1224"/>
      <c r="BM76" s="1224"/>
      <c r="BN76" s="1224"/>
      <c r="BO76" s="1224"/>
      <c r="BP76" s="1221"/>
      <c r="BQ76" s="1221"/>
      <c r="BR76" s="1221"/>
      <c r="BS76" s="1221"/>
      <c r="BT76" s="1221"/>
      <c r="BU76" s="1221"/>
      <c r="BV76" s="1221"/>
      <c r="BW76" s="1221"/>
      <c r="BX76" s="1221"/>
      <c r="BY76" s="1221"/>
      <c r="BZ76" s="1221"/>
      <c r="CA76" s="1221"/>
      <c r="CB76" s="1221"/>
      <c r="CC76" s="1221"/>
      <c r="CD76" s="1221"/>
      <c r="CE76" s="1221"/>
      <c r="CF76" s="1221"/>
      <c r="CG76" s="1221"/>
      <c r="CH76" s="1221"/>
      <c r="CI76" s="1221"/>
      <c r="CJ76" s="1221"/>
      <c r="CK76" s="1221"/>
      <c r="CL76" s="1221"/>
      <c r="CM76" s="1221"/>
      <c r="CN76" s="1221"/>
      <c r="CO76" s="1221"/>
      <c r="CP76" s="1221"/>
      <c r="CQ76" s="1221"/>
      <c r="CR76" s="1221"/>
      <c r="CS76" s="1221"/>
      <c r="CT76" s="1221"/>
      <c r="CU76" s="1221"/>
      <c r="CV76" s="1221"/>
      <c r="CW76" s="1221"/>
      <c r="CX76" s="1221"/>
      <c r="CY76" s="1221"/>
      <c r="CZ76" s="1221"/>
      <c r="DA76" s="1221"/>
      <c r="DB76" s="1221"/>
      <c r="DC76" s="1221"/>
    </row>
    <row r="77" spans="2:107" ht="13.2" x14ac:dyDescent="0.2">
      <c r="B77" s="256"/>
      <c r="G77" s="1219"/>
      <c r="H77" s="1219"/>
      <c r="I77" s="1219"/>
      <c r="J77" s="1219"/>
      <c r="K77" s="1220"/>
      <c r="L77" s="1220"/>
      <c r="M77" s="1220"/>
      <c r="N77" s="1220"/>
      <c r="AN77" s="1225" t="s">
        <v>549</v>
      </c>
      <c r="AO77" s="1225"/>
      <c r="AP77" s="1225"/>
      <c r="AQ77" s="1225"/>
      <c r="AR77" s="1225"/>
      <c r="AS77" s="1225"/>
      <c r="AT77" s="1225"/>
      <c r="AU77" s="1225"/>
      <c r="AV77" s="1225"/>
      <c r="AW77" s="1225"/>
      <c r="AX77" s="1225"/>
      <c r="AY77" s="1225"/>
      <c r="AZ77" s="1225"/>
      <c r="BA77" s="1225"/>
      <c r="BB77" s="1224" t="s">
        <v>547</v>
      </c>
      <c r="BC77" s="1224"/>
      <c r="BD77" s="1224"/>
      <c r="BE77" s="1224"/>
      <c r="BF77" s="1224"/>
      <c r="BG77" s="1224"/>
      <c r="BH77" s="1224"/>
      <c r="BI77" s="1224"/>
      <c r="BJ77" s="1224"/>
      <c r="BK77" s="1224"/>
      <c r="BL77" s="1224"/>
      <c r="BM77" s="1224"/>
      <c r="BN77" s="1224"/>
      <c r="BO77" s="1224"/>
      <c r="BP77" s="1221">
        <v>24.5</v>
      </c>
      <c r="BQ77" s="1221"/>
      <c r="BR77" s="1221"/>
      <c r="BS77" s="1221"/>
      <c r="BT77" s="1221"/>
      <c r="BU77" s="1221"/>
      <c r="BV77" s="1221"/>
      <c r="BW77" s="1221"/>
      <c r="BX77" s="1221">
        <v>23.9</v>
      </c>
      <c r="BY77" s="1221"/>
      <c r="BZ77" s="1221"/>
      <c r="CA77" s="1221"/>
      <c r="CB77" s="1221"/>
      <c r="CC77" s="1221"/>
      <c r="CD77" s="1221"/>
      <c r="CE77" s="1221"/>
      <c r="CF77" s="1221">
        <v>20</v>
      </c>
      <c r="CG77" s="1221"/>
      <c r="CH77" s="1221"/>
      <c r="CI77" s="1221"/>
      <c r="CJ77" s="1221"/>
      <c r="CK77" s="1221"/>
      <c r="CL77" s="1221"/>
      <c r="CM77" s="1221"/>
      <c r="CN77" s="1221">
        <v>14.7</v>
      </c>
      <c r="CO77" s="1221"/>
      <c r="CP77" s="1221"/>
      <c r="CQ77" s="1221"/>
      <c r="CR77" s="1221"/>
      <c r="CS77" s="1221"/>
      <c r="CT77" s="1221"/>
      <c r="CU77" s="1221"/>
      <c r="CV77" s="1221">
        <v>5</v>
      </c>
      <c r="CW77" s="1221"/>
      <c r="CX77" s="1221"/>
      <c r="CY77" s="1221"/>
      <c r="CZ77" s="1221"/>
      <c r="DA77" s="1221"/>
      <c r="DB77" s="1221"/>
      <c r="DC77" s="1221"/>
    </row>
    <row r="78" spans="2:107" ht="13.2" x14ac:dyDescent="0.2">
      <c r="B78" s="256"/>
      <c r="G78" s="1219"/>
      <c r="H78" s="1219"/>
      <c r="I78" s="1219"/>
      <c r="J78" s="1219"/>
      <c r="K78" s="1220"/>
      <c r="L78" s="1220"/>
      <c r="M78" s="1220"/>
      <c r="N78" s="1220"/>
      <c r="AN78" s="1225"/>
      <c r="AO78" s="1225"/>
      <c r="AP78" s="1225"/>
      <c r="AQ78" s="1225"/>
      <c r="AR78" s="1225"/>
      <c r="AS78" s="1225"/>
      <c r="AT78" s="1225"/>
      <c r="AU78" s="1225"/>
      <c r="AV78" s="1225"/>
      <c r="AW78" s="1225"/>
      <c r="AX78" s="1225"/>
      <c r="AY78" s="1225"/>
      <c r="AZ78" s="1225"/>
      <c r="BA78" s="1225"/>
      <c r="BB78" s="1224"/>
      <c r="BC78" s="1224"/>
      <c r="BD78" s="1224"/>
      <c r="BE78" s="1224"/>
      <c r="BF78" s="1224"/>
      <c r="BG78" s="1224"/>
      <c r="BH78" s="1224"/>
      <c r="BI78" s="1224"/>
      <c r="BJ78" s="1224"/>
      <c r="BK78" s="1224"/>
      <c r="BL78" s="1224"/>
      <c r="BM78" s="1224"/>
      <c r="BN78" s="1224"/>
      <c r="BO78" s="1224"/>
      <c r="BP78" s="1221"/>
      <c r="BQ78" s="1221"/>
      <c r="BR78" s="1221"/>
      <c r="BS78" s="1221"/>
      <c r="BT78" s="1221"/>
      <c r="BU78" s="1221"/>
      <c r="BV78" s="1221"/>
      <c r="BW78" s="1221"/>
      <c r="BX78" s="1221"/>
      <c r="BY78" s="1221"/>
      <c r="BZ78" s="1221"/>
      <c r="CA78" s="1221"/>
      <c r="CB78" s="1221"/>
      <c r="CC78" s="1221"/>
      <c r="CD78" s="1221"/>
      <c r="CE78" s="1221"/>
      <c r="CF78" s="1221"/>
      <c r="CG78" s="1221"/>
      <c r="CH78" s="1221"/>
      <c r="CI78" s="1221"/>
      <c r="CJ78" s="1221"/>
      <c r="CK78" s="1221"/>
      <c r="CL78" s="1221"/>
      <c r="CM78" s="1221"/>
      <c r="CN78" s="1221"/>
      <c r="CO78" s="1221"/>
      <c r="CP78" s="1221"/>
      <c r="CQ78" s="1221"/>
      <c r="CR78" s="1221"/>
      <c r="CS78" s="1221"/>
      <c r="CT78" s="1221"/>
      <c r="CU78" s="1221"/>
      <c r="CV78" s="1221"/>
      <c r="CW78" s="1221"/>
      <c r="CX78" s="1221"/>
      <c r="CY78" s="1221"/>
      <c r="CZ78" s="1221"/>
      <c r="DA78" s="1221"/>
      <c r="DB78" s="1221"/>
      <c r="DC78" s="1221"/>
    </row>
    <row r="79" spans="2:107" ht="13.2" x14ac:dyDescent="0.2">
      <c r="B79" s="256"/>
      <c r="G79" s="1219"/>
      <c r="H79" s="1219"/>
      <c r="I79" s="1222"/>
      <c r="J79" s="1222"/>
      <c r="K79" s="1223"/>
      <c r="L79" s="1223"/>
      <c r="M79" s="1223"/>
      <c r="N79" s="1223"/>
      <c r="AN79" s="1225"/>
      <c r="AO79" s="1225"/>
      <c r="AP79" s="1225"/>
      <c r="AQ79" s="1225"/>
      <c r="AR79" s="1225"/>
      <c r="AS79" s="1225"/>
      <c r="AT79" s="1225"/>
      <c r="AU79" s="1225"/>
      <c r="AV79" s="1225"/>
      <c r="AW79" s="1225"/>
      <c r="AX79" s="1225"/>
      <c r="AY79" s="1225"/>
      <c r="AZ79" s="1225"/>
      <c r="BA79" s="1225"/>
      <c r="BB79" s="1224" t="s">
        <v>552</v>
      </c>
      <c r="BC79" s="1224"/>
      <c r="BD79" s="1224"/>
      <c r="BE79" s="1224"/>
      <c r="BF79" s="1224"/>
      <c r="BG79" s="1224"/>
      <c r="BH79" s="1224"/>
      <c r="BI79" s="1224"/>
      <c r="BJ79" s="1224"/>
      <c r="BK79" s="1224"/>
      <c r="BL79" s="1224"/>
      <c r="BM79" s="1224"/>
      <c r="BN79" s="1224"/>
      <c r="BO79" s="1224"/>
      <c r="BP79" s="1221">
        <v>5</v>
      </c>
      <c r="BQ79" s="1221"/>
      <c r="BR79" s="1221"/>
      <c r="BS79" s="1221"/>
      <c r="BT79" s="1221"/>
      <c r="BU79" s="1221"/>
      <c r="BV79" s="1221"/>
      <c r="BW79" s="1221"/>
      <c r="BX79" s="1221">
        <v>4.5999999999999996</v>
      </c>
      <c r="BY79" s="1221"/>
      <c r="BZ79" s="1221"/>
      <c r="CA79" s="1221"/>
      <c r="CB79" s="1221"/>
      <c r="CC79" s="1221"/>
      <c r="CD79" s="1221"/>
      <c r="CE79" s="1221"/>
      <c r="CF79" s="1221">
        <v>4.3</v>
      </c>
      <c r="CG79" s="1221"/>
      <c r="CH79" s="1221"/>
      <c r="CI79" s="1221"/>
      <c r="CJ79" s="1221"/>
      <c r="CK79" s="1221"/>
      <c r="CL79" s="1221"/>
      <c r="CM79" s="1221"/>
      <c r="CN79" s="1221">
        <v>4.0999999999999996</v>
      </c>
      <c r="CO79" s="1221"/>
      <c r="CP79" s="1221"/>
      <c r="CQ79" s="1221"/>
      <c r="CR79" s="1221"/>
      <c r="CS79" s="1221"/>
      <c r="CT79" s="1221"/>
      <c r="CU79" s="1221"/>
      <c r="CV79" s="1221">
        <v>3.6</v>
      </c>
      <c r="CW79" s="1221"/>
      <c r="CX79" s="1221"/>
      <c r="CY79" s="1221"/>
      <c r="CZ79" s="1221"/>
      <c r="DA79" s="1221"/>
      <c r="DB79" s="1221"/>
      <c r="DC79" s="1221"/>
    </row>
    <row r="80" spans="2:107" ht="13.2" x14ac:dyDescent="0.2">
      <c r="B80" s="256"/>
      <c r="G80" s="1219"/>
      <c r="H80" s="1219"/>
      <c r="I80" s="1222"/>
      <c r="J80" s="1222"/>
      <c r="K80" s="1223"/>
      <c r="L80" s="1223"/>
      <c r="M80" s="1223"/>
      <c r="N80" s="1223"/>
      <c r="AN80" s="1225"/>
      <c r="AO80" s="1225"/>
      <c r="AP80" s="1225"/>
      <c r="AQ80" s="1225"/>
      <c r="AR80" s="1225"/>
      <c r="AS80" s="1225"/>
      <c r="AT80" s="1225"/>
      <c r="AU80" s="1225"/>
      <c r="AV80" s="1225"/>
      <c r="AW80" s="1225"/>
      <c r="AX80" s="1225"/>
      <c r="AY80" s="1225"/>
      <c r="AZ80" s="1225"/>
      <c r="BA80" s="1225"/>
      <c r="BB80" s="1224"/>
      <c r="BC80" s="1224"/>
      <c r="BD80" s="1224"/>
      <c r="BE80" s="1224"/>
      <c r="BF80" s="1224"/>
      <c r="BG80" s="1224"/>
      <c r="BH80" s="1224"/>
      <c r="BI80" s="1224"/>
      <c r="BJ80" s="1224"/>
      <c r="BK80" s="1224"/>
      <c r="BL80" s="1224"/>
      <c r="BM80" s="1224"/>
      <c r="BN80" s="1224"/>
      <c r="BO80" s="1224"/>
      <c r="BP80" s="1221"/>
      <c r="BQ80" s="1221"/>
      <c r="BR80" s="1221"/>
      <c r="BS80" s="1221"/>
      <c r="BT80" s="1221"/>
      <c r="BU80" s="1221"/>
      <c r="BV80" s="1221"/>
      <c r="BW80" s="1221"/>
      <c r="BX80" s="1221"/>
      <c r="BY80" s="1221"/>
      <c r="BZ80" s="1221"/>
      <c r="CA80" s="1221"/>
      <c r="CB80" s="1221"/>
      <c r="CC80" s="1221"/>
      <c r="CD80" s="1221"/>
      <c r="CE80" s="1221"/>
      <c r="CF80" s="1221"/>
      <c r="CG80" s="1221"/>
      <c r="CH80" s="1221"/>
      <c r="CI80" s="1221"/>
      <c r="CJ80" s="1221"/>
      <c r="CK80" s="1221"/>
      <c r="CL80" s="1221"/>
      <c r="CM80" s="1221"/>
      <c r="CN80" s="1221"/>
      <c r="CO80" s="1221"/>
      <c r="CP80" s="1221"/>
      <c r="CQ80" s="1221"/>
      <c r="CR80" s="1221"/>
      <c r="CS80" s="1221"/>
      <c r="CT80" s="1221"/>
      <c r="CU80" s="1221"/>
      <c r="CV80" s="1221"/>
      <c r="CW80" s="1221"/>
      <c r="CX80" s="1221"/>
      <c r="CY80" s="1221"/>
      <c r="CZ80" s="1221"/>
      <c r="DA80" s="1221"/>
      <c r="DB80" s="1221"/>
      <c r="DC80" s="1221"/>
    </row>
    <row r="81" spans="2:109" ht="13.2" x14ac:dyDescent="0.2">
      <c r="B81" s="256"/>
    </row>
    <row r="82" spans="2:109" ht="16.2"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FMuzf7yUPe6qcWNuf0j7Y1A3N0FoYvUMlzUAbTcX/pUD6NkWRfw5Ox3x+SEesV5fqOt77If13sLuSTw6TOfrQ==" saltValue="o4fM/dP2Ja9GaifXGM2E/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421</v>
      </c>
    </row>
  </sheetData>
  <sheetProtection algorithmName="SHA-512" hashValue="rtUdPlIW+hIZzATYbu7Q8uvIjdCkaRrZGRMFKbv6yngiIQhMK1najAhVKCnkSdTmngBKLA24SZDFvubof1dTHg==" saltValue="gfIkI228ZIMvb3je+PzBZ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421</v>
      </c>
    </row>
  </sheetData>
  <sheetProtection algorithmName="SHA-512" hashValue="eALymP9ljgkD19j7yaPlJWYjUJlruozx44IJz56NgnPkPqxCts/9QY7Vsc5gOWhpffCJezEbIvoirSntJZw/NA==" saltValue="tnRfxc5nrixmuE94O3kI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441406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553</v>
      </c>
      <c r="E2" s="144"/>
      <c r="F2" s="145" t="s">
        <v>554</v>
      </c>
      <c r="G2" s="146"/>
      <c r="H2" s="147"/>
    </row>
    <row r="3" spans="1:8" x14ac:dyDescent="0.2">
      <c r="A3" s="143" t="s">
        <v>463</v>
      </c>
      <c r="B3" s="148"/>
      <c r="C3" s="149"/>
      <c r="D3" s="150">
        <v>32913</v>
      </c>
      <c r="E3" s="151"/>
      <c r="F3" s="152">
        <v>54233</v>
      </c>
      <c r="G3" s="153"/>
      <c r="H3" s="154"/>
    </row>
    <row r="4" spans="1:8" x14ac:dyDescent="0.2">
      <c r="A4" s="155"/>
      <c r="B4" s="156"/>
      <c r="C4" s="157"/>
      <c r="D4" s="158">
        <v>27113</v>
      </c>
      <c r="E4" s="159"/>
      <c r="F4" s="160">
        <v>26058</v>
      </c>
      <c r="G4" s="161"/>
      <c r="H4" s="162"/>
    </row>
    <row r="5" spans="1:8" x14ac:dyDescent="0.2">
      <c r="A5" s="143" t="s">
        <v>465</v>
      </c>
      <c r="B5" s="148"/>
      <c r="C5" s="149"/>
      <c r="D5" s="150">
        <v>34229</v>
      </c>
      <c r="E5" s="151"/>
      <c r="F5" s="152">
        <v>44366</v>
      </c>
      <c r="G5" s="153"/>
      <c r="H5" s="154"/>
    </row>
    <row r="6" spans="1:8" x14ac:dyDescent="0.2">
      <c r="A6" s="155"/>
      <c r="B6" s="156"/>
      <c r="C6" s="157"/>
      <c r="D6" s="158">
        <v>27502</v>
      </c>
      <c r="E6" s="159"/>
      <c r="F6" s="160">
        <v>23234</v>
      </c>
      <c r="G6" s="161"/>
      <c r="H6" s="162"/>
    </row>
    <row r="7" spans="1:8" x14ac:dyDescent="0.2">
      <c r="A7" s="143" t="s">
        <v>466</v>
      </c>
      <c r="B7" s="148"/>
      <c r="C7" s="149"/>
      <c r="D7" s="150">
        <v>33469</v>
      </c>
      <c r="E7" s="151"/>
      <c r="F7" s="152">
        <v>51043</v>
      </c>
      <c r="G7" s="153"/>
      <c r="H7" s="154"/>
    </row>
    <row r="8" spans="1:8" x14ac:dyDescent="0.2">
      <c r="A8" s="155"/>
      <c r="B8" s="156"/>
      <c r="C8" s="157"/>
      <c r="D8" s="158">
        <v>26386</v>
      </c>
      <c r="E8" s="159"/>
      <c r="F8" s="160">
        <v>23378</v>
      </c>
      <c r="G8" s="161"/>
      <c r="H8" s="162"/>
    </row>
    <row r="9" spans="1:8" x14ac:dyDescent="0.2">
      <c r="A9" s="143" t="s">
        <v>467</v>
      </c>
      <c r="B9" s="148"/>
      <c r="C9" s="149"/>
      <c r="D9" s="150">
        <v>23167</v>
      </c>
      <c r="E9" s="151"/>
      <c r="F9" s="152">
        <v>42898</v>
      </c>
      <c r="G9" s="153"/>
      <c r="H9" s="154"/>
    </row>
    <row r="10" spans="1:8" x14ac:dyDescent="0.2">
      <c r="A10" s="155"/>
      <c r="B10" s="156"/>
      <c r="C10" s="157"/>
      <c r="D10" s="158">
        <v>17983</v>
      </c>
      <c r="E10" s="159"/>
      <c r="F10" s="160">
        <v>21022</v>
      </c>
      <c r="G10" s="161"/>
      <c r="H10" s="162"/>
    </row>
    <row r="11" spans="1:8" x14ac:dyDescent="0.2">
      <c r="A11" s="143" t="s">
        <v>468</v>
      </c>
      <c r="B11" s="148"/>
      <c r="C11" s="149"/>
      <c r="D11" s="150">
        <v>21997</v>
      </c>
      <c r="E11" s="151"/>
      <c r="F11" s="152">
        <v>38566</v>
      </c>
      <c r="G11" s="153"/>
      <c r="H11" s="154"/>
    </row>
    <row r="12" spans="1:8" x14ac:dyDescent="0.2">
      <c r="A12" s="155"/>
      <c r="B12" s="156"/>
      <c r="C12" s="163"/>
      <c r="D12" s="158">
        <v>16716</v>
      </c>
      <c r="E12" s="159"/>
      <c r="F12" s="160">
        <v>24059</v>
      </c>
      <c r="G12" s="161"/>
      <c r="H12" s="162"/>
    </row>
    <row r="13" spans="1:8" x14ac:dyDescent="0.2">
      <c r="A13" s="143"/>
      <c r="B13" s="148"/>
      <c r="C13" s="149"/>
      <c r="D13" s="150">
        <v>29155</v>
      </c>
      <c r="E13" s="151"/>
      <c r="F13" s="152">
        <v>46221</v>
      </c>
      <c r="G13" s="164"/>
      <c r="H13" s="154"/>
    </row>
    <row r="14" spans="1:8" x14ac:dyDescent="0.2">
      <c r="A14" s="155"/>
      <c r="B14" s="156"/>
      <c r="C14" s="157"/>
      <c r="D14" s="158">
        <v>23140</v>
      </c>
      <c r="E14" s="159"/>
      <c r="F14" s="160">
        <v>23550</v>
      </c>
      <c r="G14" s="161"/>
      <c r="H14" s="162"/>
    </row>
    <row r="17" spans="1:11" x14ac:dyDescent="0.2">
      <c r="A17" s="139" t="s">
        <v>555</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556</v>
      </c>
      <c r="B19" s="165">
        <f>ROUND(VALUE(SUBSTITUTE(実質収支比率等に係る経年分析!F$48,"▲","-")),2)</f>
        <v>4.21</v>
      </c>
      <c r="C19" s="165">
        <f>ROUND(VALUE(SUBSTITUTE(実質収支比率等に係る経年分析!G$48,"▲","-")),2)</f>
        <v>4.7300000000000004</v>
      </c>
      <c r="D19" s="165">
        <f>ROUND(VALUE(SUBSTITUTE(実質収支比率等に係る経年分析!H$48,"▲","-")),2)</f>
        <v>2.81</v>
      </c>
      <c r="E19" s="165">
        <f>ROUND(VALUE(SUBSTITUTE(実質収支比率等に係る経年分析!I$48,"▲","-")),2)</f>
        <v>6.89</v>
      </c>
      <c r="F19" s="165">
        <f>ROUND(VALUE(SUBSTITUTE(実質収支比率等に係る経年分析!J$48,"▲","-")),2)</f>
        <v>5.55</v>
      </c>
    </row>
    <row r="20" spans="1:11" x14ac:dyDescent="0.2">
      <c r="A20" s="165" t="s">
        <v>557</v>
      </c>
      <c r="B20" s="165">
        <f>ROUND(VALUE(SUBSTITUTE(実質収支比率等に係る経年分析!F$47,"▲","-")),2)</f>
        <v>10.27</v>
      </c>
      <c r="C20" s="165">
        <f>ROUND(VALUE(SUBSTITUTE(実質収支比率等に係る経年分析!G$47,"▲","-")),2)</f>
        <v>11.57</v>
      </c>
      <c r="D20" s="165">
        <f>ROUND(VALUE(SUBSTITUTE(実質収支比率等に係る経年分析!H$47,"▲","-")),2)</f>
        <v>10.84</v>
      </c>
      <c r="E20" s="165">
        <f>ROUND(VALUE(SUBSTITUTE(実質収支比率等に係る経年分析!I$47,"▲","-")),2)</f>
        <v>11.99</v>
      </c>
      <c r="F20" s="165">
        <f>ROUND(VALUE(SUBSTITUTE(実質収支比率等に係る経年分析!J$47,"▲","-")),2)</f>
        <v>14.13</v>
      </c>
    </row>
    <row r="21" spans="1:11" x14ac:dyDescent="0.2">
      <c r="A21" s="165" t="s">
        <v>558</v>
      </c>
      <c r="B21" s="165">
        <f>IF(ISNUMBER(VALUE(SUBSTITUTE(実質収支比率等に係る経年分析!F$49,"▲","-"))),ROUND(VALUE(SUBSTITUTE(実質収支比率等に係る経年分析!F$49,"▲","-")),2),NA())</f>
        <v>1.72</v>
      </c>
      <c r="C21" s="165">
        <f>IF(ISNUMBER(VALUE(SUBSTITUTE(実質収支比率等に係る経年分析!G$49,"▲","-"))),ROUND(VALUE(SUBSTITUTE(実質収支比率等に係る経年分析!G$49,"▲","-")),2),NA())</f>
        <v>1.45</v>
      </c>
      <c r="D21" s="165">
        <f>IF(ISNUMBER(VALUE(SUBSTITUTE(実質収支比率等に係る経年分析!H$49,"▲","-"))),ROUND(VALUE(SUBSTITUTE(実質収支比率等に係る経年分析!H$49,"▲","-")),2),NA())</f>
        <v>0.85</v>
      </c>
      <c r="E21" s="165">
        <f>IF(ISNUMBER(VALUE(SUBSTITUTE(実質収支比率等に係る経年分析!I$49,"▲","-"))),ROUND(VALUE(SUBSTITUTE(実質収支比率等に係る経年分析!I$49,"▲","-")),2),NA())</f>
        <v>5.39</v>
      </c>
      <c r="F21" s="165">
        <f>IF(ISNUMBER(VALUE(SUBSTITUTE(実質収支比率等に係る経年分析!J$49,"▲","-"))),ROUND(VALUE(SUBSTITUTE(実質収支比率等に係る経年分析!J$49,"▲","-")),2),NA())</f>
        <v>1.9</v>
      </c>
    </row>
    <row r="24" spans="1:11" x14ac:dyDescent="0.2">
      <c r="A24" s="139" t="s">
        <v>559</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560</v>
      </c>
      <c r="C26" s="166" t="s">
        <v>561</v>
      </c>
      <c r="D26" s="166" t="s">
        <v>560</v>
      </c>
      <c r="E26" s="166" t="s">
        <v>561</v>
      </c>
      <c r="F26" s="166" t="s">
        <v>560</v>
      </c>
      <c r="G26" s="166" t="s">
        <v>561</v>
      </c>
      <c r="H26" s="166" t="s">
        <v>560</v>
      </c>
      <c r="I26" s="166" t="s">
        <v>561</v>
      </c>
      <c r="J26" s="166" t="s">
        <v>560</v>
      </c>
      <c r="K26" s="166" t="s">
        <v>561</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0.01</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0.01</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0.55000000000000004</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介護サービス事業特別会計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介護サービス事業特別会計（一般会計等）</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0.01</v>
      </c>
    </row>
    <row r="33" spans="1:16" x14ac:dyDescent="0.2">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#VALUE!</v>
      </c>
      <c r="C33" s="166" t="e">
        <f>IF(ROUND(VALUE(SUBSTITUTE(連結実質赤字比率に係る赤字・黒字の構成分析!F$37,"▲", "-")), 2) &gt;= 0, ABS(ROUND(VALUE(SUBSTITUTE(連結実質赤字比率に係る赤字・黒字の構成分析!F$37,"▲", "-")), 2)), NA())</f>
        <v>#VALUE!</v>
      </c>
      <c r="D33" s="166" t="e">
        <f>IF(ROUND(VALUE(SUBSTITUTE(連結実質赤字比率に係る赤字・黒字の構成分析!G$37,"▲", "-")), 2) &lt; 0, ABS(ROUND(VALUE(SUBSTITUTE(連結実質赤字比率に係る赤字・黒字の構成分析!G$37,"▲", "-")), 2)), NA())</f>
        <v>#VALUE!</v>
      </c>
      <c r="E33" s="166" t="e">
        <f>IF(ROUND(VALUE(SUBSTITUTE(連結実質赤字比率に係る赤字・黒字の構成分析!G$37,"▲", "-")), 2) &gt;= 0, ABS(ROUND(VALUE(SUBSTITUTE(連結実質赤字比率に係る赤字・黒字の構成分析!G$37,"▲", "-")), 2)), NA())</f>
        <v>#VALUE!</v>
      </c>
      <c r="F33" s="166" t="e">
        <f>IF(ROUND(VALUE(SUBSTITUTE(連結実質赤字比率に係る赤字・黒字の構成分析!H$37,"▲", "-")), 2) &lt; 0, ABS(ROUND(VALUE(SUBSTITUTE(連結実質赤字比率に係る赤字・黒字の構成分析!H$37,"▲", "-")), 2)), NA())</f>
        <v>#VALUE!</v>
      </c>
      <c r="G33" s="166" t="e">
        <f>IF(ROUND(VALUE(SUBSTITUTE(連結実質赤字比率に係る赤字・黒字の構成分析!H$37,"▲", "-")), 2) &gt;= 0, ABS(ROUND(VALUE(SUBSTITUTE(連結実質赤字比率に係る赤字・黒字の構成分析!H$37,"▲", "-")), 2)), NA())</f>
        <v>#VALUE!</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0.22</v>
      </c>
    </row>
    <row r="34" spans="1:16" x14ac:dyDescent="0.2">
      <c r="A34" s="166" t="str">
        <f>IF(連結実質赤字比率に係る赤字・黒字の構成分析!C$36="",NA(),連結実質赤字比率に係る赤字・黒字の構成分析!C$36)</f>
        <v>国民健康保険事業特別会計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0.66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0.21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0.41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0.34</v>
      </c>
    </row>
    <row r="35" spans="1:16" x14ac:dyDescent="0.2">
      <c r="A35" s="166" t="str">
        <f>IF(連結実質赤字比率に係る赤字・黒字の構成分析!C$35="",NA(),連結実質赤字比率に係る赤字・黒字の構成分析!C$35)</f>
        <v>介護保険事業特別会計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0.35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0.23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0.38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0.62</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4.21</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4.7300000000000004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2.81</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6.88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5.54</v>
      </c>
    </row>
    <row r="39" spans="1:16" x14ac:dyDescent="0.2">
      <c r="A39" s="139" t="s">
        <v>562</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563</v>
      </c>
      <c r="C41" s="167"/>
      <c r="D41" s="167" t="s">
        <v>564</v>
      </c>
      <c r="E41" s="167" t="s">
        <v>563</v>
      </c>
      <c r="F41" s="167"/>
      <c r="G41" s="167" t="s">
        <v>564</v>
      </c>
      <c r="H41" s="167" t="s">
        <v>563</v>
      </c>
      <c r="I41" s="167"/>
      <c r="J41" s="167" t="s">
        <v>564</v>
      </c>
      <c r="K41" s="167" t="s">
        <v>563</v>
      </c>
      <c r="L41" s="167"/>
      <c r="M41" s="167" t="s">
        <v>564</v>
      </c>
      <c r="N41" s="167" t="s">
        <v>563</v>
      </c>
      <c r="O41" s="167"/>
      <c r="P41" s="167" t="s">
        <v>564</v>
      </c>
    </row>
    <row r="42" spans="1:16" x14ac:dyDescent="0.2">
      <c r="A42" s="167" t="s">
        <v>565</v>
      </c>
      <c r="B42" s="167"/>
      <c r="C42" s="167"/>
      <c r="D42" s="167">
        <f>'実質公債費比率（分子）の構造'!K$52</f>
        <v>4311</v>
      </c>
      <c r="E42" s="167"/>
      <c r="F42" s="167"/>
      <c r="G42" s="167">
        <f>'実質公債費比率（分子）の構造'!L$52</f>
        <v>4788</v>
      </c>
      <c r="H42" s="167"/>
      <c r="I42" s="167"/>
      <c r="J42" s="167">
        <f>'実質公債費比率（分子）の構造'!M$52</f>
        <v>4709</v>
      </c>
      <c r="K42" s="167"/>
      <c r="L42" s="167"/>
      <c r="M42" s="167">
        <f>'実質公債費比率（分子）の構造'!N$52</f>
        <v>4328</v>
      </c>
      <c r="N42" s="167"/>
      <c r="O42" s="167"/>
      <c r="P42" s="167">
        <f>'実質公債費比率（分子）の構造'!O$52</f>
        <v>4342</v>
      </c>
    </row>
    <row r="43" spans="1:16" x14ac:dyDescent="0.2">
      <c r="A43" s="167" t="s">
        <v>500</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566</v>
      </c>
      <c r="B44" s="167">
        <f>'実質公債費比率（分子）の構造'!K$50</f>
        <v>500</v>
      </c>
      <c r="C44" s="167"/>
      <c r="D44" s="167"/>
      <c r="E44" s="167">
        <f>'実質公債費比率（分子）の構造'!L$50</f>
        <v>582</v>
      </c>
      <c r="F44" s="167"/>
      <c r="G44" s="167"/>
      <c r="H44" s="167">
        <f>'実質公債費比率（分子）の構造'!M$50</f>
        <v>418</v>
      </c>
      <c r="I44" s="167"/>
      <c r="J44" s="167"/>
      <c r="K44" s="167">
        <f>'実質公債費比率（分子）の構造'!N$50</f>
        <v>279</v>
      </c>
      <c r="L44" s="167"/>
      <c r="M44" s="167"/>
      <c r="N44" s="167">
        <f>'実質公債費比率（分子）の構造'!O$50</f>
        <v>122</v>
      </c>
      <c r="O44" s="167"/>
      <c r="P44" s="167"/>
    </row>
    <row r="45" spans="1:16" x14ac:dyDescent="0.2">
      <c r="A45" s="167" t="s">
        <v>567</v>
      </c>
      <c r="B45" s="167">
        <f>'実質公債費比率（分子）の構造'!K$49</f>
        <v>169</v>
      </c>
      <c r="C45" s="167"/>
      <c r="D45" s="167"/>
      <c r="E45" s="167">
        <f>'実質公債費比率（分子）の構造'!L$49</f>
        <v>190</v>
      </c>
      <c r="F45" s="167"/>
      <c r="G45" s="167"/>
      <c r="H45" s="167">
        <f>'実質公債費比率（分子）の構造'!M$49</f>
        <v>186</v>
      </c>
      <c r="I45" s="167"/>
      <c r="J45" s="167"/>
      <c r="K45" s="167">
        <f>'実質公債費比率（分子）の構造'!N$49</f>
        <v>154</v>
      </c>
      <c r="L45" s="167"/>
      <c r="M45" s="167"/>
      <c r="N45" s="167">
        <f>'実質公債費比率（分子）の構造'!O$49</f>
        <v>133</v>
      </c>
      <c r="O45" s="167"/>
      <c r="P45" s="167"/>
    </row>
    <row r="46" spans="1:16" x14ac:dyDescent="0.2">
      <c r="A46" s="167" t="s">
        <v>568</v>
      </c>
      <c r="B46" s="167">
        <f>'実質公債費比率（分子）の構造'!K$48</f>
        <v>474</v>
      </c>
      <c r="C46" s="167"/>
      <c r="D46" s="167"/>
      <c r="E46" s="167">
        <f>'実質公債費比率（分子）の構造'!L$48</f>
        <v>481</v>
      </c>
      <c r="F46" s="167"/>
      <c r="G46" s="167"/>
      <c r="H46" s="167">
        <f>'実質公債費比率（分子）の構造'!M$48</f>
        <v>548</v>
      </c>
      <c r="I46" s="167"/>
      <c r="J46" s="167"/>
      <c r="K46" s="167">
        <f>'実質公債費比率（分子）の構造'!N$48</f>
        <v>564</v>
      </c>
      <c r="L46" s="167"/>
      <c r="M46" s="167"/>
      <c r="N46" s="167">
        <f>'実質公債費比率（分子）の構造'!O$48</f>
        <v>560</v>
      </c>
      <c r="O46" s="167"/>
      <c r="P46" s="167"/>
    </row>
    <row r="47" spans="1:16" x14ac:dyDescent="0.2">
      <c r="A47" s="167" t="s">
        <v>496</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569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220</v>
      </c>
      <c r="B49" s="167">
        <f>'実質公債費比率（分子）の構造'!K$45</f>
        <v>4008</v>
      </c>
      <c r="C49" s="167"/>
      <c r="D49" s="167"/>
      <c r="E49" s="167">
        <f>'実質公債費比率（分子）の構造'!L$45</f>
        <v>3927</v>
      </c>
      <c r="F49" s="167"/>
      <c r="G49" s="167"/>
      <c r="H49" s="167">
        <f>'実質公債費比率（分子）の構造'!M$45</f>
        <v>3930</v>
      </c>
      <c r="I49" s="167"/>
      <c r="J49" s="167"/>
      <c r="K49" s="167">
        <f>'実質公債費比率（分子）の構造'!N$45</f>
        <v>3722</v>
      </c>
      <c r="L49" s="167"/>
      <c r="M49" s="167"/>
      <c r="N49" s="167">
        <f>'実質公債費比率（分子）の構造'!O$45</f>
        <v>3708</v>
      </c>
      <c r="O49" s="167"/>
      <c r="P49" s="167"/>
    </row>
    <row r="50" spans="1:16" x14ac:dyDescent="0.2">
      <c r="A50" s="167" t="s">
        <v>570</v>
      </c>
      <c r="B50" s="167" t="e">
        <f>NA()</f>
        <v>#N/A</v>
      </c>
      <c r="C50" s="167">
        <f>IF(ISNUMBER('実質公債費比率（分子）の構造'!K$53),'実質公債費比率（分子）の構造'!K$53,NA())</f>
        <v>840</v>
      </c>
      <c r="D50" s="167" t="e">
        <f>NA()</f>
        <v>#N/A</v>
      </c>
      <c r="E50" s="167" t="e">
        <f>NA()</f>
        <v>#N/A</v>
      </c>
      <c r="F50" s="167">
        <f>IF(ISNUMBER('実質公債費比率（分子）の構造'!L$53),'実質公債費比率（分子）の構造'!L$53,NA())</f>
        <v>392</v>
      </c>
      <c r="G50" s="167" t="e">
        <f>NA()</f>
        <v>#N/A</v>
      </c>
      <c r="H50" s="167" t="e">
        <f>NA()</f>
        <v>#N/A</v>
      </c>
      <c r="I50" s="167">
        <f>IF(ISNUMBER('実質公債費比率（分子）の構造'!M$53),'実質公債費比率（分子）の構造'!M$53,NA())</f>
        <v>373</v>
      </c>
      <c r="J50" s="167" t="e">
        <f>NA()</f>
        <v>#N/A</v>
      </c>
      <c r="K50" s="167" t="e">
        <f>NA()</f>
        <v>#N/A</v>
      </c>
      <c r="L50" s="167">
        <f>IF(ISNUMBER('実質公債費比率（分子）の構造'!N$53),'実質公債費比率（分子）の構造'!N$53,NA())</f>
        <v>391</v>
      </c>
      <c r="M50" s="167" t="e">
        <f>NA()</f>
        <v>#N/A</v>
      </c>
      <c r="N50" s="167" t="e">
        <f>NA()</f>
        <v>#N/A</v>
      </c>
      <c r="O50" s="167">
        <f>IF(ISNUMBER('実質公債費比率（分子）の構造'!O$53),'実質公債費比率（分子）の構造'!O$53,NA())</f>
        <v>181</v>
      </c>
      <c r="P50" s="167" t="e">
        <f>NA()</f>
        <v>#N/A</v>
      </c>
    </row>
    <row r="53" spans="1:16" x14ac:dyDescent="0.2">
      <c r="A53" s="139" t="s">
        <v>571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359</v>
      </c>
      <c r="C55" s="166"/>
      <c r="D55" s="166" t="s">
        <v>572</v>
      </c>
      <c r="E55" s="166" t="s">
        <v>359</v>
      </c>
      <c r="F55" s="166"/>
      <c r="G55" s="166" t="s">
        <v>572</v>
      </c>
      <c r="H55" s="166" t="s">
        <v>359</v>
      </c>
      <c r="I55" s="166"/>
      <c r="J55" s="166" t="s">
        <v>572</v>
      </c>
      <c r="K55" s="166" t="s">
        <v>359</v>
      </c>
      <c r="L55" s="166"/>
      <c r="M55" s="166" t="s">
        <v>572</v>
      </c>
      <c r="N55" s="166" t="s">
        <v>359</v>
      </c>
      <c r="O55" s="166"/>
      <c r="P55" s="166" t="s">
        <v>572</v>
      </c>
    </row>
    <row r="56" spans="1:16" x14ac:dyDescent="0.2">
      <c r="A56" s="166" t="s">
        <v>531</v>
      </c>
      <c r="B56" s="166"/>
      <c r="C56" s="166"/>
      <c r="D56" s="166">
        <f>'将来負担比率（分子）の構造'!I$52</f>
        <v>19363</v>
      </c>
      <c r="E56" s="166"/>
      <c r="F56" s="166"/>
      <c r="G56" s="166">
        <f>'将来負担比率（分子）の構造'!J$52</f>
        <v>17514</v>
      </c>
      <c r="H56" s="166"/>
      <c r="I56" s="166"/>
      <c r="J56" s="166">
        <f>'将来負担比率（分子）の構造'!K$52</f>
        <v>15623</v>
      </c>
      <c r="K56" s="166"/>
      <c r="L56" s="166"/>
      <c r="M56" s="166">
        <f>'将来負担比率（分子）の構造'!L$52</f>
        <v>14359</v>
      </c>
      <c r="N56" s="166"/>
      <c r="O56" s="166"/>
      <c r="P56" s="166">
        <f>'将来負担比率（分子）の構造'!M$52</f>
        <v>12681</v>
      </c>
    </row>
    <row r="57" spans="1:16" x14ac:dyDescent="0.2">
      <c r="A57" s="166" t="s">
        <v>530</v>
      </c>
      <c r="B57" s="166"/>
      <c r="C57" s="166"/>
      <c r="D57" s="166">
        <f>'将来負担比率（分子）の構造'!I$51</f>
        <v>23209</v>
      </c>
      <c r="E57" s="166"/>
      <c r="F57" s="166"/>
      <c r="G57" s="166">
        <f>'将来負担比率（分子）の構造'!J$51</f>
        <v>24344</v>
      </c>
      <c r="H57" s="166"/>
      <c r="I57" s="166"/>
      <c r="J57" s="166">
        <f>'将来負担比率（分子）の構造'!K$51</f>
        <v>20345</v>
      </c>
      <c r="K57" s="166"/>
      <c r="L57" s="166"/>
      <c r="M57" s="166">
        <f>'将来負担比率（分子）の構造'!L$51</f>
        <v>20291</v>
      </c>
      <c r="N57" s="166"/>
      <c r="O57" s="166"/>
      <c r="P57" s="166">
        <f>'将来負担比率（分子）の構造'!M$51</f>
        <v>17632</v>
      </c>
    </row>
    <row r="58" spans="1:16" x14ac:dyDescent="0.2">
      <c r="A58" s="166" t="s">
        <v>529</v>
      </c>
      <c r="B58" s="166"/>
      <c r="C58" s="166"/>
      <c r="D58" s="166">
        <f>'将来負担比率（分子）の構造'!I$50</f>
        <v>13940</v>
      </c>
      <c r="E58" s="166"/>
      <c r="F58" s="166"/>
      <c r="G58" s="166">
        <f>'将来負担比率（分子）の構造'!J$50</f>
        <v>15429</v>
      </c>
      <c r="H58" s="166"/>
      <c r="I58" s="166"/>
      <c r="J58" s="166">
        <f>'将来負担比率（分子）の構造'!K$50</f>
        <v>15013</v>
      </c>
      <c r="K58" s="166"/>
      <c r="L58" s="166"/>
      <c r="M58" s="166">
        <f>'将来負担比率（分子）の構造'!L$50</f>
        <v>15897</v>
      </c>
      <c r="N58" s="166"/>
      <c r="O58" s="166"/>
      <c r="P58" s="166">
        <f>'将来負担比率（分子）の構造'!M$50</f>
        <v>18153</v>
      </c>
    </row>
    <row r="59" spans="1:16" x14ac:dyDescent="0.2">
      <c r="A59" s="166" t="s">
        <v>527</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526</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524</v>
      </c>
      <c r="B61" s="166">
        <f>'将来負担比率（分子）の構造'!I$46</f>
        <v>10</v>
      </c>
      <c r="C61" s="166"/>
      <c r="D61" s="166"/>
      <c r="E61" s="166">
        <f>'将来負担比率（分子）の構造'!J$46</f>
        <v>8</v>
      </c>
      <c r="F61" s="166"/>
      <c r="G61" s="166"/>
      <c r="H61" s="166">
        <f>'将来負担比率（分子）の構造'!K$46</f>
        <v>6</v>
      </c>
      <c r="I61" s="166"/>
      <c r="J61" s="166"/>
      <c r="K61" s="166">
        <f>'将来負担比率（分子）の構造'!L$46</f>
        <v>4</v>
      </c>
      <c r="L61" s="166"/>
      <c r="M61" s="166"/>
      <c r="N61" s="166">
        <f>'将来負担比率（分子）の構造'!M$46</f>
        <v>2</v>
      </c>
      <c r="O61" s="166"/>
      <c r="P61" s="166"/>
    </row>
    <row r="62" spans="1:16" x14ac:dyDescent="0.2">
      <c r="A62" s="166" t="s">
        <v>523</v>
      </c>
      <c r="B62" s="166">
        <f>'将来負担比率（分子）の構造'!I$45</f>
        <v>9113</v>
      </c>
      <c r="C62" s="166"/>
      <c r="D62" s="166"/>
      <c r="E62" s="166">
        <f>'将来負担比率（分子）の構造'!J$45</f>
        <v>9212</v>
      </c>
      <c r="F62" s="166"/>
      <c r="G62" s="166"/>
      <c r="H62" s="166">
        <f>'将来負担比率（分子）の構造'!K$45</f>
        <v>8571</v>
      </c>
      <c r="I62" s="166"/>
      <c r="J62" s="166"/>
      <c r="K62" s="166">
        <f>'将来負担比率（分子）の構造'!L$45</f>
        <v>9053</v>
      </c>
      <c r="L62" s="166"/>
      <c r="M62" s="166"/>
      <c r="N62" s="166">
        <f>'将来負担比率（分子）の構造'!M$45</f>
        <v>8968</v>
      </c>
      <c r="O62" s="166"/>
      <c r="P62" s="166"/>
    </row>
    <row r="63" spans="1:16" x14ac:dyDescent="0.2">
      <c r="A63" s="166" t="s">
        <v>522</v>
      </c>
      <c r="B63" s="166">
        <f>'将来負担比率（分子）の構造'!I$44</f>
        <v>1305</v>
      </c>
      <c r="C63" s="166"/>
      <c r="D63" s="166"/>
      <c r="E63" s="166">
        <f>'将来負担比率（分子）の構造'!J$44</f>
        <v>1120</v>
      </c>
      <c r="F63" s="166"/>
      <c r="G63" s="166"/>
      <c r="H63" s="166">
        <f>'将来負担比率（分子）の構造'!K$44</f>
        <v>942</v>
      </c>
      <c r="I63" s="166"/>
      <c r="J63" s="166"/>
      <c r="K63" s="166">
        <f>'将来負担比率（分子）の構造'!L$44</f>
        <v>790</v>
      </c>
      <c r="L63" s="166"/>
      <c r="M63" s="166"/>
      <c r="N63" s="166">
        <f>'将来負担比率（分子）の構造'!M$44</f>
        <v>665</v>
      </c>
      <c r="O63" s="166"/>
      <c r="P63" s="166"/>
    </row>
    <row r="64" spans="1:16" x14ac:dyDescent="0.2">
      <c r="A64" s="166" t="s">
        <v>521</v>
      </c>
      <c r="B64" s="166">
        <f>'将来負担比率（分子）の構造'!I$43</f>
        <v>5917</v>
      </c>
      <c r="C64" s="166"/>
      <c r="D64" s="166"/>
      <c r="E64" s="166">
        <f>'将来負担比率（分子）の構造'!J$43</f>
        <v>5914</v>
      </c>
      <c r="F64" s="166"/>
      <c r="G64" s="166"/>
      <c r="H64" s="166">
        <f>'将来負担比率（分子）の構造'!K$43</f>
        <v>6005</v>
      </c>
      <c r="I64" s="166"/>
      <c r="J64" s="166"/>
      <c r="K64" s="166">
        <f>'将来負担比率（分子）の構造'!L$43</f>
        <v>6336</v>
      </c>
      <c r="L64" s="166"/>
      <c r="M64" s="166"/>
      <c r="N64" s="166">
        <f>'将来負担比率（分子）の構造'!M$43</f>
        <v>6357</v>
      </c>
      <c r="O64" s="166"/>
      <c r="P64" s="166"/>
    </row>
    <row r="65" spans="1:16" x14ac:dyDescent="0.2">
      <c r="A65" s="166" t="s">
        <v>520</v>
      </c>
      <c r="B65" s="166">
        <f>'将来負担比率（分子）の構造'!I$42</f>
        <v>3322</v>
      </c>
      <c r="C65" s="166"/>
      <c r="D65" s="166"/>
      <c r="E65" s="166">
        <f>'将来負担比率（分子）の構造'!J$42</f>
        <v>2492</v>
      </c>
      <c r="F65" s="166"/>
      <c r="G65" s="166"/>
      <c r="H65" s="166">
        <f>'将来負担比率（分子）の構造'!K$42</f>
        <v>1740</v>
      </c>
      <c r="I65" s="166"/>
      <c r="J65" s="166"/>
      <c r="K65" s="166">
        <f>'将来負担比率（分子）の構造'!L$42</f>
        <v>1550</v>
      </c>
      <c r="L65" s="166"/>
      <c r="M65" s="166"/>
      <c r="N65" s="166">
        <f>'将来負担比率（分子）の構造'!M$42</f>
        <v>1397</v>
      </c>
      <c r="O65" s="166"/>
      <c r="P65" s="166"/>
    </row>
    <row r="66" spans="1:16" x14ac:dyDescent="0.2">
      <c r="A66" s="166" t="s">
        <v>519</v>
      </c>
      <c r="B66" s="166">
        <f>'将来負担比率（分子）の構造'!I$41</f>
        <v>41337</v>
      </c>
      <c r="C66" s="166"/>
      <c r="D66" s="166"/>
      <c r="E66" s="166">
        <f>'将来負担比率（分子）の構造'!J$41</f>
        <v>39479</v>
      </c>
      <c r="F66" s="166"/>
      <c r="G66" s="166"/>
      <c r="H66" s="166">
        <f>'将来負担比率（分子）の構造'!K$41</f>
        <v>36309</v>
      </c>
      <c r="I66" s="166"/>
      <c r="J66" s="166"/>
      <c r="K66" s="166">
        <f>'将来負担比率（分子）の構造'!L$41</f>
        <v>34366</v>
      </c>
      <c r="L66" s="166"/>
      <c r="M66" s="166"/>
      <c r="N66" s="166">
        <f>'将来負担比率（分子）の構造'!M$41</f>
        <v>31051</v>
      </c>
      <c r="O66" s="166"/>
      <c r="P66" s="166"/>
    </row>
    <row r="67" spans="1:16" x14ac:dyDescent="0.2">
      <c r="A67" s="166" t="s">
        <v>573</v>
      </c>
      <c r="B67" s="166" t="e">
        <f>NA()</f>
        <v>#N/A</v>
      </c>
      <c r="C67" s="166">
        <f>IF(ISNUMBER('将来負担比率（分子）の構造'!I$53), IF('将来負担比率（分子）の構造'!I$53 &lt; 0, 0, '将来負担比率（分子）の構造'!I$53), NA())</f>
        <v>4492</v>
      </c>
      <c r="D67" s="166" t="e">
        <f>NA()</f>
        <v>#N/A</v>
      </c>
      <c r="E67" s="166" t="e">
        <f>NA()</f>
        <v>#N/A</v>
      </c>
      <c r="F67" s="166">
        <f>IF(ISNUMBER('将来負担比率（分子）の構造'!J$53), IF('将来負担比率（分子）の構造'!J$53 &lt; 0, 0, '将来負担比率（分子）の構造'!J$53), NA())</f>
        <v>938</v>
      </c>
      <c r="G67" s="166" t="e">
        <f>NA()</f>
        <v>#N/A</v>
      </c>
      <c r="H67" s="166" t="e">
        <f>NA()</f>
        <v>#N/A</v>
      </c>
      <c r="I67" s="166">
        <f>IF(ISNUMBER('将来負担比率（分子）の構造'!K$53), IF('将来負担比率（分子）の構造'!K$53 &lt; 0, 0, '将来負担比率（分子）の構造'!K$53), NA())</f>
        <v>2593</v>
      </c>
      <c r="J67" s="166" t="e">
        <f>NA()</f>
        <v>#N/A</v>
      </c>
      <c r="K67" s="166" t="e">
        <f>NA()</f>
        <v>#N/A</v>
      </c>
      <c r="L67" s="166">
        <f>IF(ISNUMBER('将来負担比率（分子）の構造'!L$53), IF('将来負担比率（分子）の構造'!L$53 &lt; 0, 0, '将来負担比率（分子）の構造'!L$53), NA())</f>
        <v>1553</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574</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575</v>
      </c>
      <c r="B72" s="170">
        <f>基金残高に係る経年分析!F55</f>
        <v>4328</v>
      </c>
      <c r="C72" s="170">
        <f>基金残高に係る経年分析!G55</f>
        <v>4847</v>
      </c>
      <c r="D72" s="170">
        <f>基金残高に係る経年分析!H55</f>
        <v>5564</v>
      </c>
    </row>
    <row r="73" spans="1:16" x14ac:dyDescent="0.2">
      <c r="A73" s="169" t="s">
        <v>576</v>
      </c>
      <c r="B73" s="170" t="str">
        <f>基金残高に係る経年分析!F56</f>
        <v>-</v>
      </c>
      <c r="C73" s="170" t="str">
        <f>基金残高に係る経年分析!G56</f>
        <v>-</v>
      </c>
      <c r="D73" s="170" t="str">
        <f>基金残高に係る経年分析!H56</f>
        <v>-</v>
      </c>
    </row>
    <row r="74" spans="1:16" x14ac:dyDescent="0.2">
      <c r="A74" s="169" t="s">
        <v>577</v>
      </c>
      <c r="B74" s="170">
        <f>基金残高に係る経年分析!F57</f>
        <v>9938</v>
      </c>
      <c r="C74" s="170">
        <f>基金残高に係る経年分析!G57</f>
        <v>10304</v>
      </c>
      <c r="D74" s="170">
        <f>基金残高に係る経年分析!H57</f>
        <v>11819</v>
      </c>
    </row>
  </sheetData>
  <sheetProtection algorithmName="SHA-512" hashValue="TXLuMEG37111PKfOClKKnwiPkPm/6aJMEydy3fpHggSju7xm4E9jIcqjOXqjwDCEkeavVNMPADPPixUMrvptLA==" saltValue="yWP82TIJ1d8B3JT/djvRj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5546875" style="205" customWidth="1"/>
    <col min="2" max="2" width="2.44140625" style="205" customWidth="1"/>
    <col min="3" max="16" width="2.5546875" style="205" customWidth="1"/>
    <col min="17" max="17" width="2.44140625" style="205" customWidth="1"/>
    <col min="18" max="95" width="1.5546875" style="205" customWidth="1"/>
    <col min="96" max="133" width="1.5546875" style="217" customWidth="1"/>
    <col min="134" max="143" width="1.554687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129</v>
      </c>
      <c r="DI1" s="613"/>
      <c r="DJ1" s="613"/>
      <c r="DK1" s="613"/>
      <c r="DL1" s="613"/>
      <c r="DM1" s="613"/>
      <c r="DN1" s="614"/>
      <c r="DO1" s="205"/>
      <c r="DP1" s="612" t="s">
        <v>130</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2">
      <c r="B2" s="206" t="s">
        <v>131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5" t="s">
        <v>132</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133</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134</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2">
      <c r="B4" s="615" t="s">
        <v>7</v>
      </c>
      <c r="C4" s="616"/>
      <c r="D4" s="616"/>
      <c r="E4" s="616"/>
      <c r="F4" s="616"/>
      <c r="G4" s="616"/>
      <c r="H4" s="616"/>
      <c r="I4" s="616"/>
      <c r="J4" s="616"/>
      <c r="K4" s="616"/>
      <c r="L4" s="616"/>
      <c r="M4" s="616"/>
      <c r="N4" s="616"/>
      <c r="O4" s="616"/>
      <c r="P4" s="616"/>
      <c r="Q4" s="617"/>
      <c r="R4" s="615" t="s">
        <v>135</v>
      </c>
      <c r="S4" s="616"/>
      <c r="T4" s="616"/>
      <c r="U4" s="616"/>
      <c r="V4" s="616"/>
      <c r="W4" s="616"/>
      <c r="X4" s="616"/>
      <c r="Y4" s="617"/>
      <c r="Z4" s="615" t="s">
        <v>136</v>
      </c>
      <c r="AA4" s="616"/>
      <c r="AB4" s="616"/>
      <c r="AC4" s="617"/>
      <c r="AD4" s="615" t="s">
        <v>137</v>
      </c>
      <c r="AE4" s="616"/>
      <c r="AF4" s="616"/>
      <c r="AG4" s="616"/>
      <c r="AH4" s="616"/>
      <c r="AI4" s="616"/>
      <c r="AJ4" s="616"/>
      <c r="AK4" s="617"/>
      <c r="AL4" s="615" t="s">
        <v>136</v>
      </c>
      <c r="AM4" s="616"/>
      <c r="AN4" s="616"/>
      <c r="AO4" s="617"/>
      <c r="AP4" s="618" t="s">
        <v>138</v>
      </c>
      <c r="AQ4" s="618"/>
      <c r="AR4" s="618"/>
      <c r="AS4" s="618"/>
      <c r="AT4" s="618"/>
      <c r="AU4" s="618"/>
      <c r="AV4" s="618"/>
      <c r="AW4" s="618"/>
      <c r="AX4" s="618"/>
      <c r="AY4" s="618"/>
      <c r="AZ4" s="618"/>
      <c r="BA4" s="618"/>
      <c r="BB4" s="618"/>
      <c r="BC4" s="618"/>
      <c r="BD4" s="618"/>
      <c r="BE4" s="618"/>
      <c r="BF4" s="618"/>
      <c r="BG4" s="618" t="s">
        <v>139</v>
      </c>
      <c r="BH4" s="618"/>
      <c r="BI4" s="618"/>
      <c r="BJ4" s="618"/>
      <c r="BK4" s="618"/>
      <c r="BL4" s="618"/>
      <c r="BM4" s="618"/>
      <c r="BN4" s="618"/>
      <c r="BO4" s="618" t="s">
        <v>136</v>
      </c>
      <c r="BP4" s="618"/>
      <c r="BQ4" s="618"/>
      <c r="BR4" s="618"/>
      <c r="BS4" s="618" t="s">
        <v>140</v>
      </c>
      <c r="BT4" s="618"/>
      <c r="BU4" s="618"/>
      <c r="BV4" s="618"/>
      <c r="BW4" s="618"/>
      <c r="BX4" s="618"/>
      <c r="BY4" s="618"/>
      <c r="BZ4" s="618"/>
      <c r="CA4" s="618"/>
      <c r="CB4" s="618"/>
      <c r="CD4" s="615" t="s">
        <v>141</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2">
      <c r="B5" s="619" t="s">
        <v>142</v>
      </c>
      <c r="C5" s="620"/>
      <c r="D5" s="620"/>
      <c r="E5" s="620"/>
      <c r="F5" s="620"/>
      <c r="G5" s="620"/>
      <c r="H5" s="620"/>
      <c r="I5" s="620"/>
      <c r="J5" s="620"/>
      <c r="K5" s="620"/>
      <c r="L5" s="620"/>
      <c r="M5" s="620"/>
      <c r="N5" s="620"/>
      <c r="O5" s="620"/>
      <c r="P5" s="620"/>
      <c r="Q5" s="621"/>
      <c r="R5" s="622">
        <v>38398512</v>
      </c>
      <c r="S5" s="623"/>
      <c r="T5" s="623"/>
      <c r="U5" s="623"/>
      <c r="V5" s="623"/>
      <c r="W5" s="623"/>
      <c r="X5" s="623"/>
      <c r="Y5" s="624"/>
      <c r="Z5" s="625">
        <v>47.7</v>
      </c>
      <c r="AA5" s="625"/>
      <c r="AB5" s="625"/>
      <c r="AC5" s="625"/>
      <c r="AD5" s="626">
        <v>35701687</v>
      </c>
      <c r="AE5" s="626"/>
      <c r="AF5" s="626"/>
      <c r="AG5" s="626"/>
      <c r="AH5" s="626"/>
      <c r="AI5" s="626"/>
      <c r="AJ5" s="626"/>
      <c r="AK5" s="626"/>
      <c r="AL5" s="627">
        <v>84.8</v>
      </c>
      <c r="AM5" s="628"/>
      <c r="AN5" s="628"/>
      <c r="AO5" s="629"/>
      <c r="AP5" s="619" t="s">
        <v>143</v>
      </c>
      <c r="AQ5" s="620"/>
      <c r="AR5" s="620"/>
      <c r="AS5" s="620"/>
      <c r="AT5" s="620"/>
      <c r="AU5" s="620"/>
      <c r="AV5" s="620"/>
      <c r="AW5" s="620"/>
      <c r="AX5" s="620"/>
      <c r="AY5" s="620"/>
      <c r="AZ5" s="620"/>
      <c r="BA5" s="620"/>
      <c r="BB5" s="620"/>
      <c r="BC5" s="620"/>
      <c r="BD5" s="620"/>
      <c r="BE5" s="620"/>
      <c r="BF5" s="621"/>
      <c r="BG5" s="633">
        <v>35287030</v>
      </c>
      <c r="BH5" s="634"/>
      <c r="BI5" s="634"/>
      <c r="BJ5" s="634"/>
      <c r="BK5" s="634"/>
      <c r="BL5" s="634"/>
      <c r="BM5" s="634"/>
      <c r="BN5" s="635"/>
      <c r="BO5" s="636">
        <v>91.9</v>
      </c>
      <c r="BP5" s="636"/>
      <c r="BQ5" s="636"/>
      <c r="BR5" s="636"/>
      <c r="BS5" s="637">
        <v>174599</v>
      </c>
      <c r="BT5" s="637"/>
      <c r="BU5" s="637"/>
      <c r="BV5" s="637"/>
      <c r="BW5" s="637"/>
      <c r="BX5" s="637"/>
      <c r="BY5" s="637"/>
      <c r="BZ5" s="637"/>
      <c r="CA5" s="637"/>
      <c r="CB5" s="641"/>
      <c r="CD5" s="615" t="s">
        <v>138</v>
      </c>
      <c r="CE5" s="616"/>
      <c r="CF5" s="616"/>
      <c r="CG5" s="616"/>
      <c r="CH5" s="616"/>
      <c r="CI5" s="616"/>
      <c r="CJ5" s="616"/>
      <c r="CK5" s="616"/>
      <c r="CL5" s="616"/>
      <c r="CM5" s="616"/>
      <c r="CN5" s="616"/>
      <c r="CO5" s="616"/>
      <c r="CP5" s="616"/>
      <c r="CQ5" s="617"/>
      <c r="CR5" s="615" t="s">
        <v>144</v>
      </c>
      <c r="CS5" s="616"/>
      <c r="CT5" s="616"/>
      <c r="CU5" s="616"/>
      <c r="CV5" s="616"/>
      <c r="CW5" s="616"/>
      <c r="CX5" s="616"/>
      <c r="CY5" s="617"/>
      <c r="CZ5" s="615" t="s">
        <v>136</v>
      </c>
      <c r="DA5" s="616"/>
      <c r="DB5" s="616"/>
      <c r="DC5" s="617"/>
      <c r="DD5" s="615" t="s">
        <v>145</v>
      </c>
      <c r="DE5" s="616"/>
      <c r="DF5" s="616"/>
      <c r="DG5" s="616"/>
      <c r="DH5" s="616"/>
      <c r="DI5" s="616"/>
      <c r="DJ5" s="616"/>
      <c r="DK5" s="616"/>
      <c r="DL5" s="616"/>
      <c r="DM5" s="616"/>
      <c r="DN5" s="616"/>
      <c r="DO5" s="616"/>
      <c r="DP5" s="617"/>
      <c r="DQ5" s="615" t="s">
        <v>146</v>
      </c>
      <c r="DR5" s="616"/>
      <c r="DS5" s="616"/>
      <c r="DT5" s="616"/>
      <c r="DU5" s="616"/>
      <c r="DV5" s="616"/>
      <c r="DW5" s="616"/>
      <c r="DX5" s="616"/>
      <c r="DY5" s="616"/>
      <c r="DZ5" s="616"/>
      <c r="EA5" s="616"/>
      <c r="EB5" s="616"/>
      <c r="EC5" s="617"/>
    </row>
    <row r="6" spans="2:143" ht="11.25" customHeight="1" x14ac:dyDescent="0.2">
      <c r="B6" s="630" t="s">
        <v>147</v>
      </c>
      <c r="C6" s="631"/>
      <c r="D6" s="631"/>
      <c r="E6" s="631"/>
      <c r="F6" s="631"/>
      <c r="G6" s="631"/>
      <c r="H6" s="631"/>
      <c r="I6" s="631"/>
      <c r="J6" s="631"/>
      <c r="K6" s="631"/>
      <c r="L6" s="631"/>
      <c r="M6" s="631"/>
      <c r="N6" s="631"/>
      <c r="O6" s="631"/>
      <c r="P6" s="631"/>
      <c r="Q6" s="632"/>
      <c r="R6" s="633">
        <v>273427</v>
      </c>
      <c r="S6" s="634"/>
      <c r="T6" s="634"/>
      <c r="U6" s="634"/>
      <c r="V6" s="634"/>
      <c r="W6" s="634"/>
      <c r="X6" s="634"/>
      <c r="Y6" s="635"/>
      <c r="Z6" s="636">
        <v>0.3</v>
      </c>
      <c r="AA6" s="636"/>
      <c r="AB6" s="636"/>
      <c r="AC6" s="636"/>
      <c r="AD6" s="637">
        <v>273427</v>
      </c>
      <c r="AE6" s="637"/>
      <c r="AF6" s="637"/>
      <c r="AG6" s="637"/>
      <c r="AH6" s="637"/>
      <c r="AI6" s="637"/>
      <c r="AJ6" s="637"/>
      <c r="AK6" s="637"/>
      <c r="AL6" s="638">
        <v>0.6</v>
      </c>
      <c r="AM6" s="639"/>
      <c r="AN6" s="639"/>
      <c r="AO6" s="640"/>
      <c r="AP6" s="630" t="s">
        <v>148</v>
      </c>
      <c r="AQ6" s="631"/>
      <c r="AR6" s="631"/>
      <c r="AS6" s="631"/>
      <c r="AT6" s="631"/>
      <c r="AU6" s="631"/>
      <c r="AV6" s="631"/>
      <c r="AW6" s="631"/>
      <c r="AX6" s="631"/>
      <c r="AY6" s="631"/>
      <c r="AZ6" s="631"/>
      <c r="BA6" s="631"/>
      <c r="BB6" s="631"/>
      <c r="BC6" s="631"/>
      <c r="BD6" s="631"/>
      <c r="BE6" s="631"/>
      <c r="BF6" s="632"/>
      <c r="BG6" s="633">
        <v>35287030</v>
      </c>
      <c r="BH6" s="634"/>
      <c r="BI6" s="634"/>
      <c r="BJ6" s="634"/>
      <c r="BK6" s="634"/>
      <c r="BL6" s="634"/>
      <c r="BM6" s="634"/>
      <c r="BN6" s="635"/>
      <c r="BO6" s="636">
        <v>91.9</v>
      </c>
      <c r="BP6" s="636"/>
      <c r="BQ6" s="636"/>
      <c r="BR6" s="636"/>
      <c r="BS6" s="637">
        <v>174599</v>
      </c>
      <c r="BT6" s="637"/>
      <c r="BU6" s="637"/>
      <c r="BV6" s="637"/>
      <c r="BW6" s="637"/>
      <c r="BX6" s="637"/>
      <c r="BY6" s="637"/>
      <c r="BZ6" s="637"/>
      <c r="CA6" s="637"/>
      <c r="CB6" s="641"/>
      <c r="CD6" s="619" t="s">
        <v>149</v>
      </c>
      <c r="CE6" s="620"/>
      <c r="CF6" s="620"/>
      <c r="CG6" s="620"/>
      <c r="CH6" s="620"/>
      <c r="CI6" s="620"/>
      <c r="CJ6" s="620"/>
      <c r="CK6" s="620"/>
      <c r="CL6" s="620"/>
      <c r="CM6" s="620"/>
      <c r="CN6" s="620"/>
      <c r="CO6" s="620"/>
      <c r="CP6" s="620"/>
      <c r="CQ6" s="621"/>
      <c r="CR6" s="633">
        <v>482324</v>
      </c>
      <c r="CS6" s="634"/>
      <c r="CT6" s="634"/>
      <c r="CU6" s="634"/>
      <c r="CV6" s="634"/>
      <c r="CW6" s="634"/>
      <c r="CX6" s="634"/>
      <c r="CY6" s="635"/>
      <c r="CZ6" s="627">
        <v>0.6</v>
      </c>
      <c r="DA6" s="628"/>
      <c r="DB6" s="628"/>
      <c r="DC6" s="644"/>
      <c r="DD6" s="642" t="s">
        <v>47</v>
      </c>
      <c r="DE6" s="634"/>
      <c r="DF6" s="634"/>
      <c r="DG6" s="634"/>
      <c r="DH6" s="634"/>
      <c r="DI6" s="634"/>
      <c r="DJ6" s="634"/>
      <c r="DK6" s="634"/>
      <c r="DL6" s="634"/>
      <c r="DM6" s="634"/>
      <c r="DN6" s="634"/>
      <c r="DO6" s="634"/>
      <c r="DP6" s="635"/>
      <c r="DQ6" s="642">
        <v>482276</v>
      </c>
      <c r="DR6" s="634"/>
      <c r="DS6" s="634"/>
      <c r="DT6" s="634"/>
      <c r="DU6" s="634"/>
      <c r="DV6" s="634"/>
      <c r="DW6" s="634"/>
      <c r="DX6" s="634"/>
      <c r="DY6" s="634"/>
      <c r="DZ6" s="634"/>
      <c r="EA6" s="634"/>
      <c r="EB6" s="634"/>
      <c r="EC6" s="643"/>
    </row>
    <row r="7" spans="2:143" ht="11.25" customHeight="1" x14ac:dyDescent="0.2">
      <c r="B7" s="630" t="s">
        <v>150</v>
      </c>
      <c r="C7" s="631"/>
      <c r="D7" s="631"/>
      <c r="E7" s="631"/>
      <c r="F7" s="631"/>
      <c r="G7" s="631"/>
      <c r="H7" s="631"/>
      <c r="I7" s="631"/>
      <c r="J7" s="631"/>
      <c r="K7" s="631"/>
      <c r="L7" s="631"/>
      <c r="M7" s="631"/>
      <c r="N7" s="631"/>
      <c r="O7" s="631"/>
      <c r="P7" s="631"/>
      <c r="Q7" s="632"/>
      <c r="R7" s="633">
        <v>51969</v>
      </c>
      <c r="S7" s="634"/>
      <c r="T7" s="634"/>
      <c r="U7" s="634"/>
      <c r="V7" s="634"/>
      <c r="W7" s="634"/>
      <c r="X7" s="634"/>
      <c r="Y7" s="635"/>
      <c r="Z7" s="636">
        <v>0.1</v>
      </c>
      <c r="AA7" s="636"/>
      <c r="AB7" s="636"/>
      <c r="AC7" s="636"/>
      <c r="AD7" s="637">
        <v>51969</v>
      </c>
      <c r="AE7" s="637"/>
      <c r="AF7" s="637"/>
      <c r="AG7" s="637"/>
      <c r="AH7" s="637"/>
      <c r="AI7" s="637"/>
      <c r="AJ7" s="637"/>
      <c r="AK7" s="637"/>
      <c r="AL7" s="638">
        <v>0.1</v>
      </c>
      <c r="AM7" s="639"/>
      <c r="AN7" s="639"/>
      <c r="AO7" s="640"/>
      <c r="AP7" s="630" t="s">
        <v>151</v>
      </c>
      <c r="AQ7" s="631"/>
      <c r="AR7" s="631"/>
      <c r="AS7" s="631"/>
      <c r="AT7" s="631"/>
      <c r="AU7" s="631"/>
      <c r="AV7" s="631"/>
      <c r="AW7" s="631"/>
      <c r="AX7" s="631"/>
      <c r="AY7" s="631"/>
      <c r="AZ7" s="631"/>
      <c r="BA7" s="631"/>
      <c r="BB7" s="631"/>
      <c r="BC7" s="631"/>
      <c r="BD7" s="631"/>
      <c r="BE7" s="631"/>
      <c r="BF7" s="632"/>
      <c r="BG7" s="633">
        <v>19820863</v>
      </c>
      <c r="BH7" s="634"/>
      <c r="BI7" s="634"/>
      <c r="BJ7" s="634"/>
      <c r="BK7" s="634"/>
      <c r="BL7" s="634"/>
      <c r="BM7" s="634"/>
      <c r="BN7" s="635"/>
      <c r="BO7" s="636">
        <v>51.6</v>
      </c>
      <c r="BP7" s="636"/>
      <c r="BQ7" s="636"/>
      <c r="BR7" s="636"/>
      <c r="BS7" s="637">
        <v>174599</v>
      </c>
      <c r="BT7" s="637"/>
      <c r="BU7" s="637"/>
      <c r="BV7" s="637"/>
      <c r="BW7" s="637"/>
      <c r="BX7" s="637"/>
      <c r="BY7" s="637"/>
      <c r="BZ7" s="637"/>
      <c r="CA7" s="637"/>
      <c r="CB7" s="641"/>
      <c r="CD7" s="630" t="s">
        <v>152</v>
      </c>
      <c r="CE7" s="631"/>
      <c r="CF7" s="631"/>
      <c r="CG7" s="631"/>
      <c r="CH7" s="631"/>
      <c r="CI7" s="631"/>
      <c r="CJ7" s="631"/>
      <c r="CK7" s="631"/>
      <c r="CL7" s="631"/>
      <c r="CM7" s="631"/>
      <c r="CN7" s="631"/>
      <c r="CO7" s="631"/>
      <c r="CP7" s="631"/>
      <c r="CQ7" s="632"/>
      <c r="CR7" s="633">
        <v>9449130</v>
      </c>
      <c r="CS7" s="634"/>
      <c r="CT7" s="634"/>
      <c r="CU7" s="634"/>
      <c r="CV7" s="634"/>
      <c r="CW7" s="634"/>
      <c r="CX7" s="634"/>
      <c r="CY7" s="635"/>
      <c r="CZ7" s="636">
        <v>12.1</v>
      </c>
      <c r="DA7" s="636"/>
      <c r="DB7" s="636"/>
      <c r="DC7" s="636"/>
      <c r="DD7" s="642">
        <v>543759</v>
      </c>
      <c r="DE7" s="634"/>
      <c r="DF7" s="634"/>
      <c r="DG7" s="634"/>
      <c r="DH7" s="634"/>
      <c r="DI7" s="634"/>
      <c r="DJ7" s="634"/>
      <c r="DK7" s="634"/>
      <c r="DL7" s="634"/>
      <c r="DM7" s="634"/>
      <c r="DN7" s="634"/>
      <c r="DO7" s="634"/>
      <c r="DP7" s="635"/>
      <c r="DQ7" s="642">
        <v>8113483</v>
      </c>
      <c r="DR7" s="634"/>
      <c r="DS7" s="634"/>
      <c r="DT7" s="634"/>
      <c r="DU7" s="634"/>
      <c r="DV7" s="634"/>
      <c r="DW7" s="634"/>
      <c r="DX7" s="634"/>
      <c r="DY7" s="634"/>
      <c r="DZ7" s="634"/>
      <c r="EA7" s="634"/>
      <c r="EB7" s="634"/>
      <c r="EC7" s="643"/>
    </row>
    <row r="8" spans="2:143" ht="11.25" customHeight="1" x14ac:dyDescent="0.2">
      <c r="B8" s="630" t="s">
        <v>153</v>
      </c>
      <c r="C8" s="631"/>
      <c r="D8" s="631"/>
      <c r="E8" s="631"/>
      <c r="F8" s="631"/>
      <c r="G8" s="631"/>
      <c r="H8" s="631"/>
      <c r="I8" s="631"/>
      <c r="J8" s="631"/>
      <c r="K8" s="631"/>
      <c r="L8" s="631"/>
      <c r="M8" s="631"/>
      <c r="N8" s="631"/>
      <c r="O8" s="631"/>
      <c r="P8" s="631"/>
      <c r="Q8" s="632"/>
      <c r="R8" s="633">
        <v>373162</v>
      </c>
      <c r="S8" s="634"/>
      <c r="T8" s="634"/>
      <c r="U8" s="634"/>
      <c r="V8" s="634"/>
      <c r="W8" s="634"/>
      <c r="X8" s="634"/>
      <c r="Y8" s="635"/>
      <c r="Z8" s="636">
        <v>0.5</v>
      </c>
      <c r="AA8" s="636"/>
      <c r="AB8" s="636"/>
      <c r="AC8" s="636"/>
      <c r="AD8" s="637">
        <v>373162</v>
      </c>
      <c r="AE8" s="637"/>
      <c r="AF8" s="637"/>
      <c r="AG8" s="637"/>
      <c r="AH8" s="637"/>
      <c r="AI8" s="637"/>
      <c r="AJ8" s="637"/>
      <c r="AK8" s="637"/>
      <c r="AL8" s="638">
        <v>0.9</v>
      </c>
      <c r="AM8" s="639"/>
      <c r="AN8" s="639"/>
      <c r="AO8" s="640"/>
      <c r="AP8" s="630" t="s">
        <v>154</v>
      </c>
      <c r="AQ8" s="631"/>
      <c r="AR8" s="631"/>
      <c r="AS8" s="631"/>
      <c r="AT8" s="631"/>
      <c r="AU8" s="631"/>
      <c r="AV8" s="631"/>
      <c r="AW8" s="631"/>
      <c r="AX8" s="631"/>
      <c r="AY8" s="631"/>
      <c r="AZ8" s="631"/>
      <c r="BA8" s="631"/>
      <c r="BB8" s="631"/>
      <c r="BC8" s="631"/>
      <c r="BD8" s="631"/>
      <c r="BE8" s="631"/>
      <c r="BF8" s="632"/>
      <c r="BG8" s="633">
        <v>366102</v>
      </c>
      <c r="BH8" s="634"/>
      <c r="BI8" s="634"/>
      <c r="BJ8" s="634"/>
      <c r="BK8" s="634"/>
      <c r="BL8" s="634"/>
      <c r="BM8" s="634"/>
      <c r="BN8" s="635"/>
      <c r="BO8" s="636">
        <v>1</v>
      </c>
      <c r="BP8" s="636"/>
      <c r="BQ8" s="636"/>
      <c r="BR8" s="636"/>
      <c r="BS8" s="637" t="s">
        <v>47</v>
      </c>
      <c r="BT8" s="637"/>
      <c r="BU8" s="637"/>
      <c r="BV8" s="637"/>
      <c r="BW8" s="637"/>
      <c r="BX8" s="637"/>
      <c r="BY8" s="637"/>
      <c r="BZ8" s="637"/>
      <c r="CA8" s="637"/>
      <c r="CB8" s="641"/>
      <c r="CD8" s="630" t="s">
        <v>155</v>
      </c>
      <c r="CE8" s="631"/>
      <c r="CF8" s="631"/>
      <c r="CG8" s="631"/>
      <c r="CH8" s="631"/>
      <c r="CI8" s="631"/>
      <c r="CJ8" s="631"/>
      <c r="CK8" s="631"/>
      <c r="CL8" s="631"/>
      <c r="CM8" s="631"/>
      <c r="CN8" s="631"/>
      <c r="CO8" s="631"/>
      <c r="CP8" s="631"/>
      <c r="CQ8" s="632"/>
      <c r="CR8" s="633">
        <v>41707752</v>
      </c>
      <c r="CS8" s="634"/>
      <c r="CT8" s="634"/>
      <c r="CU8" s="634"/>
      <c r="CV8" s="634"/>
      <c r="CW8" s="634"/>
      <c r="CX8" s="634"/>
      <c r="CY8" s="635"/>
      <c r="CZ8" s="636">
        <v>53.3</v>
      </c>
      <c r="DA8" s="636"/>
      <c r="DB8" s="636"/>
      <c r="DC8" s="636"/>
      <c r="DD8" s="642">
        <v>536886</v>
      </c>
      <c r="DE8" s="634"/>
      <c r="DF8" s="634"/>
      <c r="DG8" s="634"/>
      <c r="DH8" s="634"/>
      <c r="DI8" s="634"/>
      <c r="DJ8" s="634"/>
      <c r="DK8" s="634"/>
      <c r="DL8" s="634"/>
      <c r="DM8" s="634"/>
      <c r="DN8" s="634"/>
      <c r="DO8" s="634"/>
      <c r="DP8" s="635"/>
      <c r="DQ8" s="642">
        <v>18643120</v>
      </c>
      <c r="DR8" s="634"/>
      <c r="DS8" s="634"/>
      <c r="DT8" s="634"/>
      <c r="DU8" s="634"/>
      <c r="DV8" s="634"/>
      <c r="DW8" s="634"/>
      <c r="DX8" s="634"/>
      <c r="DY8" s="634"/>
      <c r="DZ8" s="634"/>
      <c r="EA8" s="634"/>
      <c r="EB8" s="634"/>
      <c r="EC8" s="643"/>
    </row>
    <row r="9" spans="2:143" ht="11.25" customHeight="1" x14ac:dyDescent="0.2">
      <c r="B9" s="630" t="s">
        <v>156</v>
      </c>
      <c r="C9" s="631"/>
      <c r="D9" s="631"/>
      <c r="E9" s="631"/>
      <c r="F9" s="631"/>
      <c r="G9" s="631"/>
      <c r="H9" s="631"/>
      <c r="I9" s="631"/>
      <c r="J9" s="631"/>
      <c r="K9" s="631"/>
      <c r="L9" s="631"/>
      <c r="M9" s="631"/>
      <c r="N9" s="631"/>
      <c r="O9" s="631"/>
      <c r="P9" s="631"/>
      <c r="Q9" s="632"/>
      <c r="R9" s="633">
        <v>456036</v>
      </c>
      <c r="S9" s="634"/>
      <c r="T9" s="634"/>
      <c r="U9" s="634"/>
      <c r="V9" s="634"/>
      <c r="W9" s="634"/>
      <c r="X9" s="634"/>
      <c r="Y9" s="635"/>
      <c r="Z9" s="636">
        <v>0.6</v>
      </c>
      <c r="AA9" s="636"/>
      <c r="AB9" s="636"/>
      <c r="AC9" s="636"/>
      <c r="AD9" s="637">
        <v>456036</v>
      </c>
      <c r="AE9" s="637"/>
      <c r="AF9" s="637"/>
      <c r="AG9" s="637"/>
      <c r="AH9" s="637"/>
      <c r="AI9" s="637"/>
      <c r="AJ9" s="637"/>
      <c r="AK9" s="637"/>
      <c r="AL9" s="638">
        <v>1.1000000000000001</v>
      </c>
      <c r="AM9" s="639"/>
      <c r="AN9" s="639"/>
      <c r="AO9" s="640"/>
      <c r="AP9" s="630" t="s">
        <v>157</v>
      </c>
      <c r="AQ9" s="631"/>
      <c r="AR9" s="631"/>
      <c r="AS9" s="631"/>
      <c r="AT9" s="631"/>
      <c r="AU9" s="631"/>
      <c r="AV9" s="631"/>
      <c r="AW9" s="631"/>
      <c r="AX9" s="631"/>
      <c r="AY9" s="631"/>
      <c r="AZ9" s="631"/>
      <c r="BA9" s="631"/>
      <c r="BB9" s="631"/>
      <c r="BC9" s="631"/>
      <c r="BD9" s="631"/>
      <c r="BE9" s="631"/>
      <c r="BF9" s="632"/>
      <c r="BG9" s="633">
        <v>17982269</v>
      </c>
      <c r="BH9" s="634"/>
      <c r="BI9" s="634"/>
      <c r="BJ9" s="634"/>
      <c r="BK9" s="634"/>
      <c r="BL9" s="634"/>
      <c r="BM9" s="634"/>
      <c r="BN9" s="635"/>
      <c r="BO9" s="636">
        <v>46.8</v>
      </c>
      <c r="BP9" s="636"/>
      <c r="BQ9" s="636"/>
      <c r="BR9" s="636"/>
      <c r="BS9" s="637" t="s">
        <v>47</v>
      </c>
      <c r="BT9" s="637"/>
      <c r="BU9" s="637"/>
      <c r="BV9" s="637"/>
      <c r="BW9" s="637"/>
      <c r="BX9" s="637"/>
      <c r="BY9" s="637"/>
      <c r="BZ9" s="637"/>
      <c r="CA9" s="637"/>
      <c r="CB9" s="641"/>
      <c r="CD9" s="630" t="s">
        <v>158</v>
      </c>
      <c r="CE9" s="631"/>
      <c r="CF9" s="631"/>
      <c r="CG9" s="631"/>
      <c r="CH9" s="631"/>
      <c r="CI9" s="631"/>
      <c r="CJ9" s="631"/>
      <c r="CK9" s="631"/>
      <c r="CL9" s="631"/>
      <c r="CM9" s="631"/>
      <c r="CN9" s="631"/>
      <c r="CO9" s="631"/>
      <c r="CP9" s="631"/>
      <c r="CQ9" s="632"/>
      <c r="CR9" s="633">
        <v>6082448</v>
      </c>
      <c r="CS9" s="634"/>
      <c r="CT9" s="634"/>
      <c r="CU9" s="634"/>
      <c r="CV9" s="634"/>
      <c r="CW9" s="634"/>
      <c r="CX9" s="634"/>
      <c r="CY9" s="635"/>
      <c r="CZ9" s="636">
        <v>7.8</v>
      </c>
      <c r="DA9" s="636"/>
      <c r="DB9" s="636"/>
      <c r="DC9" s="636"/>
      <c r="DD9" s="642">
        <v>154796</v>
      </c>
      <c r="DE9" s="634"/>
      <c r="DF9" s="634"/>
      <c r="DG9" s="634"/>
      <c r="DH9" s="634"/>
      <c r="DI9" s="634"/>
      <c r="DJ9" s="634"/>
      <c r="DK9" s="634"/>
      <c r="DL9" s="634"/>
      <c r="DM9" s="634"/>
      <c r="DN9" s="634"/>
      <c r="DO9" s="634"/>
      <c r="DP9" s="635"/>
      <c r="DQ9" s="642">
        <v>3090849</v>
      </c>
      <c r="DR9" s="634"/>
      <c r="DS9" s="634"/>
      <c r="DT9" s="634"/>
      <c r="DU9" s="634"/>
      <c r="DV9" s="634"/>
      <c r="DW9" s="634"/>
      <c r="DX9" s="634"/>
      <c r="DY9" s="634"/>
      <c r="DZ9" s="634"/>
      <c r="EA9" s="634"/>
      <c r="EB9" s="634"/>
      <c r="EC9" s="643"/>
    </row>
    <row r="10" spans="2:143" ht="11.25" customHeight="1" x14ac:dyDescent="0.2">
      <c r="B10" s="630" t="s">
        <v>159</v>
      </c>
      <c r="C10" s="631"/>
      <c r="D10" s="631"/>
      <c r="E10" s="631"/>
      <c r="F10" s="631"/>
      <c r="G10" s="631"/>
      <c r="H10" s="631"/>
      <c r="I10" s="631"/>
      <c r="J10" s="631"/>
      <c r="K10" s="631"/>
      <c r="L10" s="631"/>
      <c r="M10" s="631"/>
      <c r="N10" s="631"/>
      <c r="O10" s="631"/>
      <c r="P10" s="631"/>
      <c r="Q10" s="632"/>
      <c r="R10" s="633" t="s">
        <v>47</v>
      </c>
      <c r="S10" s="634"/>
      <c r="T10" s="634"/>
      <c r="U10" s="634"/>
      <c r="V10" s="634"/>
      <c r="W10" s="634"/>
      <c r="X10" s="634"/>
      <c r="Y10" s="635"/>
      <c r="Z10" s="636" t="s">
        <v>47</v>
      </c>
      <c r="AA10" s="636"/>
      <c r="AB10" s="636"/>
      <c r="AC10" s="636"/>
      <c r="AD10" s="637" t="s">
        <v>47</v>
      </c>
      <c r="AE10" s="637"/>
      <c r="AF10" s="637"/>
      <c r="AG10" s="637"/>
      <c r="AH10" s="637"/>
      <c r="AI10" s="637"/>
      <c r="AJ10" s="637"/>
      <c r="AK10" s="637"/>
      <c r="AL10" s="638" t="s">
        <v>47</v>
      </c>
      <c r="AM10" s="639"/>
      <c r="AN10" s="639"/>
      <c r="AO10" s="640"/>
      <c r="AP10" s="630" t="s">
        <v>160</v>
      </c>
      <c r="AQ10" s="631"/>
      <c r="AR10" s="631"/>
      <c r="AS10" s="631"/>
      <c r="AT10" s="631"/>
      <c r="AU10" s="631"/>
      <c r="AV10" s="631"/>
      <c r="AW10" s="631"/>
      <c r="AX10" s="631"/>
      <c r="AY10" s="631"/>
      <c r="AZ10" s="631"/>
      <c r="BA10" s="631"/>
      <c r="BB10" s="631"/>
      <c r="BC10" s="631"/>
      <c r="BD10" s="631"/>
      <c r="BE10" s="631"/>
      <c r="BF10" s="632"/>
      <c r="BG10" s="633">
        <v>472856</v>
      </c>
      <c r="BH10" s="634"/>
      <c r="BI10" s="634"/>
      <c r="BJ10" s="634"/>
      <c r="BK10" s="634"/>
      <c r="BL10" s="634"/>
      <c r="BM10" s="634"/>
      <c r="BN10" s="635"/>
      <c r="BO10" s="636">
        <v>1.2</v>
      </c>
      <c r="BP10" s="636"/>
      <c r="BQ10" s="636"/>
      <c r="BR10" s="636"/>
      <c r="BS10" s="637" t="s">
        <v>47</v>
      </c>
      <c r="BT10" s="637"/>
      <c r="BU10" s="637"/>
      <c r="BV10" s="637"/>
      <c r="BW10" s="637"/>
      <c r="BX10" s="637"/>
      <c r="BY10" s="637"/>
      <c r="BZ10" s="637"/>
      <c r="CA10" s="637"/>
      <c r="CB10" s="641"/>
      <c r="CD10" s="630" t="s">
        <v>161</v>
      </c>
      <c r="CE10" s="631"/>
      <c r="CF10" s="631"/>
      <c r="CG10" s="631"/>
      <c r="CH10" s="631"/>
      <c r="CI10" s="631"/>
      <c r="CJ10" s="631"/>
      <c r="CK10" s="631"/>
      <c r="CL10" s="631"/>
      <c r="CM10" s="631"/>
      <c r="CN10" s="631"/>
      <c r="CO10" s="631"/>
      <c r="CP10" s="631"/>
      <c r="CQ10" s="632"/>
      <c r="CR10" s="633">
        <v>144275</v>
      </c>
      <c r="CS10" s="634"/>
      <c r="CT10" s="634"/>
      <c r="CU10" s="634"/>
      <c r="CV10" s="634"/>
      <c r="CW10" s="634"/>
      <c r="CX10" s="634"/>
      <c r="CY10" s="635"/>
      <c r="CZ10" s="636">
        <v>0.2</v>
      </c>
      <c r="DA10" s="636"/>
      <c r="DB10" s="636"/>
      <c r="DC10" s="636"/>
      <c r="DD10" s="642" t="s">
        <v>47</v>
      </c>
      <c r="DE10" s="634"/>
      <c r="DF10" s="634"/>
      <c r="DG10" s="634"/>
      <c r="DH10" s="634"/>
      <c r="DI10" s="634"/>
      <c r="DJ10" s="634"/>
      <c r="DK10" s="634"/>
      <c r="DL10" s="634"/>
      <c r="DM10" s="634"/>
      <c r="DN10" s="634"/>
      <c r="DO10" s="634"/>
      <c r="DP10" s="635"/>
      <c r="DQ10" s="642">
        <v>104795</v>
      </c>
      <c r="DR10" s="634"/>
      <c r="DS10" s="634"/>
      <c r="DT10" s="634"/>
      <c r="DU10" s="634"/>
      <c r="DV10" s="634"/>
      <c r="DW10" s="634"/>
      <c r="DX10" s="634"/>
      <c r="DY10" s="634"/>
      <c r="DZ10" s="634"/>
      <c r="EA10" s="634"/>
      <c r="EB10" s="634"/>
      <c r="EC10" s="643"/>
    </row>
    <row r="11" spans="2:143" ht="11.25" customHeight="1" x14ac:dyDescent="0.2">
      <c r="B11" s="630" t="s">
        <v>162</v>
      </c>
      <c r="C11" s="631"/>
      <c r="D11" s="631"/>
      <c r="E11" s="631"/>
      <c r="F11" s="631"/>
      <c r="G11" s="631"/>
      <c r="H11" s="631"/>
      <c r="I11" s="631"/>
      <c r="J11" s="631"/>
      <c r="K11" s="631"/>
      <c r="L11" s="631"/>
      <c r="M11" s="631"/>
      <c r="N11" s="631"/>
      <c r="O11" s="631"/>
      <c r="P11" s="631"/>
      <c r="Q11" s="632"/>
      <c r="R11" s="633">
        <v>4287333</v>
      </c>
      <c r="S11" s="634"/>
      <c r="T11" s="634"/>
      <c r="U11" s="634"/>
      <c r="V11" s="634"/>
      <c r="W11" s="634"/>
      <c r="X11" s="634"/>
      <c r="Y11" s="635"/>
      <c r="Z11" s="638">
        <v>5.3</v>
      </c>
      <c r="AA11" s="639"/>
      <c r="AB11" s="639"/>
      <c r="AC11" s="645"/>
      <c r="AD11" s="642">
        <v>4287333</v>
      </c>
      <c r="AE11" s="634"/>
      <c r="AF11" s="634"/>
      <c r="AG11" s="634"/>
      <c r="AH11" s="634"/>
      <c r="AI11" s="634"/>
      <c r="AJ11" s="634"/>
      <c r="AK11" s="635"/>
      <c r="AL11" s="638">
        <v>10.199999999999999</v>
      </c>
      <c r="AM11" s="639"/>
      <c r="AN11" s="639"/>
      <c r="AO11" s="640"/>
      <c r="AP11" s="630" t="s">
        <v>163</v>
      </c>
      <c r="AQ11" s="631"/>
      <c r="AR11" s="631"/>
      <c r="AS11" s="631"/>
      <c r="AT11" s="631"/>
      <c r="AU11" s="631"/>
      <c r="AV11" s="631"/>
      <c r="AW11" s="631"/>
      <c r="AX11" s="631"/>
      <c r="AY11" s="631"/>
      <c r="AZ11" s="631"/>
      <c r="BA11" s="631"/>
      <c r="BB11" s="631"/>
      <c r="BC11" s="631"/>
      <c r="BD11" s="631"/>
      <c r="BE11" s="631"/>
      <c r="BF11" s="632"/>
      <c r="BG11" s="633">
        <v>999636</v>
      </c>
      <c r="BH11" s="634"/>
      <c r="BI11" s="634"/>
      <c r="BJ11" s="634"/>
      <c r="BK11" s="634"/>
      <c r="BL11" s="634"/>
      <c r="BM11" s="634"/>
      <c r="BN11" s="635"/>
      <c r="BO11" s="636">
        <v>2.6</v>
      </c>
      <c r="BP11" s="636"/>
      <c r="BQ11" s="636"/>
      <c r="BR11" s="636"/>
      <c r="BS11" s="637">
        <v>174599</v>
      </c>
      <c r="BT11" s="637"/>
      <c r="BU11" s="637"/>
      <c r="BV11" s="637"/>
      <c r="BW11" s="637"/>
      <c r="BX11" s="637"/>
      <c r="BY11" s="637"/>
      <c r="BZ11" s="637"/>
      <c r="CA11" s="637"/>
      <c r="CB11" s="641"/>
      <c r="CD11" s="630" t="s">
        <v>164</v>
      </c>
      <c r="CE11" s="631"/>
      <c r="CF11" s="631"/>
      <c r="CG11" s="631"/>
      <c r="CH11" s="631"/>
      <c r="CI11" s="631"/>
      <c r="CJ11" s="631"/>
      <c r="CK11" s="631"/>
      <c r="CL11" s="631"/>
      <c r="CM11" s="631"/>
      <c r="CN11" s="631"/>
      <c r="CO11" s="631"/>
      <c r="CP11" s="631"/>
      <c r="CQ11" s="632"/>
      <c r="CR11" s="633">
        <v>171586</v>
      </c>
      <c r="CS11" s="634"/>
      <c r="CT11" s="634"/>
      <c r="CU11" s="634"/>
      <c r="CV11" s="634"/>
      <c r="CW11" s="634"/>
      <c r="CX11" s="634"/>
      <c r="CY11" s="635"/>
      <c r="CZ11" s="636">
        <v>0.2</v>
      </c>
      <c r="DA11" s="636"/>
      <c r="DB11" s="636"/>
      <c r="DC11" s="636"/>
      <c r="DD11" s="642">
        <v>28165</v>
      </c>
      <c r="DE11" s="634"/>
      <c r="DF11" s="634"/>
      <c r="DG11" s="634"/>
      <c r="DH11" s="634"/>
      <c r="DI11" s="634"/>
      <c r="DJ11" s="634"/>
      <c r="DK11" s="634"/>
      <c r="DL11" s="634"/>
      <c r="DM11" s="634"/>
      <c r="DN11" s="634"/>
      <c r="DO11" s="634"/>
      <c r="DP11" s="635"/>
      <c r="DQ11" s="642">
        <v>143437</v>
      </c>
      <c r="DR11" s="634"/>
      <c r="DS11" s="634"/>
      <c r="DT11" s="634"/>
      <c r="DU11" s="634"/>
      <c r="DV11" s="634"/>
      <c r="DW11" s="634"/>
      <c r="DX11" s="634"/>
      <c r="DY11" s="634"/>
      <c r="DZ11" s="634"/>
      <c r="EA11" s="634"/>
      <c r="EB11" s="634"/>
      <c r="EC11" s="643"/>
    </row>
    <row r="12" spans="2:143" ht="11.25" customHeight="1" x14ac:dyDescent="0.2">
      <c r="B12" s="630" t="s">
        <v>165</v>
      </c>
      <c r="C12" s="631"/>
      <c r="D12" s="631"/>
      <c r="E12" s="631"/>
      <c r="F12" s="631"/>
      <c r="G12" s="631"/>
      <c r="H12" s="631"/>
      <c r="I12" s="631"/>
      <c r="J12" s="631"/>
      <c r="K12" s="631"/>
      <c r="L12" s="631"/>
      <c r="M12" s="631"/>
      <c r="N12" s="631"/>
      <c r="O12" s="631"/>
      <c r="P12" s="631"/>
      <c r="Q12" s="632"/>
      <c r="R12" s="633" t="s">
        <v>47</v>
      </c>
      <c r="S12" s="634"/>
      <c r="T12" s="634"/>
      <c r="U12" s="634"/>
      <c r="V12" s="634"/>
      <c r="W12" s="634"/>
      <c r="X12" s="634"/>
      <c r="Y12" s="635"/>
      <c r="Z12" s="636" t="s">
        <v>47</v>
      </c>
      <c r="AA12" s="636"/>
      <c r="AB12" s="636"/>
      <c r="AC12" s="636"/>
      <c r="AD12" s="637" t="s">
        <v>47</v>
      </c>
      <c r="AE12" s="637"/>
      <c r="AF12" s="637"/>
      <c r="AG12" s="637"/>
      <c r="AH12" s="637"/>
      <c r="AI12" s="637"/>
      <c r="AJ12" s="637"/>
      <c r="AK12" s="637"/>
      <c r="AL12" s="638" t="s">
        <v>47</v>
      </c>
      <c r="AM12" s="639"/>
      <c r="AN12" s="639"/>
      <c r="AO12" s="640"/>
      <c r="AP12" s="630" t="s">
        <v>166</v>
      </c>
      <c r="AQ12" s="631"/>
      <c r="AR12" s="631"/>
      <c r="AS12" s="631"/>
      <c r="AT12" s="631"/>
      <c r="AU12" s="631"/>
      <c r="AV12" s="631"/>
      <c r="AW12" s="631"/>
      <c r="AX12" s="631"/>
      <c r="AY12" s="631"/>
      <c r="AZ12" s="631"/>
      <c r="BA12" s="631"/>
      <c r="BB12" s="631"/>
      <c r="BC12" s="631"/>
      <c r="BD12" s="631"/>
      <c r="BE12" s="631"/>
      <c r="BF12" s="632"/>
      <c r="BG12" s="633">
        <v>14541109</v>
      </c>
      <c r="BH12" s="634"/>
      <c r="BI12" s="634"/>
      <c r="BJ12" s="634"/>
      <c r="BK12" s="634"/>
      <c r="BL12" s="634"/>
      <c r="BM12" s="634"/>
      <c r="BN12" s="635"/>
      <c r="BO12" s="636">
        <v>37.9</v>
      </c>
      <c r="BP12" s="636"/>
      <c r="BQ12" s="636"/>
      <c r="BR12" s="636"/>
      <c r="BS12" s="637" t="s">
        <v>47</v>
      </c>
      <c r="BT12" s="637"/>
      <c r="BU12" s="637"/>
      <c r="BV12" s="637"/>
      <c r="BW12" s="637"/>
      <c r="BX12" s="637"/>
      <c r="BY12" s="637"/>
      <c r="BZ12" s="637"/>
      <c r="CA12" s="637"/>
      <c r="CB12" s="641"/>
      <c r="CD12" s="630" t="s">
        <v>167</v>
      </c>
      <c r="CE12" s="631"/>
      <c r="CF12" s="631"/>
      <c r="CG12" s="631"/>
      <c r="CH12" s="631"/>
      <c r="CI12" s="631"/>
      <c r="CJ12" s="631"/>
      <c r="CK12" s="631"/>
      <c r="CL12" s="631"/>
      <c r="CM12" s="631"/>
      <c r="CN12" s="631"/>
      <c r="CO12" s="631"/>
      <c r="CP12" s="631"/>
      <c r="CQ12" s="632"/>
      <c r="CR12" s="633">
        <v>589049</v>
      </c>
      <c r="CS12" s="634"/>
      <c r="CT12" s="634"/>
      <c r="CU12" s="634"/>
      <c r="CV12" s="634"/>
      <c r="CW12" s="634"/>
      <c r="CX12" s="634"/>
      <c r="CY12" s="635"/>
      <c r="CZ12" s="636">
        <v>0.8</v>
      </c>
      <c r="DA12" s="636"/>
      <c r="DB12" s="636"/>
      <c r="DC12" s="636"/>
      <c r="DD12" s="642">
        <v>1411</v>
      </c>
      <c r="DE12" s="634"/>
      <c r="DF12" s="634"/>
      <c r="DG12" s="634"/>
      <c r="DH12" s="634"/>
      <c r="DI12" s="634"/>
      <c r="DJ12" s="634"/>
      <c r="DK12" s="634"/>
      <c r="DL12" s="634"/>
      <c r="DM12" s="634"/>
      <c r="DN12" s="634"/>
      <c r="DO12" s="634"/>
      <c r="DP12" s="635"/>
      <c r="DQ12" s="642">
        <v>504347</v>
      </c>
      <c r="DR12" s="634"/>
      <c r="DS12" s="634"/>
      <c r="DT12" s="634"/>
      <c r="DU12" s="634"/>
      <c r="DV12" s="634"/>
      <c r="DW12" s="634"/>
      <c r="DX12" s="634"/>
      <c r="DY12" s="634"/>
      <c r="DZ12" s="634"/>
      <c r="EA12" s="634"/>
      <c r="EB12" s="634"/>
      <c r="EC12" s="643"/>
    </row>
    <row r="13" spans="2:143" ht="11.25" customHeight="1" x14ac:dyDescent="0.2">
      <c r="B13" s="630" t="s">
        <v>168</v>
      </c>
      <c r="C13" s="631"/>
      <c r="D13" s="631"/>
      <c r="E13" s="631"/>
      <c r="F13" s="631"/>
      <c r="G13" s="631"/>
      <c r="H13" s="631"/>
      <c r="I13" s="631"/>
      <c r="J13" s="631"/>
      <c r="K13" s="631"/>
      <c r="L13" s="631"/>
      <c r="M13" s="631"/>
      <c r="N13" s="631"/>
      <c r="O13" s="631"/>
      <c r="P13" s="631"/>
      <c r="Q13" s="632"/>
      <c r="R13" s="633" t="s">
        <v>47</v>
      </c>
      <c r="S13" s="634"/>
      <c r="T13" s="634"/>
      <c r="U13" s="634"/>
      <c r="V13" s="634"/>
      <c r="W13" s="634"/>
      <c r="X13" s="634"/>
      <c r="Y13" s="635"/>
      <c r="Z13" s="636" t="s">
        <v>47</v>
      </c>
      <c r="AA13" s="636"/>
      <c r="AB13" s="636"/>
      <c r="AC13" s="636"/>
      <c r="AD13" s="637" t="s">
        <v>47</v>
      </c>
      <c r="AE13" s="637"/>
      <c r="AF13" s="637"/>
      <c r="AG13" s="637"/>
      <c r="AH13" s="637"/>
      <c r="AI13" s="637"/>
      <c r="AJ13" s="637"/>
      <c r="AK13" s="637"/>
      <c r="AL13" s="638" t="s">
        <v>47</v>
      </c>
      <c r="AM13" s="639"/>
      <c r="AN13" s="639"/>
      <c r="AO13" s="640"/>
      <c r="AP13" s="630" t="s">
        <v>169</v>
      </c>
      <c r="AQ13" s="631"/>
      <c r="AR13" s="631"/>
      <c r="AS13" s="631"/>
      <c r="AT13" s="631"/>
      <c r="AU13" s="631"/>
      <c r="AV13" s="631"/>
      <c r="AW13" s="631"/>
      <c r="AX13" s="631"/>
      <c r="AY13" s="631"/>
      <c r="AZ13" s="631"/>
      <c r="BA13" s="631"/>
      <c r="BB13" s="631"/>
      <c r="BC13" s="631"/>
      <c r="BD13" s="631"/>
      <c r="BE13" s="631"/>
      <c r="BF13" s="632"/>
      <c r="BG13" s="633">
        <v>14216727</v>
      </c>
      <c r="BH13" s="634"/>
      <c r="BI13" s="634"/>
      <c r="BJ13" s="634"/>
      <c r="BK13" s="634"/>
      <c r="BL13" s="634"/>
      <c r="BM13" s="634"/>
      <c r="BN13" s="635"/>
      <c r="BO13" s="636">
        <v>37</v>
      </c>
      <c r="BP13" s="636"/>
      <c r="BQ13" s="636"/>
      <c r="BR13" s="636"/>
      <c r="BS13" s="637" t="s">
        <v>47</v>
      </c>
      <c r="BT13" s="637"/>
      <c r="BU13" s="637"/>
      <c r="BV13" s="637"/>
      <c r="BW13" s="637"/>
      <c r="BX13" s="637"/>
      <c r="BY13" s="637"/>
      <c r="BZ13" s="637"/>
      <c r="CA13" s="637"/>
      <c r="CB13" s="641"/>
      <c r="CD13" s="630" t="s">
        <v>170</v>
      </c>
      <c r="CE13" s="631"/>
      <c r="CF13" s="631"/>
      <c r="CG13" s="631"/>
      <c r="CH13" s="631"/>
      <c r="CI13" s="631"/>
      <c r="CJ13" s="631"/>
      <c r="CK13" s="631"/>
      <c r="CL13" s="631"/>
      <c r="CM13" s="631"/>
      <c r="CN13" s="631"/>
      <c r="CO13" s="631"/>
      <c r="CP13" s="631"/>
      <c r="CQ13" s="632"/>
      <c r="CR13" s="633">
        <v>5142256</v>
      </c>
      <c r="CS13" s="634"/>
      <c r="CT13" s="634"/>
      <c r="CU13" s="634"/>
      <c r="CV13" s="634"/>
      <c r="CW13" s="634"/>
      <c r="CX13" s="634"/>
      <c r="CY13" s="635"/>
      <c r="CZ13" s="636">
        <v>6.6</v>
      </c>
      <c r="DA13" s="636"/>
      <c r="DB13" s="636"/>
      <c r="DC13" s="636"/>
      <c r="DD13" s="642">
        <v>1911572</v>
      </c>
      <c r="DE13" s="634"/>
      <c r="DF13" s="634"/>
      <c r="DG13" s="634"/>
      <c r="DH13" s="634"/>
      <c r="DI13" s="634"/>
      <c r="DJ13" s="634"/>
      <c r="DK13" s="634"/>
      <c r="DL13" s="634"/>
      <c r="DM13" s="634"/>
      <c r="DN13" s="634"/>
      <c r="DO13" s="634"/>
      <c r="DP13" s="635"/>
      <c r="DQ13" s="642">
        <v>3914461</v>
      </c>
      <c r="DR13" s="634"/>
      <c r="DS13" s="634"/>
      <c r="DT13" s="634"/>
      <c r="DU13" s="634"/>
      <c r="DV13" s="634"/>
      <c r="DW13" s="634"/>
      <c r="DX13" s="634"/>
      <c r="DY13" s="634"/>
      <c r="DZ13" s="634"/>
      <c r="EA13" s="634"/>
      <c r="EB13" s="634"/>
      <c r="EC13" s="643"/>
    </row>
    <row r="14" spans="2:143" ht="11.25" customHeight="1" x14ac:dyDescent="0.2">
      <c r="B14" s="630" t="s">
        <v>171</v>
      </c>
      <c r="C14" s="631"/>
      <c r="D14" s="631"/>
      <c r="E14" s="631"/>
      <c r="F14" s="631"/>
      <c r="G14" s="631"/>
      <c r="H14" s="631"/>
      <c r="I14" s="631"/>
      <c r="J14" s="631"/>
      <c r="K14" s="631"/>
      <c r="L14" s="631"/>
      <c r="M14" s="631"/>
      <c r="N14" s="631"/>
      <c r="O14" s="631"/>
      <c r="P14" s="631"/>
      <c r="Q14" s="632"/>
      <c r="R14" s="633">
        <v>1</v>
      </c>
      <c r="S14" s="634"/>
      <c r="T14" s="634"/>
      <c r="U14" s="634"/>
      <c r="V14" s="634"/>
      <c r="W14" s="634"/>
      <c r="X14" s="634"/>
      <c r="Y14" s="635"/>
      <c r="Z14" s="636">
        <v>0</v>
      </c>
      <c r="AA14" s="636"/>
      <c r="AB14" s="636"/>
      <c r="AC14" s="636"/>
      <c r="AD14" s="637">
        <v>1</v>
      </c>
      <c r="AE14" s="637"/>
      <c r="AF14" s="637"/>
      <c r="AG14" s="637"/>
      <c r="AH14" s="637"/>
      <c r="AI14" s="637"/>
      <c r="AJ14" s="637"/>
      <c r="AK14" s="637"/>
      <c r="AL14" s="638">
        <v>0</v>
      </c>
      <c r="AM14" s="639"/>
      <c r="AN14" s="639"/>
      <c r="AO14" s="640"/>
      <c r="AP14" s="630" t="s">
        <v>172</v>
      </c>
      <c r="AQ14" s="631"/>
      <c r="AR14" s="631"/>
      <c r="AS14" s="631"/>
      <c r="AT14" s="631"/>
      <c r="AU14" s="631"/>
      <c r="AV14" s="631"/>
      <c r="AW14" s="631"/>
      <c r="AX14" s="631"/>
      <c r="AY14" s="631"/>
      <c r="AZ14" s="631"/>
      <c r="BA14" s="631"/>
      <c r="BB14" s="631"/>
      <c r="BC14" s="631"/>
      <c r="BD14" s="631"/>
      <c r="BE14" s="631"/>
      <c r="BF14" s="632"/>
      <c r="BG14" s="633">
        <v>109647</v>
      </c>
      <c r="BH14" s="634"/>
      <c r="BI14" s="634"/>
      <c r="BJ14" s="634"/>
      <c r="BK14" s="634"/>
      <c r="BL14" s="634"/>
      <c r="BM14" s="634"/>
      <c r="BN14" s="635"/>
      <c r="BO14" s="636">
        <v>0.3</v>
      </c>
      <c r="BP14" s="636"/>
      <c r="BQ14" s="636"/>
      <c r="BR14" s="636"/>
      <c r="BS14" s="637" t="s">
        <v>47</v>
      </c>
      <c r="BT14" s="637"/>
      <c r="BU14" s="637"/>
      <c r="BV14" s="637"/>
      <c r="BW14" s="637"/>
      <c r="BX14" s="637"/>
      <c r="BY14" s="637"/>
      <c r="BZ14" s="637"/>
      <c r="CA14" s="637"/>
      <c r="CB14" s="641"/>
      <c r="CD14" s="630" t="s">
        <v>173</v>
      </c>
      <c r="CE14" s="631"/>
      <c r="CF14" s="631"/>
      <c r="CG14" s="631"/>
      <c r="CH14" s="631"/>
      <c r="CI14" s="631"/>
      <c r="CJ14" s="631"/>
      <c r="CK14" s="631"/>
      <c r="CL14" s="631"/>
      <c r="CM14" s="631"/>
      <c r="CN14" s="631"/>
      <c r="CO14" s="631"/>
      <c r="CP14" s="631"/>
      <c r="CQ14" s="632"/>
      <c r="CR14" s="633">
        <v>2333220</v>
      </c>
      <c r="CS14" s="634"/>
      <c r="CT14" s="634"/>
      <c r="CU14" s="634"/>
      <c r="CV14" s="634"/>
      <c r="CW14" s="634"/>
      <c r="CX14" s="634"/>
      <c r="CY14" s="635"/>
      <c r="CZ14" s="636">
        <v>3</v>
      </c>
      <c r="DA14" s="636"/>
      <c r="DB14" s="636"/>
      <c r="DC14" s="636"/>
      <c r="DD14" s="642">
        <v>68374</v>
      </c>
      <c r="DE14" s="634"/>
      <c r="DF14" s="634"/>
      <c r="DG14" s="634"/>
      <c r="DH14" s="634"/>
      <c r="DI14" s="634"/>
      <c r="DJ14" s="634"/>
      <c r="DK14" s="634"/>
      <c r="DL14" s="634"/>
      <c r="DM14" s="634"/>
      <c r="DN14" s="634"/>
      <c r="DO14" s="634"/>
      <c r="DP14" s="635"/>
      <c r="DQ14" s="642">
        <v>2080382</v>
      </c>
      <c r="DR14" s="634"/>
      <c r="DS14" s="634"/>
      <c r="DT14" s="634"/>
      <c r="DU14" s="634"/>
      <c r="DV14" s="634"/>
      <c r="DW14" s="634"/>
      <c r="DX14" s="634"/>
      <c r="DY14" s="634"/>
      <c r="DZ14" s="634"/>
      <c r="EA14" s="634"/>
      <c r="EB14" s="634"/>
      <c r="EC14" s="643"/>
    </row>
    <row r="15" spans="2:143" ht="11.25" customHeight="1" x14ac:dyDescent="0.2">
      <c r="B15" s="630" t="s">
        <v>174</v>
      </c>
      <c r="C15" s="631"/>
      <c r="D15" s="631"/>
      <c r="E15" s="631"/>
      <c r="F15" s="631"/>
      <c r="G15" s="631"/>
      <c r="H15" s="631"/>
      <c r="I15" s="631"/>
      <c r="J15" s="631"/>
      <c r="K15" s="631"/>
      <c r="L15" s="631"/>
      <c r="M15" s="631"/>
      <c r="N15" s="631"/>
      <c r="O15" s="631"/>
      <c r="P15" s="631"/>
      <c r="Q15" s="632"/>
      <c r="R15" s="633" t="s">
        <v>47</v>
      </c>
      <c r="S15" s="634"/>
      <c r="T15" s="634"/>
      <c r="U15" s="634"/>
      <c r="V15" s="634"/>
      <c r="W15" s="634"/>
      <c r="X15" s="634"/>
      <c r="Y15" s="635"/>
      <c r="Z15" s="636" t="s">
        <v>47</v>
      </c>
      <c r="AA15" s="636"/>
      <c r="AB15" s="636"/>
      <c r="AC15" s="636"/>
      <c r="AD15" s="637" t="s">
        <v>47</v>
      </c>
      <c r="AE15" s="637"/>
      <c r="AF15" s="637"/>
      <c r="AG15" s="637"/>
      <c r="AH15" s="637"/>
      <c r="AI15" s="637"/>
      <c r="AJ15" s="637"/>
      <c r="AK15" s="637"/>
      <c r="AL15" s="638" t="s">
        <v>47</v>
      </c>
      <c r="AM15" s="639"/>
      <c r="AN15" s="639"/>
      <c r="AO15" s="640"/>
      <c r="AP15" s="630" t="s">
        <v>175</v>
      </c>
      <c r="AQ15" s="631"/>
      <c r="AR15" s="631"/>
      <c r="AS15" s="631"/>
      <c r="AT15" s="631"/>
      <c r="AU15" s="631"/>
      <c r="AV15" s="631"/>
      <c r="AW15" s="631"/>
      <c r="AX15" s="631"/>
      <c r="AY15" s="631"/>
      <c r="AZ15" s="631"/>
      <c r="BA15" s="631"/>
      <c r="BB15" s="631"/>
      <c r="BC15" s="631"/>
      <c r="BD15" s="631"/>
      <c r="BE15" s="631"/>
      <c r="BF15" s="632"/>
      <c r="BG15" s="633">
        <v>815411</v>
      </c>
      <c r="BH15" s="634"/>
      <c r="BI15" s="634"/>
      <c r="BJ15" s="634"/>
      <c r="BK15" s="634"/>
      <c r="BL15" s="634"/>
      <c r="BM15" s="634"/>
      <c r="BN15" s="635"/>
      <c r="BO15" s="636">
        <v>2.1</v>
      </c>
      <c r="BP15" s="636"/>
      <c r="BQ15" s="636"/>
      <c r="BR15" s="636"/>
      <c r="BS15" s="637" t="s">
        <v>47</v>
      </c>
      <c r="BT15" s="637"/>
      <c r="BU15" s="637"/>
      <c r="BV15" s="637"/>
      <c r="BW15" s="637"/>
      <c r="BX15" s="637"/>
      <c r="BY15" s="637"/>
      <c r="BZ15" s="637"/>
      <c r="CA15" s="637"/>
      <c r="CB15" s="641"/>
      <c r="CD15" s="630" t="s">
        <v>176</v>
      </c>
      <c r="CE15" s="631"/>
      <c r="CF15" s="631"/>
      <c r="CG15" s="631"/>
      <c r="CH15" s="631"/>
      <c r="CI15" s="631"/>
      <c r="CJ15" s="631"/>
      <c r="CK15" s="631"/>
      <c r="CL15" s="631"/>
      <c r="CM15" s="631"/>
      <c r="CN15" s="631"/>
      <c r="CO15" s="631"/>
      <c r="CP15" s="631"/>
      <c r="CQ15" s="632"/>
      <c r="CR15" s="633">
        <v>7871068</v>
      </c>
      <c r="CS15" s="634"/>
      <c r="CT15" s="634"/>
      <c r="CU15" s="634"/>
      <c r="CV15" s="634"/>
      <c r="CW15" s="634"/>
      <c r="CX15" s="634"/>
      <c r="CY15" s="635"/>
      <c r="CZ15" s="636">
        <v>10.1</v>
      </c>
      <c r="DA15" s="636"/>
      <c r="DB15" s="636"/>
      <c r="DC15" s="636"/>
      <c r="DD15" s="642">
        <v>947476</v>
      </c>
      <c r="DE15" s="634"/>
      <c r="DF15" s="634"/>
      <c r="DG15" s="634"/>
      <c r="DH15" s="634"/>
      <c r="DI15" s="634"/>
      <c r="DJ15" s="634"/>
      <c r="DK15" s="634"/>
      <c r="DL15" s="634"/>
      <c r="DM15" s="634"/>
      <c r="DN15" s="634"/>
      <c r="DO15" s="634"/>
      <c r="DP15" s="635"/>
      <c r="DQ15" s="642">
        <v>6001678</v>
      </c>
      <c r="DR15" s="634"/>
      <c r="DS15" s="634"/>
      <c r="DT15" s="634"/>
      <c r="DU15" s="634"/>
      <c r="DV15" s="634"/>
      <c r="DW15" s="634"/>
      <c r="DX15" s="634"/>
      <c r="DY15" s="634"/>
      <c r="DZ15" s="634"/>
      <c r="EA15" s="634"/>
      <c r="EB15" s="634"/>
      <c r="EC15" s="643"/>
    </row>
    <row r="16" spans="2:143" ht="11.25" customHeight="1" x14ac:dyDescent="0.2">
      <c r="B16" s="630" t="s">
        <v>177</v>
      </c>
      <c r="C16" s="631"/>
      <c r="D16" s="631"/>
      <c r="E16" s="631"/>
      <c r="F16" s="631"/>
      <c r="G16" s="631"/>
      <c r="H16" s="631"/>
      <c r="I16" s="631"/>
      <c r="J16" s="631"/>
      <c r="K16" s="631"/>
      <c r="L16" s="631"/>
      <c r="M16" s="631"/>
      <c r="N16" s="631"/>
      <c r="O16" s="631"/>
      <c r="P16" s="631"/>
      <c r="Q16" s="632"/>
      <c r="R16" s="633">
        <v>59934</v>
      </c>
      <c r="S16" s="634"/>
      <c r="T16" s="634"/>
      <c r="U16" s="634"/>
      <c r="V16" s="634"/>
      <c r="W16" s="634"/>
      <c r="X16" s="634"/>
      <c r="Y16" s="635"/>
      <c r="Z16" s="636">
        <v>0.1</v>
      </c>
      <c r="AA16" s="636"/>
      <c r="AB16" s="636"/>
      <c r="AC16" s="636"/>
      <c r="AD16" s="637">
        <v>59934</v>
      </c>
      <c r="AE16" s="637"/>
      <c r="AF16" s="637"/>
      <c r="AG16" s="637"/>
      <c r="AH16" s="637"/>
      <c r="AI16" s="637"/>
      <c r="AJ16" s="637"/>
      <c r="AK16" s="637"/>
      <c r="AL16" s="638">
        <v>0.1</v>
      </c>
      <c r="AM16" s="639"/>
      <c r="AN16" s="639"/>
      <c r="AO16" s="640"/>
      <c r="AP16" s="630" t="s">
        <v>178</v>
      </c>
      <c r="AQ16" s="631"/>
      <c r="AR16" s="631"/>
      <c r="AS16" s="631"/>
      <c r="AT16" s="631"/>
      <c r="AU16" s="631"/>
      <c r="AV16" s="631"/>
      <c r="AW16" s="631"/>
      <c r="AX16" s="631"/>
      <c r="AY16" s="631"/>
      <c r="AZ16" s="631"/>
      <c r="BA16" s="631"/>
      <c r="BB16" s="631"/>
      <c r="BC16" s="631"/>
      <c r="BD16" s="631"/>
      <c r="BE16" s="631"/>
      <c r="BF16" s="632"/>
      <c r="BG16" s="633" t="s">
        <v>47</v>
      </c>
      <c r="BH16" s="634"/>
      <c r="BI16" s="634"/>
      <c r="BJ16" s="634"/>
      <c r="BK16" s="634"/>
      <c r="BL16" s="634"/>
      <c r="BM16" s="634"/>
      <c r="BN16" s="635"/>
      <c r="BO16" s="636" t="s">
        <v>47</v>
      </c>
      <c r="BP16" s="636"/>
      <c r="BQ16" s="636"/>
      <c r="BR16" s="636"/>
      <c r="BS16" s="637" t="s">
        <v>47</v>
      </c>
      <c r="BT16" s="637"/>
      <c r="BU16" s="637"/>
      <c r="BV16" s="637"/>
      <c r="BW16" s="637"/>
      <c r="BX16" s="637"/>
      <c r="BY16" s="637"/>
      <c r="BZ16" s="637"/>
      <c r="CA16" s="637"/>
      <c r="CB16" s="641"/>
      <c r="CD16" s="630" t="s">
        <v>179</v>
      </c>
      <c r="CE16" s="631"/>
      <c r="CF16" s="631"/>
      <c r="CG16" s="631"/>
      <c r="CH16" s="631"/>
      <c r="CI16" s="631"/>
      <c r="CJ16" s="631"/>
      <c r="CK16" s="631"/>
      <c r="CL16" s="631"/>
      <c r="CM16" s="631"/>
      <c r="CN16" s="631"/>
      <c r="CO16" s="631"/>
      <c r="CP16" s="631"/>
      <c r="CQ16" s="632"/>
      <c r="CR16" s="633" t="s">
        <v>47</v>
      </c>
      <c r="CS16" s="634"/>
      <c r="CT16" s="634"/>
      <c r="CU16" s="634"/>
      <c r="CV16" s="634"/>
      <c r="CW16" s="634"/>
      <c r="CX16" s="634"/>
      <c r="CY16" s="635"/>
      <c r="CZ16" s="636" t="s">
        <v>47</v>
      </c>
      <c r="DA16" s="636"/>
      <c r="DB16" s="636"/>
      <c r="DC16" s="636"/>
      <c r="DD16" s="642" t="s">
        <v>47</v>
      </c>
      <c r="DE16" s="634"/>
      <c r="DF16" s="634"/>
      <c r="DG16" s="634"/>
      <c r="DH16" s="634"/>
      <c r="DI16" s="634"/>
      <c r="DJ16" s="634"/>
      <c r="DK16" s="634"/>
      <c r="DL16" s="634"/>
      <c r="DM16" s="634"/>
      <c r="DN16" s="634"/>
      <c r="DO16" s="634"/>
      <c r="DP16" s="635"/>
      <c r="DQ16" s="642" t="s">
        <v>47</v>
      </c>
      <c r="DR16" s="634"/>
      <c r="DS16" s="634"/>
      <c r="DT16" s="634"/>
      <c r="DU16" s="634"/>
      <c r="DV16" s="634"/>
      <c r="DW16" s="634"/>
      <c r="DX16" s="634"/>
      <c r="DY16" s="634"/>
      <c r="DZ16" s="634"/>
      <c r="EA16" s="634"/>
      <c r="EB16" s="634"/>
      <c r="EC16" s="643"/>
    </row>
    <row r="17" spans="2:133" ht="11.25" customHeight="1" x14ac:dyDescent="0.2">
      <c r="B17" s="630" t="s">
        <v>180</v>
      </c>
      <c r="C17" s="631"/>
      <c r="D17" s="631"/>
      <c r="E17" s="631"/>
      <c r="F17" s="631"/>
      <c r="G17" s="631"/>
      <c r="H17" s="631"/>
      <c r="I17" s="631"/>
      <c r="J17" s="631"/>
      <c r="K17" s="631"/>
      <c r="L17" s="631"/>
      <c r="M17" s="631"/>
      <c r="N17" s="631"/>
      <c r="O17" s="631"/>
      <c r="P17" s="631"/>
      <c r="Q17" s="632"/>
      <c r="R17" s="633">
        <v>358901</v>
      </c>
      <c r="S17" s="634"/>
      <c r="T17" s="634"/>
      <c r="U17" s="634"/>
      <c r="V17" s="634"/>
      <c r="W17" s="634"/>
      <c r="X17" s="634"/>
      <c r="Y17" s="635"/>
      <c r="Z17" s="636">
        <v>0.4</v>
      </c>
      <c r="AA17" s="636"/>
      <c r="AB17" s="636"/>
      <c r="AC17" s="636"/>
      <c r="AD17" s="637">
        <v>358901</v>
      </c>
      <c r="AE17" s="637"/>
      <c r="AF17" s="637"/>
      <c r="AG17" s="637"/>
      <c r="AH17" s="637"/>
      <c r="AI17" s="637"/>
      <c r="AJ17" s="637"/>
      <c r="AK17" s="637"/>
      <c r="AL17" s="638">
        <v>0.9</v>
      </c>
      <c r="AM17" s="639"/>
      <c r="AN17" s="639"/>
      <c r="AO17" s="640"/>
      <c r="AP17" s="630" t="s">
        <v>181</v>
      </c>
      <c r="AQ17" s="631"/>
      <c r="AR17" s="631"/>
      <c r="AS17" s="631"/>
      <c r="AT17" s="631"/>
      <c r="AU17" s="631"/>
      <c r="AV17" s="631"/>
      <c r="AW17" s="631"/>
      <c r="AX17" s="631"/>
      <c r="AY17" s="631"/>
      <c r="AZ17" s="631"/>
      <c r="BA17" s="631"/>
      <c r="BB17" s="631"/>
      <c r="BC17" s="631"/>
      <c r="BD17" s="631"/>
      <c r="BE17" s="631"/>
      <c r="BF17" s="632"/>
      <c r="BG17" s="633" t="s">
        <v>47</v>
      </c>
      <c r="BH17" s="634"/>
      <c r="BI17" s="634"/>
      <c r="BJ17" s="634"/>
      <c r="BK17" s="634"/>
      <c r="BL17" s="634"/>
      <c r="BM17" s="634"/>
      <c r="BN17" s="635"/>
      <c r="BO17" s="636" t="s">
        <v>47</v>
      </c>
      <c r="BP17" s="636"/>
      <c r="BQ17" s="636"/>
      <c r="BR17" s="636"/>
      <c r="BS17" s="637" t="s">
        <v>47</v>
      </c>
      <c r="BT17" s="637"/>
      <c r="BU17" s="637"/>
      <c r="BV17" s="637"/>
      <c r="BW17" s="637"/>
      <c r="BX17" s="637"/>
      <c r="BY17" s="637"/>
      <c r="BZ17" s="637"/>
      <c r="CA17" s="637"/>
      <c r="CB17" s="641"/>
      <c r="CD17" s="630" t="s">
        <v>182</v>
      </c>
      <c r="CE17" s="631"/>
      <c r="CF17" s="631"/>
      <c r="CG17" s="631"/>
      <c r="CH17" s="631"/>
      <c r="CI17" s="631"/>
      <c r="CJ17" s="631"/>
      <c r="CK17" s="631"/>
      <c r="CL17" s="631"/>
      <c r="CM17" s="631"/>
      <c r="CN17" s="631"/>
      <c r="CO17" s="631"/>
      <c r="CP17" s="631"/>
      <c r="CQ17" s="632"/>
      <c r="CR17" s="633">
        <v>4338506</v>
      </c>
      <c r="CS17" s="634"/>
      <c r="CT17" s="634"/>
      <c r="CU17" s="634"/>
      <c r="CV17" s="634"/>
      <c r="CW17" s="634"/>
      <c r="CX17" s="634"/>
      <c r="CY17" s="635"/>
      <c r="CZ17" s="636">
        <v>5.5</v>
      </c>
      <c r="DA17" s="636"/>
      <c r="DB17" s="636"/>
      <c r="DC17" s="636"/>
      <c r="DD17" s="642" t="s">
        <v>47</v>
      </c>
      <c r="DE17" s="634"/>
      <c r="DF17" s="634"/>
      <c r="DG17" s="634"/>
      <c r="DH17" s="634"/>
      <c r="DI17" s="634"/>
      <c r="DJ17" s="634"/>
      <c r="DK17" s="634"/>
      <c r="DL17" s="634"/>
      <c r="DM17" s="634"/>
      <c r="DN17" s="634"/>
      <c r="DO17" s="634"/>
      <c r="DP17" s="635"/>
      <c r="DQ17" s="642">
        <v>4315511</v>
      </c>
      <c r="DR17" s="634"/>
      <c r="DS17" s="634"/>
      <c r="DT17" s="634"/>
      <c r="DU17" s="634"/>
      <c r="DV17" s="634"/>
      <c r="DW17" s="634"/>
      <c r="DX17" s="634"/>
      <c r="DY17" s="634"/>
      <c r="DZ17" s="634"/>
      <c r="EA17" s="634"/>
      <c r="EB17" s="634"/>
      <c r="EC17" s="643"/>
    </row>
    <row r="18" spans="2:133" ht="11.25" customHeight="1" x14ac:dyDescent="0.2">
      <c r="B18" s="630" t="s">
        <v>183</v>
      </c>
      <c r="C18" s="631"/>
      <c r="D18" s="631"/>
      <c r="E18" s="631"/>
      <c r="F18" s="631"/>
      <c r="G18" s="631"/>
      <c r="H18" s="631"/>
      <c r="I18" s="631"/>
      <c r="J18" s="631"/>
      <c r="K18" s="631"/>
      <c r="L18" s="631"/>
      <c r="M18" s="631"/>
      <c r="N18" s="631"/>
      <c r="O18" s="631"/>
      <c r="P18" s="631"/>
      <c r="Q18" s="632"/>
      <c r="R18" s="633">
        <v>258682</v>
      </c>
      <c r="S18" s="634"/>
      <c r="T18" s="634"/>
      <c r="U18" s="634"/>
      <c r="V18" s="634"/>
      <c r="W18" s="634"/>
      <c r="X18" s="634"/>
      <c r="Y18" s="635"/>
      <c r="Z18" s="636">
        <v>0.3</v>
      </c>
      <c r="AA18" s="636"/>
      <c r="AB18" s="636"/>
      <c r="AC18" s="636"/>
      <c r="AD18" s="637">
        <v>248984</v>
      </c>
      <c r="AE18" s="637"/>
      <c r="AF18" s="637"/>
      <c r="AG18" s="637"/>
      <c r="AH18" s="637"/>
      <c r="AI18" s="637"/>
      <c r="AJ18" s="637"/>
      <c r="AK18" s="637"/>
      <c r="AL18" s="638">
        <v>0.60000002384185791</v>
      </c>
      <c r="AM18" s="639"/>
      <c r="AN18" s="639"/>
      <c r="AO18" s="640"/>
      <c r="AP18" s="630" t="s">
        <v>184</v>
      </c>
      <c r="AQ18" s="631"/>
      <c r="AR18" s="631"/>
      <c r="AS18" s="631"/>
      <c r="AT18" s="631"/>
      <c r="AU18" s="631"/>
      <c r="AV18" s="631"/>
      <c r="AW18" s="631"/>
      <c r="AX18" s="631"/>
      <c r="AY18" s="631"/>
      <c r="AZ18" s="631"/>
      <c r="BA18" s="631"/>
      <c r="BB18" s="631"/>
      <c r="BC18" s="631"/>
      <c r="BD18" s="631"/>
      <c r="BE18" s="631"/>
      <c r="BF18" s="632"/>
      <c r="BG18" s="633" t="s">
        <v>47</v>
      </c>
      <c r="BH18" s="634"/>
      <c r="BI18" s="634"/>
      <c r="BJ18" s="634"/>
      <c r="BK18" s="634"/>
      <c r="BL18" s="634"/>
      <c r="BM18" s="634"/>
      <c r="BN18" s="635"/>
      <c r="BO18" s="636" t="s">
        <v>47</v>
      </c>
      <c r="BP18" s="636"/>
      <c r="BQ18" s="636"/>
      <c r="BR18" s="636"/>
      <c r="BS18" s="637" t="s">
        <v>47</v>
      </c>
      <c r="BT18" s="637"/>
      <c r="BU18" s="637"/>
      <c r="BV18" s="637"/>
      <c r="BW18" s="637"/>
      <c r="BX18" s="637"/>
      <c r="BY18" s="637"/>
      <c r="BZ18" s="637"/>
      <c r="CA18" s="637"/>
      <c r="CB18" s="641"/>
      <c r="CD18" s="630" t="s">
        <v>185</v>
      </c>
      <c r="CE18" s="631"/>
      <c r="CF18" s="631"/>
      <c r="CG18" s="631"/>
      <c r="CH18" s="631"/>
      <c r="CI18" s="631"/>
      <c r="CJ18" s="631"/>
      <c r="CK18" s="631"/>
      <c r="CL18" s="631"/>
      <c r="CM18" s="631"/>
      <c r="CN18" s="631"/>
      <c r="CO18" s="631"/>
      <c r="CP18" s="631"/>
      <c r="CQ18" s="632"/>
      <c r="CR18" s="633" t="s">
        <v>47</v>
      </c>
      <c r="CS18" s="634"/>
      <c r="CT18" s="634"/>
      <c r="CU18" s="634"/>
      <c r="CV18" s="634"/>
      <c r="CW18" s="634"/>
      <c r="CX18" s="634"/>
      <c r="CY18" s="635"/>
      <c r="CZ18" s="636" t="s">
        <v>47</v>
      </c>
      <c r="DA18" s="636"/>
      <c r="DB18" s="636"/>
      <c r="DC18" s="636"/>
      <c r="DD18" s="642" t="s">
        <v>47</v>
      </c>
      <c r="DE18" s="634"/>
      <c r="DF18" s="634"/>
      <c r="DG18" s="634"/>
      <c r="DH18" s="634"/>
      <c r="DI18" s="634"/>
      <c r="DJ18" s="634"/>
      <c r="DK18" s="634"/>
      <c r="DL18" s="634"/>
      <c r="DM18" s="634"/>
      <c r="DN18" s="634"/>
      <c r="DO18" s="634"/>
      <c r="DP18" s="635"/>
      <c r="DQ18" s="642" t="s">
        <v>47</v>
      </c>
      <c r="DR18" s="634"/>
      <c r="DS18" s="634"/>
      <c r="DT18" s="634"/>
      <c r="DU18" s="634"/>
      <c r="DV18" s="634"/>
      <c r="DW18" s="634"/>
      <c r="DX18" s="634"/>
      <c r="DY18" s="634"/>
      <c r="DZ18" s="634"/>
      <c r="EA18" s="634"/>
      <c r="EB18" s="634"/>
      <c r="EC18" s="643"/>
    </row>
    <row r="19" spans="2:133" ht="11.25" customHeight="1" x14ac:dyDescent="0.2">
      <c r="B19" s="630" t="s">
        <v>186</v>
      </c>
      <c r="C19" s="631"/>
      <c r="D19" s="631"/>
      <c r="E19" s="631"/>
      <c r="F19" s="631"/>
      <c r="G19" s="631"/>
      <c r="H19" s="631"/>
      <c r="I19" s="631"/>
      <c r="J19" s="631"/>
      <c r="K19" s="631"/>
      <c r="L19" s="631"/>
      <c r="M19" s="631"/>
      <c r="N19" s="631"/>
      <c r="O19" s="631"/>
      <c r="P19" s="631"/>
      <c r="Q19" s="632"/>
      <c r="R19" s="633">
        <v>146064</v>
      </c>
      <c r="S19" s="634"/>
      <c r="T19" s="634"/>
      <c r="U19" s="634"/>
      <c r="V19" s="634"/>
      <c r="W19" s="634"/>
      <c r="X19" s="634"/>
      <c r="Y19" s="635"/>
      <c r="Z19" s="636">
        <v>0.2</v>
      </c>
      <c r="AA19" s="636"/>
      <c r="AB19" s="636"/>
      <c r="AC19" s="636"/>
      <c r="AD19" s="637">
        <v>146064</v>
      </c>
      <c r="AE19" s="637"/>
      <c r="AF19" s="637"/>
      <c r="AG19" s="637"/>
      <c r="AH19" s="637"/>
      <c r="AI19" s="637"/>
      <c r="AJ19" s="637"/>
      <c r="AK19" s="637"/>
      <c r="AL19" s="638">
        <v>0.3</v>
      </c>
      <c r="AM19" s="639"/>
      <c r="AN19" s="639"/>
      <c r="AO19" s="640"/>
      <c r="AP19" s="630" t="s">
        <v>187</v>
      </c>
      <c r="AQ19" s="631"/>
      <c r="AR19" s="631"/>
      <c r="AS19" s="631"/>
      <c r="AT19" s="631"/>
      <c r="AU19" s="631"/>
      <c r="AV19" s="631"/>
      <c r="AW19" s="631"/>
      <c r="AX19" s="631"/>
      <c r="AY19" s="631"/>
      <c r="AZ19" s="631"/>
      <c r="BA19" s="631"/>
      <c r="BB19" s="631"/>
      <c r="BC19" s="631"/>
      <c r="BD19" s="631"/>
      <c r="BE19" s="631"/>
      <c r="BF19" s="632"/>
      <c r="BG19" s="633">
        <v>3111482</v>
      </c>
      <c r="BH19" s="634"/>
      <c r="BI19" s="634"/>
      <c r="BJ19" s="634"/>
      <c r="BK19" s="634"/>
      <c r="BL19" s="634"/>
      <c r="BM19" s="634"/>
      <c r="BN19" s="635"/>
      <c r="BO19" s="636">
        <v>8.1</v>
      </c>
      <c r="BP19" s="636"/>
      <c r="BQ19" s="636"/>
      <c r="BR19" s="636"/>
      <c r="BS19" s="637" t="s">
        <v>47</v>
      </c>
      <c r="BT19" s="637"/>
      <c r="BU19" s="637"/>
      <c r="BV19" s="637"/>
      <c r="BW19" s="637"/>
      <c r="BX19" s="637"/>
      <c r="BY19" s="637"/>
      <c r="BZ19" s="637"/>
      <c r="CA19" s="637"/>
      <c r="CB19" s="641"/>
      <c r="CD19" s="630" t="s">
        <v>188</v>
      </c>
      <c r="CE19" s="631"/>
      <c r="CF19" s="631"/>
      <c r="CG19" s="631"/>
      <c r="CH19" s="631"/>
      <c r="CI19" s="631"/>
      <c r="CJ19" s="631"/>
      <c r="CK19" s="631"/>
      <c r="CL19" s="631"/>
      <c r="CM19" s="631"/>
      <c r="CN19" s="631"/>
      <c r="CO19" s="631"/>
      <c r="CP19" s="631"/>
      <c r="CQ19" s="632"/>
      <c r="CR19" s="633" t="s">
        <v>47</v>
      </c>
      <c r="CS19" s="634"/>
      <c r="CT19" s="634"/>
      <c r="CU19" s="634"/>
      <c r="CV19" s="634"/>
      <c r="CW19" s="634"/>
      <c r="CX19" s="634"/>
      <c r="CY19" s="635"/>
      <c r="CZ19" s="636" t="s">
        <v>47</v>
      </c>
      <c r="DA19" s="636"/>
      <c r="DB19" s="636"/>
      <c r="DC19" s="636"/>
      <c r="DD19" s="642" t="s">
        <v>47</v>
      </c>
      <c r="DE19" s="634"/>
      <c r="DF19" s="634"/>
      <c r="DG19" s="634"/>
      <c r="DH19" s="634"/>
      <c r="DI19" s="634"/>
      <c r="DJ19" s="634"/>
      <c r="DK19" s="634"/>
      <c r="DL19" s="634"/>
      <c r="DM19" s="634"/>
      <c r="DN19" s="634"/>
      <c r="DO19" s="634"/>
      <c r="DP19" s="635"/>
      <c r="DQ19" s="642" t="s">
        <v>47</v>
      </c>
      <c r="DR19" s="634"/>
      <c r="DS19" s="634"/>
      <c r="DT19" s="634"/>
      <c r="DU19" s="634"/>
      <c r="DV19" s="634"/>
      <c r="DW19" s="634"/>
      <c r="DX19" s="634"/>
      <c r="DY19" s="634"/>
      <c r="DZ19" s="634"/>
      <c r="EA19" s="634"/>
      <c r="EB19" s="634"/>
      <c r="EC19" s="643"/>
    </row>
    <row r="20" spans="2:133" ht="11.25" customHeight="1" x14ac:dyDescent="0.2">
      <c r="B20" s="630" t="s">
        <v>189</v>
      </c>
      <c r="C20" s="631"/>
      <c r="D20" s="631"/>
      <c r="E20" s="631"/>
      <c r="F20" s="631"/>
      <c r="G20" s="631"/>
      <c r="H20" s="631"/>
      <c r="I20" s="631"/>
      <c r="J20" s="631"/>
      <c r="K20" s="631"/>
      <c r="L20" s="631"/>
      <c r="M20" s="631"/>
      <c r="N20" s="631"/>
      <c r="O20" s="631"/>
      <c r="P20" s="631"/>
      <c r="Q20" s="632"/>
      <c r="R20" s="633">
        <v>16919</v>
      </c>
      <c r="S20" s="634"/>
      <c r="T20" s="634"/>
      <c r="U20" s="634"/>
      <c r="V20" s="634"/>
      <c r="W20" s="634"/>
      <c r="X20" s="634"/>
      <c r="Y20" s="635"/>
      <c r="Z20" s="636">
        <v>0</v>
      </c>
      <c r="AA20" s="636"/>
      <c r="AB20" s="636"/>
      <c r="AC20" s="636"/>
      <c r="AD20" s="637">
        <v>16919</v>
      </c>
      <c r="AE20" s="637"/>
      <c r="AF20" s="637"/>
      <c r="AG20" s="637"/>
      <c r="AH20" s="637"/>
      <c r="AI20" s="637"/>
      <c r="AJ20" s="637"/>
      <c r="AK20" s="637"/>
      <c r="AL20" s="638">
        <v>0</v>
      </c>
      <c r="AM20" s="639"/>
      <c r="AN20" s="639"/>
      <c r="AO20" s="640"/>
      <c r="AP20" s="630" t="s">
        <v>190</v>
      </c>
      <c r="AQ20" s="631"/>
      <c r="AR20" s="631"/>
      <c r="AS20" s="631"/>
      <c r="AT20" s="631"/>
      <c r="AU20" s="631"/>
      <c r="AV20" s="631"/>
      <c r="AW20" s="631"/>
      <c r="AX20" s="631"/>
      <c r="AY20" s="631"/>
      <c r="AZ20" s="631"/>
      <c r="BA20" s="631"/>
      <c r="BB20" s="631"/>
      <c r="BC20" s="631"/>
      <c r="BD20" s="631"/>
      <c r="BE20" s="631"/>
      <c r="BF20" s="632"/>
      <c r="BG20" s="633">
        <v>3111482</v>
      </c>
      <c r="BH20" s="634"/>
      <c r="BI20" s="634"/>
      <c r="BJ20" s="634"/>
      <c r="BK20" s="634"/>
      <c r="BL20" s="634"/>
      <c r="BM20" s="634"/>
      <c r="BN20" s="635"/>
      <c r="BO20" s="636">
        <v>8.1</v>
      </c>
      <c r="BP20" s="636"/>
      <c r="BQ20" s="636"/>
      <c r="BR20" s="636"/>
      <c r="BS20" s="637" t="s">
        <v>47</v>
      </c>
      <c r="BT20" s="637"/>
      <c r="BU20" s="637"/>
      <c r="BV20" s="637"/>
      <c r="BW20" s="637"/>
      <c r="BX20" s="637"/>
      <c r="BY20" s="637"/>
      <c r="BZ20" s="637"/>
      <c r="CA20" s="637"/>
      <c r="CB20" s="641"/>
      <c r="CD20" s="630" t="s">
        <v>191</v>
      </c>
      <c r="CE20" s="631"/>
      <c r="CF20" s="631"/>
      <c r="CG20" s="631"/>
      <c r="CH20" s="631"/>
      <c r="CI20" s="631"/>
      <c r="CJ20" s="631"/>
      <c r="CK20" s="631"/>
      <c r="CL20" s="631"/>
      <c r="CM20" s="631"/>
      <c r="CN20" s="631"/>
      <c r="CO20" s="631"/>
      <c r="CP20" s="631"/>
      <c r="CQ20" s="632"/>
      <c r="CR20" s="633">
        <v>78311614</v>
      </c>
      <c r="CS20" s="634"/>
      <c r="CT20" s="634"/>
      <c r="CU20" s="634"/>
      <c r="CV20" s="634"/>
      <c r="CW20" s="634"/>
      <c r="CX20" s="634"/>
      <c r="CY20" s="635"/>
      <c r="CZ20" s="636">
        <v>100</v>
      </c>
      <c r="DA20" s="636"/>
      <c r="DB20" s="636"/>
      <c r="DC20" s="636"/>
      <c r="DD20" s="642">
        <v>4192439</v>
      </c>
      <c r="DE20" s="634"/>
      <c r="DF20" s="634"/>
      <c r="DG20" s="634"/>
      <c r="DH20" s="634"/>
      <c r="DI20" s="634"/>
      <c r="DJ20" s="634"/>
      <c r="DK20" s="634"/>
      <c r="DL20" s="634"/>
      <c r="DM20" s="634"/>
      <c r="DN20" s="634"/>
      <c r="DO20" s="634"/>
      <c r="DP20" s="635"/>
      <c r="DQ20" s="642">
        <v>47394339</v>
      </c>
      <c r="DR20" s="634"/>
      <c r="DS20" s="634"/>
      <c r="DT20" s="634"/>
      <c r="DU20" s="634"/>
      <c r="DV20" s="634"/>
      <c r="DW20" s="634"/>
      <c r="DX20" s="634"/>
      <c r="DY20" s="634"/>
      <c r="DZ20" s="634"/>
      <c r="EA20" s="634"/>
      <c r="EB20" s="634"/>
      <c r="EC20" s="643"/>
    </row>
    <row r="21" spans="2:133" ht="11.25" customHeight="1" x14ac:dyDescent="0.2">
      <c r="B21" s="630" t="s">
        <v>192</v>
      </c>
      <c r="C21" s="631"/>
      <c r="D21" s="631"/>
      <c r="E21" s="631"/>
      <c r="F21" s="631"/>
      <c r="G21" s="631"/>
      <c r="H21" s="631"/>
      <c r="I21" s="631"/>
      <c r="J21" s="631"/>
      <c r="K21" s="631"/>
      <c r="L21" s="631"/>
      <c r="M21" s="631"/>
      <c r="N21" s="631"/>
      <c r="O21" s="631"/>
      <c r="P21" s="631"/>
      <c r="Q21" s="632"/>
      <c r="R21" s="633">
        <v>2282</v>
      </c>
      <c r="S21" s="634"/>
      <c r="T21" s="634"/>
      <c r="U21" s="634"/>
      <c r="V21" s="634"/>
      <c r="W21" s="634"/>
      <c r="X21" s="634"/>
      <c r="Y21" s="635"/>
      <c r="Z21" s="636">
        <v>0</v>
      </c>
      <c r="AA21" s="636"/>
      <c r="AB21" s="636"/>
      <c r="AC21" s="636"/>
      <c r="AD21" s="637">
        <v>2282</v>
      </c>
      <c r="AE21" s="637"/>
      <c r="AF21" s="637"/>
      <c r="AG21" s="637"/>
      <c r="AH21" s="637"/>
      <c r="AI21" s="637"/>
      <c r="AJ21" s="637"/>
      <c r="AK21" s="637"/>
      <c r="AL21" s="638">
        <v>0</v>
      </c>
      <c r="AM21" s="639"/>
      <c r="AN21" s="639"/>
      <c r="AO21" s="640"/>
      <c r="AP21" s="630" t="s">
        <v>193</v>
      </c>
      <c r="AQ21" s="646"/>
      <c r="AR21" s="646"/>
      <c r="AS21" s="646"/>
      <c r="AT21" s="646"/>
      <c r="AU21" s="646"/>
      <c r="AV21" s="646"/>
      <c r="AW21" s="646"/>
      <c r="AX21" s="646"/>
      <c r="AY21" s="646"/>
      <c r="AZ21" s="646"/>
      <c r="BA21" s="646"/>
      <c r="BB21" s="646"/>
      <c r="BC21" s="646"/>
      <c r="BD21" s="646"/>
      <c r="BE21" s="646"/>
      <c r="BF21" s="647"/>
      <c r="BG21" s="633" t="s">
        <v>47</v>
      </c>
      <c r="BH21" s="634"/>
      <c r="BI21" s="634"/>
      <c r="BJ21" s="634"/>
      <c r="BK21" s="634"/>
      <c r="BL21" s="634"/>
      <c r="BM21" s="634"/>
      <c r="BN21" s="635"/>
      <c r="BO21" s="636" t="s">
        <v>47</v>
      </c>
      <c r="BP21" s="636"/>
      <c r="BQ21" s="636"/>
      <c r="BR21" s="636"/>
      <c r="BS21" s="637" t="s">
        <v>47</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2">
      <c r="B22" s="662" t="s">
        <v>194</v>
      </c>
      <c r="C22" s="663"/>
      <c r="D22" s="663"/>
      <c r="E22" s="663"/>
      <c r="F22" s="663"/>
      <c r="G22" s="663"/>
      <c r="H22" s="663"/>
      <c r="I22" s="663"/>
      <c r="J22" s="663"/>
      <c r="K22" s="663"/>
      <c r="L22" s="663"/>
      <c r="M22" s="663"/>
      <c r="N22" s="663"/>
      <c r="O22" s="663"/>
      <c r="P22" s="663"/>
      <c r="Q22" s="664"/>
      <c r="R22" s="633">
        <v>93417</v>
      </c>
      <c r="S22" s="634"/>
      <c r="T22" s="634"/>
      <c r="U22" s="634"/>
      <c r="V22" s="634"/>
      <c r="W22" s="634"/>
      <c r="X22" s="634"/>
      <c r="Y22" s="635"/>
      <c r="Z22" s="636">
        <v>0.1</v>
      </c>
      <c r="AA22" s="636"/>
      <c r="AB22" s="636"/>
      <c r="AC22" s="636"/>
      <c r="AD22" s="637">
        <v>83719</v>
      </c>
      <c r="AE22" s="637"/>
      <c r="AF22" s="637"/>
      <c r="AG22" s="637"/>
      <c r="AH22" s="637"/>
      <c r="AI22" s="637"/>
      <c r="AJ22" s="637"/>
      <c r="AK22" s="637"/>
      <c r="AL22" s="638">
        <v>0.20000000298023224</v>
      </c>
      <c r="AM22" s="639"/>
      <c r="AN22" s="639"/>
      <c r="AO22" s="640"/>
      <c r="AP22" s="630" t="s">
        <v>195</v>
      </c>
      <c r="AQ22" s="646"/>
      <c r="AR22" s="646"/>
      <c r="AS22" s="646"/>
      <c r="AT22" s="646"/>
      <c r="AU22" s="646"/>
      <c r="AV22" s="646"/>
      <c r="AW22" s="646"/>
      <c r="AX22" s="646"/>
      <c r="AY22" s="646"/>
      <c r="AZ22" s="646"/>
      <c r="BA22" s="646"/>
      <c r="BB22" s="646"/>
      <c r="BC22" s="646"/>
      <c r="BD22" s="646"/>
      <c r="BE22" s="646"/>
      <c r="BF22" s="647"/>
      <c r="BG22" s="633">
        <v>414657</v>
      </c>
      <c r="BH22" s="634"/>
      <c r="BI22" s="634"/>
      <c r="BJ22" s="634"/>
      <c r="BK22" s="634"/>
      <c r="BL22" s="634"/>
      <c r="BM22" s="634"/>
      <c r="BN22" s="635"/>
      <c r="BO22" s="636">
        <v>1.1000000000000001</v>
      </c>
      <c r="BP22" s="636"/>
      <c r="BQ22" s="636"/>
      <c r="BR22" s="636"/>
      <c r="BS22" s="637" t="s">
        <v>47</v>
      </c>
      <c r="BT22" s="637"/>
      <c r="BU22" s="637"/>
      <c r="BV22" s="637"/>
      <c r="BW22" s="637"/>
      <c r="BX22" s="637"/>
      <c r="BY22" s="637"/>
      <c r="BZ22" s="637"/>
      <c r="CA22" s="637"/>
      <c r="CB22" s="641"/>
      <c r="CD22" s="615" t="s">
        <v>196</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2">
      <c r="B23" s="630" t="s">
        <v>197</v>
      </c>
      <c r="C23" s="631"/>
      <c r="D23" s="631"/>
      <c r="E23" s="631"/>
      <c r="F23" s="631"/>
      <c r="G23" s="631"/>
      <c r="H23" s="631"/>
      <c r="I23" s="631"/>
      <c r="J23" s="631"/>
      <c r="K23" s="631"/>
      <c r="L23" s="631"/>
      <c r="M23" s="631"/>
      <c r="N23" s="631"/>
      <c r="O23" s="631"/>
      <c r="P23" s="631"/>
      <c r="Q23" s="632"/>
      <c r="R23" s="633">
        <v>26899</v>
      </c>
      <c r="S23" s="634"/>
      <c r="T23" s="634"/>
      <c r="U23" s="634"/>
      <c r="V23" s="634"/>
      <c r="W23" s="634"/>
      <c r="X23" s="634"/>
      <c r="Y23" s="635"/>
      <c r="Z23" s="636">
        <v>0</v>
      </c>
      <c r="AA23" s="636"/>
      <c r="AB23" s="636"/>
      <c r="AC23" s="636"/>
      <c r="AD23" s="637" t="s">
        <v>47</v>
      </c>
      <c r="AE23" s="637"/>
      <c r="AF23" s="637"/>
      <c r="AG23" s="637"/>
      <c r="AH23" s="637"/>
      <c r="AI23" s="637"/>
      <c r="AJ23" s="637"/>
      <c r="AK23" s="637"/>
      <c r="AL23" s="638" t="s">
        <v>47</v>
      </c>
      <c r="AM23" s="639"/>
      <c r="AN23" s="639"/>
      <c r="AO23" s="640"/>
      <c r="AP23" s="630" t="s">
        <v>198</v>
      </c>
      <c r="AQ23" s="646"/>
      <c r="AR23" s="646"/>
      <c r="AS23" s="646"/>
      <c r="AT23" s="646"/>
      <c r="AU23" s="646"/>
      <c r="AV23" s="646"/>
      <c r="AW23" s="646"/>
      <c r="AX23" s="646"/>
      <c r="AY23" s="646"/>
      <c r="AZ23" s="646"/>
      <c r="BA23" s="646"/>
      <c r="BB23" s="646"/>
      <c r="BC23" s="646"/>
      <c r="BD23" s="646"/>
      <c r="BE23" s="646"/>
      <c r="BF23" s="647"/>
      <c r="BG23" s="633">
        <v>2696825</v>
      </c>
      <c r="BH23" s="634"/>
      <c r="BI23" s="634"/>
      <c r="BJ23" s="634"/>
      <c r="BK23" s="634"/>
      <c r="BL23" s="634"/>
      <c r="BM23" s="634"/>
      <c r="BN23" s="635"/>
      <c r="BO23" s="636">
        <v>7</v>
      </c>
      <c r="BP23" s="636"/>
      <c r="BQ23" s="636"/>
      <c r="BR23" s="636"/>
      <c r="BS23" s="637" t="s">
        <v>47</v>
      </c>
      <c r="BT23" s="637"/>
      <c r="BU23" s="637"/>
      <c r="BV23" s="637"/>
      <c r="BW23" s="637"/>
      <c r="BX23" s="637"/>
      <c r="BY23" s="637"/>
      <c r="BZ23" s="637"/>
      <c r="CA23" s="637"/>
      <c r="CB23" s="641"/>
      <c r="CD23" s="615" t="s">
        <v>138</v>
      </c>
      <c r="CE23" s="616"/>
      <c r="CF23" s="616"/>
      <c r="CG23" s="616"/>
      <c r="CH23" s="616"/>
      <c r="CI23" s="616"/>
      <c r="CJ23" s="616"/>
      <c r="CK23" s="616"/>
      <c r="CL23" s="616"/>
      <c r="CM23" s="616"/>
      <c r="CN23" s="616"/>
      <c r="CO23" s="616"/>
      <c r="CP23" s="616"/>
      <c r="CQ23" s="617"/>
      <c r="CR23" s="615" t="s">
        <v>199</v>
      </c>
      <c r="CS23" s="616"/>
      <c r="CT23" s="616"/>
      <c r="CU23" s="616"/>
      <c r="CV23" s="616"/>
      <c r="CW23" s="616"/>
      <c r="CX23" s="616"/>
      <c r="CY23" s="617"/>
      <c r="CZ23" s="615" t="s">
        <v>200</v>
      </c>
      <c r="DA23" s="616"/>
      <c r="DB23" s="616"/>
      <c r="DC23" s="617"/>
      <c r="DD23" s="615" t="s">
        <v>201</v>
      </c>
      <c r="DE23" s="616"/>
      <c r="DF23" s="616"/>
      <c r="DG23" s="616"/>
      <c r="DH23" s="616"/>
      <c r="DI23" s="616"/>
      <c r="DJ23" s="616"/>
      <c r="DK23" s="617"/>
      <c r="DL23" s="657" t="s">
        <v>202</v>
      </c>
      <c r="DM23" s="658"/>
      <c r="DN23" s="658"/>
      <c r="DO23" s="658"/>
      <c r="DP23" s="658"/>
      <c r="DQ23" s="658"/>
      <c r="DR23" s="658"/>
      <c r="DS23" s="658"/>
      <c r="DT23" s="658"/>
      <c r="DU23" s="658"/>
      <c r="DV23" s="659"/>
      <c r="DW23" s="615" t="s">
        <v>203</v>
      </c>
      <c r="DX23" s="616"/>
      <c r="DY23" s="616"/>
      <c r="DZ23" s="616"/>
      <c r="EA23" s="616"/>
      <c r="EB23" s="616"/>
      <c r="EC23" s="617"/>
    </row>
    <row r="24" spans="2:133" ht="11.25" customHeight="1" x14ac:dyDescent="0.2">
      <c r="B24" s="630" t="s">
        <v>204</v>
      </c>
      <c r="C24" s="631"/>
      <c r="D24" s="631"/>
      <c r="E24" s="631"/>
      <c r="F24" s="631"/>
      <c r="G24" s="631"/>
      <c r="H24" s="631"/>
      <c r="I24" s="631"/>
      <c r="J24" s="631"/>
      <c r="K24" s="631"/>
      <c r="L24" s="631"/>
      <c r="M24" s="631"/>
      <c r="N24" s="631"/>
      <c r="O24" s="631"/>
      <c r="P24" s="631"/>
      <c r="Q24" s="632"/>
      <c r="R24" s="633" t="s">
        <v>47</v>
      </c>
      <c r="S24" s="634"/>
      <c r="T24" s="634"/>
      <c r="U24" s="634"/>
      <c r="V24" s="634"/>
      <c r="W24" s="634"/>
      <c r="X24" s="634"/>
      <c r="Y24" s="635"/>
      <c r="Z24" s="636" t="s">
        <v>47</v>
      </c>
      <c r="AA24" s="636"/>
      <c r="AB24" s="636"/>
      <c r="AC24" s="636"/>
      <c r="AD24" s="637" t="s">
        <v>47</v>
      </c>
      <c r="AE24" s="637"/>
      <c r="AF24" s="637"/>
      <c r="AG24" s="637"/>
      <c r="AH24" s="637"/>
      <c r="AI24" s="637"/>
      <c r="AJ24" s="637"/>
      <c r="AK24" s="637"/>
      <c r="AL24" s="638" t="s">
        <v>47</v>
      </c>
      <c r="AM24" s="639"/>
      <c r="AN24" s="639"/>
      <c r="AO24" s="640"/>
      <c r="AP24" s="630" t="s">
        <v>205</v>
      </c>
      <c r="AQ24" s="646"/>
      <c r="AR24" s="646"/>
      <c r="AS24" s="646"/>
      <c r="AT24" s="646"/>
      <c r="AU24" s="646"/>
      <c r="AV24" s="646"/>
      <c r="AW24" s="646"/>
      <c r="AX24" s="646"/>
      <c r="AY24" s="646"/>
      <c r="AZ24" s="646"/>
      <c r="BA24" s="646"/>
      <c r="BB24" s="646"/>
      <c r="BC24" s="646"/>
      <c r="BD24" s="646"/>
      <c r="BE24" s="646"/>
      <c r="BF24" s="647"/>
      <c r="BG24" s="633" t="s">
        <v>47</v>
      </c>
      <c r="BH24" s="634"/>
      <c r="BI24" s="634"/>
      <c r="BJ24" s="634"/>
      <c r="BK24" s="634"/>
      <c r="BL24" s="634"/>
      <c r="BM24" s="634"/>
      <c r="BN24" s="635"/>
      <c r="BO24" s="636" t="s">
        <v>47</v>
      </c>
      <c r="BP24" s="636"/>
      <c r="BQ24" s="636"/>
      <c r="BR24" s="636"/>
      <c r="BS24" s="637" t="s">
        <v>47</v>
      </c>
      <c r="BT24" s="637"/>
      <c r="BU24" s="637"/>
      <c r="BV24" s="637"/>
      <c r="BW24" s="637"/>
      <c r="BX24" s="637"/>
      <c r="BY24" s="637"/>
      <c r="BZ24" s="637"/>
      <c r="CA24" s="637"/>
      <c r="CB24" s="641"/>
      <c r="CD24" s="619" t="s">
        <v>206</v>
      </c>
      <c r="CE24" s="620"/>
      <c r="CF24" s="620"/>
      <c r="CG24" s="620"/>
      <c r="CH24" s="620"/>
      <c r="CI24" s="620"/>
      <c r="CJ24" s="620"/>
      <c r="CK24" s="620"/>
      <c r="CL24" s="620"/>
      <c r="CM24" s="620"/>
      <c r="CN24" s="620"/>
      <c r="CO24" s="620"/>
      <c r="CP24" s="620"/>
      <c r="CQ24" s="621"/>
      <c r="CR24" s="622">
        <v>41424496</v>
      </c>
      <c r="CS24" s="623"/>
      <c r="CT24" s="623"/>
      <c r="CU24" s="623"/>
      <c r="CV24" s="623"/>
      <c r="CW24" s="623"/>
      <c r="CX24" s="623"/>
      <c r="CY24" s="624"/>
      <c r="CZ24" s="627">
        <v>52.9</v>
      </c>
      <c r="DA24" s="628"/>
      <c r="DB24" s="628"/>
      <c r="DC24" s="644"/>
      <c r="DD24" s="668">
        <v>20602149</v>
      </c>
      <c r="DE24" s="623"/>
      <c r="DF24" s="623"/>
      <c r="DG24" s="623"/>
      <c r="DH24" s="623"/>
      <c r="DI24" s="623"/>
      <c r="DJ24" s="623"/>
      <c r="DK24" s="624"/>
      <c r="DL24" s="668">
        <v>19786742</v>
      </c>
      <c r="DM24" s="623"/>
      <c r="DN24" s="623"/>
      <c r="DO24" s="623"/>
      <c r="DP24" s="623"/>
      <c r="DQ24" s="623"/>
      <c r="DR24" s="623"/>
      <c r="DS24" s="623"/>
      <c r="DT24" s="623"/>
      <c r="DU24" s="623"/>
      <c r="DV24" s="624"/>
      <c r="DW24" s="627">
        <v>47</v>
      </c>
      <c r="DX24" s="628"/>
      <c r="DY24" s="628"/>
      <c r="DZ24" s="628"/>
      <c r="EA24" s="628"/>
      <c r="EB24" s="628"/>
      <c r="EC24" s="629"/>
    </row>
    <row r="25" spans="2:133" ht="11.25" customHeight="1" x14ac:dyDescent="0.2">
      <c r="B25" s="630" t="s">
        <v>207</v>
      </c>
      <c r="C25" s="631"/>
      <c r="D25" s="631"/>
      <c r="E25" s="631"/>
      <c r="F25" s="631"/>
      <c r="G25" s="631"/>
      <c r="H25" s="631"/>
      <c r="I25" s="631"/>
      <c r="J25" s="631"/>
      <c r="K25" s="631"/>
      <c r="L25" s="631"/>
      <c r="M25" s="631"/>
      <c r="N25" s="631"/>
      <c r="O25" s="631"/>
      <c r="P25" s="631"/>
      <c r="Q25" s="632"/>
      <c r="R25" s="633">
        <v>26826</v>
      </c>
      <c r="S25" s="634"/>
      <c r="T25" s="634"/>
      <c r="U25" s="634"/>
      <c r="V25" s="634"/>
      <c r="W25" s="634"/>
      <c r="X25" s="634"/>
      <c r="Y25" s="635"/>
      <c r="Z25" s="636">
        <v>0</v>
      </c>
      <c r="AA25" s="636"/>
      <c r="AB25" s="636"/>
      <c r="AC25" s="636"/>
      <c r="AD25" s="637" t="s">
        <v>47</v>
      </c>
      <c r="AE25" s="637"/>
      <c r="AF25" s="637"/>
      <c r="AG25" s="637"/>
      <c r="AH25" s="637"/>
      <c r="AI25" s="637"/>
      <c r="AJ25" s="637"/>
      <c r="AK25" s="637"/>
      <c r="AL25" s="638" t="s">
        <v>47</v>
      </c>
      <c r="AM25" s="639"/>
      <c r="AN25" s="639"/>
      <c r="AO25" s="640"/>
      <c r="AP25" s="630" t="s">
        <v>208</v>
      </c>
      <c r="AQ25" s="646"/>
      <c r="AR25" s="646"/>
      <c r="AS25" s="646"/>
      <c r="AT25" s="646"/>
      <c r="AU25" s="646"/>
      <c r="AV25" s="646"/>
      <c r="AW25" s="646"/>
      <c r="AX25" s="646"/>
      <c r="AY25" s="646"/>
      <c r="AZ25" s="646"/>
      <c r="BA25" s="646"/>
      <c r="BB25" s="646"/>
      <c r="BC25" s="646"/>
      <c r="BD25" s="646"/>
      <c r="BE25" s="646"/>
      <c r="BF25" s="647"/>
      <c r="BG25" s="633" t="s">
        <v>47</v>
      </c>
      <c r="BH25" s="634"/>
      <c r="BI25" s="634"/>
      <c r="BJ25" s="634"/>
      <c r="BK25" s="634"/>
      <c r="BL25" s="634"/>
      <c r="BM25" s="634"/>
      <c r="BN25" s="635"/>
      <c r="BO25" s="636" t="s">
        <v>47</v>
      </c>
      <c r="BP25" s="636"/>
      <c r="BQ25" s="636"/>
      <c r="BR25" s="636"/>
      <c r="BS25" s="637" t="s">
        <v>47</v>
      </c>
      <c r="BT25" s="637"/>
      <c r="BU25" s="637"/>
      <c r="BV25" s="637"/>
      <c r="BW25" s="637"/>
      <c r="BX25" s="637"/>
      <c r="BY25" s="637"/>
      <c r="BZ25" s="637"/>
      <c r="CA25" s="637"/>
      <c r="CB25" s="641"/>
      <c r="CD25" s="630" t="s">
        <v>209</v>
      </c>
      <c r="CE25" s="631"/>
      <c r="CF25" s="631"/>
      <c r="CG25" s="631"/>
      <c r="CH25" s="631"/>
      <c r="CI25" s="631"/>
      <c r="CJ25" s="631"/>
      <c r="CK25" s="631"/>
      <c r="CL25" s="631"/>
      <c r="CM25" s="631"/>
      <c r="CN25" s="631"/>
      <c r="CO25" s="631"/>
      <c r="CP25" s="631"/>
      <c r="CQ25" s="632"/>
      <c r="CR25" s="633">
        <v>10534853</v>
      </c>
      <c r="CS25" s="665"/>
      <c r="CT25" s="665"/>
      <c r="CU25" s="665"/>
      <c r="CV25" s="665"/>
      <c r="CW25" s="665"/>
      <c r="CX25" s="665"/>
      <c r="CY25" s="666"/>
      <c r="CZ25" s="638">
        <v>13.5</v>
      </c>
      <c r="DA25" s="660"/>
      <c r="DB25" s="660"/>
      <c r="DC25" s="667"/>
      <c r="DD25" s="642">
        <v>9397258</v>
      </c>
      <c r="DE25" s="665"/>
      <c r="DF25" s="665"/>
      <c r="DG25" s="665"/>
      <c r="DH25" s="665"/>
      <c r="DI25" s="665"/>
      <c r="DJ25" s="665"/>
      <c r="DK25" s="666"/>
      <c r="DL25" s="642">
        <v>9307251</v>
      </c>
      <c r="DM25" s="665"/>
      <c r="DN25" s="665"/>
      <c r="DO25" s="665"/>
      <c r="DP25" s="665"/>
      <c r="DQ25" s="665"/>
      <c r="DR25" s="665"/>
      <c r="DS25" s="665"/>
      <c r="DT25" s="665"/>
      <c r="DU25" s="665"/>
      <c r="DV25" s="666"/>
      <c r="DW25" s="638">
        <v>22.1</v>
      </c>
      <c r="DX25" s="660"/>
      <c r="DY25" s="660"/>
      <c r="DZ25" s="660"/>
      <c r="EA25" s="660"/>
      <c r="EB25" s="660"/>
      <c r="EC25" s="661"/>
    </row>
    <row r="26" spans="2:133" ht="11.25" customHeight="1" x14ac:dyDescent="0.2">
      <c r="B26" s="630" t="s">
        <v>210</v>
      </c>
      <c r="C26" s="631"/>
      <c r="D26" s="631"/>
      <c r="E26" s="631"/>
      <c r="F26" s="631"/>
      <c r="G26" s="631"/>
      <c r="H26" s="631"/>
      <c r="I26" s="631"/>
      <c r="J26" s="631"/>
      <c r="K26" s="631"/>
      <c r="L26" s="631"/>
      <c r="M26" s="631"/>
      <c r="N26" s="631"/>
      <c r="O26" s="631"/>
      <c r="P26" s="631"/>
      <c r="Q26" s="632"/>
      <c r="R26" s="633">
        <v>73</v>
      </c>
      <c r="S26" s="634"/>
      <c r="T26" s="634"/>
      <c r="U26" s="634"/>
      <c r="V26" s="634"/>
      <c r="W26" s="634"/>
      <c r="X26" s="634"/>
      <c r="Y26" s="635"/>
      <c r="Z26" s="636">
        <v>0</v>
      </c>
      <c r="AA26" s="636"/>
      <c r="AB26" s="636"/>
      <c r="AC26" s="636"/>
      <c r="AD26" s="637" t="s">
        <v>47</v>
      </c>
      <c r="AE26" s="637"/>
      <c r="AF26" s="637"/>
      <c r="AG26" s="637"/>
      <c r="AH26" s="637"/>
      <c r="AI26" s="637"/>
      <c r="AJ26" s="637"/>
      <c r="AK26" s="637"/>
      <c r="AL26" s="638" t="s">
        <v>47</v>
      </c>
      <c r="AM26" s="639"/>
      <c r="AN26" s="639"/>
      <c r="AO26" s="640"/>
      <c r="AP26" s="630" t="s">
        <v>211</v>
      </c>
      <c r="AQ26" s="646"/>
      <c r="AR26" s="646"/>
      <c r="AS26" s="646"/>
      <c r="AT26" s="646"/>
      <c r="AU26" s="646"/>
      <c r="AV26" s="646"/>
      <c r="AW26" s="646"/>
      <c r="AX26" s="646"/>
      <c r="AY26" s="646"/>
      <c r="AZ26" s="646"/>
      <c r="BA26" s="646"/>
      <c r="BB26" s="646"/>
      <c r="BC26" s="646"/>
      <c r="BD26" s="646"/>
      <c r="BE26" s="646"/>
      <c r="BF26" s="647"/>
      <c r="BG26" s="633" t="s">
        <v>47</v>
      </c>
      <c r="BH26" s="634"/>
      <c r="BI26" s="634"/>
      <c r="BJ26" s="634"/>
      <c r="BK26" s="634"/>
      <c r="BL26" s="634"/>
      <c r="BM26" s="634"/>
      <c r="BN26" s="635"/>
      <c r="BO26" s="636" t="s">
        <v>47</v>
      </c>
      <c r="BP26" s="636"/>
      <c r="BQ26" s="636"/>
      <c r="BR26" s="636"/>
      <c r="BS26" s="637" t="s">
        <v>47</v>
      </c>
      <c r="BT26" s="637"/>
      <c r="BU26" s="637"/>
      <c r="BV26" s="637"/>
      <c r="BW26" s="637"/>
      <c r="BX26" s="637"/>
      <c r="BY26" s="637"/>
      <c r="BZ26" s="637"/>
      <c r="CA26" s="637"/>
      <c r="CB26" s="641"/>
      <c r="CD26" s="630" t="s">
        <v>212</v>
      </c>
      <c r="CE26" s="631"/>
      <c r="CF26" s="631"/>
      <c r="CG26" s="631"/>
      <c r="CH26" s="631"/>
      <c r="CI26" s="631"/>
      <c r="CJ26" s="631"/>
      <c r="CK26" s="631"/>
      <c r="CL26" s="631"/>
      <c r="CM26" s="631"/>
      <c r="CN26" s="631"/>
      <c r="CO26" s="631"/>
      <c r="CP26" s="631"/>
      <c r="CQ26" s="632"/>
      <c r="CR26" s="633">
        <v>6254442</v>
      </c>
      <c r="CS26" s="634"/>
      <c r="CT26" s="634"/>
      <c r="CU26" s="634"/>
      <c r="CV26" s="634"/>
      <c r="CW26" s="634"/>
      <c r="CX26" s="634"/>
      <c r="CY26" s="635"/>
      <c r="CZ26" s="638">
        <v>8</v>
      </c>
      <c r="DA26" s="660"/>
      <c r="DB26" s="660"/>
      <c r="DC26" s="667"/>
      <c r="DD26" s="642">
        <v>5414001</v>
      </c>
      <c r="DE26" s="634"/>
      <c r="DF26" s="634"/>
      <c r="DG26" s="634"/>
      <c r="DH26" s="634"/>
      <c r="DI26" s="634"/>
      <c r="DJ26" s="634"/>
      <c r="DK26" s="635"/>
      <c r="DL26" s="642" t="s">
        <v>47</v>
      </c>
      <c r="DM26" s="634"/>
      <c r="DN26" s="634"/>
      <c r="DO26" s="634"/>
      <c r="DP26" s="634"/>
      <c r="DQ26" s="634"/>
      <c r="DR26" s="634"/>
      <c r="DS26" s="634"/>
      <c r="DT26" s="634"/>
      <c r="DU26" s="634"/>
      <c r="DV26" s="635"/>
      <c r="DW26" s="638" t="s">
        <v>47</v>
      </c>
      <c r="DX26" s="660"/>
      <c r="DY26" s="660"/>
      <c r="DZ26" s="660"/>
      <c r="EA26" s="660"/>
      <c r="EB26" s="660"/>
      <c r="EC26" s="661"/>
    </row>
    <row r="27" spans="2:133" ht="11.25" customHeight="1" x14ac:dyDescent="0.2">
      <c r="B27" s="630" t="s">
        <v>213</v>
      </c>
      <c r="C27" s="631"/>
      <c r="D27" s="631"/>
      <c r="E27" s="631"/>
      <c r="F27" s="631"/>
      <c r="G27" s="631"/>
      <c r="H27" s="631"/>
      <c r="I27" s="631"/>
      <c r="J27" s="631"/>
      <c r="K27" s="631"/>
      <c r="L27" s="631"/>
      <c r="M27" s="631"/>
      <c r="N27" s="631"/>
      <c r="O27" s="631"/>
      <c r="P27" s="631"/>
      <c r="Q27" s="632"/>
      <c r="R27" s="633">
        <v>44544856</v>
      </c>
      <c r="S27" s="634"/>
      <c r="T27" s="634"/>
      <c r="U27" s="634"/>
      <c r="V27" s="634"/>
      <c r="W27" s="634"/>
      <c r="X27" s="634"/>
      <c r="Y27" s="635"/>
      <c r="Z27" s="636">
        <v>55.3</v>
      </c>
      <c r="AA27" s="636"/>
      <c r="AB27" s="636"/>
      <c r="AC27" s="636"/>
      <c r="AD27" s="637">
        <v>41811434</v>
      </c>
      <c r="AE27" s="637"/>
      <c r="AF27" s="637"/>
      <c r="AG27" s="637"/>
      <c r="AH27" s="637"/>
      <c r="AI27" s="637"/>
      <c r="AJ27" s="637"/>
      <c r="AK27" s="637"/>
      <c r="AL27" s="638">
        <v>99.300003051757813</v>
      </c>
      <c r="AM27" s="639"/>
      <c r="AN27" s="639"/>
      <c r="AO27" s="640"/>
      <c r="AP27" s="630" t="s">
        <v>214</v>
      </c>
      <c r="AQ27" s="631"/>
      <c r="AR27" s="631"/>
      <c r="AS27" s="631"/>
      <c r="AT27" s="631"/>
      <c r="AU27" s="631"/>
      <c r="AV27" s="631"/>
      <c r="AW27" s="631"/>
      <c r="AX27" s="631"/>
      <c r="AY27" s="631"/>
      <c r="AZ27" s="631"/>
      <c r="BA27" s="631"/>
      <c r="BB27" s="631"/>
      <c r="BC27" s="631"/>
      <c r="BD27" s="631"/>
      <c r="BE27" s="631"/>
      <c r="BF27" s="632"/>
      <c r="BG27" s="633">
        <v>38398512</v>
      </c>
      <c r="BH27" s="634"/>
      <c r="BI27" s="634"/>
      <c r="BJ27" s="634"/>
      <c r="BK27" s="634"/>
      <c r="BL27" s="634"/>
      <c r="BM27" s="634"/>
      <c r="BN27" s="635"/>
      <c r="BO27" s="636">
        <v>100</v>
      </c>
      <c r="BP27" s="636"/>
      <c r="BQ27" s="636"/>
      <c r="BR27" s="636"/>
      <c r="BS27" s="637">
        <v>174599</v>
      </c>
      <c r="BT27" s="637"/>
      <c r="BU27" s="637"/>
      <c r="BV27" s="637"/>
      <c r="BW27" s="637"/>
      <c r="BX27" s="637"/>
      <c r="BY27" s="637"/>
      <c r="BZ27" s="637"/>
      <c r="CA27" s="637"/>
      <c r="CB27" s="641"/>
      <c r="CD27" s="630" t="s">
        <v>215</v>
      </c>
      <c r="CE27" s="631"/>
      <c r="CF27" s="631"/>
      <c r="CG27" s="631"/>
      <c r="CH27" s="631"/>
      <c r="CI27" s="631"/>
      <c r="CJ27" s="631"/>
      <c r="CK27" s="631"/>
      <c r="CL27" s="631"/>
      <c r="CM27" s="631"/>
      <c r="CN27" s="631"/>
      <c r="CO27" s="631"/>
      <c r="CP27" s="631"/>
      <c r="CQ27" s="632"/>
      <c r="CR27" s="633">
        <v>26551137</v>
      </c>
      <c r="CS27" s="665"/>
      <c r="CT27" s="665"/>
      <c r="CU27" s="665"/>
      <c r="CV27" s="665"/>
      <c r="CW27" s="665"/>
      <c r="CX27" s="665"/>
      <c r="CY27" s="666"/>
      <c r="CZ27" s="638">
        <v>33.9</v>
      </c>
      <c r="DA27" s="660"/>
      <c r="DB27" s="660"/>
      <c r="DC27" s="667"/>
      <c r="DD27" s="642">
        <v>6889380</v>
      </c>
      <c r="DE27" s="665"/>
      <c r="DF27" s="665"/>
      <c r="DG27" s="665"/>
      <c r="DH27" s="665"/>
      <c r="DI27" s="665"/>
      <c r="DJ27" s="665"/>
      <c r="DK27" s="666"/>
      <c r="DL27" s="642">
        <v>6793980</v>
      </c>
      <c r="DM27" s="665"/>
      <c r="DN27" s="665"/>
      <c r="DO27" s="665"/>
      <c r="DP27" s="665"/>
      <c r="DQ27" s="665"/>
      <c r="DR27" s="665"/>
      <c r="DS27" s="665"/>
      <c r="DT27" s="665"/>
      <c r="DU27" s="665"/>
      <c r="DV27" s="666"/>
      <c r="DW27" s="638">
        <v>16.100000000000001</v>
      </c>
      <c r="DX27" s="660"/>
      <c r="DY27" s="660"/>
      <c r="DZ27" s="660"/>
      <c r="EA27" s="660"/>
      <c r="EB27" s="660"/>
      <c r="EC27" s="661"/>
    </row>
    <row r="28" spans="2:133" ht="11.25" customHeight="1" x14ac:dyDescent="0.2">
      <c r="B28" s="630" t="s">
        <v>216</v>
      </c>
      <c r="C28" s="631"/>
      <c r="D28" s="631"/>
      <c r="E28" s="631"/>
      <c r="F28" s="631"/>
      <c r="G28" s="631"/>
      <c r="H28" s="631"/>
      <c r="I28" s="631"/>
      <c r="J28" s="631"/>
      <c r="K28" s="631"/>
      <c r="L28" s="631"/>
      <c r="M28" s="631"/>
      <c r="N28" s="631"/>
      <c r="O28" s="631"/>
      <c r="P28" s="631"/>
      <c r="Q28" s="632"/>
      <c r="R28" s="633">
        <v>19290</v>
      </c>
      <c r="S28" s="634"/>
      <c r="T28" s="634"/>
      <c r="U28" s="634"/>
      <c r="V28" s="634"/>
      <c r="W28" s="634"/>
      <c r="X28" s="634"/>
      <c r="Y28" s="635"/>
      <c r="Z28" s="636">
        <v>0</v>
      </c>
      <c r="AA28" s="636"/>
      <c r="AB28" s="636"/>
      <c r="AC28" s="636"/>
      <c r="AD28" s="637">
        <v>19290</v>
      </c>
      <c r="AE28" s="637"/>
      <c r="AF28" s="637"/>
      <c r="AG28" s="637"/>
      <c r="AH28" s="637"/>
      <c r="AI28" s="637"/>
      <c r="AJ28" s="637"/>
      <c r="AK28" s="637"/>
      <c r="AL28" s="638">
        <v>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217</v>
      </c>
      <c r="CE28" s="631"/>
      <c r="CF28" s="631"/>
      <c r="CG28" s="631"/>
      <c r="CH28" s="631"/>
      <c r="CI28" s="631"/>
      <c r="CJ28" s="631"/>
      <c r="CK28" s="631"/>
      <c r="CL28" s="631"/>
      <c r="CM28" s="631"/>
      <c r="CN28" s="631"/>
      <c r="CO28" s="631"/>
      <c r="CP28" s="631"/>
      <c r="CQ28" s="632"/>
      <c r="CR28" s="633">
        <v>4338506</v>
      </c>
      <c r="CS28" s="634"/>
      <c r="CT28" s="634"/>
      <c r="CU28" s="634"/>
      <c r="CV28" s="634"/>
      <c r="CW28" s="634"/>
      <c r="CX28" s="634"/>
      <c r="CY28" s="635"/>
      <c r="CZ28" s="638">
        <v>5.5</v>
      </c>
      <c r="DA28" s="660"/>
      <c r="DB28" s="660"/>
      <c r="DC28" s="667"/>
      <c r="DD28" s="642">
        <v>4315511</v>
      </c>
      <c r="DE28" s="634"/>
      <c r="DF28" s="634"/>
      <c r="DG28" s="634"/>
      <c r="DH28" s="634"/>
      <c r="DI28" s="634"/>
      <c r="DJ28" s="634"/>
      <c r="DK28" s="635"/>
      <c r="DL28" s="642">
        <v>3685511</v>
      </c>
      <c r="DM28" s="634"/>
      <c r="DN28" s="634"/>
      <c r="DO28" s="634"/>
      <c r="DP28" s="634"/>
      <c r="DQ28" s="634"/>
      <c r="DR28" s="634"/>
      <c r="DS28" s="634"/>
      <c r="DT28" s="634"/>
      <c r="DU28" s="634"/>
      <c r="DV28" s="635"/>
      <c r="DW28" s="638">
        <v>8.8000000000000007</v>
      </c>
      <c r="DX28" s="660"/>
      <c r="DY28" s="660"/>
      <c r="DZ28" s="660"/>
      <c r="EA28" s="660"/>
      <c r="EB28" s="660"/>
      <c r="EC28" s="661"/>
    </row>
    <row r="29" spans="2:133" ht="11.25" customHeight="1" x14ac:dyDescent="0.2">
      <c r="B29" s="630" t="s">
        <v>218</v>
      </c>
      <c r="C29" s="631"/>
      <c r="D29" s="631"/>
      <c r="E29" s="631"/>
      <c r="F29" s="631"/>
      <c r="G29" s="631"/>
      <c r="H29" s="631"/>
      <c r="I29" s="631"/>
      <c r="J29" s="631"/>
      <c r="K29" s="631"/>
      <c r="L29" s="631"/>
      <c r="M29" s="631"/>
      <c r="N29" s="631"/>
      <c r="O29" s="631"/>
      <c r="P29" s="631"/>
      <c r="Q29" s="632"/>
      <c r="R29" s="633">
        <v>480707</v>
      </c>
      <c r="S29" s="634"/>
      <c r="T29" s="634"/>
      <c r="U29" s="634"/>
      <c r="V29" s="634"/>
      <c r="W29" s="634"/>
      <c r="X29" s="634"/>
      <c r="Y29" s="635"/>
      <c r="Z29" s="636">
        <v>0.6</v>
      </c>
      <c r="AA29" s="636"/>
      <c r="AB29" s="636"/>
      <c r="AC29" s="636"/>
      <c r="AD29" s="637" t="s">
        <v>47</v>
      </c>
      <c r="AE29" s="637"/>
      <c r="AF29" s="637"/>
      <c r="AG29" s="637"/>
      <c r="AH29" s="637"/>
      <c r="AI29" s="637"/>
      <c r="AJ29" s="637"/>
      <c r="AK29" s="637"/>
      <c r="AL29" s="638" t="s">
        <v>47</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69" t="s">
        <v>219</v>
      </c>
      <c r="CE29" s="670"/>
      <c r="CF29" s="630" t="s">
        <v>220</v>
      </c>
      <c r="CG29" s="631"/>
      <c r="CH29" s="631"/>
      <c r="CI29" s="631"/>
      <c r="CJ29" s="631"/>
      <c r="CK29" s="631"/>
      <c r="CL29" s="631"/>
      <c r="CM29" s="631"/>
      <c r="CN29" s="631"/>
      <c r="CO29" s="631"/>
      <c r="CP29" s="631"/>
      <c r="CQ29" s="632"/>
      <c r="CR29" s="633">
        <v>4338406</v>
      </c>
      <c r="CS29" s="665"/>
      <c r="CT29" s="665"/>
      <c r="CU29" s="665"/>
      <c r="CV29" s="665"/>
      <c r="CW29" s="665"/>
      <c r="CX29" s="665"/>
      <c r="CY29" s="666"/>
      <c r="CZ29" s="638">
        <v>5.5</v>
      </c>
      <c r="DA29" s="660"/>
      <c r="DB29" s="660"/>
      <c r="DC29" s="667"/>
      <c r="DD29" s="642">
        <v>4315411</v>
      </c>
      <c r="DE29" s="665"/>
      <c r="DF29" s="665"/>
      <c r="DG29" s="665"/>
      <c r="DH29" s="665"/>
      <c r="DI29" s="665"/>
      <c r="DJ29" s="665"/>
      <c r="DK29" s="666"/>
      <c r="DL29" s="642">
        <v>3685411</v>
      </c>
      <c r="DM29" s="665"/>
      <c r="DN29" s="665"/>
      <c r="DO29" s="665"/>
      <c r="DP29" s="665"/>
      <c r="DQ29" s="665"/>
      <c r="DR29" s="665"/>
      <c r="DS29" s="665"/>
      <c r="DT29" s="665"/>
      <c r="DU29" s="665"/>
      <c r="DV29" s="666"/>
      <c r="DW29" s="638">
        <v>8.8000000000000007</v>
      </c>
      <c r="DX29" s="660"/>
      <c r="DY29" s="660"/>
      <c r="DZ29" s="660"/>
      <c r="EA29" s="660"/>
      <c r="EB29" s="660"/>
      <c r="EC29" s="661"/>
    </row>
    <row r="30" spans="2:133" ht="11.25" customHeight="1" x14ac:dyDescent="0.2">
      <c r="B30" s="630" t="s">
        <v>221</v>
      </c>
      <c r="C30" s="631"/>
      <c r="D30" s="631"/>
      <c r="E30" s="631"/>
      <c r="F30" s="631"/>
      <c r="G30" s="631"/>
      <c r="H30" s="631"/>
      <c r="I30" s="631"/>
      <c r="J30" s="631"/>
      <c r="K30" s="631"/>
      <c r="L30" s="631"/>
      <c r="M30" s="631"/>
      <c r="N30" s="631"/>
      <c r="O30" s="631"/>
      <c r="P30" s="631"/>
      <c r="Q30" s="632"/>
      <c r="R30" s="633">
        <v>771224</v>
      </c>
      <c r="S30" s="634"/>
      <c r="T30" s="634"/>
      <c r="U30" s="634"/>
      <c r="V30" s="634"/>
      <c r="W30" s="634"/>
      <c r="X30" s="634"/>
      <c r="Y30" s="635"/>
      <c r="Z30" s="636">
        <v>1</v>
      </c>
      <c r="AA30" s="636"/>
      <c r="AB30" s="636"/>
      <c r="AC30" s="636"/>
      <c r="AD30" s="637">
        <v>249338</v>
      </c>
      <c r="AE30" s="637"/>
      <c r="AF30" s="637"/>
      <c r="AG30" s="637"/>
      <c r="AH30" s="637"/>
      <c r="AI30" s="637"/>
      <c r="AJ30" s="637"/>
      <c r="AK30" s="637"/>
      <c r="AL30" s="638">
        <v>0.6</v>
      </c>
      <c r="AM30" s="639"/>
      <c r="AN30" s="639"/>
      <c r="AO30" s="640"/>
      <c r="AP30" s="615" t="s">
        <v>138</v>
      </c>
      <c r="AQ30" s="616"/>
      <c r="AR30" s="616"/>
      <c r="AS30" s="616"/>
      <c r="AT30" s="616"/>
      <c r="AU30" s="616"/>
      <c r="AV30" s="616"/>
      <c r="AW30" s="616"/>
      <c r="AX30" s="616"/>
      <c r="AY30" s="616"/>
      <c r="AZ30" s="616"/>
      <c r="BA30" s="616"/>
      <c r="BB30" s="616"/>
      <c r="BC30" s="616"/>
      <c r="BD30" s="616"/>
      <c r="BE30" s="616"/>
      <c r="BF30" s="617"/>
      <c r="BG30" s="615" t="s">
        <v>222</v>
      </c>
      <c r="BH30" s="675"/>
      <c r="BI30" s="675"/>
      <c r="BJ30" s="675"/>
      <c r="BK30" s="675"/>
      <c r="BL30" s="675"/>
      <c r="BM30" s="675"/>
      <c r="BN30" s="675"/>
      <c r="BO30" s="675"/>
      <c r="BP30" s="675"/>
      <c r="BQ30" s="676"/>
      <c r="BR30" s="615" t="s">
        <v>223</v>
      </c>
      <c r="BS30" s="675"/>
      <c r="BT30" s="675"/>
      <c r="BU30" s="675"/>
      <c r="BV30" s="675"/>
      <c r="BW30" s="675"/>
      <c r="BX30" s="675"/>
      <c r="BY30" s="675"/>
      <c r="BZ30" s="675"/>
      <c r="CA30" s="675"/>
      <c r="CB30" s="676"/>
      <c r="CD30" s="671"/>
      <c r="CE30" s="672"/>
      <c r="CF30" s="630" t="s">
        <v>224</v>
      </c>
      <c r="CG30" s="631"/>
      <c r="CH30" s="631"/>
      <c r="CI30" s="631"/>
      <c r="CJ30" s="631"/>
      <c r="CK30" s="631"/>
      <c r="CL30" s="631"/>
      <c r="CM30" s="631"/>
      <c r="CN30" s="631"/>
      <c r="CO30" s="631"/>
      <c r="CP30" s="631"/>
      <c r="CQ30" s="632"/>
      <c r="CR30" s="633">
        <v>4142487</v>
      </c>
      <c r="CS30" s="634"/>
      <c r="CT30" s="634"/>
      <c r="CU30" s="634"/>
      <c r="CV30" s="634"/>
      <c r="CW30" s="634"/>
      <c r="CX30" s="634"/>
      <c r="CY30" s="635"/>
      <c r="CZ30" s="638">
        <v>5.3</v>
      </c>
      <c r="DA30" s="660"/>
      <c r="DB30" s="660"/>
      <c r="DC30" s="667"/>
      <c r="DD30" s="642">
        <v>4121874</v>
      </c>
      <c r="DE30" s="634"/>
      <c r="DF30" s="634"/>
      <c r="DG30" s="634"/>
      <c r="DH30" s="634"/>
      <c r="DI30" s="634"/>
      <c r="DJ30" s="634"/>
      <c r="DK30" s="635"/>
      <c r="DL30" s="642">
        <v>3491874</v>
      </c>
      <c r="DM30" s="634"/>
      <c r="DN30" s="634"/>
      <c r="DO30" s="634"/>
      <c r="DP30" s="634"/>
      <c r="DQ30" s="634"/>
      <c r="DR30" s="634"/>
      <c r="DS30" s="634"/>
      <c r="DT30" s="634"/>
      <c r="DU30" s="634"/>
      <c r="DV30" s="635"/>
      <c r="DW30" s="638">
        <v>8.3000000000000007</v>
      </c>
      <c r="DX30" s="660"/>
      <c r="DY30" s="660"/>
      <c r="DZ30" s="660"/>
      <c r="EA30" s="660"/>
      <c r="EB30" s="660"/>
      <c r="EC30" s="661"/>
    </row>
    <row r="31" spans="2:133" ht="11.25" customHeight="1" x14ac:dyDescent="0.2">
      <c r="B31" s="630" t="s">
        <v>225</v>
      </c>
      <c r="C31" s="631"/>
      <c r="D31" s="631"/>
      <c r="E31" s="631"/>
      <c r="F31" s="631"/>
      <c r="G31" s="631"/>
      <c r="H31" s="631"/>
      <c r="I31" s="631"/>
      <c r="J31" s="631"/>
      <c r="K31" s="631"/>
      <c r="L31" s="631"/>
      <c r="M31" s="631"/>
      <c r="N31" s="631"/>
      <c r="O31" s="631"/>
      <c r="P31" s="631"/>
      <c r="Q31" s="632"/>
      <c r="R31" s="633">
        <v>488226</v>
      </c>
      <c r="S31" s="634"/>
      <c r="T31" s="634"/>
      <c r="U31" s="634"/>
      <c r="V31" s="634"/>
      <c r="W31" s="634"/>
      <c r="X31" s="634"/>
      <c r="Y31" s="635"/>
      <c r="Z31" s="636">
        <v>0.6</v>
      </c>
      <c r="AA31" s="636"/>
      <c r="AB31" s="636"/>
      <c r="AC31" s="636"/>
      <c r="AD31" s="637" t="s">
        <v>47</v>
      </c>
      <c r="AE31" s="637"/>
      <c r="AF31" s="637"/>
      <c r="AG31" s="637"/>
      <c r="AH31" s="637"/>
      <c r="AI31" s="637"/>
      <c r="AJ31" s="637"/>
      <c r="AK31" s="637"/>
      <c r="AL31" s="638" t="s">
        <v>47</v>
      </c>
      <c r="AM31" s="639"/>
      <c r="AN31" s="639"/>
      <c r="AO31" s="640"/>
      <c r="AP31" s="679" t="s">
        <v>226</v>
      </c>
      <c r="AQ31" s="680"/>
      <c r="AR31" s="680"/>
      <c r="AS31" s="680"/>
      <c r="AT31" s="685" t="s">
        <v>227</v>
      </c>
      <c r="AU31" s="209"/>
      <c r="AV31" s="209"/>
      <c r="AW31" s="209"/>
      <c r="AX31" s="619" t="s">
        <v>103</v>
      </c>
      <c r="AY31" s="620"/>
      <c r="AZ31" s="620"/>
      <c r="BA31" s="620"/>
      <c r="BB31" s="620"/>
      <c r="BC31" s="620"/>
      <c r="BD31" s="620"/>
      <c r="BE31" s="620"/>
      <c r="BF31" s="621"/>
      <c r="BG31" s="689">
        <v>99.5</v>
      </c>
      <c r="BH31" s="677"/>
      <c r="BI31" s="677"/>
      <c r="BJ31" s="677"/>
      <c r="BK31" s="677"/>
      <c r="BL31" s="677"/>
      <c r="BM31" s="628">
        <v>98.7</v>
      </c>
      <c r="BN31" s="677"/>
      <c r="BO31" s="677"/>
      <c r="BP31" s="677"/>
      <c r="BQ31" s="678"/>
      <c r="BR31" s="689">
        <v>99.4</v>
      </c>
      <c r="BS31" s="677"/>
      <c r="BT31" s="677"/>
      <c r="BU31" s="677"/>
      <c r="BV31" s="677"/>
      <c r="BW31" s="677"/>
      <c r="BX31" s="628">
        <v>98.4</v>
      </c>
      <c r="BY31" s="677"/>
      <c r="BZ31" s="677"/>
      <c r="CA31" s="677"/>
      <c r="CB31" s="678"/>
      <c r="CD31" s="671"/>
      <c r="CE31" s="672"/>
      <c r="CF31" s="630" t="s">
        <v>228</v>
      </c>
      <c r="CG31" s="631"/>
      <c r="CH31" s="631"/>
      <c r="CI31" s="631"/>
      <c r="CJ31" s="631"/>
      <c r="CK31" s="631"/>
      <c r="CL31" s="631"/>
      <c r="CM31" s="631"/>
      <c r="CN31" s="631"/>
      <c r="CO31" s="631"/>
      <c r="CP31" s="631"/>
      <c r="CQ31" s="632"/>
      <c r="CR31" s="633">
        <v>195919</v>
      </c>
      <c r="CS31" s="665"/>
      <c r="CT31" s="665"/>
      <c r="CU31" s="665"/>
      <c r="CV31" s="665"/>
      <c r="CW31" s="665"/>
      <c r="CX31" s="665"/>
      <c r="CY31" s="666"/>
      <c r="CZ31" s="638">
        <v>0.3</v>
      </c>
      <c r="DA31" s="660"/>
      <c r="DB31" s="660"/>
      <c r="DC31" s="667"/>
      <c r="DD31" s="642">
        <v>193537</v>
      </c>
      <c r="DE31" s="665"/>
      <c r="DF31" s="665"/>
      <c r="DG31" s="665"/>
      <c r="DH31" s="665"/>
      <c r="DI31" s="665"/>
      <c r="DJ31" s="665"/>
      <c r="DK31" s="666"/>
      <c r="DL31" s="642">
        <v>193537</v>
      </c>
      <c r="DM31" s="665"/>
      <c r="DN31" s="665"/>
      <c r="DO31" s="665"/>
      <c r="DP31" s="665"/>
      <c r="DQ31" s="665"/>
      <c r="DR31" s="665"/>
      <c r="DS31" s="665"/>
      <c r="DT31" s="665"/>
      <c r="DU31" s="665"/>
      <c r="DV31" s="666"/>
      <c r="DW31" s="638">
        <v>0.5</v>
      </c>
      <c r="DX31" s="660"/>
      <c r="DY31" s="660"/>
      <c r="DZ31" s="660"/>
      <c r="EA31" s="660"/>
      <c r="EB31" s="660"/>
      <c r="EC31" s="661"/>
    </row>
    <row r="32" spans="2:133" ht="11.25" customHeight="1" x14ac:dyDescent="0.2">
      <c r="B32" s="630" t="s">
        <v>229</v>
      </c>
      <c r="C32" s="631"/>
      <c r="D32" s="631"/>
      <c r="E32" s="631"/>
      <c r="F32" s="631"/>
      <c r="G32" s="631"/>
      <c r="H32" s="631"/>
      <c r="I32" s="631"/>
      <c r="J32" s="631"/>
      <c r="K32" s="631"/>
      <c r="L32" s="631"/>
      <c r="M32" s="631"/>
      <c r="N32" s="631"/>
      <c r="O32" s="631"/>
      <c r="P32" s="631"/>
      <c r="Q32" s="632"/>
      <c r="R32" s="633">
        <v>18949625</v>
      </c>
      <c r="S32" s="634"/>
      <c r="T32" s="634"/>
      <c r="U32" s="634"/>
      <c r="V32" s="634"/>
      <c r="W32" s="634"/>
      <c r="X32" s="634"/>
      <c r="Y32" s="635"/>
      <c r="Z32" s="636">
        <v>23.5</v>
      </c>
      <c r="AA32" s="636"/>
      <c r="AB32" s="636"/>
      <c r="AC32" s="636"/>
      <c r="AD32" s="637" t="s">
        <v>47</v>
      </c>
      <c r="AE32" s="637"/>
      <c r="AF32" s="637"/>
      <c r="AG32" s="637"/>
      <c r="AH32" s="637"/>
      <c r="AI32" s="637"/>
      <c r="AJ32" s="637"/>
      <c r="AK32" s="637"/>
      <c r="AL32" s="638" t="s">
        <v>47</v>
      </c>
      <c r="AM32" s="639"/>
      <c r="AN32" s="639"/>
      <c r="AO32" s="640"/>
      <c r="AP32" s="681"/>
      <c r="AQ32" s="682"/>
      <c r="AR32" s="682"/>
      <c r="AS32" s="682"/>
      <c r="AT32" s="686"/>
      <c r="AU32" s="205" t="s">
        <v>230</v>
      </c>
      <c r="AX32" s="630" t="s">
        <v>231</v>
      </c>
      <c r="AY32" s="631"/>
      <c r="AZ32" s="631"/>
      <c r="BA32" s="631"/>
      <c r="BB32" s="631"/>
      <c r="BC32" s="631"/>
      <c r="BD32" s="631"/>
      <c r="BE32" s="631"/>
      <c r="BF32" s="632"/>
      <c r="BG32" s="690">
        <v>99.3</v>
      </c>
      <c r="BH32" s="665"/>
      <c r="BI32" s="665"/>
      <c r="BJ32" s="665"/>
      <c r="BK32" s="665"/>
      <c r="BL32" s="665"/>
      <c r="BM32" s="639">
        <v>98.2</v>
      </c>
      <c r="BN32" s="665"/>
      <c r="BO32" s="665"/>
      <c r="BP32" s="665"/>
      <c r="BQ32" s="688"/>
      <c r="BR32" s="690">
        <v>99.1</v>
      </c>
      <c r="BS32" s="665"/>
      <c r="BT32" s="665"/>
      <c r="BU32" s="665"/>
      <c r="BV32" s="665"/>
      <c r="BW32" s="665"/>
      <c r="BX32" s="639">
        <v>97.7</v>
      </c>
      <c r="BY32" s="665"/>
      <c r="BZ32" s="665"/>
      <c r="CA32" s="665"/>
      <c r="CB32" s="688"/>
      <c r="CD32" s="673"/>
      <c r="CE32" s="674"/>
      <c r="CF32" s="630" t="s">
        <v>232</v>
      </c>
      <c r="CG32" s="631"/>
      <c r="CH32" s="631"/>
      <c r="CI32" s="631"/>
      <c r="CJ32" s="631"/>
      <c r="CK32" s="631"/>
      <c r="CL32" s="631"/>
      <c r="CM32" s="631"/>
      <c r="CN32" s="631"/>
      <c r="CO32" s="631"/>
      <c r="CP32" s="631"/>
      <c r="CQ32" s="632"/>
      <c r="CR32" s="633">
        <v>100</v>
      </c>
      <c r="CS32" s="634"/>
      <c r="CT32" s="634"/>
      <c r="CU32" s="634"/>
      <c r="CV32" s="634"/>
      <c r="CW32" s="634"/>
      <c r="CX32" s="634"/>
      <c r="CY32" s="635"/>
      <c r="CZ32" s="638">
        <v>0</v>
      </c>
      <c r="DA32" s="660"/>
      <c r="DB32" s="660"/>
      <c r="DC32" s="667"/>
      <c r="DD32" s="642">
        <v>100</v>
      </c>
      <c r="DE32" s="634"/>
      <c r="DF32" s="634"/>
      <c r="DG32" s="634"/>
      <c r="DH32" s="634"/>
      <c r="DI32" s="634"/>
      <c r="DJ32" s="634"/>
      <c r="DK32" s="635"/>
      <c r="DL32" s="642">
        <v>100</v>
      </c>
      <c r="DM32" s="634"/>
      <c r="DN32" s="634"/>
      <c r="DO32" s="634"/>
      <c r="DP32" s="634"/>
      <c r="DQ32" s="634"/>
      <c r="DR32" s="634"/>
      <c r="DS32" s="634"/>
      <c r="DT32" s="634"/>
      <c r="DU32" s="634"/>
      <c r="DV32" s="635"/>
      <c r="DW32" s="638">
        <v>0</v>
      </c>
      <c r="DX32" s="660"/>
      <c r="DY32" s="660"/>
      <c r="DZ32" s="660"/>
      <c r="EA32" s="660"/>
      <c r="EB32" s="660"/>
      <c r="EC32" s="661"/>
    </row>
    <row r="33" spans="2:133" ht="11.25" customHeight="1" x14ac:dyDescent="0.2">
      <c r="B33" s="662" t="s">
        <v>233</v>
      </c>
      <c r="C33" s="663"/>
      <c r="D33" s="663"/>
      <c r="E33" s="663"/>
      <c r="F33" s="663"/>
      <c r="G33" s="663"/>
      <c r="H33" s="663"/>
      <c r="I33" s="663"/>
      <c r="J33" s="663"/>
      <c r="K33" s="663"/>
      <c r="L33" s="663"/>
      <c r="M33" s="663"/>
      <c r="N33" s="663"/>
      <c r="O33" s="663"/>
      <c r="P33" s="663"/>
      <c r="Q33" s="664"/>
      <c r="R33" s="633" t="s">
        <v>47</v>
      </c>
      <c r="S33" s="634"/>
      <c r="T33" s="634"/>
      <c r="U33" s="634"/>
      <c r="V33" s="634"/>
      <c r="W33" s="634"/>
      <c r="X33" s="634"/>
      <c r="Y33" s="635"/>
      <c r="Z33" s="636" t="s">
        <v>47</v>
      </c>
      <c r="AA33" s="636"/>
      <c r="AB33" s="636"/>
      <c r="AC33" s="636"/>
      <c r="AD33" s="637" t="s">
        <v>47</v>
      </c>
      <c r="AE33" s="637"/>
      <c r="AF33" s="637"/>
      <c r="AG33" s="637"/>
      <c r="AH33" s="637"/>
      <c r="AI33" s="637"/>
      <c r="AJ33" s="637"/>
      <c r="AK33" s="637"/>
      <c r="AL33" s="638" t="s">
        <v>47</v>
      </c>
      <c r="AM33" s="639"/>
      <c r="AN33" s="639"/>
      <c r="AO33" s="640"/>
      <c r="AP33" s="683"/>
      <c r="AQ33" s="684"/>
      <c r="AR33" s="684"/>
      <c r="AS33" s="684"/>
      <c r="AT33" s="687"/>
      <c r="AU33" s="210"/>
      <c r="AV33" s="210"/>
      <c r="AW33" s="210"/>
      <c r="AX33" s="651" t="s">
        <v>234</v>
      </c>
      <c r="AY33" s="652"/>
      <c r="AZ33" s="652"/>
      <c r="BA33" s="652"/>
      <c r="BB33" s="652"/>
      <c r="BC33" s="652"/>
      <c r="BD33" s="652"/>
      <c r="BE33" s="652"/>
      <c r="BF33" s="653"/>
      <c r="BG33" s="691">
        <v>99.6</v>
      </c>
      <c r="BH33" s="692"/>
      <c r="BI33" s="692"/>
      <c r="BJ33" s="692"/>
      <c r="BK33" s="692"/>
      <c r="BL33" s="692"/>
      <c r="BM33" s="693">
        <v>99.2</v>
      </c>
      <c r="BN33" s="692"/>
      <c r="BO33" s="692"/>
      <c r="BP33" s="692"/>
      <c r="BQ33" s="694"/>
      <c r="BR33" s="691">
        <v>99.6</v>
      </c>
      <c r="BS33" s="692"/>
      <c r="BT33" s="692"/>
      <c r="BU33" s="692"/>
      <c r="BV33" s="692"/>
      <c r="BW33" s="692"/>
      <c r="BX33" s="693">
        <v>99.2</v>
      </c>
      <c r="BY33" s="692"/>
      <c r="BZ33" s="692"/>
      <c r="CA33" s="692"/>
      <c r="CB33" s="694"/>
      <c r="CD33" s="630" t="s">
        <v>235</v>
      </c>
      <c r="CE33" s="631"/>
      <c r="CF33" s="631"/>
      <c r="CG33" s="631"/>
      <c r="CH33" s="631"/>
      <c r="CI33" s="631"/>
      <c r="CJ33" s="631"/>
      <c r="CK33" s="631"/>
      <c r="CL33" s="631"/>
      <c r="CM33" s="631"/>
      <c r="CN33" s="631"/>
      <c r="CO33" s="631"/>
      <c r="CP33" s="631"/>
      <c r="CQ33" s="632"/>
      <c r="CR33" s="633">
        <v>32694679</v>
      </c>
      <c r="CS33" s="665"/>
      <c r="CT33" s="665"/>
      <c r="CU33" s="665"/>
      <c r="CV33" s="665"/>
      <c r="CW33" s="665"/>
      <c r="CX33" s="665"/>
      <c r="CY33" s="666"/>
      <c r="CZ33" s="638">
        <v>41.7</v>
      </c>
      <c r="DA33" s="660"/>
      <c r="DB33" s="660"/>
      <c r="DC33" s="667"/>
      <c r="DD33" s="642">
        <v>25266749</v>
      </c>
      <c r="DE33" s="665"/>
      <c r="DF33" s="665"/>
      <c r="DG33" s="665"/>
      <c r="DH33" s="665"/>
      <c r="DI33" s="665"/>
      <c r="DJ33" s="665"/>
      <c r="DK33" s="666"/>
      <c r="DL33" s="642">
        <v>18724954</v>
      </c>
      <c r="DM33" s="665"/>
      <c r="DN33" s="665"/>
      <c r="DO33" s="665"/>
      <c r="DP33" s="665"/>
      <c r="DQ33" s="665"/>
      <c r="DR33" s="665"/>
      <c r="DS33" s="665"/>
      <c r="DT33" s="665"/>
      <c r="DU33" s="665"/>
      <c r="DV33" s="666"/>
      <c r="DW33" s="638">
        <v>44.5</v>
      </c>
      <c r="DX33" s="660"/>
      <c r="DY33" s="660"/>
      <c r="DZ33" s="660"/>
      <c r="EA33" s="660"/>
      <c r="EB33" s="660"/>
      <c r="EC33" s="661"/>
    </row>
    <row r="34" spans="2:133" ht="11.25" customHeight="1" x14ac:dyDescent="0.2">
      <c r="B34" s="630" t="s">
        <v>236</v>
      </c>
      <c r="C34" s="631"/>
      <c r="D34" s="631"/>
      <c r="E34" s="631"/>
      <c r="F34" s="631"/>
      <c r="G34" s="631"/>
      <c r="H34" s="631"/>
      <c r="I34" s="631"/>
      <c r="J34" s="631"/>
      <c r="K34" s="631"/>
      <c r="L34" s="631"/>
      <c r="M34" s="631"/>
      <c r="N34" s="631"/>
      <c r="O34" s="631"/>
      <c r="P34" s="631"/>
      <c r="Q34" s="632"/>
      <c r="R34" s="633">
        <v>10170974</v>
      </c>
      <c r="S34" s="634"/>
      <c r="T34" s="634"/>
      <c r="U34" s="634"/>
      <c r="V34" s="634"/>
      <c r="W34" s="634"/>
      <c r="X34" s="634"/>
      <c r="Y34" s="635"/>
      <c r="Z34" s="636">
        <v>12.6</v>
      </c>
      <c r="AA34" s="636"/>
      <c r="AB34" s="636"/>
      <c r="AC34" s="636"/>
      <c r="AD34" s="637" t="s">
        <v>47</v>
      </c>
      <c r="AE34" s="637"/>
      <c r="AF34" s="637"/>
      <c r="AG34" s="637"/>
      <c r="AH34" s="637"/>
      <c r="AI34" s="637"/>
      <c r="AJ34" s="637"/>
      <c r="AK34" s="637"/>
      <c r="AL34" s="638" t="s">
        <v>47</v>
      </c>
      <c r="AM34" s="639"/>
      <c r="AN34" s="639"/>
      <c r="AO34" s="640"/>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0" t="s">
        <v>237</v>
      </c>
      <c r="CE34" s="631"/>
      <c r="CF34" s="631"/>
      <c r="CG34" s="631"/>
      <c r="CH34" s="631"/>
      <c r="CI34" s="631"/>
      <c r="CJ34" s="631"/>
      <c r="CK34" s="631"/>
      <c r="CL34" s="631"/>
      <c r="CM34" s="631"/>
      <c r="CN34" s="631"/>
      <c r="CO34" s="631"/>
      <c r="CP34" s="631"/>
      <c r="CQ34" s="632"/>
      <c r="CR34" s="633">
        <v>14384491</v>
      </c>
      <c r="CS34" s="634"/>
      <c r="CT34" s="634"/>
      <c r="CU34" s="634"/>
      <c r="CV34" s="634"/>
      <c r="CW34" s="634"/>
      <c r="CX34" s="634"/>
      <c r="CY34" s="635"/>
      <c r="CZ34" s="638">
        <v>18.399999999999999</v>
      </c>
      <c r="DA34" s="660"/>
      <c r="DB34" s="660"/>
      <c r="DC34" s="667"/>
      <c r="DD34" s="642">
        <v>9698225</v>
      </c>
      <c r="DE34" s="634"/>
      <c r="DF34" s="634"/>
      <c r="DG34" s="634"/>
      <c r="DH34" s="634"/>
      <c r="DI34" s="634"/>
      <c r="DJ34" s="634"/>
      <c r="DK34" s="635"/>
      <c r="DL34" s="642">
        <v>8700299</v>
      </c>
      <c r="DM34" s="634"/>
      <c r="DN34" s="634"/>
      <c r="DO34" s="634"/>
      <c r="DP34" s="634"/>
      <c r="DQ34" s="634"/>
      <c r="DR34" s="634"/>
      <c r="DS34" s="634"/>
      <c r="DT34" s="634"/>
      <c r="DU34" s="634"/>
      <c r="DV34" s="635"/>
      <c r="DW34" s="638">
        <v>20.7</v>
      </c>
      <c r="DX34" s="660"/>
      <c r="DY34" s="660"/>
      <c r="DZ34" s="660"/>
      <c r="EA34" s="660"/>
      <c r="EB34" s="660"/>
      <c r="EC34" s="661"/>
    </row>
    <row r="35" spans="2:133" ht="11.25" customHeight="1" x14ac:dyDescent="0.2">
      <c r="B35" s="630" t="s">
        <v>238</v>
      </c>
      <c r="C35" s="631"/>
      <c r="D35" s="631"/>
      <c r="E35" s="631"/>
      <c r="F35" s="631"/>
      <c r="G35" s="631"/>
      <c r="H35" s="631"/>
      <c r="I35" s="631"/>
      <c r="J35" s="631"/>
      <c r="K35" s="631"/>
      <c r="L35" s="631"/>
      <c r="M35" s="631"/>
      <c r="N35" s="631"/>
      <c r="O35" s="631"/>
      <c r="P35" s="631"/>
      <c r="Q35" s="632"/>
      <c r="R35" s="633">
        <v>756505</v>
      </c>
      <c r="S35" s="634"/>
      <c r="T35" s="634"/>
      <c r="U35" s="634"/>
      <c r="V35" s="634"/>
      <c r="W35" s="634"/>
      <c r="X35" s="634"/>
      <c r="Y35" s="635"/>
      <c r="Z35" s="636">
        <v>0.9</v>
      </c>
      <c r="AA35" s="636"/>
      <c r="AB35" s="636"/>
      <c r="AC35" s="636"/>
      <c r="AD35" s="637">
        <v>10303</v>
      </c>
      <c r="AE35" s="637"/>
      <c r="AF35" s="637"/>
      <c r="AG35" s="637"/>
      <c r="AH35" s="637"/>
      <c r="AI35" s="637"/>
      <c r="AJ35" s="637"/>
      <c r="AK35" s="637"/>
      <c r="AL35" s="638">
        <v>0</v>
      </c>
      <c r="AM35" s="639"/>
      <c r="AN35" s="639"/>
      <c r="AO35" s="640"/>
      <c r="AP35" s="213"/>
      <c r="AQ35" s="615" t="s">
        <v>239</v>
      </c>
      <c r="AR35" s="616"/>
      <c r="AS35" s="616"/>
      <c r="AT35" s="616"/>
      <c r="AU35" s="616"/>
      <c r="AV35" s="616"/>
      <c r="AW35" s="616"/>
      <c r="AX35" s="616"/>
      <c r="AY35" s="616"/>
      <c r="AZ35" s="616"/>
      <c r="BA35" s="616"/>
      <c r="BB35" s="616"/>
      <c r="BC35" s="616"/>
      <c r="BD35" s="616"/>
      <c r="BE35" s="616"/>
      <c r="BF35" s="617"/>
      <c r="BG35" s="615" t="s">
        <v>240</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241</v>
      </c>
      <c r="CE35" s="631"/>
      <c r="CF35" s="631"/>
      <c r="CG35" s="631"/>
      <c r="CH35" s="631"/>
      <c r="CI35" s="631"/>
      <c r="CJ35" s="631"/>
      <c r="CK35" s="631"/>
      <c r="CL35" s="631"/>
      <c r="CM35" s="631"/>
      <c r="CN35" s="631"/>
      <c r="CO35" s="631"/>
      <c r="CP35" s="631"/>
      <c r="CQ35" s="632"/>
      <c r="CR35" s="633">
        <v>350851</v>
      </c>
      <c r="CS35" s="665"/>
      <c r="CT35" s="665"/>
      <c r="CU35" s="665"/>
      <c r="CV35" s="665"/>
      <c r="CW35" s="665"/>
      <c r="CX35" s="665"/>
      <c r="CY35" s="666"/>
      <c r="CZ35" s="638">
        <v>0.4</v>
      </c>
      <c r="DA35" s="660"/>
      <c r="DB35" s="660"/>
      <c r="DC35" s="667"/>
      <c r="DD35" s="642">
        <v>341148</v>
      </c>
      <c r="DE35" s="665"/>
      <c r="DF35" s="665"/>
      <c r="DG35" s="665"/>
      <c r="DH35" s="665"/>
      <c r="DI35" s="665"/>
      <c r="DJ35" s="665"/>
      <c r="DK35" s="666"/>
      <c r="DL35" s="642">
        <v>336243</v>
      </c>
      <c r="DM35" s="665"/>
      <c r="DN35" s="665"/>
      <c r="DO35" s="665"/>
      <c r="DP35" s="665"/>
      <c r="DQ35" s="665"/>
      <c r="DR35" s="665"/>
      <c r="DS35" s="665"/>
      <c r="DT35" s="665"/>
      <c r="DU35" s="665"/>
      <c r="DV35" s="666"/>
      <c r="DW35" s="638">
        <v>0.8</v>
      </c>
      <c r="DX35" s="660"/>
      <c r="DY35" s="660"/>
      <c r="DZ35" s="660"/>
      <c r="EA35" s="660"/>
      <c r="EB35" s="660"/>
      <c r="EC35" s="661"/>
    </row>
    <row r="36" spans="2:133" ht="11.25" customHeight="1" x14ac:dyDescent="0.2">
      <c r="B36" s="630" t="s">
        <v>242</v>
      </c>
      <c r="C36" s="631"/>
      <c r="D36" s="631"/>
      <c r="E36" s="631"/>
      <c r="F36" s="631"/>
      <c r="G36" s="631"/>
      <c r="H36" s="631"/>
      <c r="I36" s="631"/>
      <c r="J36" s="631"/>
      <c r="K36" s="631"/>
      <c r="L36" s="631"/>
      <c r="M36" s="631"/>
      <c r="N36" s="631"/>
      <c r="O36" s="631"/>
      <c r="P36" s="631"/>
      <c r="Q36" s="632"/>
      <c r="R36" s="633">
        <v>79809</v>
      </c>
      <c r="S36" s="634"/>
      <c r="T36" s="634"/>
      <c r="U36" s="634"/>
      <c r="V36" s="634"/>
      <c r="W36" s="634"/>
      <c r="X36" s="634"/>
      <c r="Y36" s="635"/>
      <c r="Z36" s="636">
        <v>0.1</v>
      </c>
      <c r="AA36" s="636"/>
      <c r="AB36" s="636"/>
      <c r="AC36" s="636"/>
      <c r="AD36" s="637" t="s">
        <v>47</v>
      </c>
      <c r="AE36" s="637"/>
      <c r="AF36" s="637"/>
      <c r="AG36" s="637"/>
      <c r="AH36" s="637"/>
      <c r="AI36" s="637"/>
      <c r="AJ36" s="637"/>
      <c r="AK36" s="637"/>
      <c r="AL36" s="638" t="s">
        <v>47</v>
      </c>
      <c r="AM36" s="639"/>
      <c r="AN36" s="639"/>
      <c r="AO36" s="640"/>
      <c r="AP36" s="213"/>
      <c r="AQ36" s="695" t="s">
        <v>243</v>
      </c>
      <c r="AR36" s="696"/>
      <c r="AS36" s="696"/>
      <c r="AT36" s="696"/>
      <c r="AU36" s="696"/>
      <c r="AV36" s="696"/>
      <c r="AW36" s="696"/>
      <c r="AX36" s="696"/>
      <c r="AY36" s="697"/>
      <c r="AZ36" s="622">
        <v>7532319</v>
      </c>
      <c r="BA36" s="623"/>
      <c r="BB36" s="623"/>
      <c r="BC36" s="623"/>
      <c r="BD36" s="623"/>
      <c r="BE36" s="623"/>
      <c r="BF36" s="698"/>
      <c r="BG36" s="619" t="s">
        <v>244</v>
      </c>
      <c r="BH36" s="620"/>
      <c r="BI36" s="620"/>
      <c r="BJ36" s="620"/>
      <c r="BK36" s="620"/>
      <c r="BL36" s="620"/>
      <c r="BM36" s="620"/>
      <c r="BN36" s="620"/>
      <c r="BO36" s="620"/>
      <c r="BP36" s="620"/>
      <c r="BQ36" s="620"/>
      <c r="BR36" s="620"/>
      <c r="BS36" s="620"/>
      <c r="BT36" s="620"/>
      <c r="BU36" s="621"/>
      <c r="BV36" s="622">
        <v>134318</v>
      </c>
      <c r="BW36" s="623"/>
      <c r="BX36" s="623"/>
      <c r="BY36" s="623"/>
      <c r="BZ36" s="623"/>
      <c r="CA36" s="623"/>
      <c r="CB36" s="698"/>
      <c r="CD36" s="630" t="s">
        <v>245</v>
      </c>
      <c r="CE36" s="631"/>
      <c r="CF36" s="631"/>
      <c r="CG36" s="631"/>
      <c r="CH36" s="631"/>
      <c r="CI36" s="631"/>
      <c r="CJ36" s="631"/>
      <c r="CK36" s="631"/>
      <c r="CL36" s="631"/>
      <c r="CM36" s="631"/>
      <c r="CN36" s="631"/>
      <c r="CO36" s="631"/>
      <c r="CP36" s="631"/>
      <c r="CQ36" s="632"/>
      <c r="CR36" s="633">
        <v>9268715</v>
      </c>
      <c r="CS36" s="634"/>
      <c r="CT36" s="634"/>
      <c r="CU36" s="634"/>
      <c r="CV36" s="634"/>
      <c r="CW36" s="634"/>
      <c r="CX36" s="634"/>
      <c r="CY36" s="635"/>
      <c r="CZ36" s="638">
        <v>11.8</v>
      </c>
      <c r="DA36" s="660"/>
      <c r="DB36" s="660"/>
      <c r="DC36" s="667"/>
      <c r="DD36" s="642">
        <v>7346230</v>
      </c>
      <c r="DE36" s="634"/>
      <c r="DF36" s="634"/>
      <c r="DG36" s="634"/>
      <c r="DH36" s="634"/>
      <c r="DI36" s="634"/>
      <c r="DJ36" s="634"/>
      <c r="DK36" s="635"/>
      <c r="DL36" s="642">
        <v>5821041</v>
      </c>
      <c r="DM36" s="634"/>
      <c r="DN36" s="634"/>
      <c r="DO36" s="634"/>
      <c r="DP36" s="634"/>
      <c r="DQ36" s="634"/>
      <c r="DR36" s="634"/>
      <c r="DS36" s="634"/>
      <c r="DT36" s="634"/>
      <c r="DU36" s="634"/>
      <c r="DV36" s="635"/>
      <c r="DW36" s="638">
        <v>13.8</v>
      </c>
      <c r="DX36" s="660"/>
      <c r="DY36" s="660"/>
      <c r="DZ36" s="660"/>
      <c r="EA36" s="660"/>
      <c r="EB36" s="660"/>
      <c r="EC36" s="661"/>
    </row>
    <row r="37" spans="2:133" ht="11.25" customHeight="1" x14ac:dyDescent="0.2">
      <c r="B37" s="630" t="s">
        <v>246</v>
      </c>
      <c r="C37" s="631"/>
      <c r="D37" s="631"/>
      <c r="E37" s="631"/>
      <c r="F37" s="631"/>
      <c r="G37" s="631"/>
      <c r="H37" s="631"/>
      <c r="I37" s="631"/>
      <c r="J37" s="631"/>
      <c r="K37" s="631"/>
      <c r="L37" s="631"/>
      <c r="M37" s="631"/>
      <c r="N37" s="631"/>
      <c r="O37" s="631"/>
      <c r="P37" s="631"/>
      <c r="Q37" s="632"/>
      <c r="R37" s="633">
        <v>43728</v>
      </c>
      <c r="S37" s="634"/>
      <c r="T37" s="634"/>
      <c r="U37" s="634"/>
      <c r="V37" s="634"/>
      <c r="W37" s="634"/>
      <c r="X37" s="634"/>
      <c r="Y37" s="635"/>
      <c r="Z37" s="636">
        <v>0.1</v>
      </c>
      <c r="AA37" s="636"/>
      <c r="AB37" s="636"/>
      <c r="AC37" s="636"/>
      <c r="AD37" s="637" t="s">
        <v>47</v>
      </c>
      <c r="AE37" s="637"/>
      <c r="AF37" s="637"/>
      <c r="AG37" s="637"/>
      <c r="AH37" s="637"/>
      <c r="AI37" s="637"/>
      <c r="AJ37" s="637"/>
      <c r="AK37" s="637"/>
      <c r="AL37" s="638" t="s">
        <v>47</v>
      </c>
      <c r="AM37" s="639"/>
      <c r="AN37" s="639"/>
      <c r="AO37" s="640"/>
      <c r="AQ37" s="699" t="s">
        <v>247</v>
      </c>
      <c r="AR37" s="700"/>
      <c r="AS37" s="700"/>
      <c r="AT37" s="700"/>
      <c r="AU37" s="700"/>
      <c r="AV37" s="700"/>
      <c r="AW37" s="700"/>
      <c r="AX37" s="700"/>
      <c r="AY37" s="701"/>
      <c r="AZ37" s="633">
        <v>1121380</v>
      </c>
      <c r="BA37" s="634"/>
      <c r="BB37" s="634"/>
      <c r="BC37" s="634"/>
      <c r="BD37" s="665"/>
      <c r="BE37" s="665"/>
      <c r="BF37" s="688"/>
      <c r="BG37" s="630" t="s">
        <v>248</v>
      </c>
      <c r="BH37" s="631"/>
      <c r="BI37" s="631"/>
      <c r="BJ37" s="631"/>
      <c r="BK37" s="631"/>
      <c r="BL37" s="631"/>
      <c r="BM37" s="631"/>
      <c r="BN37" s="631"/>
      <c r="BO37" s="631"/>
      <c r="BP37" s="631"/>
      <c r="BQ37" s="631"/>
      <c r="BR37" s="631"/>
      <c r="BS37" s="631"/>
      <c r="BT37" s="631"/>
      <c r="BU37" s="632"/>
      <c r="BV37" s="633">
        <v>-1230804</v>
      </c>
      <c r="BW37" s="634"/>
      <c r="BX37" s="634"/>
      <c r="BY37" s="634"/>
      <c r="BZ37" s="634"/>
      <c r="CA37" s="634"/>
      <c r="CB37" s="643"/>
      <c r="CD37" s="630" t="s">
        <v>249</v>
      </c>
      <c r="CE37" s="631"/>
      <c r="CF37" s="631"/>
      <c r="CG37" s="631"/>
      <c r="CH37" s="631"/>
      <c r="CI37" s="631"/>
      <c r="CJ37" s="631"/>
      <c r="CK37" s="631"/>
      <c r="CL37" s="631"/>
      <c r="CM37" s="631"/>
      <c r="CN37" s="631"/>
      <c r="CO37" s="631"/>
      <c r="CP37" s="631"/>
      <c r="CQ37" s="632"/>
      <c r="CR37" s="633">
        <v>671744</v>
      </c>
      <c r="CS37" s="665"/>
      <c r="CT37" s="665"/>
      <c r="CU37" s="665"/>
      <c r="CV37" s="665"/>
      <c r="CW37" s="665"/>
      <c r="CX37" s="665"/>
      <c r="CY37" s="666"/>
      <c r="CZ37" s="638">
        <v>0.9</v>
      </c>
      <c r="DA37" s="660"/>
      <c r="DB37" s="660"/>
      <c r="DC37" s="667"/>
      <c r="DD37" s="642">
        <v>671744</v>
      </c>
      <c r="DE37" s="665"/>
      <c r="DF37" s="665"/>
      <c r="DG37" s="665"/>
      <c r="DH37" s="665"/>
      <c r="DI37" s="665"/>
      <c r="DJ37" s="665"/>
      <c r="DK37" s="666"/>
      <c r="DL37" s="642">
        <v>616407</v>
      </c>
      <c r="DM37" s="665"/>
      <c r="DN37" s="665"/>
      <c r="DO37" s="665"/>
      <c r="DP37" s="665"/>
      <c r="DQ37" s="665"/>
      <c r="DR37" s="665"/>
      <c r="DS37" s="665"/>
      <c r="DT37" s="665"/>
      <c r="DU37" s="665"/>
      <c r="DV37" s="666"/>
      <c r="DW37" s="638">
        <v>1.5</v>
      </c>
      <c r="DX37" s="660"/>
      <c r="DY37" s="660"/>
      <c r="DZ37" s="660"/>
      <c r="EA37" s="660"/>
      <c r="EB37" s="660"/>
      <c r="EC37" s="661"/>
    </row>
    <row r="38" spans="2:133" ht="11.25" customHeight="1" x14ac:dyDescent="0.2">
      <c r="B38" s="630" t="s">
        <v>250</v>
      </c>
      <c r="C38" s="631"/>
      <c r="D38" s="631"/>
      <c r="E38" s="631"/>
      <c r="F38" s="631"/>
      <c r="G38" s="631"/>
      <c r="H38" s="631"/>
      <c r="I38" s="631"/>
      <c r="J38" s="631"/>
      <c r="K38" s="631"/>
      <c r="L38" s="631"/>
      <c r="M38" s="631"/>
      <c r="N38" s="631"/>
      <c r="O38" s="631"/>
      <c r="P38" s="631"/>
      <c r="Q38" s="632"/>
      <c r="R38" s="633">
        <v>2932634</v>
      </c>
      <c r="S38" s="634"/>
      <c r="T38" s="634"/>
      <c r="U38" s="634"/>
      <c r="V38" s="634"/>
      <c r="W38" s="634"/>
      <c r="X38" s="634"/>
      <c r="Y38" s="635"/>
      <c r="Z38" s="636">
        <v>3.6</v>
      </c>
      <c r="AA38" s="636"/>
      <c r="AB38" s="636"/>
      <c r="AC38" s="636"/>
      <c r="AD38" s="637" t="s">
        <v>47</v>
      </c>
      <c r="AE38" s="637"/>
      <c r="AF38" s="637"/>
      <c r="AG38" s="637"/>
      <c r="AH38" s="637"/>
      <c r="AI38" s="637"/>
      <c r="AJ38" s="637"/>
      <c r="AK38" s="637"/>
      <c r="AL38" s="638" t="s">
        <v>47</v>
      </c>
      <c r="AM38" s="639"/>
      <c r="AN38" s="639"/>
      <c r="AO38" s="640"/>
      <c r="AQ38" s="699" t="s">
        <v>251</v>
      </c>
      <c r="AR38" s="700"/>
      <c r="AS38" s="700"/>
      <c r="AT38" s="700"/>
      <c r="AU38" s="700"/>
      <c r="AV38" s="700"/>
      <c r="AW38" s="700"/>
      <c r="AX38" s="700"/>
      <c r="AY38" s="701"/>
      <c r="AZ38" s="633">
        <v>195182</v>
      </c>
      <c r="BA38" s="634"/>
      <c r="BB38" s="634"/>
      <c r="BC38" s="634"/>
      <c r="BD38" s="665"/>
      <c r="BE38" s="665"/>
      <c r="BF38" s="688"/>
      <c r="BG38" s="630" t="s">
        <v>252</v>
      </c>
      <c r="BH38" s="631"/>
      <c r="BI38" s="631"/>
      <c r="BJ38" s="631"/>
      <c r="BK38" s="631"/>
      <c r="BL38" s="631"/>
      <c r="BM38" s="631"/>
      <c r="BN38" s="631"/>
      <c r="BO38" s="631"/>
      <c r="BP38" s="631"/>
      <c r="BQ38" s="631"/>
      <c r="BR38" s="631"/>
      <c r="BS38" s="631"/>
      <c r="BT38" s="631"/>
      <c r="BU38" s="632"/>
      <c r="BV38" s="633">
        <v>25425</v>
      </c>
      <c r="BW38" s="634"/>
      <c r="BX38" s="634"/>
      <c r="BY38" s="634"/>
      <c r="BZ38" s="634"/>
      <c r="CA38" s="634"/>
      <c r="CB38" s="643"/>
      <c r="CD38" s="630" t="s">
        <v>253</v>
      </c>
      <c r="CE38" s="631"/>
      <c r="CF38" s="631"/>
      <c r="CG38" s="631"/>
      <c r="CH38" s="631"/>
      <c r="CI38" s="631"/>
      <c r="CJ38" s="631"/>
      <c r="CK38" s="631"/>
      <c r="CL38" s="631"/>
      <c r="CM38" s="631"/>
      <c r="CN38" s="631"/>
      <c r="CO38" s="631"/>
      <c r="CP38" s="631"/>
      <c r="CQ38" s="632"/>
      <c r="CR38" s="633">
        <v>6410939</v>
      </c>
      <c r="CS38" s="634"/>
      <c r="CT38" s="634"/>
      <c r="CU38" s="634"/>
      <c r="CV38" s="634"/>
      <c r="CW38" s="634"/>
      <c r="CX38" s="634"/>
      <c r="CY38" s="635"/>
      <c r="CZ38" s="638">
        <v>8.1999999999999993</v>
      </c>
      <c r="DA38" s="660"/>
      <c r="DB38" s="660"/>
      <c r="DC38" s="667"/>
      <c r="DD38" s="642">
        <v>5627551</v>
      </c>
      <c r="DE38" s="634"/>
      <c r="DF38" s="634"/>
      <c r="DG38" s="634"/>
      <c r="DH38" s="634"/>
      <c r="DI38" s="634"/>
      <c r="DJ38" s="634"/>
      <c r="DK38" s="635"/>
      <c r="DL38" s="642">
        <v>3867371</v>
      </c>
      <c r="DM38" s="634"/>
      <c r="DN38" s="634"/>
      <c r="DO38" s="634"/>
      <c r="DP38" s="634"/>
      <c r="DQ38" s="634"/>
      <c r="DR38" s="634"/>
      <c r="DS38" s="634"/>
      <c r="DT38" s="634"/>
      <c r="DU38" s="634"/>
      <c r="DV38" s="635"/>
      <c r="DW38" s="638">
        <v>9.1999999999999993</v>
      </c>
      <c r="DX38" s="660"/>
      <c r="DY38" s="660"/>
      <c r="DZ38" s="660"/>
      <c r="EA38" s="660"/>
      <c r="EB38" s="660"/>
      <c r="EC38" s="661"/>
    </row>
    <row r="39" spans="2:133" ht="11.25" customHeight="1" x14ac:dyDescent="0.2">
      <c r="B39" s="630" t="s">
        <v>254</v>
      </c>
      <c r="C39" s="631"/>
      <c r="D39" s="631"/>
      <c r="E39" s="631"/>
      <c r="F39" s="631"/>
      <c r="G39" s="631"/>
      <c r="H39" s="631"/>
      <c r="I39" s="631"/>
      <c r="J39" s="631"/>
      <c r="K39" s="631"/>
      <c r="L39" s="631"/>
      <c r="M39" s="631"/>
      <c r="N39" s="631"/>
      <c r="O39" s="631"/>
      <c r="P39" s="631"/>
      <c r="Q39" s="632"/>
      <c r="R39" s="633">
        <v>451228</v>
      </c>
      <c r="S39" s="634"/>
      <c r="T39" s="634"/>
      <c r="U39" s="634"/>
      <c r="V39" s="634"/>
      <c r="W39" s="634"/>
      <c r="X39" s="634"/>
      <c r="Y39" s="635"/>
      <c r="Z39" s="636">
        <v>0.6</v>
      </c>
      <c r="AA39" s="636"/>
      <c r="AB39" s="636"/>
      <c r="AC39" s="636"/>
      <c r="AD39" s="637">
        <v>130</v>
      </c>
      <c r="AE39" s="637"/>
      <c r="AF39" s="637"/>
      <c r="AG39" s="637"/>
      <c r="AH39" s="637"/>
      <c r="AI39" s="637"/>
      <c r="AJ39" s="637"/>
      <c r="AK39" s="637"/>
      <c r="AL39" s="638">
        <v>0</v>
      </c>
      <c r="AM39" s="639"/>
      <c r="AN39" s="639"/>
      <c r="AO39" s="640"/>
      <c r="AQ39" s="699" t="s">
        <v>255</v>
      </c>
      <c r="AR39" s="700"/>
      <c r="AS39" s="700"/>
      <c r="AT39" s="700"/>
      <c r="AU39" s="700"/>
      <c r="AV39" s="700"/>
      <c r="AW39" s="700"/>
      <c r="AX39" s="700"/>
      <c r="AY39" s="701"/>
      <c r="AZ39" s="633" t="s">
        <v>47</v>
      </c>
      <c r="BA39" s="634"/>
      <c r="BB39" s="634"/>
      <c r="BC39" s="634"/>
      <c r="BD39" s="665"/>
      <c r="BE39" s="665"/>
      <c r="BF39" s="688"/>
      <c r="BG39" s="630" t="s">
        <v>256</v>
      </c>
      <c r="BH39" s="631"/>
      <c r="BI39" s="631"/>
      <c r="BJ39" s="631"/>
      <c r="BK39" s="631"/>
      <c r="BL39" s="631"/>
      <c r="BM39" s="631"/>
      <c r="BN39" s="631"/>
      <c r="BO39" s="631"/>
      <c r="BP39" s="631"/>
      <c r="BQ39" s="631"/>
      <c r="BR39" s="631"/>
      <c r="BS39" s="631"/>
      <c r="BT39" s="631"/>
      <c r="BU39" s="632"/>
      <c r="BV39" s="633">
        <v>36258</v>
      </c>
      <c r="BW39" s="634"/>
      <c r="BX39" s="634"/>
      <c r="BY39" s="634"/>
      <c r="BZ39" s="634"/>
      <c r="CA39" s="634"/>
      <c r="CB39" s="643"/>
      <c r="CD39" s="630" t="s">
        <v>257</v>
      </c>
      <c r="CE39" s="631"/>
      <c r="CF39" s="631"/>
      <c r="CG39" s="631"/>
      <c r="CH39" s="631"/>
      <c r="CI39" s="631"/>
      <c r="CJ39" s="631"/>
      <c r="CK39" s="631"/>
      <c r="CL39" s="631"/>
      <c r="CM39" s="631"/>
      <c r="CN39" s="631"/>
      <c r="CO39" s="631"/>
      <c r="CP39" s="631"/>
      <c r="CQ39" s="632"/>
      <c r="CR39" s="633">
        <v>2269683</v>
      </c>
      <c r="CS39" s="665"/>
      <c r="CT39" s="665"/>
      <c r="CU39" s="665"/>
      <c r="CV39" s="665"/>
      <c r="CW39" s="665"/>
      <c r="CX39" s="665"/>
      <c r="CY39" s="666"/>
      <c r="CZ39" s="638">
        <v>2.9</v>
      </c>
      <c r="DA39" s="660"/>
      <c r="DB39" s="660"/>
      <c r="DC39" s="667"/>
      <c r="DD39" s="642">
        <v>2253595</v>
      </c>
      <c r="DE39" s="665"/>
      <c r="DF39" s="665"/>
      <c r="DG39" s="665"/>
      <c r="DH39" s="665"/>
      <c r="DI39" s="665"/>
      <c r="DJ39" s="665"/>
      <c r="DK39" s="666"/>
      <c r="DL39" s="642" t="s">
        <v>47</v>
      </c>
      <c r="DM39" s="665"/>
      <c r="DN39" s="665"/>
      <c r="DO39" s="665"/>
      <c r="DP39" s="665"/>
      <c r="DQ39" s="665"/>
      <c r="DR39" s="665"/>
      <c r="DS39" s="665"/>
      <c r="DT39" s="665"/>
      <c r="DU39" s="665"/>
      <c r="DV39" s="666"/>
      <c r="DW39" s="638" t="s">
        <v>47</v>
      </c>
      <c r="DX39" s="660"/>
      <c r="DY39" s="660"/>
      <c r="DZ39" s="660"/>
      <c r="EA39" s="660"/>
      <c r="EB39" s="660"/>
      <c r="EC39" s="661"/>
    </row>
    <row r="40" spans="2:133" ht="11.25" customHeight="1" x14ac:dyDescent="0.2">
      <c r="B40" s="630" t="s">
        <v>258</v>
      </c>
      <c r="C40" s="631"/>
      <c r="D40" s="631"/>
      <c r="E40" s="631"/>
      <c r="F40" s="631"/>
      <c r="G40" s="631"/>
      <c r="H40" s="631"/>
      <c r="I40" s="631"/>
      <c r="J40" s="631"/>
      <c r="K40" s="631"/>
      <c r="L40" s="631"/>
      <c r="M40" s="631"/>
      <c r="N40" s="631"/>
      <c r="O40" s="631"/>
      <c r="P40" s="631"/>
      <c r="Q40" s="632"/>
      <c r="R40" s="633">
        <v>827500</v>
      </c>
      <c r="S40" s="634"/>
      <c r="T40" s="634"/>
      <c r="U40" s="634"/>
      <c r="V40" s="634"/>
      <c r="W40" s="634"/>
      <c r="X40" s="634"/>
      <c r="Y40" s="635"/>
      <c r="Z40" s="636">
        <v>1</v>
      </c>
      <c r="AA40" s="636"/>
      <c r="AB40" s="636"/>
      <c r="AC40" s="636"/>
      <c r="AD40" s="637" t="s">
        <v>47</v>
      </c>
      <c r="AE40" s="637"/>
      <c r="AF40" s="637"/>
      <c r="AG40" s="637"/>
      <c r="AH40" s="637"/>
      <c r="AI40" s="637"/>
      <c r="AJ40" s="637"/>
      <c r="AK40" s="637"/>
      <c r="AL40" s="638" t="s">
        <v>47</v>
      </c>
      <c r="AM40" s="639"/>
      <c r="AN40" s="639"/>
      <c r="AO40" s="640"/>
      <c r="AQ40" s="699" t="s">
        <v>259</v>
      </c>
      <c r="AR40" s="700"/>
      <c r="AS40" s="700"/>
      <c r="AT40" s="700"/>
      <c r="AU40" s="700"/>
      <c r="AV40" s="700"/>
      <c r="AW40" s="700"/>
      <c r="AX40" s="700"/>
      <c r="AY40" s="701"/>
      <c r="AZ40" s="633" t="s">
        <v>47</v>
      </c>
      <c r="BA40" s="634"/>
      <c r="BB40" s="634"/>
      <c r="BC40" s="634"/>
      <c r="BD40" s="665"/>
      <c r="BE40" s="665"/>
      <c r="BF40" s="688"/>
      <c r="BG40" s="681" t="s">
        <v>260</v>
      </c>
      <c r="BH40" s="682"/>
      <c r="BI40" s="682"/>
      <c r="BJ40" s="682"/>
      <c r="BK40" s="682"/>
      <c r="BL40" s="214"/>
      <c r="BM40" s="631" t="s">
        <v>261</v>
      </c>
      <c r="BN40" s="631"/>
      <c r="BO40" s="631"/>
      <c r="BP40" s="631"/>
      <c r="BQ40" s="631"/>
      <c r="BR40" s="631"/>
      <c r="BS40" s="631"/>
      <c r="BT40" s="631"/>
      <c r="BU40" s="632"/>
      <c r="BV40" s="633">
        <v>103</v>
      </c>
      <c r="BW40" s="634"/>
      <c r="BX40" s="634"/>
      <c r="BY40" s="634"/>
      <c r="BZ40" s="634"/>
      <c r="CA40" s="634"/>
      <c r="CB40" s="643"/>
      <c r="CD40" s="630" t="s">
        <v>262</v>
      </c>
      <c r="CE40" s="631"/>
      <c r="CF40" s="631"/>
      <c r="CG40" s="631"/>
      <c r="CH40" s="631"/>
      <c r="CI40" s="631"/>
      <c r="CJ40" s="631"/>
      <c r="CK40" s="631"/>
      <c r="CL40" s="631"/>
      <c r="CM40" s="631"/>
      <c r="CN40" s="631"/>
      <c r="CO40" s="631"/>
      <c r="CP40" s="631"/>
      <c r="CQ40" s="632"/>
      <c r="CR40" s="633">
        <v>10000</v>
      </c>
      <c r="CS40" s="634"/>
      <c r="CT40" s="634"/>
      <c r="CU40" s="634"/>
      <c r="CV40" s="634"/>
      <c r="CW40" s="634"/>
      <c r="CX40" s="634"/>
      <c r="CY40" s="635"/>
      <c r="CZ40" s="638">
        <v>0</v>
      </c>
      <c r="DA40" s="660"/>
      <c r="DB40" s="660"/>
      <c r="DC40" s="667"/>
      <c r="DD40" s="642" t="s">
        <v>47</v>
      </c>
      <c r="DE40" s="634"/>
      <c r="DF40" s="634"/>
      <c r="DG40" s="634"/>
      <c r="DH40" s="634"/>
      <c r="DI40" s="634"/>
      <c r="DJ40" s="634"/>
      <c r="DK40" s="635"/>
      <c r="DL40" s="642" t="s">
        <v>47</v>
      </c>
      <c r="DM40" s="634"/>
      <c r="DN40" s="634"/>
      <c r="DO40" s="634"/>
      <c r="DP40" s="634"/>
      <c r="DQ40" s="634"/>
      <c r="DR40" s="634"/>
      <c r="DS40" s="634"/>
      <c r="DT40" s="634"/>
      <c r="DU40" s="634"/>
      <c r="DV40" s="635"/>
      <c r="DW40" s="638" t="s">
        <v>47</v>
      </c>
      <c r="DX40" s="660"/>
      <c r="DY40" s="660"/>
      <c r="DZ40" s="660"/>
      <c r="EA40" s="660"/>
      <c r="EB40" s="660"/>
      <c r="EC40" s="661"/>
    </row>
    <row r="41" spans="2:133" ht="11.25" customHeight="1" x14ac:dyDescent="0.2">
      <c r="B41" s="630" t="s">
        <v>263</v>
      </c>
      <c r="C41" s="631"/>
      <c r="D41" s="631"/>
      <c r="E41" s="631"/>
      <c r="F41" s="631"/>
      <c r="G41" s="631"/>
      <c r="H41" s="631"/>
      <c r="I41" s="631"/>
      <c r="J41" s="631"/>
      <c r="K41" s="631"/>
      <c r="L41" s="631"/>
      <c r="M41" s="631"/>
      <c r="N41" s="631"/>
      <c r="O41" s="631"/>
      <c r="P41" s="631"/>
      <c r="Q41" s="632"/>
      <c r="R41" s="633" t="s">
        <v>47</v>
      </c>
      <c r="S41" s="634"/>
      <c r="T41" s="634"/>
      <c r="U41" s="634"/>
      <c r="V41" s="634"/>
      <c r="W41" s="634"/>
      <c r="X41" s="634"/>
      <c r="Y41" s="635"/>
      <c r="Z41" s="636" t="s">
        <v>47</v>
      </c>
      <c r="AA41" s="636"/>
      <c r="AB41" s="636"/>
      <c r="AC41" s="636"/>
      <c r="AD41" s="637" t="s">
        <v>47</v>
      </c>
      <c r="AE41" s="637"/>
      <c r="AF41" s="637"/>
      <c r="AG41" s="637"/>
      <c r="AH41" s="637"/>
      <c r="AI41" s="637"/>
      <c r="AJ41" s="637"/>
      <c r="AK41" s="637"/>
      <c r="AL41" s="638" t="s">
        <v>47</v>
      </c>
      <c r="AM41" s="639"/>
      <c r="AN41" s="639"/>
      <c r="AO41" s="640"/>
      <c r="AQ41" s="699" t="s">
        <v>264</v>
      </c>
      <c r="AR41" s="700"/>
      <c r="AS41" s="700"/>
      <c r="AT41" s="700"/>
      <c r="AU41" s="700"/>
      <c r="AV41" s="700"/>
      <c r="AW41" s="700"/>
      <c r="AX41" s="700"/>
      <c r="AY41" s="701"/>
      <c r="AZ41" s="633">
        <v>2303658</v>
      </c>
      <c r="BA41" s="634"/>
      <c r="BB41" s="634"/>
      <c r="BC41" s="634"/>
      <c r="BD41" s="665"/>
      <c r="BE41" s="665"/>
      <c r="BF41" s="688"/>
      <c r="BG41" s="681"/>
      <c r="BH41" s="682"/>
      <c r="BI41" s="682"/>
      <c r="BJ41" s="682"/>
      <c r="BK41" s="682"/>
      <c r="BL41" s="214"/>
      <c r="BM41" s="631" t="s">
        <v>265</v>
      </c>
      <c r="BN41" s="631"/>
      <c r="BO41" s="631"/>
      <c r="BP41" s="631"/>
      <c r="BQ41" s="631"/>
      <c r="BR41" s="631"/>
      <c r="BS41" s="631"/>
      <c r="BT41" s="631"/>
      <c r="BU41" s="632"/>
      <c r="BV41" s="633" t="s">
        <v>47</v>
      </c>
      <c r="BW41" s="634"/>
      <c r="BX41" s="634"/>
      <c r="BY41" s="634"/>
      <c r="BZ41" s="634"/>
      <c r="CA41" s="634"/>
      <c r="CB41" s="643"/>
      <c r="CD41" s="630" t="s">
        <v>266</v>
      </c>
      <c r="CE41" s="631"/>
      <c r="CF41" s="631"/>
      <c r="CG41" s="631"/>
      <c r="CH41" s="631"/>
      <c r="CI41" s="631"/>
      <c r="CJ41" s="631"/>
      <c r="CK41" s="631"/>
      <c r="CL41" s="631"/>
      <c r="CM41" s="631"/>
      <c r="CN41" s="631"/>
      <c r="CO41" s="631"/>
      <c r="CP41" s="631"/>
      <c r="CQ41" s="632"/>
      <c r="CR41" s="633" t="s">
        <v>47</v>
      </c>
      <c r="CS41" s="665"/>
      <c r="CT41" s="665"/>
      <c r="CU41" s="665"/>
      <c r="CV41" s="665"/>
      <c r="CW41" s="665"/>
      <c r="CX41" s="665"/>
      <c r="CY41" s="666"/>
      <c r="CZ41" s="638" t="s">
        <v>47</v>
      </c>
      <c r="DA41" s="660"/>
      <c r="DB41" s="660"/>
      <c r="DC41" s="667"/>
      <c r="DD41" s="642" t="s">
        <v>47</v>
      </c>
      <c r="DE41" s="665"/>
      <c r="DF41" s="665"/>
      <c r="DG41" s="665"/>
      <c r="DH41" s="665"/>
      <c r="DI41" s="665"/>
      <c r="DJ41" s="665"/>
      <c r="DK41" s="666"/>
      <c r="DL41" s="708"/>
      <c r="DM41" s="709"/>
      <c r="DN41" s="709"/>
      <c r="DO41" s="709"/>
      <c r="DP41" s="709"/>
      <c r="DQ41" s="709"/>
      <c r="DR41" s="709"/>
      <c r="DS41" s="709"/>
      <c r="DT41" s="709"/>
      <c r="DU41" s="709"/>
      <c r="DV41" s="710"/>
      <c r="DW41" s="705"/>
      <c r="DX41" s="706"/>
      <c r="DY41" s="706"/>
      <c r="DZ41" s="706"/>
      <c r="EA41" s="706"/>
      <c r="EB41" s="706"/>
      <c r="EC41" s="707"/>
    </row>
    <row r="42" spans="2:133" ht="11.25" customHeight="1" x14ac:dyDescent="0.2">
      <c r="B42" s="630" t="s">
        <v>267</v>
      </c>
      <c r="C42" s="631"/>
      <c r="D42" s="631"/>
      <c r="E42" s="631"/>
      <c r="F42" s="631"/>
      <c r="G42" s="631"/>
      <c r="H42" s="631"/>
      <c r="I42" s="631"/>
      <c r="J42" s="631"/>
      <c r="K42" s="631"/>
      <c r="L42" s="631"/>
      <c r="M42" s="631"/>
      <c r="N42" s="631"/>
      <c r="O42" s="631"/>
      <c r="P42" s="631"/>
      <c r="Q42" s="632"/>
      <c r="R42" s="633" t="s">
        <v>47</v>
      </c>
      <c r="S42" s="634"/>
      <c r="T42" s="634"/>
      <c r="U42" s="634"/>
      <c r="V42" s="634"/>
      <c r="W42" s="634"/>
      <c r="X42" s="634"/>
      <c r="Y42" s="635"/>
      <c r="Z42" s="636" t="s">
        <v>47</v>
      </c>
      <c r="AA42" s="636"/>
      <c r="AB42" s="636"/>
      <c r="AC42" s="636"/>
      <c r="AD42" s="637" t="s">
        <v>47</v>
      </c>
      <c r="AE42" s="637"/>
      <c r="AF42" s="637"/>
      <c r="AG42" s="637"/>
      <c r="AH42" s="637"/>
      <c r="AI42" s="637"/>
      <c r="AJ42" s="637"/>
      <c r="AK42" s="637"/>
      <c r="AL42" s="638" t="s">
        <v>47</v>
      </c>
      <c r="AM42" s="639"/>
      <c r="AN42" s="639"/>
      <c r="AO42" s="640"/>
      <c r="AQ42" s="702" t="s">
        <v>268</v>
      </c>
      <c r="AR42" s="703"/>
      <c r="AS42" s="703"/>
      <c r="AT42" s="703"/>
      <c r="AU42" s="703"/>
      <c r="AV42" s="703"/>
      <c r="AW42" s="703"/>
      <c r="AX42" s="703"/>
      <c r="AY42" s="704"/>
      <c r="AZ42" s="711">
        <v>3912099</v>
      </c>
      <c r="BA42" s="712"/>
      <c r="BB42" s="712"/>
      <c r="BC42" s="712"/>
      <c r="BD42" s="692"/>
      <c r="BE42" s="692"/>
      <c r="BF42" s="694"/>
      <c r="BG42" s="683"/>
      <c r="BH42" s="684"/>
      <c r="BI42" s="684"/>
      <c r="BJ42" s="684"/>
      <c r="BK42" s="684"/>
      <c r="BL42" s="215"/>
      <c r="BM42" s="652" t="s">
        <v>269</v>
      </c>
      <c r="BN42" s="652"/>
      <c r="BO42" s="652"/>
      <c r="BP42" s="652"/>
      <c r="BQ42" s="652"/>
      <c r="BR42" s="652"/>
      <c r="BS42" s="652"/>
      <c r="BT42" s="652"/>
      <c r="BU42" s="653"/>
      <c r="BV42" s="711">
        <v>304</v>
      </c>
      <c r="BW42" s="712"/>
      <c r="BX42" s="712"/>
      <c r="BY42" s="712"/>
      <c r="BZ42" s="712"/>
      <c r="CA42" s="712"/>
      <c r="CB42" s="718"/>
      <c r="CD42" s="630" t="s">
        <v>270</v>
      </c>
      <c r="CE42" s="631"/>
      <c r="CF42" s="631"/>
      <c r="CG42" s="631"/>
      <c r="CH42" s="631"/>
      <c r="CI42" s="631"/>
      <c r="CJ42" s="631"/>
      <c r="CK42" s="631"/>
      <c r="CL42" s="631"/>
      <c r="CM42" s="631"/>
      <c r="CN42" s="631"/>
      <c r="CO42" s="631"/>
      <c r="CP42" s="631"/>
      <c r="CQ42" s="632"/>
      <c r="CR42" s="633">
        <v>4192439</v>
      </c>
      <c r="CS42" s="665"/>
      <c r="CT42" s="665"/>
      <c r="CU42" s="665"/>
      <c r="CV42" s="665"/>
      <c r="CW42" s="665"/>
      <c r="CX42" s="665"/>
      <c r="CY42" s="666"/>
      <c r="CZ42" s="638">
        <v>5.4</v>
      </c>
      <c r="DA42" s="660"/>
      <c r="DB42" s="660"/>
      <c r="DC42" s="667"/>
      <c r="DD42" s="642">
        <v>1525441</v>
      </c>
      <c r="DE42" s="665"/>
      <c r="DF42" s="665"/>
      <c r="DG42" s="665"/>
      <c r="DH42" s="665"/>
      <c r="DI42" s="665"/>
      <c r="DJ42" s="665"/>
      <c r="DK42" s="666"/>
      <c r="DL42" s="708"/>
      <c r="DM42" s="709"/>
      <c r="DN42" s="709"/>
      <c r="DO42" s="709"/>
      <c r="DP42" s="709"/>
      <c r="DQ42" s="709"/>
      <c r="DR42" s="709"/>
      <c r="DS42" s="709"/>
      <c r="DT42" s="709"/>
      <c r="DU42" s="709"/>
      <c r="DV42" s="710"/>
      <c r="DW42" s="705"/>
      <c r="DX42" s="706"/>
      <c r="DY42" s="706"/>
      <c r="DZ42" s="706"/>
      <c r="EA42" s="706"/>
      <c r="EB42" s="706"/>
      <c r="EC42" s="707"/>
    </row>
    <row r="43" spans="2:133" ht="11.25" customHeight="1" x14ac:dyDescent="0.2">
      <c r="B43" s="630" t="s">
        <v>271</v>
      </c>
      <c r="C43" s="631"/>
      <c r="D43" s="631"/>
      <c r="E43" s="631"/>
      <c r="F43" s="631"/>
      <c r="G43" s="631"/>
      <c r="H43" s="631"/>
      <c r="I43" s="631"/>
      <c r="J43" s="631"/>
      <c r="K43" s="631"/>
      <c r="L43" s="631"/>
      <c r="M43" s="631"/>
      <c r="N43" s="631"/>
      <c r="O43" s="631"/>
      <c r="P43" s="631"/>
      <c r="Q43" s="632"/>
      <c r="R43" s="633" t="s">
        <v>47</v>
      </c>
      <c r="S43" s="634"/>
      <c r="T43" s="634"/>
      <c r="U43" s="634"/>
      <c r="V43" s="634"/>
      <c r="W43" s="634"/>
      <c r="X43" s="634"/>
      <c r="Y43" s="635"/>
      <c r="Z43" s="636" t="s">
        <v>47</v>
      </c>
      <c r="AA43" s="636"/>
      <c r="AB43" s="636"/>
      <c r="AC43" s="636"/>
      <c r="AD43" s="637" t="s">
        <v>47</v>
      </c>
      <c r="AE43" s="637"/>
      <c r="AF43" s="637"/>
      <c r="AG43" s="637"/>
      <c r="AH43" s="637"/>
      <c r="AI43" s="637"/>
      <c r="AJ43" s="637"/>
      <c r="AK43" s="637"/>
      <c r="AL43" s="638" t="s">
        <v>47</v>
      </c>
      <c r="AM43" s="639"/>
      <c r="AN43" s="639"/>
      <c r="AO43" s="640"/>
      <c r="CD43" s="630" t="s">
        <v>272</v>
      </c>
      <c r="CE43" s="631"/>
      <c r="CF43" s="631"/>
      <c r="CG43" s="631"/>
      <c r="CH43" s="631"/>
      <c r="CI43" s="631"/>
      <c r="CJ43" s="631"/>
      <c r="CK43" s="631"/>
      <c r="CL43" s="631"/>
      <c r="CM43" s="631"/>
      <c r="CN43" s="631"/>
      <c r="CO43" s="631"/>
      <c r="CP43" s="631"/>
      <c r="CQ43" s="632"/>
      <c r="CR43" s="633">
        <v>110126</v>
      </c>
      <c r="CS43" s="665"/>
      <c r="CT43" s="665"/>
      <c r="CU43" s="665"/>
      <c r="CV43" s="665"/>
      <c r="CW43" s="665"/>
      <c r="CX43" s="665"/>
      <c r="CY43" s="666"/>
      <c r="CZ43" s="638">
        <v>0.1</v>
      </c>
      <c r="DA43" s="660"/>
      <c r="DB43" s="660"/>
      <c r="DC43" s="667"/>
      <c r="DD43" s="642">
        <v>110126</v>
      </c>
      <c r="DE43" s="665"/>
      <c r="DF43" s="665"/>
      <c r="DG43" s="665"/>
      <c r="DH43" s="665"/>
      <c r="DI43" s="665"/>
      <c r="DJ43" s="665"/>
      <c r="DK43" s="666"/>
      <c r="DL43" s="708"/>
      <c r="DM43" s="709"/>
      <c r="DN43" s="709"/>
      <c r="DO43" s="709"/>
      <c r="DP43" s="709"/>
      <c r="DQ43" s="709"/>
      <c r="DR43" s="709"/>
      <c r="DS43" s="709"/>
      <c r="DT43" s="709"/>
      <c r="DU43" s="709"/>
      <c r="DV43" s="710"/>
      <c r="DW43" s="705"/>
      <c r="DX43" s="706"/>
      <c r="DY43" s="706"/>
      <c r="DZ43" s="706"/>
      <c r="EA43" s="706"/>
      <c r="EB43" s="706"/>
      <c r="EC43" s="707"/>
    </row>
    <row r="44" spans="2:133" ht="11.25" customHeight="1" x14ac:dyDescent="0.2">
      <c r="B44" s="651" t="s">
        <v>273</v>
      </c>
      <c r="C44" s="652"/>
      <c r="D44" s="652"/>
      <c r="E44" s="652"/>
      <c r="F44" s="652"/>
      <c r="G44" s="652"/>
      <c r="H44" s="652"/>
      <c r="I44" s="652"/>
      <c r="J44" s="652"/>
      <c r="K44" s="652"/>
      <c r="L44" s="652"/>
      <c r="M44" s="652"/>
      <c r="N44" s="652"/>
      <c r="O44" s="652"/>
      <c r="P44" s="652"/>
      <c r="Q44" s="653"/>
      <c r="R44" s="711">
        <v>80516306</v>
      </c>
      <c r="S44" s="712"/>
      <c r="T44" s="712"/>
      <c r="U44" s="712"/>
      <c r="V44" s="712"/>
      <c r="W44" s="712"/>
      <c r="X44" s="712"/>
      <c r="Y44" s="713"/>
      <c r="Z44" s="714">
        <v>100</v>
      </c>
      <c r="AA44" s="714"/>
      <c r="AB44" s="714"/>
      <c r="AC44" s="714"/>
      <c r="AD44" s="715">
        <v>42090495</v>
      </c>
      <c r="AE44" s="715"/>
      <c r="AF44" s="715"/>
      <c r="AG44" s="715"/>
      <c r="AH44" s="715"/>
      <c r="AI44" s="715"/>
      <c r="AJ44" s="715"/>
      <c r="AK44" s="715"/>
      <c r="AL44" s="716">
        <v>100</v>
      </c>
      <c r="AM44" s="693"/>
      <c r="AN44" s="693"/>
      <c r="AO44" s="717"/>
      <c r="CD44" s="669" t="s">
        <v>219</v>
      </c>
      <c r="CE44" s="670"/>
      <c r="CF44" s="630" t="s">
        <v>274</v>
      </c>
      <c r="CG44" s="631"/>
      <c r="CH44" s="631"/>
      <c r="CI44" s="631"/>
      <c r="CJ44" s="631"/>
      <c r="CK44" s="631"/>
      <c r="CL44" s="631"/>
      <c r="CM44" s="631"/>
      <c r="CN44" s="631"/>
      <c r="CO44" s="631"/>
      <c r="CP44" s="631"/>
      <c r="CQ44" s="632"/>
      <c r="CR44" s="633">
        <v>4192439</v>
      </c>
      <c r="CS44" s="634"/>
      <c r="CT44" s="634"/>
      <c r="CU44" s="634"/>
      <c r="CV44" s="634"/>
      <c r="CW44" s="634"/>
      <c r="CX44" s="634"/>
      <c r="CY44" s="635"/>
      <c r="CZ44" s="638">
        <v>5.4</v>
      </c>
      <c r="DA44" s="639"/>
      <c r="DB44" s="639"/>
      <c r="DC44" s="645"/>
      <c r="DD44" s="642">
        <v>1525441</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x14ac:dyDescent="0.2">
      <c r="CD45" s="671"/>
      <c r="CE45" s="672"/>
      <c r="CF45" s="630" t="s">
        <v>275</v>
      </c>
      <c r="CG45" s="631"/>
      <c r="CH45" s="631"/>
      <c r="CI45" s="631"/>
      <c r="CJ45" s="631"/>
      <c r="CK45" s="631"/>
      <c r="CL45" s="631"/>
      <c r="CM45" s="631"/>
      <c r="CN45" s="631"/>
      <c r="CO45" s="631"/>
      <c r="CP45" s="631"/>
      <c r="CQ45" s="632"/>
      <c r="CR45" s="633">
        <v>1006550</v>
      </c>
      <c r="CS45" s="665"/>
      <c r="CT45" s="665"/>
      <c r="CU45" s="665"/>
      <c r="CV45" s="665"/>
      <c r="CW45" s="665"/>
      <c r="CX45" s="665"/>
      <c r="CY45" s="666"/>
      <c r="CZ45" s="638">
        <v>1.3</v>
      </c>
      <c r="DA45" s="660"/>
      <c r="DB45" s="660"/>
      <c r="DC45" s="667"/>
      <c r="DD45" s="642">
        <v>140613</v>
      </c>
      <c r="DE45" s="665"/>
      <c r="DF45" s="665"/>
      <c r="DG45" s="665"/>
      <c r="DH45" s="665"/>
      <c r="DI45" s="665"/>
      <c r="DJ45" s="665"/>
      <c r="DK45" s="666"/>
      <c r="DL45" s="708"/>
      <c r="DM45" s="709"/>
      <c r="DN45" s="709"/>
      <c r="DO45" s="709"/>
      <c r="DP45" s="709"/>
      <c r="DQ45" s="709"/>
      <c r="DR45" s="709"/>
      <c r="DS45" s="709"/>
      <c r="DT45" s="709"/>
      <c r="DU45" s="709"/>
      <c r="DV45" s="710"/>
      <c r="DW45" s="705"/>
      <c r="DX45" s="706"/>
      <c r="DY45" s="706"/>
      <c r="DZ45" s="706"/>
      <c r="EA45" s="706"/>
      <c r="EB45" s="706"/>
      <c r="EC45" s="707"/>
    </row>
    <row r="46" spans="2:133" ht="11.25" customHeight="1" x14ac:dyDescent="0.2">
      <c r="B46" s="205" t="s">
        <v>276</v>
      </c>
      <c r="CD46" s="671"/>
      <c r="CE46" s="672"/>
      <c r="CF46" s="630" t="s">
        <v>277</v>
      </c>
      <c r="CG46" s="631"/>
      <c r="CH46" s="631"/>
      <c r="CI46" s="631"/>
      <c r="CJ46" s="631"/>
      <c r="CK46" s="631"/>
      <c r="CL46" s="631"/>
      <c r="CM46" s="631"/>
      <c r="CN46" s="631"/>
      <c r="CO46" s="631"/>
      <c r="CP46" s="631"/>
      <c r="CQ46" s="632"/>
      <c r="CR46" s="633">
        <v>3185889</v>
      </c>
      <c r="CS46" s="634"/>
      <c r="CT46" s="634"/>
      <c r="CU46" s="634"/>
      <c r="CV46" s="634"/>
      <c r="CW46" s="634"/>
      <c r="CX46" s="634"/>
      <c r="CY46" s="635"/>
      <c r="CZ46" s="638">
        <v>4.0999999999999996</v>
      </c>
      <c r="DA46" s="639"/>
      <c r="DB46" s="639"/>
      <c r="DC46" s="645"/>
      <c r="DD46" s="642">
        <v>1384828</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x14ac:dyDescent="0.2">
      <c r="B47" s="729" t="s">
        <v>278</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1"/>
      <c r="CE47" s="672"/>
      <c r="CF47" s="630" t="s">
        <v>279</v>
      </c>
      <c r="CG47" s="631"/>
      <c r="CH47" s="631"/>
      <c r="CI47" s="631"/>
      <c r="CJ47" s="631"/>
      <c r="CK47" s="631"/>
      <c r="CL47" s="631"/>
      <c r="CM47" s="631"/>
      <c r="CN47" s="631"/>
      <c r="CO47" s="631"/>
      <c r="CP47" s="631"/>
      <c r="CQ47" s="632"/>
      <c r="CR47" s="633" t="s">
        <v>47</v>
      </c>
      <c r="CS47" s="665"/>
      <c r="CT47" s="665"/>
      <c r="CU47" s="665"/>
      <c r="CV47" s="665"/>
      <c r="CW47" s="665"/>
      <c r="CX47" s="665"/>
      <c r="CY47" s="666"/>
      <c r="CZ47" s="638" t="s">
        <v>47</v>
      </c>
      <c r="DA47" s="660"/>
      <c r="DB47" s="660"/>
      <c r="DC47" s="667"/>
      <c r="DD47" s="642" t="s">
        <v>47</v>
      </c>
      <c r="DE47" s="665"/>
      <c r="DF47" s="665"/>
      <c r="DG47" s="665"/>
      <c r="DH47" s="665"/>
      <c r="DI47" s="665"/>
      <c r="DJ47" s="665"/>
      <c r="DK47" s="666"/>
      <c r="DL47" s="708"/>
      <c r="DM47" s="709"/>
      <c r="DN47" s="709"/>
      <c r="DO47" s="709"/>
      <c r="DP47" s="709"/>
      <c r="DQ47" s="709"/>
      <c r="DR47" s="709"/>
      <c r="DS47" s="709"/>
      <c r="DT47" s="709"/>
      <c r="DU47" s="709"/>
      <c r="DV47" s="710"/>
      <c r="DW47" s="705"/>
      <c r="DX47" s="706"/>
      <c r="DY47" s="706"/>
      <c r="DZ47" s="706"/>
      <c r="EA47" s="706"/>
      <c r="EB47" s="706"/>
      <c r="EC47" s="707"/>
    </row>
    <row r="48" spans="2:133" ht="10.8" x14ac:dyDescent="0.2">
      <c r="B48" s="729" t="s">
        <v>280</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3"/>
      <c r="CE48" s="674"/>
      <c r="CF48" s="630" t="s">
        <v>281</v>
      </c>
      <c r="CG48" s="631"/>
      <c r="CH48" s="631"/>
      <c r="CI48" s="631"/>
      <c r="CJ48" s="631"/>
      <c r="CK48" s="631"/>
      <c r="CL48" s="631"/>
      <c r="CM48" s="631"/>
      <c r="CN48" s="631"/>
      <c r="CO48" s="631"/>
      <c r="CP48" s="631"/>
      <c r="CQ48" s="632"/>
      <c r="CR48" s="633" t="s">
        <v>47</v>
      </c>
      <c r="CS48" s="634"/>
      <c r="CT48" s="634"/>
      <c r="CU48" s="634"/>
      <c r="CV48" s="634"/>
      <c r="CW48" s="634"/>
      <c r="CX48" s="634"/>
      <c r="CY48" s="635"/>
      <c r="CZ48" s="638" t="s">
        <v>47</v>
      </c>
      <c r="DA48" s="639"/>
      <c r="DB48" s="639"/>
      <c r="DC48" s="645"/>
      <c r="DD48" s="642" t="s">
        <v>47</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x14ac:dyDescent="0.2">
      <c r="B49" s="216"/>
      <c r="CD49" s="651" t="s">
        <v>282</v>
      </c>
      <c r="CE49" s="652"/>
      <c r="CF49" s="652"/>
      <c r="CG49" s="652"/>
      <c r="CH49" s="652"/>
      <c r="CI49" s="652"/>
      <c r="CJ49" s="652"/>
      <c r="CK49" s="652"/>
      <c r="CL49" s="652"/>
      <c r="CM49" s="652"/>
      <c r="CN49" s="652"/>
      <c r="CO49" s="652"/>
      <c r="CP49" s="652"/>
      <c r="CQ49" s="653"/>
      <c r="CR49" s="711">
        <v>78311614</v>
      </c>
      <c r="CS49" s="692"/>
      <c r="CT49" s="692"/>
      <c r="CU49" s="692"/>
      <c r="CV49" s="692"/>
      <c r="CW49" s="692"/>
      <c r="CX49" s="692"/>
      <c r="CY49" s="719"/>
      <c r="CZ49" s="716">
        <v>100</v>
      </c>
      <c r="DA49" s="720"/>
      <c r="DB49" s="720"/>
      <c r="DC49" s="721"/>
      <c r="DD49" s="722">
        <v>47394339</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t="10.8" hidden="1" x14ac:dyDescent="0.2">
      <c r="B50" s="216"/>
    </row>
  </sheetData>
  <sheetProtection algorithmName="SHA-512" hashValue="iuTBhw3KFftiSUDmZn3ieLt2Kvb3tzMUSzeUyDqWR5LU/gFvCMZETFbE4lUhID1EkHzTiyk/gzH3w+Ia+Af/lA==" saltValue="hVCl99D0yYrR+RQ16m89/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88671875" style="222" customWidth="1"/>
    <col min="131" max="131" width="1.554687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30" t="s">
        <v>283</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1" t="s">
        <v>284</v>
      </c>
      <c r="DK2" s="732"/>
      <c r="DL2" s="732"/>
      <c r="DM2" s="732"/>
      <c r="DN2" s="732"/>
      <c r="DO2" s="733"/>
      <c r="DP2" s="219"/>
      <c r="DQ2" s="731" t="s">
        <v>285</v>
      </c>
      <c r="DR2" s="732"/>
      <c r="DS2" s="732"/>
      <c r="DT2" s="732"/>
      <c r="DU2" s="732"/>
      <c r="DV2" s="732"/>
      <c r="DW2" s="732"/>
      <c r="DX2" s="732"/>
      <c r="DY2" s="732"/>
      <c r="DZ2" s="733"/>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34" t="s">
        <v>286</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23"/>
      <c r="BA4" s="223"/>
      <c r="BB4" s="223"/>
      <c r="BC4" s="223"/>
      <c r="BD4" s="223"/>
      <c r="BE4" s="224"/>
      <c r="BF4" s="224"/>
      <c r="BG4" s="224"/>
      <c r="BH4" s="224"/>
      <c r="BI4" s="224"/>
      <c r="BJ4" s="224"/>
      <c r="BK4" s="224"/>
      <c r="BL4" s="224"/>
      <c r="BM4" s="224"/>
      <c r="BN4" s="224"/>
      <c r="BO4" s="224"/>
      <c r="BP4" s="224"/>
      <c r="BQ4" s="735" t="s">
        <v>287</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5"/>
    </row>
    <row r="5" spans="1:131" s="226" customFormat="1" ht="26.25" customHeight="1" x14ac:dyDescent="0.2">
      <c r="A5" s="736" t="s">
        <v>288</v>
      </c>
      <c r="B5" s="737"/>
      <c r="C5" s="737"/>
      <c r="D5" s="737"/>
      <c r="E5" s="737"/>
      <c r="F5" s="737"/>
      <c r="G5" s="737"/>
      <c r="H5" s="737"/>
      <c r="I5" s="737"/>
      <c r="J5" s="737"/>
      <c r="K5" s="737"/>
      <c r="L5" s="737"/>
      <c r="M5" s="737"/>
      <c r="N5" s="737"/>
      <c r="O5" s="737"/>
      <c r="P5" s="738"/>
      <c r="Q5" s="742" t="s">
        <v>289</v>
      </c>
      <c r="R5" s="743"/>
      <c r="S5" s="743"/>
      <c r="T5" s="743"/>
      <c r="U5" s="744"/>
      <c r="V5" s="742" t="s">
        <v>290</v>
      </c>
      <c r="W5" s="743"/>
      <c r="X5" s="743"/>
      <c r="Y5" s="743"/>
      <c r="Z5" s="744"/>
      <c r="AA5" s="742" t="s">
        <v>291</v>
      </c>
      <c r="AB5" s="743"/>
      <c r="AC5" s="743"/>
      <c r="AD5" s="743"/>
      <c r="AE5" s="743"/>
      <c r="AF5" s="748" t="s">
        <v>292</v>
      </c>
      <c r="AG5" s="743"/>
      <c r="AH5" s="743"/>
      <c r="AI5" s="743"/>
      <c r="AJ5" s="749"/>
      <c r="AK5" s="743" t="s">
        <v>293</v>
      </c>
      <c r="AL5" s="743"/>
      <c r="AM5" s="743"/>
      <c r="AN5" s="743"/>
      <c r="AO5" s="744"/>
      <c r="AP5" s="742" t="s">
        <v>294</v>
      </c>
      <c r="AQ5" s="743"/>
      <c r="AR5" s="743"/>
      <c r="AS5" s="743"/>
      <c r="AT5" s="744"/>
      <c r="AU5" s="742" t="s">
        <v>295</v>
      </c>
      <c r="AV5" s="743"/>
      <c r="AW5" s="743"/>
      <c r="AX5" s="743"/>
      <c r="AY5" s="749"/>
      <c r="AZ5" s="223"/>
      <c r="BA5" s="223"/>
      <c r="BB5" s="223"/>
      <c r="BC5" s="223"/>
      <c r="BD5" s="223"/>
      <c r="BE5" s="224"/>
      <c r="BF5" s="224"/>
      <c r="BG5" s="224"/>
      <c r="BH5" s="224"/>
      <c r="BI5" s="224"/>
      <c r="BJ5" s="224"/>
      <c r="BK5" s="224"/>
      <c r="BL5" s="224"/>
      <c r="BM5" s="224"/>
      <c r="BN5" s="224"/>
      <c r="BO5" s="224"/>
      <c r="BP5" s="224"/>
      <c r="BQ5" s="736" t="s">
        <v>296</v>
      </c>
      <c r="BR5" s="737"/>
      <c r="BS5" s="737"/>
      <c r="BT5" s="737"/>
      <c r="BU5" s="737"/>
      <c r="BV5" s="737"/>
      <c r="BW5" s="737"/>
      <c r="BX5" s="737"/>
      <c r="BY5" s="737"/>
      <c r="BZ5" s="737"/>
      <c r="CA5" s="737"/>
      <c r="CB5" s="737"/>
      <c r="CC5" s="737"/>
      <c r="CD5" s="737"/>
      <c r="CE5" s="737"/>
      <c r="CF5" s="737"/>
      <c r="CG5" s="738"/>
      <c r="CH5" s="742" t="s">
        <v>297</v>
      </c>
      <c r="CI5" s="743"/>
      <c r="CJ5" s="743"/>
      <c r="CK5" s="743"/>
      <c r="CL5" s="744"/>
      <c r="CM5" s="742" t="s">
        <v>298</v>
      </c>
      <c r="CN5" s="743"/>
      <c r="CO5" s="743"/>
      <c r="CP5" s="743"/>
      <c r="CQ5" s="744"/>
      <c r="CR5" s="742" t="s">
        <v>299</v>
      </c>
      <c r="CS5" s="743"/>
      <c r="CT5" s="743"/>
      <c r="CU5" s="743"/>
      <c r="CV5" s="744"/>
      <c r="CW5" s="742" t="s">
        <v>300</v>
      </c>
      <c r="CX5" s="743"/>
      <c r="CY5" s="743"/>
      <c r="CZ5" s="743"/>
      <c r="DA5" s="744"/>
      <c r="DB5" s="742" t="s">
        <v>301</v>
      </c>
      <c r="DC5" s="743"/>
      <c r="DD5" s="743"/>
      <c r="DE5" s="743"/>
      <c r="DF5" s="744"/>
      <c r="DG5" s="772" t="s">
        <v>302</v>
      </c>
      <c r="DH5" s="773"/>
      <c r="DI5" s="773"/>
      <c r="DJ5" s="773"/>
      <c r="DK5" s="774"/>
      <c r="DL5" s="772" t="s">
        <v>303</v>
      </c>
      <c r="DM5" s="773"/>
      <c r="DN5" s="773"/>
      <c r="DO5" s="773"/>
      <c r="DP5" s="774"/>
      <c r="DQ5" s="742" t="s">
        <v>304</v>
      </c>
      <c r="DR5" s="743"/>
      <c r="DS5" s="743"/>
      <c r="DT5" s="743"/>
      <c r="DU5" s="744"/>
      <c r="DV5" s="742" t="s">
        <v>295</v>
      </c>
      <c r="DW5" s="743"/>
      <c r="DX5" s="743"/>
      <c r="DY5" s="743"/>
      <c r="DZ5" s="749"/>
      <c r="EA5" s="225"/>
    </row>
    <row r="6" spans="1:131" s="226" customFormat="1" ht="26.25" customHeight="1" thickBot="1" x14ac:dyDescent="0.25">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23"/>
      <c r="BA6" s="223"/>
      <c r="BB6" s="223"/>
      <c r="BC6" s="223"/>
      <c r="BD6" s="223"/>
      <c r="BE6" s="224"/>
      <c r="BF6" s="224"/>
      <c r="BG6" s="224"/>
      <c r="BH6" s="224"/>
      <c r="BI6" s="224"/>
      <c r="BJ6" s="224"/>
      <c r="BK6" s="224"/>
      <c r="BL6" s="224"/>
      <c r="BM6" s="224"/>
      <c r="BN6" s="224"/>
      <c r="BO6" s="224"/>
      <c r="BP6" s="224"/>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5"/>
    </row>
    <row r="7" spans="1:131" s="226" customFormat="1" ht="26.25" customHeight="1" thickTop="1" x14ac:dyDescent="0.2">
      <c r="A7" s="227">
        <v>1</v>
      </c>
      <c r="B7" s="758" t="s">
        <v>305</v>
      </c>
      <c r="C7" s="759"/>
      <c r="D7" s="759"/>
      <c r="E7" s="759"/>
      <c r="F7" s="759"/>
      <c r="G7" s="759"/>
      <c r="H7" s="759"/>
      <c r="I7" s="759"/>
      <c r="J7" s="759"/>
      <c r="K7" s="759"/>
      <c r="L7" s="759"/>
      <c r="M7" s="759"/>
      <c r="N7" s="759"/>
      <c r="O7" s="759"/>
      <c r="P7" s="760"/>
      <c r="Q7" s="761">
        <v>80605</v>
      </c>
      <c r="R7" s="762"/>
      <c r="S7" s="762"/>
      <c r="T7" s="762"/>
      <c r="U7" s="762"/>
      <c r="V7" s="762">
        <v>78402</v>
      </c>
      <c r="W7" s="762"/>
      <c r="X7" s="762"/>
      <c r="Y7" s="762"/>
      <c r="Z7" s="762"/>
      <c r="AA7" s="762">
        <v>2203</v>
      </c>
      <c r="AB7" s="762"/>
      <c r="AC7" s="762"/>
      <c r="AD7" s="762"/>
      <c r="AE7" s="763"/>
      <c r="AF7" s="764">
        <v>2186</v>
      </c>
      <c r="AG7" s="765"/>
      <c r="AH7" s="765"/>
      <c r="AI7" s="765"/>
      <c r="AJ7" s="766"/>
      <c r="AK7" s="767">
        <v>44</v>
      </c>
      <c r="AL7" s="768"/>
      <c r="AM7" s="768"/>
      <c r="AN7" s="768"/>
      <c r="AO7" s="768"/>
      <c r="AP7" s="768">
        <v>31047</v>
      </c>
      <c r="AQ7" s="768"/>
      <c r="AR7" s="768"/>
      <c r="AS7" s="768"/>
      <c r="AT7" s="768"/>
      <c r="AU7" s="769"/>
      <c r="AV7" s="769"/>
      <c r="AW7" s="769"/>
      <c r="AX7" s="769"/>
      <c r="AY7" s="770"/>
      <c r="AZ7" s="223"/>
      <c r="BA7" s="223"/>
      <c r="BB7" s="223"/>
      <c r="BC7" s="223"/>
      <c r="BD7" s="223"/>
      <c r="BE7" s="224"/>
      <c r="BF7" s="224"/>
      <c r="BG7" s="224"/>
      <c r="BH7" s="224"/>
      <c r="BI7" s="224"/>
      <c r="BJ7" s="224"/>
      <c r="BK7" s="224"/>
      <c r="BL7" s="224"/>
      <c r="BM7" s="224"/>
      <c r="BN7" s="224"/>
      <c r="BO7" s="224"/>
      <c r="BP7" s="224"/>
      <c r="BQ7" s="227">
        <v>1</v>
      </c>
      <c r="BR7" s="228"/>
      <c r="BS7" s="755" t="s">
        <v>306</v>
      </c>
      <c r="BT7" s="756"/>
      <c r="BU7" s="756"/>
      <c r="BV7" s="756"/>
      <c r="BW7" s="756"/>
      <c r="BX7" s="756"/>
      <c r="BY7" s="756"/>
      <c r="BZ7" s="756"/>
      <c r="CA7" s="756"/>
      <c r="CB7" s="756"/>
      <c r="CC7" s="756"/>
      <c r="CD7" s="756"/>
      <c r="CE7" s="756"/>
      <c r="CF7" s="756"/>
      <c r="CG7" s="771"/>
      <c r="CH7" s="752">
        <v>-2</v>
      </c>
      <c r="CI7" s="753"/>
      <c r="CJ7" s="753"/>
      <c r="CK7" s="753"/>
      <c r="CL7" s="754"/>
      <c r="CM7" s="752">
        <v>112</v>
      </c>
      <c r="CN7" s="753"/>
      <c r="CO7" s="753"/>
      <c r="CP7" s="753"/>
      <c r="CQ7" s="754"/>
      <c r="CR7" s="752">
        <v>100</v>
      </c>
      <c r="CS7" s="753"/>
      <c r="CT7" s="753"/>
      <c r="CU7" s="753"/>
      <c r="CV7" s="754"/>
      <c r="CW7" s="752">
        <v>13</v>
      </c>
      <c r="CX7" s="753"/>
      <c r="CY7" s="753"/>
      <c r="CZ7" s="753"/>
      <c r="DA7" s="754"/>
      <c r="DB7" s="752" t="s">
        <v>307</v>
      </c>
      <c r="DC7" s="753"/>
      <c r="DD7" s="753"/>
      <c r="DE7" s="753"/>
      <c r="DF7" s="754"/>
      <c r="DG7" s="752" t="s">
        <v>307</v>
      </c>
      <c r="DH7" s="753"/>
      <c r="DI7" s="753"/>
      <c r="DJ7" s="753"/>
      <c r="DK7" s="754"/>
      <c r="DL7" s="752" t="s">
        <v>307</v>
      </c>
      <c r="DM7" s="753"/>
      <c r="DN7" s="753"/>
      <c r="DO7" s="753"/>
      <c r="DP7" s="754"/>
      <c r="DQ7" s="752" t="s">
        <v>307</v>
      </c>
      <c r="DR7" s="753"/>
      <c r="DS7" s="753"/>
      <c r="DT7" s="753"/>
      <c r="DU7" s="754"/>
      <c r="DV7" s="755"/>
      <c r="DW7" s="756"/>
      <c r="DX7" s="756"/>
      <c r="DY7" s="756"/>
      <c r="DZ7" s="757"/>
      <c r="EA7" s="225"/>
    </row>
    <row r="8" spans="1:131" s="226" customFormat="1" ht="26.25" customHeight="1" x14ac:dyDescent="0.2">
      <c r="A8" s="229">
        <v>2</v>
      </c>
      <c r="B8" s="789" t="s">
        <v>308</v>
      </c>
      <c r="C8" s="790"/>
      <c r="D8" s="790"/>
      <c r="E8" s="790"/>
      <c r="F8" s="790"/>
      <c r="G8" s="790"/>
      <c r="H8" s="790"/>
      <c r="I8" s="790"/>
      <c r="J8" s="790"/>
      <c r="K8" s="790"/>
      <c r="L8" s="790"/>
      <c r="M8" s="790"/>
      <c r="N8" s="790"/>
      <c r="O8" s="790"/>
      <c r="P8" s="791"/>
      <c r="Q8" s="792">
        <v>4</v>
      </c>
      <c r="R8" s="793"/>
      <c r="S8" s="793"/>
      <c r="T8" s="793"/>
      <c r="U8" s="793"/>
      <c r="V8" s="793">
        <v>2</v>
      </c>
      <c r="W8" s="793"/>
      <c r="X8" s="793"/>
      <c r="Y8" s="793"/>
      <c r="Z8" s="793"/>
      <c r="AA8" s="793">
        <v>2</v>
      </c>
      <c r="AB8" s="793"/>
      <c r="AC8" s="793"/>
      <c r="AD8" s="793"/>
      <c r="AE8" s="794"/>
      <c r="AF8" s="795">
        <v>2</v>
      </c>
      <c r="AG8" s="796"/>
      <c r="AH8" s="796"/>
      <c r="AI8" s="796"/>
      <c r="AJ8" s="797"/>
      <c r="AK8" s="778">
        <v>197</v>
      </c>
      <c r="AL8" s="779"/>
      <c r="AM8" s="779"/>
      <c r="AN8" s="779"/>
      <c r="AO8" s="779"/>
      <c r="AP8" s="779">
        <v>4</v>
      </c>
      <c r="AQ8" s="779"/>
      <c r="AR8" s="779"/>
      <c r="AS8" s="779"/>
      <c r="AT8" s="779"/>
      <c r="AU8" s="780"/>
      <c r="AV8" s="780"/>
      <c r="AW8" s="780"/>
      <c r="AX8" s="780"/>
      <c r="AY8" s="781"/>
      <c r="AZ8" s="223"/>
      <c r="BA8" s="223"/>
      <c r="BB8" s="223"/>
      <c r="BC8" s="223"/>
      <c r="BD8" s="223"/>
      <c r="BE8" s="224"/>
      <c r="BF8" s="224"/>
      <c r="BG8" s="224"/>
      <c r="BH8" s="224"/>
      <c r="BI8" s="224"/>
      <c r="BJ8" s="224"/>
      <c r="BK8" s="224"/>
      <c r="BL8" s="224"/>
      <c r="BM8" s="224"/>
      <c r="BN8" s="224"/>
      <c r="BO8" s="224"/>
      <c r="BP8" s="224"/>
      <c r="BQ8" s="229">
        <v>2</v>
      </c>
      <c r="BR8" s="230"/>
      <c r="BS8" s="782" t="s">
        <v>309</v>
      </c>
      <c r="BT8" s="783"/>
      <c r="BU8" s="783"/>
      <c r="BV8" s="783"/>
      <c r="BW8" s="783"/>
      <c r="BX8" s="783"/>
      <c r="BY8" s="783"/>
      <c r="BZ8" s="783"/>
      <c r="CA8" s="783"/>
      <c r="CB8" s="783"/>
      <c r="CC8" s="783"/>
      <c r="CD8" s="783"/>
      <c r="CE8" s="783"/>
      <c r="CF8" s="783"/>
      <c r="CG8" s="784"/>
      <c r="CH8" s="785">
        <v>5</v>
      </c>
      <c r="CI8" s="786"/>
      <c r="CJ8" s="786"/>
      <c r="CK8" s="786"/>
      <c r="CL8" s="787"/>
      <c r="CM8" s="785">
        <v>162</v>
      </c>
      <c r="CN8" s="786"/>
      <c r="CO8" s="786"/>
      <c r="CP8" s="786"/>
      <c r="CQ8" s="787"/>
      <c r="CR8" s="785">
        <v>100</v>
      </c>
      <c r="CS8" s="786"/>
      <c r="CT8" s="786"/>
      <c r="CU8" s="786"/>
      <c r="CV8" s="787"/>
      <c r="CW8" s="785">
        <v>372</v>
      </c>
      <c r="CX8" s="786"/>
      <c r="CY8" s="786"/>
      <c r="CZ8" s="786"/>
      <c r="DA8" s="787"/>
      <c r="DB8" s="785" t="s">
        <v>307</v>
      </c>
      <c r="DC8" s="786"/>
      <c r="DD8" s="786"/>
      <c r="DE8" s="786"/>
      <c r="DF8" s="787"/>
      <c r="DG8" s="785" t="s">
        <v>307</v>
      </c>
      <c r="DH8" s="786"/>
      <c r="DI8" s="786"/>
      <c r="DJ8" s="786"/>
      <c r="DK8" s="787"/>
      <c r="DL8" s="785" t="s">
        <v>307</v>
      </c>
      <c r="DM8" s="786"/>
      <c r="DN8" s="786"/>
      <c r="DO8" s="786"/>
      <c r="DP8" s="787"/>
      <c r="DQ8" s="785" t="s">
        <v>307</v>
      </c>
      <c r="DR8" s="786"/>
      <c r="DS8" s="786"/>
      <c r="DT8" s="786"/>
      <c r="DU8" s="787"/>
      <c r="DV8" s="782"/>
      <c r="DW8" s="783"/>
      <c r="DX8" s="783"/>
      <c r="DY8" s="783"/>
      <c r="DZ8" s="788"/>
      <c r="EA8" s="225"/>
    </row>
    <row r="9" spans="1:131" s="226" customFormat="1" ht="26.25" customHeight="1" x14ac:dyDescent="0.2">
      <c r="A9" s="229">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23"/>
      <c r="BA9" s="223"/>
      <c r="BB9" s="223"/>
      <c r="BC9" s="223"/>
      <c r="BD9" s="223"/>
      <c r="BE9" s="224"/>
      <c r="BF9" s="224"/>
      <c r="BG9" s="224"/>
      <c r="BH9" s="224"/>
      <c r="BI9" s="224"/>
      <c r="BJ9" s="224"/>
      <c r="BK9" s="224"/>
      <c r="BL9" s="224"/>
      <c r="BM9" s="224"/>
      <c r="BN9" s="224"/>
      <c r="BO9" s="224"/>
      <c r="BP9" s="224"/>
      <c r="BQ9" s="229">
        <v>3</v>
      </c>
      <c r="BR9" s="230"/>
      <c r="BS9" s="782" t="s">
        <v>310</v>
      </c>
      <c r="BT9" s="783"/>
      <c r="BU9" s="783"/>
      <c r="BV9" s="783"/>
      <c r="BW9" s="783"/>
      <c r="BX9" s="783"/>
      <c r="BY9" s="783"/>
      <c r="BZ9" s="783"/>
      <c r="CA9" s="783"/>
      <c r="CB9" s="783"/>
      <c r="CC9" s="783"/>
      <c r="CD9" s="783"/>
      <c r="CE9" s="783"/>
      <c r="CF9" s="783"/>
      <c r="CG9" s="784"/>
      <c r="CH9" s="785">
        <v>-14</v>
      </c>
      <c r="CI9" s="786"/>
      <c r="CJ9" s="786"/>
      <c r="CK9" s="786"/>
      <c r="CL9" s="787"/>
      <c r="CM9" s="785">
        <v>341</v>
      </c>
      <c r="CN9" s="786"/>
      <c r="CO9" s="786"/>
      <c r="CP9" s="786"/>
      <c r="CQ9" s="787"/>
      <c r="CR9" s="785">
        <v>339</v>
      </c>
      <c r="CS9" s="786"/>
      <c r="CT9" s="786"/>
      <c r="CU9" s="786"/>
      <c r="CV9" s="787"/>
      <c r="CW9" s="785">
        <v>10</v>
      </c>
      <c r="CX9" s="786"/>
      <c r="CY9" s="786"/>
      <c r="CZ9" s="786"/>
      <c r="DA9" s="787"/>
      <c r="DB9" s="785" t="s">
        <v>307</v>
      </c>
      <c r="DC9" s="786"/>
      <c r="DD9" s="786"/>
      <c r="DE9" s="786"/>
      <c r="DF9" s="787"/>
      <c r="DG9" s="785" t="s">
        <v>307</v>
      </c>
      <c r="DH9" s="786"/>
      <c r="DI9" s="786"/>
      <c r="DJ9" s="786"/>
      <c r="DK9" s="787"/>
      <c r="DL9" s="785" t="s">
        <v>307</v>
      </c>
      <c r="DM9" s="786"/>
      <c r="DN9" s="786"/>
      <c r="DO9" s="786"/>
      <c r="DP9" s="787"/>
      <c r="DQ9" s="785" t="s">
        <v>307</v>
      </c>
      <c r="DR9" s="786"/>
      <c r="DS9" s="786"/>
      <c r="DT9" s="786"/>
      <c r="DU9" s="787"/>
      <c r="DV9" s="782"/>
      <c r="DW9" s="783"/>
      <c r="DX9" s="783"/>
      <c r="DY9" s="783"/>
      <c r="DZ9" s="788"/>
      <c r="EA9" s="225"/>
    </row>
    <row r="10" spans="1:131" s="226" customFormat="1" ht="26.25" customHeight="1" x14ac:dyDescent="0.2">
      <c r="A10" s="229">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23"/>
      <c r="BA10" s="223"/>
      <c r="BB10" s="223"/>
      <c r="BC10" s="223"/>
      <c r="BD10" s="223"/>
      <c r="BE10" s="224"/>
      <c r="BF10" s="224"/>
      <c r="BG10" s="224"/>
      <c r="BH10" s="224"/>
      <c r="BI10" s="224"/>
      <c r="BJ10" s="224"/>
      <c r="BK10" s="224"/>
      <c r="BL10" s="224"/>
      <c r="BM10" s="224"/>
      <c r="BN10" s="224"/>
      <c r="BO10" s="224"/>
      <c r="BP10" s="224"/>
      <c r="BQ10" s="229">
        <v>4</v>
      </c>
      <c r="BR10" s="230" t="s">
        <v>311</v>
      </c>
      <c r="BS10" s="782" t="s">
        <v>312</v>
      </c>
      <c r="BT10" s="783"/>
      <c r="BU10" s="783"/>
      <c r="BV10" s="783"/>
      <c r="BW10" s="783"/>
      <c r="BX10" s="783"/>
      <c r="BY10" s="783"/>
      <c r="BZ10" s="783"/>
      <c r="CA10" s="783"/>
      <c r="CB10" s="783"/>
      <c r="CC10" s="783"/>
      <c r="CD10" s="783"/>
      <c r="CE10" s="783"/>
      <c r="CF10" s="783"/>
      <c r="CG10" s="784"/>
      <c r="CH10" s="785">
        <v>36</v>
      </c>
      <c r="CI10" s="786"/>
      <c r="CJ10" s="786"/>
      <c r="CK10" s="786"/>
      <c r="CL10" s="787"/>
      <c r="CM10" s="785">
        <v>518</v>
      </c>
      <c r="CN10" s="786"/>
      <c r="CO10" s="786"/>
      <c r="CP10" s="786"/>
      <c r="CQ10" s="787"/>
      <c r="CR10" s="785">
        <v>290</v>
      </c>
      <c r="CS10" s="786"/>
      <c r="CT10" s="786"/>
      <c r="CU10" s="786"/>
      <c r="CV10" s="787"/>
      <c r="CW10" s="785">
        <v>1</v>
      </c>
      <c r="CX10" s="786"/>
      <c r="CY10" s="786"/>
      <c r="CZ10" s="786"/>
      <c r="DA10" s="787"/>
      <c r="DB10" s="785" t="s">
        <v>307</v>
      </c>
      <c r="DC10" s="786"/>
      <c r="DD10" s="786"/>
      <c r="DE10" s="786"/>
      <c r="DF10" s="787"/>
      <c r="DG10" s="785" t="s">
        <v>307</v>
      </c>
      <c r="DH10" s="786"/>
      <c r="DI10" s="786"/>
      <c r="DJ10" s="786"/>
      <c r="DK10" s="787"/>
      <c r="DL10" s="785">
        <v>21</v>
      </c>
      <c r="DM10" s="786"/>
      <c r="DN10" s="786"/>
      <c r="DO10" s="786"/>
      <c r="DP10" s="787"/>
      <c r="DQ10" s="785">
        <v>2</v>
      </c>
      <c r="DR10" s="786"/>
      <c r="DS10" s="786"/>
      <c r="DT10" s="786"/>
      <c r="DU10" s="787"/>
      <c r="DV10" s="782"/>
      <c r="DW10" s="783"/>
      <c r="DX10" s="783"/>
      <c r="DY10" s="783"/>
      <c r="DZ10" s="788"/>
      <c r="EA10" s="225"/>
    </row>
    <row r="11" spans="1:131" s="226" customFormat="1" ht="26.25" customHeight="1" x14ac:dyDescent="0.2">
      <c r="A11" s="229">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23"/>
      <c r="BA11" s="223"/>
      <c r="BB11" s="223"/>
      <c r="BC11" s="223"/>
      <c r="BD11" s="223"/>
      <c r="BE11" s="224"/>
      <c r="BF11" s="224"/>
      <c r="BG11" s="224"/>
      <c r="BH11" s="224"/>
      <c r="BI11" s="224"/>
      <c r="BJ11" s="224"/>
      <c r="BK11" s="224"/>
      <c r="BL11" s="224"/>
      <c r="BM11" s="224"/>
      <c r="BN11" s="224"/>
      <c r="BO11" s="224"/>
      <c r="BP11" s="224"/>
      <c r="BQ11" s="229">
        <v>5</v>
      </c>
      <c r="BR11" s="230" t="s">
        <v>311</v>
      </c>
      <c r="BS11" s="782" t="s">
        <v>313</v>
      </c>
      <c r="BT11" s="783"/>
      <c r="BU11" s="783"/>
      <c r="BV11" s="783"/>
      <c r="BW11" s="783"/>
      <c r="BX11" s="783"/>
      <c r="BY11" s="783"/>
      <c r="BZ11" s="783"/>
      <c r="CA11" s="783"/>
      <c r="CB11" s="783"/>
      <c r="CC11" s="783"/>
      <c r="CD11" s="783"/>
      <c r="CE11" s="783"/>
      <c r="CF11" s="783"/>
      <c r="CG11" s="784"/>
      <c r="CH11" s="785">
        <v>0</v>
      </c>
      <c r="CI11" s="786"/>
      <c r="CJ11" s="786"/>
      <c r="CK11" s="786"/>
      <c r="CL11" s="787"/>
      <c r="CM11" s="785">
        <v>9</v>
      </c>
      <c r="CN11" s="786"/>
      <c r="CO11" s="786"/>
      <c r="CP11" s="786"/>
      <c r="CQ11" s="787"/>
      <c r="CR11" s="785">
        <v>5</v>
      </c>
      <c r="CS11" s="786"/>
      <c r="CT11" s="786"/>
      <c r="CU11" s="786"/>
      <c r="CV11" s="787"/>
      <c r="CW11" s="785">
        <v>9</v>
      </c>
      <c r="CX11" s="786"/>
      <c r="CY11" s="786"/>
      <c r="CZ11" s="786"/>
      <c r="DA11" s="787"/>
      <c r="DB11" s="785" t="s">
        <v>307</v>
      </c>
      <c r="DC11" s="786"/>
      <c r="DD11" s="786"/>
      <c r="DE11" s="786"/>
      <c r="DF11" s="787"/>
      <c r="DG11" s="785">
        <v>242</v>
      </c>
      <c r="DH11" s="786"/>
      <c r="DI11" s="786"/>
      <c r="DJ11" s="786"/>
      <c r="DK11" s="787"/>
      <c r="DL11" s="785" t="s">
        <v>307</v>
      </c>
      <c r="DM11" s="786"/>
      <c r="DN11" s="786"/>
      <c r="DO11" s="786"/>
      <c r="DP11" s="787"/>
      <c r="DQ11" s="785" t="s">
        <v>307</v>
      </c>
      <c r="DR11" s="786"/>
      <c r="DS11" s="786"/>
      <c r="DT11" s="786"/>
      <c r="DU11" s="787"/>
      <c r="DV11" s="782"/>
      <c r="DW11" s="783"/>
      <c r="DX11" s="783"/>
      <c r="DY11" s="783"/>
      <c r="DZ11" s="788"/>
      <c r="EA11" s="225"/>
    </row>
    <row r="12" spans="1:131" s="226" customFormat="1" ht="26.25" customHeight="1" x14ac:dyDescent="0.2">
      <c r="A12" s="229">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23"/>
      <c r="BA12" s="223"/>
      <c r="BB12" s="223"/>
      <c r="BC12" s="223"/>
      <c r="BD12" s="223"/>
      <c r="BE12" s="224"/>
      <c r="BF12" s="224"/>
      <c r="BG12" s="224"/>
      <c r="BH12" s="224"/>
      <c r="BI12" s="224"/>
      <c r="BJ12" s="224"/>
      <c r="BK12" s="224"/>
      <c r="BL12" s="224"/>
      <c r="BM12" s="224"/>
      <c r="BN12" s="224"/>
      <c r="BO12" s="224"/>
      <c r="BP12" s="224"/>
      <c r="BQ12" s="229">
        <v>6</v>
      </c>
      <c r="BR12" s="230"/>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5"/>
    </row>
    <row r="13" spans="1:131" s="226" customFormat="1" ht="26.25" customHeight="1" x14ac:dyDescent="0.2">
      <c r="A13" s="229">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23"/>
      <c r="BA13" s="223"/>
      <c r="BB13" s="223"/>
      <c r="BC13" s="223"/>
      <c r="BD13" s="223"/>
      <c r="BE13" s="224"/>
      <c r="BF13" s="224"/>
      <c r="BG13" s="224"/>
      <c r="BH13" s="224"/>
      <c r="BI13" s="224"/>
      <c r="BJ13" s="224"/>
      <c r="BK13" s="224"/>
      <c r="BL13" s="224"/>
      <c r="BM13" s="224"/>
      <c r="BN13" s="224"/>
      <c r="BO13" s="224"/>
      <c r="BP13" s="224"/>
      <c r="BQ13" s="229">
        <v>7</v>
      </c>
      <c r="BR13" s="230"/>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5"/>
    </row>
    <row r="14" spans="1:131" s="226" customFormat="1" ht="26.25" customHeight="1" x14ac:dyDescent="0.2">
      <c r="A14" s="229">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23"/>
      <c r="BA14" s="223"/>
      <c r="BB14" s="223"/>
      <c r="BC14" s="223"/>
      <c r="BD14" s="223"/>
      <c r="BE14" s="224"/>
      <c r="BF14" s="224"/>
      <c r="BG14" s="224"/>
      <c r="BH14" s="224"/>
      <c r="BI14" s="224"/>
      <c r="BJ14" s="224"/>
      <c r="BK14" s="224"/>
      <c r="BL14" s="224"/>
      <c r="BM14" s="224"/>
      <c r="BN14" s="224"/>
      <c r="BO14" s="224"/>
      <c r="BP14" s="224"/>
      <c r="BQ14" s="229">
        <v>8</v>
      </c>
      <c r="BR14" s="230"/>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5"/>
    </row>
    <row r="15" spans="1:131" s="226" customFormat="1" ht="26.25" customHeight="1" x14ac:dyDescent="0.2">
      <c r="A15" s="229">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23"/>
      <c r="BA15" s="223"/>
      <c r="BB15" s="223"/>
      <c r="BC15" s="223"/>
      <c r="BD15" s="223"/>
      <c r="BE15" s="224"/>
      <c r="BF15" s="224"/>
      <c r="BG15" s="224"/>
      <c r="BH15" s="224"/>
      <c r="BI15" s="224"/>
      <c r="BJ15" s="224"/>
      <c r="BK15" s="224"/>
      <c r="BL15" s="224"/>
      <c r="BM15" s="224"/>
      <c r="BN15" s="224"/>
      <c r="BO15" s="224"/>
      <c r="BP15" s="224"/>
      <c r="BQ15" s="229">
        <v>9</v>
      </c>
      <c r="BR15" s="230"/>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5"/>
    </row>
    <row r="16" spans="1:131" s="226" customFormat="1" ht="26.25" customHeight="1" x14ac:dyDescent="0.2">
      <c r="A16" s="229">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23"/>
      <c r="BA16" s="223"/>
      <c r="BB16" s="223"/>
      <c r="BC16" s="223"/>
      <c r="BD16" s="223"/>
      <c r="BE16" s="224"/>
      <c r="BF16" s="224"/>
      <c r="BG16" s="224"/>
      <c r="BH16" s="224"/>
      <c r="BI16" s="224"/>
      <c r="BJ16" s="224"/>
      <c r="BK16" s="224"/>
      <c r="BL16" s="224"/>
      <c r="BM16" s="224"/>
      <c r="BN16" s="224"/>
      <c r="BO16" s="224"/>
      <c r="BP16" s="224"/>
      <c r="BQ16" s="229">
        <v>10</v>
      </c>
      <c r="BR16" s="230"/>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5"/>
    </row>
    <row r="17" spans="1:131" s="226" customFormat="1" ht="26.25" customHeight="1" x14ac:dyDescent="0.2">
      <c r="A17" s="229">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23"/>
      <c r="BA17" s="223"/>
      <c r="BB17" s="223"/>
      <c r="BC17" s="223"/>
      <c r="BD17" s="223"/>
      <c r="BE17" s="224"/>
      <c r="BF17" s="224"/>
      <c r="BG17" s="224"/>
      <c r="BH17" s="224"/>
      <c r="BI17" s="224"/>
      <c r="BJ17" s="224"/>
      <c r="BK17" s="224"/>
      <c r="BL17" s="224"/>
      <c r="BM17" s="224"/>
      <c r="BN17" s="224"/>
      <c r="BO17" s="224"/>
      <c r="BP17" s="224"/>
      <c r="BQ17" s="229">
        <v>11</v>
      </c>
      <c r="BR17" s="230"/>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5"/>
    </row>
    <row r="18" spans="1:131" s="226" customFormat="1" ht="26.25" customHeight="1" x14ac:dyDescent="0.2">
      <c r="A18" s="229">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23"/>
      <c r="BA18" s="223"/>
      <c r="BB18" s="223"/>
      <c r="BC18" s="223"/>
      <c r="BD18" s="223"/>
      <c r="BE18" s="224"/>
      <c r="BF18" s="224"/>
      <c r="BG18" s="224"/>
      <c r="BH18" s="224"/>
      <c r="BI18" s="224"/>
      <c r="BJ18" s="224"/>
      <c r="BK18" s="224"/>
      <c r="BL18" s="224"/>
      <c r="BM18" s="224"/>
      <c r="BN18" s="224"/>
      <c r="BO18" s="224"/>
      <c r="BP18" s="224"/>
      <c r="BQ18" s="229">
        <v>12</v>
      </c>
      <c r="BR18" s="230"/>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5"/>
    </row>
    <row r="19" spans="1:131" s="226" customFormat="1" ht="26.25" customHeight="1" x14ac:dyDescent="0.2">
      <c r="A19" s="229">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23"/>
      <c r="BA19" s="223"/>
      <c r="BB19" s="223"/>
      <c r="BC19" s="223"/>
      <c r="BD19" s="223"/>
      <c r="BE19" s="224"/>
      <c r="BF19" s="224"/>
      <c r="BG19" s="224"/>
      <c r="BH19" s="224"/>
      <c r="BI19" s="224"/>
      <c r="BJ19" s="224"/>
      <c r="BK19" s="224"/>
      <c r="BL19" s="224"/>
      <c r="BM19" s="224"/>
      <c r="BN19" s="224"/>
      <c r="BO19" s="224"/>
      <c r="BP19" s="224"/>
      <c r="BQ19" s="229">
        <v>13</v>
      </c>
      <c r="BR19" s="230"/>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5"/>
    </row>
    <row r="20" spans="1:131" s="226" customFormat="1" ht="26.25" customHeight="1" x14ac:dyDescent="0.2">
      <c r="A20" s="229">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23"/>
      <c r="BA20" s="223"/>
      <c r="BB20" s="223"/>
      <c r="BC20" s="223"/>
      <c r="BD20" s="223"/>
      <c r="BE20" s="224"/>
      <c r="BF20" s="224"/>
      <c r="BG20" s="224"/>
      <c r="BH20" s="224"/>
      <c r="BI20" s="224"/>
      <c r="BJ20" s="224"/>
      <c r="BK20" s="224"/>
      <c r="BL20" s="224"/>
      <c r="BM20" s="224"/>
      <c r="BN20" s="224"/>
      <c r="BO20" s="224"/>
      <c r="BP20" s="224"/>
      <c r="BQ20" s="229">
        <v>14</v>
      </c>
      <c r="BR20" s="230"/>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5"/>
    </row>
    <row r="21" spans="1:131" s="226" customFormat="1" ht="26.25" customHeight="1" thickBot="1" x14ac:dyDescent="0.25">
      <c r="A21" s="229">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23"/>
      <c r="BA21" s="223"/>
      <c r="BB21" s="223"/>
      <c r="BC21" s="223"/>
      <c r="BD21" s="223"/>
      <c r="BE21" s="224"/>
      <c r="BF21" s="224"/>
      <c r="BG21" s="224"/>
      <c r="BH21" s="224"/>
      <c r="BI21" s="224"/>
      <c r="BJ21" s="224"/>
      <c r="BK21" s="224"/>
      <c r="BL21" s="224"/>
      <c r="BM21" s="224"/>
      <c r="BN21" s="224"/>
      <c r="BO21" s="224"/>
      <c r="BP21" s="224"/>
      <c r="BQ21" s="229">
        <v>15</v>
      </c>
      <c r="BR21" s="230"/>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5"/>
    </row>
    <row r="22" spans="1:131" s="226" customFormat="1" ht="26.25" customHeight="1" x14ac:dyDescent="0.2">
      <c r="A22" s="229">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314</v>
      </c>
      <c r="BA22" s="815"/>
      <c r="BB22" s="815"/>
      <c r="BC22" s="815"/>
      <c r="BD22" s="816"/>
      <c r="BE22" s="224"/>
      <c r="BF22" s="224"/>
      <c r="BG22" s="224"/>
      <c r="BH22" s="224"/>
      <c r="BI22" s="224"/>
      <c r="BJ22" s="224"/>
      <c r="BK22" s="224"/>
      <c r="BL22" s="224"/>
      <c r="BM22" s="224"/>
      <c r="BN22" s="224"/>
      <c r="BO22" s="224"/>
      <c r="BP22" s="224"/>
      <c r="BQ22" s="229">
        <v>16</v>
      </c>
      <c r="BR22" s="230"/>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5"/>
    </row>
    <row r="23" spans="1:131" s="226" customFormat="1" ht="26.25" customHeight="1" thickBot="1" x14ac:dyDescent="0.25">
      <c r="A23" s="231" t="s">
        <v>315</v>
      </c>
      <c r="B23" s="798" t="s">
        <v>316</v>
      </c>
      <c r="C23" s="799"/>
      <c r="D23" s="799"/>
      <c r="E23" s="799"/>
      <c r="F23" s="799"/>
      <c r="G23" s="799"/>
      <c r="H23" s="799"/>
      <c r="I23" s="799"/>
      <c r="J23" s="799"/>
      <c r="K23" s="799"/>
      <c r="L23" s="799"/>
      <c r="M23" s="799"/>
      <c r="N23" s="799"/>
      <c r="O23" s="799"/>
      <c r="P23" s="800"/>
      <c r="Q23" s="801">
        <v>80516</v>
      </c>
      <c r="R23" s="802"/>
      <c r="S23" s="802"/>
      <c r="T23" s="802"/>
      <c r="U23" s="802"/>
      <c r="V23" s="802">
        <v>78311</v>
      </c>
      <c r="W23" s="802"/>
      <c r="X23" s="802"/>
      <c r="Y23" s="802"/>
      <c r="Z23" s="802"/>
      <c r="AA23" s="802">
        <v>2205</v>
      </c>
      <c r="AB23" s="802"/>
      <c r="AC23" s="802"/>
      <c r="AD23" s="802"/>
      <c r="AE23" s="803"/>
      <c r="AF23" s="804">
        <v>2188</v>
      </c>
      <c r="AG23" s="802"/>
      <c r="AH23" s="802"/>
      <c r="AI23" s="802"/>
      <c r="AJ23" s="805"/>
      <c r="AK23" s="806"/>
      <c r="AL23" s="807"/>
      <c r="AM23" s="807"/>
      <c r="AN23" s="807"/>
      <c r="AO23" s="807"/>
      <c r="AP23" s="802">
        <v>31051</v>
      </c>
      <c r="AQ23" s="802"/>
      <c r="AR23" s="802"/>
      <c r="AS23" s="802"/>
      <c r="AT23" s="802"/>
      <c r="AU23" s="818"/>
      <c r="AV23" s="818"/>
      <c r="AW23" s="818"/>
      <c r="AX23" s="818"/>
      <c r="AY23" s="819"/>
      <c r="AZ23" s="820" t="s">
        <v>47</v>
      </c>
      <c r="BA23" s="821"/>
      <c r="BB23" s="821"/>
      <c r="BC23" s="821"/>
      <c r="BD23" s="822"/>
      <c r="BE23" s="224"/>
      <c r="BF23" s="224"/>
      <c r="BG23" s="224"/>
      <c r="BH23" s="224"/>
      <c r="BI23" s="224"/>
      <c r="BJ23" s="224"/>
      <c r="BK23" s="224"/>
      <c r="BL23" s="224"/>
      <c r="BM23" s="224"/>
      <c r="BN23" s="224"/>
      <c r="BO23" s="224"/>
      <c r="BP23" s="224"/>
      <c r="BQ23" s="229">
        <v>17</v>
      </c>
      <c r="BR23" s="230"/>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5"/>
    </row>
    <row r="24" spans="1:131" s="226" customFormat="1" ht="26.25" customHeight="1" x14ac:dyDescent="0.2">
      <c r="A24" s="817" t="s">
        <v>317</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23"/>
      <c r="BA24" s="223"/>
      <c r="BB24" s="223"/>
      <c r="BC24" s="223"/>
      <c r="BD24" s="223"/>
      <c r="BE24" s="224"/>
      <c r="BF24" s="224"/>
      <c r="BG24" s="224"/>
      <c r="BH24" s="224"/>
      <c r="BI24" s="224"/>
      <c r="BJ24" s="224"/>
      <c r="BK24" s="224"/>
      <c r="BL24" s="224"/>
      <c r="BM24" s="224"/>
      <c r="BN24" s="224"/>
      <c r="BO24" s="224"/>
      <c r="BP24" s="224"/>
      <c r="BQ24" s="229">
        <v>18</v>
      </c>
      <c r="BR24" s="230"/>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5"/>
    </row>
    <row r="25" spans="1:131" ht="26.25" customHeight="1" thickBot="1" x14ac:dyDescent="0.25">
      <c r="A25" s="734" t="s">
        <v>318</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23"/>
      <c r="BK25" s="223"/>
      <c r="BL25" s="223"/>
      <c r="BM25" s="223"/>
      <c r="BN25" s="223"/>
      <c r="BO25" s="232"/>
      <c r="BP25" s="232"/>
      <c r="BQ25" s="229">
        <v>19</v>
      </c>
      <c r="BR25" s="230"/>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21"/>
    </row>
    <row r="26" spans="1:131" ht="26.25" customHeight="1" x14ac:dyDescent="0.2">
      <c r="A26" s="736" t="s">
        <v>288</v>
      </c>
      <c r="B26" s="737"/>
      <c r="C26" s="737"/>
      <c r="D26" s="737"/>
      <c r="E26" s="737"/>
      <c r="F26" s="737"/>
      <c r="G26" s="737"/>
      <c r="H26" s="737"/>
      <c r="I26" s="737"/>
      <c r="J26" s="737"/>
      <c r="K26" s="737"/>
      <c r="L26" s="737"/>
      <c r="M26" s="737"/>
      <c r="N26" s="737"/>
      <c r="O26" s="737"/>
      <c r="P26" s="738"/>
      <c r="Q26" s="742" t="s">
        <v>319</v>
      </c>
      <c r="R26" s="743"/>
      <c r="S26" s="743"/>
      <c r="T26" s="743"/>
      <c r="U26" s="744"/>
      <c r="V26" s="742" t="s">
        <v>320</v>
      </c>
      <c r="W26" s="743"/>
      <c r="X26" s="743"/>
      <c r="Y26" s="743"/>
      <c r="Z26" s="744"/>
      <c r="AA26" s="742" t="s">
        <v>321</v>
      </c>
      <c r="AB26" s="743"/>
      <c r="AC26" s="743"/>
      <c r="AD26" s="743"/>
      <c r="AE26" s="743"/>
      <c r="AF26" s="823" t="s">
        <v>322</v>
      </c>
      <c r="AG26" s="824"/>
      <c r="AH26" s="824"/>
      <c r="AI26" s="824"/>
      <c r="AJ26" s="825"/>
      <c r="AK26" s="743" t="s">
        <v>323</v>
      </c>
      <c r="AL26" s="743"/>
      <c r="AM26" s="743"/>
      <c r="AN26" s="743"/>
      <c r="AO26" s="744"/>
      <c r="AP26" s="742" t="s">
        <v>324</v>
      </c>
      <c r="AQ26" s="743"/>
      <c r="AR26" s="743"/>
      <c r="AS26" s="743"/>
      <c r="AT26" s="744"/>
      <c r="AU26" s="742" t="s">
        <v>325</v>
      </c>
      <c r="AV26" s="743"/>
      <c r="AW26" s="743"/>
      <c r="AX26" s="743"/>
      <c r="AY26" s="744"/>
      <c r="AZ26" s="742" t="s">
        <v>326</v>
      </c>
      <c r="BA26" s="743"/>
      <c r="BB26" s="743"/>
      <c r="BC26" s="743"/>
      <c r="BD26" s="744"/>
      <c r="BE26" s="742" t="s">
        <v>295</v>
      </c>
      <c r="BF26" s="743"/>
      <c r="BG26" s="743"/>
      <c r="BH26" s="743"/>
      <c r="BI26" s="749"/>
      <c r="BJ26" s="223"/>
      <c r="BK26" s="223"/>
      <c r="BL26" s="223"/>
      <c r="BM26" s="223"/>
      <c r="BN26" s="223"/>
      <c r="BO26" s="232"/>
      <c r="BP26" s="232"/>
      <c r="BQ26" s="229">
        <v>20</v>
      </c>
      <c r="BR26" s="230"/>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21"/>
    </row>
    <row r="27" spans="1:131" ht="26.25" customHeight="1" thickBot="1" x14ac:dyDescent="0.25">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23"/>
      <c r="BK27" s="223"/>
      <c r="BL27" s="223"/>
      <c r="BM27" s="223"/>
      <c r="BN27" s="223"/>
      <c r="BO27" s="232"/>
      <c r="BP27" s="232"/>
      <c r="BQ27" s="229">
        <v>21</v>
      </c>
      <c r="BR27" s="230"/>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21"/>
    </row>
    <row r="28" spans="1:131" ht="26.25" customHeight="1" thickTop="1" x14ac:dyDescent="0.2">
      <c r="A28" s="233">
        <v>1</v>
      </c>
      <c r="B28" s="758" t="s">
        <v>327</v>
      </c>
      <c r="C28" s="759"/>
      <c r="D28" s="759"/>
      <c r="E28" s="759"/>
      <c r="F28" s="759"/>
      <c r="G28" s="759"/>
      <c r="H28" s="759"/>
      <c r="I28" s="759"/>
      <c r="J28" s="759"/>
      <c r="K28" s="759"/>
      <c r="L28" s="759"/>
      <c r="M28" s="759"/>
      <c r="N28" s="759"/>
      <c r="O28" s="759"/>
      <c r="P28" s="760"/>
      <c r="Q28" s="831">
        <v>17634</v>
      </c>
      <c r="R28" s="832"/>
      <c r="S28" s="832"/>
      <c r="T28" s="832"/>
      <c r="U28" s="832"/>
      <c r="V28" s="832">
        <v>17500</v>
      </c>
      <c r="W28" s="832"/>
      <c r="X28" s="832"/>
      <c r="Y28" s="832"/>
      <c r="Z28" s="832"/>
      <c r="AA28" s="832">
        <v>134</v>
      </c>
      <c r="AB28" s="832"/>
      <c r="AC28" s="832"/>
      <c r="AD28" s="832"/>
      <c r="AE28" s="833"/>
      <c r="AF28" s="834">
        <v>134</v>
      </c>
      <c r="AG28" s="832"/>
      <c r="AH28" s="832"/>
      <c r="AI28" s="832"/>
      <c r="AJ28" s="835"/>
      <c r="AK28" s="836">
        <v>2304</v>
      </c>
      <c r="AL28" s="837"/>
      <c r="AM28" s="837"/>
      <c r="AN28" s="837"/>
      <c r="AO28" s="837"/>
      <c r="AP28" s="837" t="s">
        <v>307</v>
      </c>
      <c r="AQ28" s="837"/>
      <c r="AR28" s="837"/>
      <c r="AS28" s="837"/>
      <c r="AT28" s="837"/>
      <c r="AU28" s="837" t="s">
        <v>307</v>
      </c>
      <c r="AV28" s="837"/>
      <c r="AW28" s="837"/>
      <c r="AX28" s="837"/>
      <c r="AY28" s="837"/>
      <c r="AZ28" s="838" t="s">
        <v>307</v>
      </c>
      <c r="BA28" s="838"/>
      <c r="BB28" s="838"/>
      <c r="BC28" s="838"/>
      <c r="BD28" s="838"/>
      <c r="BE28" s="829"/>
      <c r="BF28" s="829"/>
      <c r="BG28" s="829"/>
      <c r="BH28" s="829"/>
      <c r="BI28" s="830"/>
      <c r="BJ28" s="223"/>
      <c r="BK28" s="223"/>
      <c r="BL28" s="223"/>
      <c r="BM28" s="223"/>
      <c r="BN28" s="223"/>
      <c r="BO28" s="232"/>
      <c r="BP28" s="232"/>
      <c r="BQ28" s="229">
        <v>22</v>
      </c>
      <c r="BR28" s="230"/>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21"/>
    </row>
    <row r="29" spans="1:131" ht="26.25" customHeight="1" x14ac:dyDescent="0.2">
      <c r="A29" s="233">
        <v>2</v>
      </c>
      <c r="B29" s="789" t="s">
        <v>328</v>
      </c>
      <c r="C29" s="790"/>
      <c r="D29" s="790"/>
      <c r="E29" s="790"/>
      <c r="F29" s="790"/>
      <c r="G29" s="790"/>
      <c r="H29" s="790"/>
      <c r="I29" s="790"/>
      <c r="J29" s="790"/>
      <c r="K29" s="790"/>
      <c r="L29" s="790"/>
      <c r="M29" s="790"/>
      <c r="N29" s="790"/>
      <c r="O29" s="790"/>
      <c r="P29" s="791"/>
      <c r="Q29" s="792">
        <v>789</v>
      </c>
      <c r="R29" s="793"/>
      <c r="S29" s="793"/>
      <c r="T29" s="793"/>
      <c r="U29" s="793"/>
      <c r="V29" s="793">
        <v>787</v>
      </c>
      <c r="W29" s="793"/>
      <c r="X29" s="793"/>
      <c r="Y29" s="793"/>
      <c r="Z29" s="793"/>
      <c r="AA29" s="793">
        <v>2</v>
      </c>
      <c r="AB29" s="793"/>
      <c r="AC29" s="793"/>
      <c r="AD29" s="793"/>
      <c r="AE29" s="794"/>
      <c r="AF29" s="795">
        <v>2</v>
      </c>
      <c r="AG29" s="796"/>
      <c r="AH29" s="796"/>
      <c r="AI29" s="796"/>
      <c r="AJ29" s="797"/>
      <c r="AK29" s="843">
        <v>197</v>
      </c>
      <c r="AL29" s="839"/>
      <c r="AM29" s="839"/>
      <c r="AN29" s="839"/>
      <c r="AO29" s="839"/>
      <c r="AP29" s="839">
        <v>369</v>
      </c>
      <c r="AQ29" s="839"/>
      <c r="AR29" s="839"/>
      <c r="AS29" s="839"/>
      <c r="AT29" s="839"/>
      <c r="AU29" s="839">
        <v>79</v>
      </c>
      <c r="AV29" s="839"/>
      <c r="AW29" s="839"/>
      <c r="AX29" s="839"/>
      <c r="AY29" s="839"/>
      <c r="AZ29" s="840" t="s">
        <v>307</v>
      </c>
      <c r="BA29" s="840"/>
      <c r="BB29" s="840"/>
      <c r="BC29" s="840"/>
      <c r="BD29" s="840"/>
      <c r="BE29" s="841"/>
      <c r="BF29" s="841"/>
      <c r="BG29" s="841"/>
      <c r="BH29" s="841"/>
      <c r="BI29" s="842"/>
      <c r="BJ29" s="223"/>
      <c r="BK29" s="223"/>
      <c r="BL29" s="223"/>
      <c r="BM29" s="223"/>
      <c r="BN29" s="223"/>
      <c r="BO29" s="232"/>
      <c r="BP29" s="232"/>
      <c r="BQ29" s="229">
        <v>23</v>
      </c>
      <c r="BR29" s="230"/>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21"/>
    </row>
    <row r="30" spans="1:131" ht="26.25" customHeight="1" x14ac:dyDescent="0.2">
      <c r="A30" s="233">
        <v>3</v>
      </c>
      <c r="B30" s="789" t="s">
        <v>329</v>
      </c>
      <c r="C30" s="790"/>
      <c r="D30" s="790"/>
      <c r="E30" s="790"/>
      <c r="F30" s="790"/>
      <c r="G30" s="790"/>
      <c r="H30" s="790"/>
      <c r="I30" s="790"/>
      <c r="J30" s="790"/>
      <c r="K30" s="790"/>
      <c r="L30" s="790"/>
      <c r="M30" s="790"/>
      <c r="N30" s="790"/>
      <c r="O30" s="790"/>
      <c r="P30" s="791"/>
      <c r="Q30" s="792">
        <v>13905</v>
      </c>
      <c r="R30" s="793"/>
      <c r="S30" s="793"/>
      <c r="T30" s="793"/>
      <c r="U30" s="793"/>
      <c r="V30" s="793">
        <v>13660</v>
      </c>
      <c r="W30" s="793"/>
      <c r="X30" s="793"/>
      <c r="Y30" s="793"/>
      <c r="Z30" s="793"/>
      <c r="AA30" s="793">
        <v>245</v>
      </c>
      <c r="AB30" s="793"/>
      <c r="AC30" s="793"/>
      <c r="AD30" s="793"/>
      <c r="AE30" s="794"/>
      <c r="AF30" s="795">
        <v>245</v>
      </c>
      <c r="AG30" s="796"/>
      <c r="AH30" s="796"/>
      <c r="AI30" s="796"/>
      <c r="AJ30" s="797"/>
      <c r="AK30" s="843">
        <v>2150</v>
      </c>
      <c r="AL30" s="839"/>
      <c r="AM30" s="839"/>
      <c r="AN30" s="839"/>
      <c r="AO30" s="839"/>
      <c r="AP30" s="839" t="s">
        <v>307</v>
      </c>
      <c r="AQ30" s="839"/>
      <c r="AR30" s="839"/>
      <c r="AS30" s="839"/>
      <c r="AT30" s="839"/>
      <c r="AU30" s="839" t="s">
        <v>307</v>
      </c>
      <c r="AV30" s="839"/>
      <c r="AW30" s="839"/>
      <c r="AX30" s="839"/>
      <c r="AY30" s="839"/>
      <c r="AZ30" s="840" t="s">
        <v>307</v>
      </c>
      <c r="BA30" s="840"/>
      <c r="BB30" s="840"/>
      <c r="BC30" s="840"/>
      <c r="BD30" s="840"/>
      <c r="BE30" s="841"/>
      <c r="BF30" s="841"/>
      <c r="BG30" s="841"/>
      <c r="BH30" s="841"/>
      <c r="BI30" s="842"/>
      <c r="BJ30" s="223"/>
      <c r="BK30" s="223"/>
      <c r="BL30" s="223"/>
      <c r="BM30" s="223"/>
      <c r="BN30" s="223"/>
      <c r="BO30" s="232"/>
      <c r="BP30" s="232"/>
      <c r="BQ30" s="229">
        <v>24</v>
      </c>
      <c r="BR30" s="230"/>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21"/>
    </row>
    <row r="31" spans="1:131" ht="26.25" customHeight="1" x14ac:dyDescent="0.2">
      <c r="A31" s="233">
        <v>4</v>
      </c>
      <c r="B31" s="789" t="s">
        <v>330</v>
      </c>
      <c r="C31" s="790"/>
      <c r="D31" s="790"/>
      <c r="E31" s="790"/>
      <c r="F31" s="790"/>
      <c r="G31" s="790"/>
      <c r="H31" s="790"/>
      <c r="I31" s="790"/>
      <c r="J31" s="790"/>
      <c r="K31" s="790"/>
      <c r="L31" s="790"/>
      <c r="M31" s="790"/>
      <c r="N31" s="790"/>
      <c r="O31" s="790"/>
      <c r="P31" s="791"/>
      <c r="Q31" s="792">
        <v>4312</v>
      </c>
      <c r="R31" s="793"/>
      <c r="S31" s="793"/>
      <c r="T31" s="793"/>
      <c r="U31" s="793"/>
      <c r="V31" s="793">
        <v>4306</v>
      </c>
      <c r="W31" s="793"/>
      <c r="X31" s="793"/>
      <c r="Y31" s="793"/>
      <c r="Z31" s="793"/>
      <c r="AA31" s="793">
        <v>6</v>
      </c>
      <c r="AB31" s="793"/>
      <c r="AC31" s="793"/>
      <c r="AD31" s="793"/>
      <c r="AE31" s="794"/>
      <c r="AF31" s="795">
        <v>6</v>
      </c>
      <c r="AG31" s="796"/>
      <c r="AH31" s="796"/>
      <c r="AI31" s="796"/>
      <c r="AJ31" s="797"/>
      <c r="AK31" s="843">
        <v>1769</v>
      </c>
      <c r="AL31" s="839"/>
      <c r="AM31" s="839"/>
      <c r="AN31" s="839"/>
      <c r="AO31" s="839"/>
      <c r="AP31" s="839" t="s">
        <v>307</v>
      </c>
      <c r="AQ31" s="839"/>
      <c r="AR31" s="839"/>
      <c r="AS31" s="839"/>
      <c r="AT31" s="839"/>
      <c r="AU31" s="839" t="s">
        <v>307</v>
      </c>
      <c r="AV31" s="839"/>
      <c r="AW31" s="839"/>
      <c r="AX31" s="839"/>
      <c r="AY31" s="839"/>
      <c r="AZ31" s="840" t="s">
        <v>307</v>
      </c>
      <c r="BA31" s="840"/>
      <c r="BB31" s="840"/>
      <c r="BC31" s="840"/>
      <c r="BD31" s="840"/>
      <c r="BE31" s="841"/>
      <c r="BF31" s="841"/>
      <c r="BG31" s="841"/>
      <c r="BH31" s="841"/>
      <c r="BI31" s="842"/>
      <c r="BJ31" s="223"/>
      <c r="BK31" s="223"/>
      <c r="BL31" s="223"/>
      <c r="BM31" s="223"/>
      <c r="BN31" s="223"/>
      <c r="BO31" s="232"/>
      <c r="BP31" s="232"/>
      <c r="BQ31" s="229">
        <v>25</v>
      </c>
      <c r="BR31" s="230"/>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21"/>
    </row>
    <row r="32" spans="1:131" ht="26.25" customHeight="1" x14ac:dyDescent="0.2">
      <c r="A32" s="233">
        <v>5</v>
      </c>
      <c r="B32" s="789" t="s">
        <v>331</v>
      </c>
      <c r="C32" s="790"/>
      <c r="D32" s="790"/>
      <c r="E32" s="790"/>
      <c r="F32" s="790"/>
      <c r="G32" s="790"/>
      <c r="H32" s="790"/>
      <c r="I32" s="790"/>
      <c r="J32" s="790"/>
      <c r="K32" s="790"/>
      <c r="L32" s="790"/>
      <c r="M32" s="790"/>
      <c r="N32" s="790"/>
      <c r="O32" s="790"/>
      <c r="P32" s="791"/>
      <c r="Q32" s="792">
        <v>3277</v>
      </c>
      <c r="R32" s="793"/>
      <c r="S32" s="793"/>
      <c r="T32" s="793"/>
      <c r="U32" s="793"/>
      <c r="V32" s="793">
        <v>3081</v>
      </c>
      <c r="W32" s="793"/>
      <c r="X32" s="793"/>
      <c r="Y32" s="793"/>
      <c r="Z32" s="793"/>
      <c r="AA32" s="793">
        <v>196</v>
      </c>
      <c r="AB32" s="793"/>
      <c r="AC32" s="793"/>
      <c r="AD32" s="793"/>
      <c r="AE32" s="794"/>
      <c r="AF32" s="795">
        <v>90</v>
      </c>
      <c r="AG32" s="796"/>
      <c r="AH32" s="796"/>
      <c r="AI32" s="796"/>
      <c r="AJ32" s="797"/>
      <c r="AK32" s="843">
        <v>1121</v>
      </c>
      <c r="AL32" s="839"/>
      <c r="AM32" s="839"/>
      <c r="AN32" s="839"/>
      <c r="AO32" s="839"/>
      <c r="AP32" s="839">
        <v>9841</v>
      </c>
      <c r="AQ32" s="839"/>
      <c r="AR32" s="839"/>
      <c r="AS32" s="839"/>
      <c r="AT32" s="839"/>
      <c r="AU32" s="839">
        <v>6278</v>
      </c>
      <c r="AV32" s="839"/>
      <c r="AW32" s="839"/>
      <c r="AX32" s="839"/>
      <c r="AY32" s="839"/>
      <c r="AZ32" s="840" t="s">
        <v>332</v>
      </c>
      <c r="BA32" s="840"/>
      <c r="BB32" s="840"/>
      <c r="BC32" s="840"/>
      <c r="BD32" s="840"/>
      <c r="BE32" s="841" t="s">
        <v>333</v>
      </c>
      <c r="BF32" s="841"/>
      <c r="BG32" s="841"/>
      <c r="BH32" s="841"/>
      <c r="BI32" s="842"/>
      <c r="BJ32" s="223"/>
      <c r="BK32" s="223"/>
      <c r="BL32" s="223"/>
      <c r="BM32" s="223"/>
      <c r="BN32" s="223"/>
      <c r="BO32" s="232"/>
      <c r="BP32" s="232"/>
      <c r="BQ32" s="229">
        <v>26</v>
      </c>
      <c r="BR32" s="230"/>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21"/>
    </row>
    <row r="33" spans="1:131" ht="26.25" customHeight="1" x14ac:dyDescent="0.2">
      <c r="A33" s="233">
        <v>6</v>
      </c>
      <c r="B33" s="789"/>
      <c r="C33" s="790"/>
      <c r="D33" s="790"/>
      <c r="E33" s="790"/>
      <c r="F33" s="790"/>
      <c r="G33" s="790"/>
      <c r="H33" s="790"/>
      <c r="I33" s="790"/>
      <c r="J33" s="790"/>
      <c r="K33" s="790"/>
      <c r="L33" s="790"/>
      <c r="M33" s="790"/>
      <c r="N33" s="790"/>
      <c r="O33" s="790"/>
      <c r="P33" s="791"/>
      <c r="Q33" s="792"/>
      <c r="R33" s="793"/>
      <c r="S33" s="793"/>
      <c r="T33" s="793"/>
      <c r="U33" s="793"/>
      <c r="V33" s="793"/>
      <c r="W33" s="793"/>
      <c r="X33" s="793"/>
      <c r="Y33" s="793"/>
      <c r="Z33" s="793"/>
      <c r="AA33" s="793"/>
      <c r="AB33" s="793"/>
      <c r="AC33" s="793"/>
      <c r="AD33" s="793"/>
      <c r="AE33" s="794"/>
      <c r="AF33" s="795"/>
      <c r="AG33" s="796"/>
      <c r="AH33" s="796"/>
      <c r="AI33" s="796"/>
      <c r="AJ33" s="797"/>
      <c r="AK33" s="843"/>
      <c r="AL33" s="839"/>
      <c r="AM33" s="839"/>
      <c r="AN33" s="839"/>
      <c r="AO33" s="839"/>
      <c r="AP33" s="839"/>
      <c r="AQ33" s="839"/>
      <c r="AR33" s="839"/>
      <c r="AS33" s="839"/>
      <c r="AT33" s="839"/>
      <c r="AU33" s="839"/>
      <c r="AV33" s="839"/>
      <c r="AW33" s="839"/>
      <c r="AX33" s="839"/>
      <c r="AY33" s="839"/>
      <c r="AZ33" s="840"/>
      <c r="BA33" s="840"/>
      <c r="BB33" s="840"/>
      <c r="BC33" s="840"/>
      <c r="BD33" s="840"/>
      <c r="BE33" s="841"/>
      <c r="BF33" s="841"/>
      <c r="BG33" s="841"/>
      <c r="BH33" s="841"/>
      <c r="BI33" s="842"/>
      <c r="BJ33" s="223"/>
      <c r="BK33" s="223"/>
      <c r="BL33" s="223"/>
      <c r="BM33" s="223"/>
      <c r="BN33" s="223"/>
      <c r="BO33" s="232"/>
      <c r="BP33" s="232"/>
      <c r="BQ33" s="229">
        <v>27</v>
      </c>
      <c r="BR33" s="230"/>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21"/>
    </row>
    <row r="34" spans="1:131" ht="26.25" customHeight="1" x14ac:dyDescent="0.2">
      <c r="A34" s="233">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23"/>
      <c r="BK34" s="223"/>
      <c r="BL34" s="223"/>
      <c r="BM34" s="223"/>
      <c r="BN34" s="223"/>
      <c r="BO34" s="232"/>
      <c r="BP34" s="232"/>
      <c r="BQ34" s="229">
        <v>28</v>
      </c>
      <c r="BR34" s="230"/>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21"/>
    </row>
    <row r="35" spans="1:131" ht="26.25" customHeight="1" x14ac:dyDescent="0.2">
      <c r="A35" s="233">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23"/>
      <c r="BK35" s="223"/>
      <c r="BL35" s="223"/>
      <c r="BM35" s="223"/>
      <c r="BN35" s="223"/>
      <c r="BO35" s="232"/>
      <c r="BP35" s="232"/>
      <c r="BQ35" s="229">
        <v>29</v>
      </c>
      <c r="BR35" s="230"/>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21"/>
    </row>
    <row r="36" spans="1:131" ht="26.25" customHeight="1" x14ac:dyDescent="0.2">
      <c r="A36" s="233">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23"/>
      <c r="BK36" s="223"/>
      <c r="BL36" s="223"/>
      <c r="BM36" s="223"/>
      <c r="BN36" s="223"/>
      <c r="BO36" s="232"/>
      <c r="BP36" s="232"/>
      <c r="BQ36" s="229">
        <v>30</v>
      </c>
      <c r="BR36" s="230"/>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21"/>
    </row>
    <row r="37" spans="1:131" ht="26.25" customHeight="1" x14ac:dyDescent="0.2">
      <c r="A37" s="233">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23"/>
      <c r="BK37" s="223"/>
      <c r="BL37" s="223"/>
      <c r="BM37" s="223"/>
      <c r="BN37" s="223"/>
      <c r="BO37" s="232"/>
      <c r="BP37" s="232"/>
      <c r="BQ37" s="229">
        <v>31</v>
      </c>
      <c r="BR37" s="230"/>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21"/>
    </row>
    <row r="38" spans="1:131" ht="26.25" customHeight="1" x14ac:dyDescent="0.2">
      <c r="A38" s="233">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23"/>
      <c r="BK38" s="223"/>
      <c r="BL38" s="223"/>
      <c r="BM38" s="223"/>
      <c r="BN38" s="223"/>
      <c r="BO38" s="232"/>
      <c r="BP38" s="232"/>
      <c r="BQ38" s="229">
        <v>32</v>
      </c>
      <c r="BR38" s="230"/>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21"/>
    </row>
    <row r="39" spans="1:131" ht="26.25" customHeight="1" x14ac:dyDescent="0.2">
      <c r="A39" s="233">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23"/>
      <c r="BK39" s="223"/>
      <c r="BL39" s="223"/>
      <c r="BM39" s="223"/>
      <c r="BN39" s="223"/>
      <c r="BO39" s="232"/>
      <c r="BP39" s="232"/>
      <c r="BQ39" s="229">
        <v>33</v>
      </c>
      <c r="BR39" s="230"/>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21"/>
    </row>
    <row r="40" spans="1:131" ht="26.25" customHeight="1" x14ac:dyDescent="0.2">
      <c r="A40" s="229">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23"/>
      <c r="BK40" s="223"/>
      <c r="BL40" s="223"/>
      <c r="BM40" s="223"/>
      <c r="BN40" s="223"/>
      <c r="BO40" s="232"/>
      <c r="BP40" s="232"/>
      <c r="BQ40" s="229">
        <v>34</v>
      </c>
      <c r="BR40" s="230"/>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21"/>
    </row>
    <row r="41" spans="1:131" ht="26.25" customHeight="1" x14ac:dyDescent="0.2">
      <c r="A41" s="229">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23"/>
      <c r="BK41" s="223"/>
      <c r="BL41" s="223"/>
      <c r="BM41" s="223"/>
      <c r="BN41" s="223"/>
      <c r="BO41" s="232"/>
      <c r="BP41" s="232"/>
      <c r="BQ41" s="229">
        <v>35</v>
      </c>
      <c r="BR41" s="230"/>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21"/>
    </row>
    <row r="42" spans="1:131" ht="26.25" customHeight="1" x14ac:dyDescent="0.2">
      <c r="A42" s="229">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23"/>
      <c r="BK42" s="223"/>
      <c r="BL42" s="223"/>
      <c r="BM42" s="223"/>
      <c r="BN42" s="223"/>
      <c r="BO42" s="232"/>
      <c r="BP42" s="232"/>
      <c r="BQ42" s="229">
        <v>36</v>
      </c>
      <c r="BR42" s="230"/>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21"/>
    </row>
    <row r="43" spans="1:131" ht="26.25" customHeight="1" x14ac:dyDescent="0.2">
      <c r="A43" s="229">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23"/>
      <c r="BK43" s="223"/>
      <c r="BL43" s="223"/>
      <c r="BM43" s="223"/>
      <c r="BN43" s="223"/>
      <c r="BO43" s="232"/>
      <c r="BP43" s="232"/>
      <c r="BQ43" s="229">
        <v>37</v>
      </c>
      <c r="BR43" s="230"/>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21"/>
    </row>
    <row r="44" spans="1:131" ht="26.25" customHeight="1" x14ac:dyDescent="0.2">
      <c r="A44" s="229">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23"/>
      <c r="BK44" s="223"/>
      <c r="BL44" s="223"/>
      <c r="BM44" s="223"/>
      <c r="BN44" s="223"/>
      <c r="BO44" s="232"/>
      <c r="BP44" s="232"/>
      <c r="BQ44" s="229">
        <v>38</v>
      </c>
      <c r="BR44" s="230"/>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21"/>
    </row>
    <row r="45" spans="1:131" ht="26.25" customHeight="1" x14ac:dyDescent="0.2">
      <c r="A45" s="229">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23"/>
      <c r="BK45" s="223"/>
      <c r="BL45" s="223"/>
      <c r="BM45" s="223"/>
      <c r="BN45" s="223"/>
      <c r="BO45" s="232"/>
      <c r="BP45" s="232"/>
      <c r="BQ45" s="229">
        <v>39</v>
      </c>
      <c r="BR45" s="230"/>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21"/>
    </row>
    <row r="46" spans="1:131" ht="26.25" customHeight="1" x14ac:dyDescent="0.2">
      <c r="A46" s="229">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23"/>
      <c r="BK46" s="223"/>
      <c r="BL46" s="223"/>
      <c r="BM46" s="223"/>
      <c r="BN46" s="223"/>
      <c r="BO46" s="232"/>
      <c r="BP46" s="232"/>
      <c r="BQ46" s="229">
        <v>40</v>
      </c>
      <c r="BR46" s="230"/>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21"/>
    </row>
    <row r="47" spans="1:131" ht="26.25" customHeight="1" x14ac:dyDescent="0.2">
      <c r="A47" s="229">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23"/>
      <c r="BK47" s="223"/>
      <c r="BL47" s="223"/>
      <c r="BM47" s="223"/>
      <c r="BN47" s="223"/>
      <c r="BO47" s="232"/>
      <c r="BP47" s="232"/>
      <c r="BQ47" s="229">
        <v>41</v>
      </c>
      <c r="BR47" s="230"/>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21"/>
    </row>
    <row r="48" spans="1:131" ht="26.25" customHeight="1" x14ac:dyDescent="0.2">
      <c r="A48" s="229">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23"/>
      <c r="BK48" s="223"/>
      <c r="BL48" s="223"/>
      <c r="BM48" s="223"/>
      <c r="BN48" s="223"/>
      <c r="BO48" s="232"/>
      <c r="BP48" s="232"/>
      <c r="BQ48" s="229">
        <v>42</v>
      </c>
      <c r="BR48" s="230"/>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21"/>
    </row>
    <row r="49" spans="1:131" ht="26.25" customHeight="1" x14ac:dyDescent="0.2">
      <c r="A49" s="229">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23"/>
      <c r="BK49" s="223"/>
      <c r="BL49" s="223"/>
      <c r="BM49" s="223"/>
      <c r="BN49" s="223"/>
      <c r="BO49" s="232"/>
      <c r="BP49" s="232"/>
      <c r="BQ49" s="229">
        <v>43</v>
      </c>
      <c r="BR49" s="230"/>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21"/>
    </row>
    <row r="50" spans="1:131" ht="26.25" customHeight="1" x14ac:dyDescent="0.2">
      <c r="A50" s="229">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23"/>
      <c r="BK50" s="223"/>
      <c r="BL50" s="223"/>
      <c r="BM50" s="223"/>
      <c r="BN50" s="223"/>
      <c r="BO50" s="232"/>
      <c r="BP50" s="232"/>
      <c r="BQ50" s="229">
        <v>44</v>
      </c>
      <c r="BR50" s="230"/>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21"/>
    </row>
    <row r="51" spans="1:131" ht="26.25" customHeight="1" x14ac:dyDescent="0.2">
      <c r="A51" s="229">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23"/>
      <c r="BK51" s="223"/>
      <c r="BL51" s="223"/>
      <c r="BM51" s="223"/>
      <c r="BN51" s="223"/>
      <c r="BO51" s="232"/>
      <c r="BP51" s="232"/>
      <c r="BQ51" s="229">
        <v>45</v>
      </c>
      <c r="BR51" s="230"/>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21"/>
    </row>
    <row r="52" spans="1:131" ht="26.25" customHeight="1" x14ac:dyDescent="0.2">
      <c r="A52" s="229">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23"/>
      <c r="BK52" s="223"/>
      <c r="BL52" s="223"/>
      <c r="BM52" s="223"/>
      <c r="BN52" s="223"/>
      <c r="BO52" s="232"/>
      <c r="BP52" s="232"/>
      <c r="BQ52" s="229">
        <v>46</v>
      </c>
      <c r="BR52" s="230"/>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21"/>
    </row>
    <row r="53" spans="1:131" ht="26.25" customHeight="1" x14ac:dyDescent="0.2">
      <c r="A53" s="229">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23"/>
      <c r="BK53" s="223"/>
      <c r="BL53" s="223"/>
      <c r="BM53" s="223"/>
      <c r="BN53" s="223"/>
      <c r="BO53" s="232"/>
      <c r="BP53" s="232"/>
      <c r="BQ53" s="229">
        <v>47</v>
      </c>
      <c r="BR53" s="230"/>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21"/>
    </row>
    <row r="54" spans="1:131" ht="26.25" customHeight="1" x14ac:dyDescent="0.2">
      <c r="A54" s="229">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23"/>
      <c r="BK54" s="223"/>
      <c r="BL54" s="223"/>
      <c r="BM54" s="223"/>
      <c r="BN54" s="223"/>
      <c r="BO54" s="232"/>
      <c r="BP54" s="232"/>
      <c r="BQ54" s="229">
        <v>48</v>
      </c>
      <c r="BR54" s="230"/>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21"/>
    </row>
    <row r="55" spans="1:131" ht="26.25" customHeight="1" x14ac:dyDescent="0.2">
      <c r="A55" s="229">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23"/>
      <c r="BK55" s="223"/>
      <c r="BL55" s="223"/>
      <c r="BM55" s="223"/>
      <c r="BN55" s="223"/>
      <c r="BO55" s="232"/>
      <c r="BP55" s="232"/>
      <c r="BQ55" s="229">
        <v>49</v>
      </c>
      <c r="BR55" s="230"/>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21"/>
    </row>
    <row r="56" spans="1:131" ht="26.25" customHeight="1" x14ac:dyDescent="0.2">
      <c r="A56" s="229">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23"/>
      <c r="BK56" s="223"/>
      <c r="BL56" s="223"/>
      <c r="BM56" s="223"/>
      <c r="BN56" s="223"/>
      <c r="BO56" s="232"/>
      <c r="BP56" s="232"/>
      <c r="BQ56" s="229">
        <v>50</v>
      </c>
      <c r="BR56" s="230"/>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21"/>
    </row>
    <row r="57" spans="1:131" ht="26.25" customHeight="1" x14ac:dyDescent="0.2">
      <c r="A57" s="229">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23"/>
      <c r="BK57" s="223"/>
      <c r="BL57" s="223"/>
      <c r="BM57" s="223"/>
      <c r="BN57" s="223"/>
      <c r="BO57" s="232"/>
      <c r="BP57" s="232"/>
      <c r="BQ57" s="229">
        <v>51</v>
      </c>
      <c r="BR57" s="230"/>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21"/>
    </row>
    <row r="58" spans="1:131" ht="26.25" customHeight="1" x14ac:dyDescent="0.2">
      <c r="A58" s="229">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23"/>
      <c r="BK58" s="223"/>
      <c r="BL58" s="223"/>
      <c r="BM58" s="223"/>
      <c r="BN58" s="223"/>
      <c r="BO58" s="232"/>
      <c r="BP58" s="232"/>
      <c r="BQ58" s="229">
        <v>52</v>
      </c>
      <c r="BR58" s="230"/>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21"/>
    </row>
    <row r="59" spans="1:131" ht="26.25" customHeight="1" x14ac:dyDescent="0.2">
      <c r="A59" s="229">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23"/>
      <c r="BK59" s="223"/>
      <c r="BL59" s="223"/>
      <c r="BM59" s="223"/>
      <c r="BN59" s="223"/>
      <c r="BO59" s="232"/>
      <c r="BP59" s="232"/>
      <c r="BQ59" s="229">
        <v>53</v>
      </c>
      <c r="BR59" s="230"/>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21"/>
    </row>
    <row r="60" spans="1:131" ht="26.25" customHeight="1" x14ac:dyDescent="0.2">
      <c r="A60" s="229">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23"/>
      <c r="BK60" s="223"/>
      <c r="BL60" s="223"/>
      <c r="BM60" s="223"/>
      <c r="BN60" s="223"/>
      <c r="BO60" s="232"/>
      <c r="BP60" s="232"/>
      <c r="BQ60" s="229">
        <v>54</v>
      </c>
      <c r="BR60" s="230"/>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21"/>
    </row>
    <row r="61" spans="1:131" ht="26.25" customHeight="1" thickBot="1" x14ac:dyDescent="0.25">
      <c r="A61" s="229">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23"/>
      <c r="BK61" s="223"/>
      <c r="BL61" s="223"/>
      <c r="BM61" s="223"/>
      <c r="BN61" s="223"/>
      <c r="BO61" s="232"/>
      <c r="BP61" s="232"/>
      <c r="BQ61" s="229">
        <v>55</v>
      </c>
      <c r="BR61" s="230"/>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21"/>
    </row>
    <row r="62" spans="1:131" ht="26.25" customHeight="1" x14ac:dyDescent="0.2">
      <c r="A62" s="229">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334</v>
      </c>
      <c r="BK62" s="815"/>
      <c r="BL62" s="815"/>
      <c r="BM62" s="815"/>
      <c r="BN62" s="816"/>
      <c r="BO62" s="232"/>
      <c r="BP62" s="232"/>
      <c r="BQ62" s="229">
        <v>56</v>
      </c>
      <c r="BR62" s="230"/>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21"/>
    </row>
    <row r="63" spans="1:131" ht="26.25" customHeight="1" thickBot="1" x14ac:dyDescent="0.25">
      <c r="A63" s="231" t="s">
        <v>315</v>
      </c>
      <c r="B63" s="798" t="s">
        <v>335</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477</v>
      </c>
      <c r="AG63" s="853"/>
      <c r="AH63" s="853"/>
      <c r="AI63" s="853"/>
      <c r="AJ63" s="854"/>
      <c r="AK63" s="855"/>
      <c r="AL63" s="850"/>
      <c r="AM63" s="850"/>
      <c r="AN63" s="850"/>
      <c r="AO63" s="850"/>
      <c r="AP63" s="853">
        <v>10210</v>
      </c>
      <c r="AQ63" s="853"/>
      <c r="AR63" s="853"/>
      <c r="AS63" s="853"/>
      <c r="AT63" s="853"/>
      <c r="AU63" s="853">
        <v>6357</v>
      </c>
      <c r="AV63" s="853"/>
      <c r="AW63" s="853"/>
      <c r="AX63" s="853"/>
      <c r="AY63" s="853"/>
      <c r="AZ63" s="857"/>
      <c r="BA63" s="857"/>
      <c r="BB63" s="857"/>
      <c r="BC63" s="857"/>
      <c r="BD63" s="857"/>
      <c r="BE63" s="858"/>
      <c r="BF63" s="858"/>
      <c r="BG63" s="858"/>
      <c r="BH63" s="858"/>
      <c r="BI63" s="859"/>
      <c r="BJ63" s="860" t="s">
        <v>47</v>
      </c>
      <c r="BK63" s="861"/>
      <c r="BL63" s="861"/>
      <c r="BM63" s="861"/>
      <c r="BN63" s="862"/>
      <c r="BO63" s="232"/>
      <c r="BP63" s="232"/>
      <c r="BQ63" s="229">
        <v>57</v>
      </c>
      <c r="BR63" s="230"/>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21"/>
    </row>
    <row r="65" spans="1:131" ht="26.25" customHeight="1" thickBot="1" x14ac:dyDescent="0.25">
      <c r="A65" s="223" t="s">
        <v>336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21"/>
    </row>
    <row r="66" spans="1:131" ht="26.25" customHeight="1" x14ac:dyDescent="0.2">
      <c r="A66" s="736" t="s">
        <v>337</v>
      </c>
      <c r="B66" s="737"/>
      <c r="C66" s="737"/>
      <c r="D66" s="737"/>
      <c r="E66" s="737"/>
      <c r="F66" s="737"/>
      <c r="G66" s="737"/>
      <c r="H66" s="737"/>
      <c r="I66" s="737"/>
      <c r="J66" s="737"/>
      <c r="K66" s="737"/>
      <c r="L66" s="737"/>
      <c r="M66" s="737"/>
      <c r="N66" s="737"/>
      <c r="O66" s="737"/>
      <c r="P66" s="738"/>
      <c r="Q66" s="742" t="s">
        <v>319</v>
      </c>
      <c r="R66" s="743"/>
      <c r="S66" s="743"/>
      <c r="T66" s="743"/>
      <c r="U66" s="744"/>
      <c r="V66" s="742" t="s">
        <v>320</v>
      </c>
      <c r="W66" s="743"/>
      <c r="X66" s="743"/>
      <c r="Y66" s="743"/>
      <c r="Z66" s="744"/>
      <c r="AA66" s="742" t="s">
        <v>321</v>
      </c>
      <c r="AB66" s="743"/>
      <c r="AC66" s="743"/>
      <c r="AD66" s="743"/>
      <c r="AE66" s="744"/>
      <c r="AF66" s="863" t="s">
        <v>322</v>
      </c>
      <c r="AG66" s="824"/>
      <c r="AH66" s="824"/>
      <c r="AI66" s="824"/>
      <c r="AJ66" s="864"/>
      <c r="AK66" s="742" t="s">
        <v>323</v>
      </c>
      <c r="AL66" s="737"/>
      <c r="AM66" s="737"/>
      <c r="AN66" s="737"/>
      <c r="AO66" s="738"/>
      <c r="AP66" s="742" t="s">
        <v>324</v>
      </c>
      <c r="AQ66" s="743"/>
      <c r="AR66" s="743"/>
      <c r="AS66" s="743"/>
      <c r="AT66" s="744"/>
      <c r="AU66" s="742" t="s">
        <v>338</v>
      </c>
      <c r="AV66" s="743"/>
      <c r="AW66" s="743"/>
      <c r="AX66" s="743"/>
      <c r="AY66" s="744"/>
      <c r="AZ66" s="742" t="s">
        <v>295</v>
      </c>
      <c r="BA66" s="743"/>
      <c r="BB66" s="743"/>
      <c r="BC66" s="743"/>
      <c r="BD66" s="749"/>
      <c r="BE66" s="232"/>
      <c r="BF66" s="232"/>
      <c r="BG66" s="232"/>
      <c r="BH66" s="232"/>
      <c r="BI66" s="232"/>
      <c r="BJ66" s="232"/>
      <c r="BK66" s="232"/>
      <c r="BL66" s="232"/>
      <c r="BM66" s="232"/>
      <c r="BN66" s="232"/>
      <c r="BO66" s="232"/>
      <c r="BP66" s="232"/>
      <c r="BQ66" s="229">
        <v>60</v>
      </c>
      <c r="BR66" s="234"/>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21"/>
    </row>
    <row r="67" spans="1:131" ht="26.25" customHeight="1" thickBot="1" x14ac:dyDescent="0.25">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32"/>
      <c r="BF67" s="232"/>
      <c r="BG67" s="232"/>
      <c r="BH67" s="232"/>
      <c r="BI67" s="232"/>
      <c r="BJ67" s="232"/>
      <c r="BK67" s="232"/>
      <c r="BL67" s="232"/>
      <c r="BM67" s="232"/>
      <c r="BN67" s="232"/>
      <c r="BO67" s="232"/>
      <c r="BP67" s="232"/>
      <c r="BQ67" s="229">
        <v>61</v>
      </c>
      <c r="BR67" s="234"/>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21"/>
    </row>
    <row r="68" spans="1:131" ht="26.25" customHeight="1" thickTop="1" x14ac:dyDescent="0.2">
      <c r="A68" s="227">
        <v>1</v>
      </c>
      <c r="B68" s="878" t="s">
        <v>339</v>
      </c>
      <c r="C68" s="879"/>
      <c r="D68" s="879"/>
      <c r="E68" s="879"/>
      <c r="F68" s="879"/>
      <c r="G68" s="879"/>
      <c r="H68" s="879"/>
      <c r="I68" s="879"/>
      <c r="J68" s="879"/>
      <c r="K68" s="879"/>
      <c r="L68" s="879"/>
      <c r="M68" s="879"/>
      <c r="N68" s="879"/>
      <c r="O68" s="879"/>
      <c r="P68" s="880"/>
      <c r="Q68" s="881">
        <v>2204</v>
      </c>
      <c r="R68" s="875"/>
      <c r="S68" s="875"/>
      <c r="T68" s="875"/>
      <c r="U68" s="875"/>
      <c r="V68" s="875">
        <v>1850</v>
      </c>
      <c r="W68" s="875"/>
      <c r="X68" s="875"/>
      <c r="Y68" s="875"/>
      <c r="Z68" s="875"/>
      <c r="AA68" s="875">
        <v>354</v>
      </c>
      <c r="AB68" s="875"/>
      <c r="AC68" s="875"/>
      <c r="AD68" s="875"/>
      <c r="AE68" s="875"/>
      <c r="AF68" s="875">
        <v>354</v>
      </c>
      <c r="AG68" s="875"/>
      <c r="AH68" s="875"/>
      <c r="AI68" s="875"/>
      <c r="AJ68" s="875"/>
      <c r="AK68" s="875" t="s">
        <v>307</v>
      </c>
      <c r="AL68" s="875"/>
      <c r="AM68" s="875"/>
      <c r="AN68" s="875"/>
      <c r="AO68" s="875"/>
      <c r="AP68" s="875">
        <v>1420</v>
      </c>
      <c r="AQ68" s="875"/>
      <c r="AR68" s="875"/>
      <c r="AS68" s="875"/>
      <c r="AT68" s="875"/>
      <c r="AU68" s="875">
        <v>656</v>
      </c>
      <c r="AV68" s="875"/>
      <c r="AW68" s="875"/>
      <c r="AX68" s="875"/>
      <c r="AY68" s="875"/>
      <c r="AZ68" s="876"/>
      <c r="BA68" s="876"/>
      <c r="BB68" s="876"/>
      <c r="BC68" s="876"/>
      <c r="BD68" s="877"/>
      <c r="BE68" s="232"/>
      <c r="BF68" s="232"/>
      <c r="BG68" s="232"/>
      <c r="BH68" s="232"/>
      <c r="BI68" s="232"/>
      <c r="BJ68" s="232"/>
      <c r="BK68" s="232"/>
      <c r="BL68" s="232"/>
      <c r="BM68" s="232"/>
      <c r="BN68" s="232"/>
      <c r="BO68" s="232"/>
      <c r="BP68" s="232"/>
      <c r="BQ68" s="229">
        <v>62</v>
      </c>
      <c r="BR68" s="234"/>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21"/>
    </row>
    <row r="69" spans="1:131" ht="26.25" customHeight="1" x14ac:dyDescent="0.2">
      <c r="A69" s="229">
        <v>2</v>
      </c>
      <c r="B69" s="882" t="s">
        <v>340</v>
      </c>
      <c r="C69" s="883"/>
      <c r="D69" s="883"/>
      <c r="E69" s="883"/>
      <c r="F69" s="883"/>
      <c r="G69" s="883"/>
      <c r="H69" s="883"/>
      <c r="I69" s="883"/>
      <c r="J69" s="883"/>
      <c r="K69" s="883"/>
      <c r="L69" s="883"/>
      <c r="M69" s="883"/>
      <c r="N69" s="883"/>
      <c r="O69" s="883"/>
      <c r="P69" s="884"/>
      <c r="Q69" s="885">
        <v>9272</v>
      </c>
      <c r="R69" s="839"/>
      <c r="S69" s="839"/>
      <c r="T69" s="839"/>
      <c r="U69" s="839"/>
      <c r="V69" s="839">
        <v>8780</v>
      </c>
      <c r="W69" s="839"/>
      <c r="X69" s="839"/>
      <c r="Y69" s="839"/>
      <c r="Z69" s="839"/>
      <c r="AA69" s="839">
        <v>492</v>
      </c>
      <c r="AB69" s="839"/>
      <c r="AC69" s="839"/>
      <c r="AD69" s="839"/>
      <c r="AE69" s="839"/>
      <c r="AF69" s="839">
        <v>492</v>
      </c>
      <c r="AG69" s="839"/>
      <c r="AH69" s="839"/>
      <c r="AI69" s="839"/>
      <c r="AJ69" s="839"/>
      <c r="AK69" s="839" t="s">
        <v>307</v>
      </c>
      <c r="AL69" s="839"/>
      <c r="AM69" s="839"/>
      <c r="AN69" s="839"/>
      <c r="AO69" s="839"/>
      <c r="AP69" s="839">
        <v>222</v>
      </c>
      <c r="AQ69" s="839"/>
      <c r="AR69" s="839"/>
      <c r="AS69" s="839"/>
      <c r="AT69" s="839"/>
      <c r="AU69" s="839">
        <v>9</v>
      </c>
      <c r="AV69" s="839"/>
      <c r="AW69" s="839"/>
      <c r="AX69" s="839"/>
      <c r="AY69" s="839"/>
      <c r="AZ69" s="841"/>
      <c r="BA69" s="841"/>
      <c r="BB69" s="841"/>
      <c r="BC69" s="841"/>
      <c r="BD69" s="842"/>
      <c r="BE69" s="232"/>
      <c r="BF69" s="232"/>
      <c r="BG69" s="232"/>
      <c r="BH69" s="232"/>
      <c r="BI69" s="232"/>
      <c r="BJ69" s="232"/>
      <c r="BK69" s="232"/>
      <c r="BL69" s="232"/>
      <c r="BM69" s="232"/>
      <c r="BN69" s="232"/>
      <c r="BO69" s="232"/>
      <c r="BP69" s="232"/>
      <c r="BQ69" s="229">
        <v>63</v>
      </c>
      <c r="BR69" s="234"/>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21"/>
    </row>
    <row r="70" spans="1:131" ht="26.25" customHeight="1" x14ac:dyDescent="0.2">
      <c r="A70" s="229">
        <v>3</v>
      </c>
      <c r="B70" s="882" t="s">
        <v>341</v>
      </c>
      <c r="C70" s="883"/>
      <c r="D70" s="883"/>
      <c r="E70" s="883"/>
      <c r="F70" s="883"/>
      <c r="G70" s="883"/>
      <c r="H70" s="883"/>
      <c r="I70" s="883"/>
      <c r="J70" s="883"/>
      <c r="K70" s="883"/>
      <c r="L70" s="883"/>
      <c r="M70" s="883"/>
      <c r="N70" s="883"/>
      <c r="O70" s="883"/>
      <c r="P70" s="884"/>
      <c r="Q70" s="885">
        <v>978</v>
      </c>
      <c r="R70" s="839"/>
      <c r="S70" s="839"/>
      <c r="T70" s="839"/>
      <c r="U70" s="839"/>
      <c r="V70" s="839">
        <v>948</v>
      </c>
      <c r="W70" s="839"/>
      <c r="X70" s="839"/>
      <c r="Y70" s="839"/>
      <c r="Z70" s="839"/>
      <c r="AA70" s="839">
        <v>30</v>
      </c>
      <c r="AB70" s="839"/>
      <c r="AC70" s="839"/>
      <c r="AD70" s="839"/>
      <c r="AE70" s="839"/>
      <c r="AF70" s="839">
        <v>30</v>
      </c>
      <c r="AG70" s="839"/>
      <c r="AH70" s="839"/>
      <c r="AI70" s="839"/>
      <c r="AJ70" s="839"/>
      <c r="AK70" s="839">
        <v>66</v>
      </c>
      <c r="AL70" s="839"/>
      <c r="AM70" s="839"/>
      <c r="AN70" s="839"/>
      <c r="AO70" s="839"/>
      <c r="AP70" s="839" t="s">
        <v>307</v>
      </c>
      <c r="AQ70" s="839"/>
      <c r="AR70" s="839"/>
      <c r="AS70" s="839"/>
      <c r="AT70" s="839"/>
      <c r="AU70" s="839" t="s">
        <v>307</v>
      </c>
      <c r="AV70" s="839"/>
      <c r="AW70" s="839"/>
      <c r="AX70" s="839"/>
      <c r="AY70" s="839"/>
      <c r="AZ70" s="841"/>
      <c r="BA70" s="841"/>
      <c r="BB70" s="841"/>
      <c r="BC70" s="841"/>
      <c r="BD70" s="842"/>
      <c r="BE70" s="232"/>
      <c r="BF70" s="232"/>
      <c r="BG70" s="232"/>
      <c r="BH70" s="232"/>
      <c r="BI70" s="232"/>
      <c r="BJ70" s="232"/>
      <c r="BK70" s="232"/>
      <c r="BL70" s="232"/>
      <c r="BM70" s="232"/>
      <c r="BN70" s="232"/>
      <c r="BO70" s="232"/>
      <c r="BP70" s="232"/>
      <c r="BQ70" s="229">
        <v>64</v>
      </c>
      <c r="BR70" s="234"/>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21"/>
    </row>
    <row r="71" spans="1:131" ht="26.25" customHeight="1" x14ac:dyDescent="0.2">
      <c r="A71" s="229">
        <v>4</v>
      </c>
      <c r="B71" s="882" t="s">
        <v>342</v>
      </c>
      <c r="C71" s="883"/>
      <c r="D71" s="883"/>
      <c r="E71" s="883"/>
      <c r="F71" s="883"/>
      <c r="G71" s="883"/>
      <c r="H71" s="883"/>
      <c r="I71" s="883"/>
      <c r="J71" s="883"/>
      <c r="K71" s="883"/>
      <c r="L71" s="883"/>
      <c r="M71" s="883"/>
      <c r="N71" s="883"/>
      <c r="O71" s="883"/>
      <c r="P71" s="884"/>
      <c r="Q71" s="885">
        <v>297</v>
      </c>
      <c r="R71" s="839"/>
      <c r="S71" s="839"/>
      <c r="T71" s="839"/>
      <c r="U71" s="839"/>
      <c r="V71" s="839">
        <v>182</v>
      </c>
      <c r="W71" s="839"/>
      <c r="X71" s="839"/>
      <c r="Y71" s="839"/>
      <c r="Z71" s="839"/>
      <c r="AA71" s="839">
        <v>115</v>
      </c>
      <c r="AB71" s="839"/>
      <c r="AC71" s="839"/>
      <c r="AD71" s="839"/>
      <c r="AE71" s="839"/>
      <c r="AF71" s="839">
        <v>115</v>
      </c>
      <c r="AG71" s="839"/>
      <c r="AH71" s="839"/>
      <c r="AI71" s="839"/>
      <c r="AJ71" s="839"/>
      <c r="AK71" s="839">
        <v>15</v>
      </c>
      <c r="AL71" s="839"/>
      <c r="AM71" s="839"/>
      <c r="AN71" s="839"/>
      <c r="AO71" s="839"/>
      <c r="AP71" s="839" t="s">
        <v>307</v>
      </c>
      <c r="AQ71" s="839"/>
      <c r="AR71" s="839"/>
      <c r="AS71" s="839"/>
      <c r="AT71" s="839"/>
      <c r="AU71" s="839" t="s">
        <v>307</v>
      </c>
      <c r="AV71" s="839"/>
      <c r="AW71" s="839"/>
      <c r="AX71" s="839"/>
      <c r="AY71" s="839"/>
      <c r="AZ71" s="841"/>
      <c r="BA71" s="841"/>
      <c r="BB71" s="841"/>
      <c r="BC71" s="841"/>
      <c r="BD71" s="842"/>
      <c r="BE71" s="232"/>
      <c r="BF71" s="232"/>
      <c r="BG71" s="232"/>
      <c r="BH71" s="232"/>
      <c r="BI71" s="232"/>
      <c r="BJ71" s="232"/>
      <c r="BK71" s="232"/>
      <c r="BL71" s="232"/>
      <c r="BM71" s="232"/>
      <c r="BN71" s="232"/>
      <c r="BO71" s="232"/>
      <c r="BP71" s="232"/>
      <c r="BQ71" s="229">
        <v>65</v>
      </c>
      <c r="BR71" s="234"/>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21"/>
    </row>
    <row r="72" spans="1:131" ht="26.25" customHeight="1" x14ac:dyDescent="0.2">
      <c r="A72" s="229">
        <v>5</v>
      </c>
      <c r="B72" s="882" t="s">
        <v>343</v>
      </c>
      <c r="C72" s="883"/>
      <c r="D72" s="883"/>
      <c r="E72" s="883"/>
      <c r="F72" s="883"/>
      <c r="G72" s="883"/>
      <c r="H72" s="883"/>
      <c r="I72" s="883"/>
      <c r="J72" s="883"/>
      <c r="K72" s="883"/>
      <c r="L72" s="883"/>
      <c r="M72" s="883"/>
      <c r="N72" s="883"/>
      <c r="O72" s="883"/>
      <c r="P72" s="884"/>
      <c r="Q72" s="885">
        <v>6282</v>
      </c>
      <c r="R72" s="839"/>
      <c r="S72" s="839"/>
      <c r="T72" s="839"/>
      <c r="U72" s="839"/>
      <c r="V72" s="839">
        <v>6206</v>
      </c>
      <c r="W72" s="839"/>
      <c r="X72" s="839"/>
      <c r="Y72" s="839"/>
      <c r="Z72" s="839"/>
      <c r="AA72" s="839">
        <v>76</v>
      </c>
      <c r="AB72" s="839"/>
      <c r="AC72" s="839"/>
      <c r="AD72" s="839"/>
      <c r="AE72" s="839"/>
      <c r="AF72" s="839">
        <v>76</v>
      </c>
      <c r="AG72" s="839"/>
      <c r="AH72" s="839"/>
      <c r="AI72" s="839"/>
      <c r="AJ72" s="839"/>
      <c r="AK72" s="839">
        <v>1908</v>
      </c>
      <c r="AL72" s="839"/>
      <c r="AM72" s="839"/>
      <c r="AN72" s="839"/>
      <c r="AO72" s="839"/>
      <c r="AP72" s="839" t="s">
        <v>307</v>
      </c>
      <c r="AQ72" s="839"/>
      <c r="AR72" s="839"/>
      <c r="AS72" s="839"/>
      <c r="AT72" s="839"/>
      <c r="AU72" s="839" t="s">
        <v>307</v>
      </c>
      <c r="AV72" s="839"/>
      <c r="AW72" s="839"/>
      <c r="AX72" s="839"/>
      <c r="AY72" s="839"/>
      <c r="AZ72" s="841"/>
      <c r="BA72" s="841"/>
      <c r="BB72" s="841"/>
      <c r="BC72" s="841"/>
      <c r="BD72" s="842"/>
      <c r="BE72" s="232"/>
      <c r="BF72" s="232"/>
      <c r="BG72" s="232"/>
      <c r="BH72" s="232"/>
      <c r="BI72" s="232"/>
      <c r="BJ72" s="232"/>
      <c r="BK72" s="232"/>
      <c r="BL72" s="232"/>
      <c r="BM72" s="232"/>
      <c r="BN72" s="232"/>
      <c r="BO72" s="232"/>
      <c r="BP72" s="232"/>
      <c r="BQ72" s="229">
        <v>66</v>
      </c>
      <c r="BR72" s="234"/>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21"/>
    </row>
    <row r="73" spans="1:131" ht="26.25" customHeight="1" x14ac:dyDescent="0.2">
      <c r="A73" s="229">
        <v>6</v>
      </c>
      <c r="B73" s="882" t="s">
        <v>344</v>
      </c>
      <c r="C73" s="883"/>
      <c r="D73" s="883"/>
      <c r="E73" s="883"/>
      <c r="F73" s="883"/>
      <c r="G73" s="883"/>
      <c r="H73" s="883"/>
      <c r="I73" s="883"/>
      <c r="J73" s="883"/>
      <c r="K73" s="883"/>
      <c r="L73" s="883"/>
      <c r="M73" s="883"/>
      <c r="N73" s="883"/>
      <c r="O73" s="883"/>
      <c r="P73" s="884"/>
      <c r="Q73" s="885">
        <v>1478091</v>
      </c>
      <c r="R73" s="839"/>
      <c r="S73" s="839"/>
      <c r="T73" s="839"/>
      <c r="U73" s="839"/>
      <c r="V73" s="839">
        <v>1440066</v>
      </c>
      <c r="W73" s="839"/>
      <c r="X73" s="839"/>
      <c r="Y73" s="839"/>
      <c r="Z73" s="839"/>
      <c r="AA73" s="839">
        <v>38025</v>
      </c>
      <c r="AB73" s="839"/>
      <c r="AC73" s="839"/>
      <c r="AD73" s="839"/>
      <c r="AE73" s="839"/>
      <c r="AF73" s="839">
        <v>38025</v>
      </c>
      <c r="AG73" s="839"/>
      <c r="AH73" s="839"/>
      <c r="AI73" s="839"/>
      <c r="AJ73" s="839"/>
      <c r="AK73" s="839">
        <v>17867</v>
      </c>
      <c r="AL73" s="839"/>
      <c r="AM73" s="839"/>
      <c r="AN73" s="839"/>
      <c r="AO73" s="839"/>
      <c r="AP73" s="839" t="s">
        <v>307</v>
      </c>
      <c r="AQ73" s="839"/>
      <c r="AR73" s="839"/>
      <c r="AS73" s="839"/>
      <c r="AT73" s="839"/>
      <c r="AU73" s="839" t="s">
        <v>307</v>
      </c>
      <c r="AV73" s="839"/>
      <c r="AW73" s="839"/>
      <c r="AX73" s="839"/>
      <c r="AY73" s="839"/>
      <c r="AZ73" s="841"/>
      <c r="BA73" s="841"/>
      <c r="BB73" s="841"/>
      <c r="BC73" s="841"/>
      <c r="BD73" s="842"/>
      <c r="BE73" s="232"/>
      <c r="BF73" s="232"/>
      <c r="BG73" s="232"/>
      <c r="BH73" s="232"/>
      <c r="BI73" s="232"/>
      <c r="BJ73" s="232"/>
      <c r="BK73" s="232"/>
      <c r="BL73" s="232"/>
      <c r="BM73" s="232"/>
      <c r="BN73" s="232"/>
      <c r="BO73" s="232"/>
      <c r="BP73" s="232"/>
      <c r="BQ73" s="229">
        <v>67</v>
      </c>
      <c r="BR73" s="234"/>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21"/>
    </row>
    <row r="74" spans="1:131" ht="26.25" customHeight="1" x14ac:dyDescent="0.2">
      <c r="A74" s="229">
        <v>7</v>
      </c>
      <c r="B74" s="882"/>
      <c r="C74" s="883"/>
      <c r="D74" s="883"/>
      <c r="E74" s="883"/>
      <c r="F74" s="883"/>
      <c r="G74" s="883"/>
      <c r="H74" s="883"/>
      <c r="I74" s="883"/>
      <c r="J74" s="883"/>
      <c r="K74" s="883"/>
      <c r="L74" s="883"/>
      <c r="M74" s="883"/>
      <c r="N74" s="883"/>
      <c r="O74" s="883"/>
      <c r="P74" s="884"/>
      <c r="Q74" s="885"/>
      <c r="R74" s="839"/>
      <c r="S74" s="839"/>
      <c r="T74" s="839"/>
      <c r="U74" s="839"/>
      <c r="V74" s="839"/>
      <c r="W74" s="839"/>
      <c r="X74" s="839"/>
      <c r="Y74" s="839"/>
      <c r="Z74" s="839"/>
      <c r="AA74" s="839"/>
      <c r="AB74" s="839"/>
      <c r="AC74" s="839"/>
      <c r="AD74" s="839"/>
      <c r="AE74" s="839"/>
      <c r="AF74" s="839"/>
      <c r="AG74" s="839"/>
      <c r="AH74" s="839"/>
      <c r="AI74" s="839"/>
      <c r="AJ74" s="839"/>
      <c r="AK74" s="839"/>
      <c r="AL74" s="839"/>
      <c r="AM74" s="839"/>
      <c r="AN74" s="839"/>
      <c r="AO74" s="839"/>
      <c r="AP74" s="839"/>
      <c r="AQ74" s="839"/>
      <c r="AR74" s="839"/>
      <c r="AS74" s="839"/>
      <c r="AT74" s="839"/>
      <c r="AU74" s="839"/>
      <c r="AV74" s="839"/>
      <c r="AW74" s="839"/>
      <c r="AX74" s="839"/>
      <c r="AY74" s="839"/>
      <c r="AZ74" s="841"/>
      <c r="BA74" s="841"/>
      <c r="BB74" s="841"/>
      <c r="BC74" s="841"/>
      <c r="BD74" s="842"/>
      <c r="BE74" s="232"/>
      <c r="BF74" s="232"/>
      <c r="BG74" s="232"/>
      <c r="BH74" s="232"/>
      <c r="BI74" s="232"/>
      <c r="BJ74" s="232"/>
      <c r="BK74" s="232"/>
      <c r="BL74" s="232"/>
      <c r="BM74" s="232"/>
      <c r="BN74" s="232"/>
      <c r="BO74" s="232"/>
      <c r="BP74" s="232"/>
      <c r="BQ74" s="229">
        <v>68</v>
      </c>
      <c r="BR74" s="234"/>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21"/>
    </row>
    <row r="75" spans="1:131" ht="26.25" customHeight="1" x14ac:dyDescent="0.2">
      <c r="A75" s="229">
        <v>8</v>
      </c>
      <c r="B75" s="882"/>
      <c r="C75" s="883"/>
      <c r="D75" s="883"/>
      <c r="E75" s="883"/>
      <c r="F75" s="883"/>
      <c r="G75" s="883"/>
      <c r="H75" s="883"/>
      <c r="I75" s="883"/>
      <c r="J75" s="883"/>
      <c r="K75" s="883"/>
      <c r="L75" s="883"/>
      <c r="M75" s="883"/>
      <c r="N75" s="883"/>
      <c r="O75" s="883"/>
      <c r="P75" s="884"/>
      <c r="Q75" s="886"/>
      <c r="R75" s="887"/>
      <c r="S75" s="887"/>
      <c r="T75" s="887"/>
      <c r="U75" s="843"/>
      <c r="V75" s="888"/>
      <c r="W75" s="887"/>
      <c r="X75" s="887"/>
      <c r="Y75" s="887"/>
      <c r="Z75" s="843"/>
      <c r="AA75" s="888"/>
      <c r="AB75" s="887"/>
      <c r="AC75" s="887"/>
      <c r="AD75" s="887"/>
      <c r="AE75" s="843"/>
      <c r="AF75" s="888"/>
      <c r="AG75" s="887"/>
      <c r="AH75" s="887"/>
      <c r="AI75" s="887"/>
      <c r="AJ75" s="843"/>
      <c r="AK75" s="888"/>
      <c r="AL75" s="887"/>
      <c r="AM75" s="887"/>
      <c r="AN75" s="887"/>
      <c r="AO75" s="843"/>
      <c r="AP75" s="888"/>
      <c r="AQ75" s="887"/>
      <c r="AR75" s="887"/>
      <c r="AS75" s="887"/>
      <c r="AT75" s="843"/>
      <c r="AU75" s="888"/>
      <c r="AV75" s="887"/>
      <c r="AW75" s="887"/>
      <c r="AX75" s="887"/>
      <c r="AY75" s="843"/>
      <c r="AZ75" s="841"/>
      <c r="BA75" s="841"/>
      <c r="BB75" s="841"/>
      <c r="BC75" s="841"/>
      <c r="BD75" s="842"/>
      <c r="BE75" s="232"/>
      <c r="BF75" s="232"/>
      <c r="BG75" s="232"/>
      <c r="BH75" s="232"/>
      <c r="BI75" s="232"/>
      <c r="BJ75" s="232"/>
      <c r="BK75" s="232"/>
      <c r="BL75" s="232"/>
      <c r="BM75" s="232"/>
      <c r="BN75" s="232"/>
      <c r="BO75" s="232"/>
      <c r="BP75" s="232"/>
      <c r="BQ75" s="229">
        <v>69</v>
      </c>
      <c r="BR75" s="234"/>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21"/>
    </row>
    <row r="76" spans="1:131" ht="26.25" customHeight="1" x14ac:dyDescent="0.2">
      <c r="A76" s="229">
        <v>9</v>
      </c>
      <c r="B76" s="882"/>
      <c r="C76" s="883"/>
      <c r="D76" s="883"/>
      <c r="E76" s="883"/>
      <c r="F76" s="883"/>
      <c r="G76" s="883"/>
      <c r="H76" s="883"/>
      <c r="I76" s="883"/>
      <c r="J76" s="883"/>
      <c r="K76" s="883"/>
      <c r="L76" s="883"/>
      <c r="M76" s="883"/>
      <c r="N76" s="883"/>
      <c r="O76" s="883"/>
      <c r="P76" s="884"/>
      <c r="Q76" s="886"/>
      <c r="R76" s="887"/>
      <c r="S76" s="887"/>
      <c r="T76" s="887"/>
      <c r="U76" s="843"/>
      <c r="V76" s="888"/>
      <c r="W76" s="887"/>
      <c r="X76" s="887"/>
      <c r="Y76" s="887"/>
      <c r="Z76" s="843"/>
      <c r="AA76" s="888"/>
      <c r="AB76" s="887"/>
      <c r="AC76" s="887"/>
      <c r="AD76" s="887"/>
      <c r="AE76" s="843"/>
      <c r="AF76" s="888"/>
      <c r="AG76" s="887"/>
      <c r="AH76" s="887"/>
      <c r="AI76" s="887"/>
      <c r="AJ76" s="843"/>
      <c r="AK76" s="888"/>
      <c r="AL76" s="887"/>
      <c r="AM76" s="887"/>
      <c r="AN76" s="887"/>
      <c r="AO76" s="843"/>
      <c r="AP76" s="888"/>
      <c r="AQ76" s="887"/>
      <c r="AR76" s="887"/>
      <c r="AS76" s="887"/>
      <c r="AT76" s="843"/>
      <c r="AU76" s="888"/>
      <c r="AV76" s="887"/>
      <c r="AW76" s="887"/>
      <c r="AX76" s="887"/>
      <c r="AY76" s="843"/>
      <c r="AZ76" s="841"/>
      <c r="BA76" s="841"/>
      <c r="BB76" s="841"/>
      <c r="BC76" s="841"/>
      <c r="BD76" s="842"/>
      <c r="BE76" s="232"/>
      <c r="BF76" s="232"/>
      <c r="BG76" s="232"/>
      <c r="BH76" s="232"/>
      <c r="BI76" s="232"/>
      <c r="BJ76" s="232"/>
      <c r="BK76" s="232"/>
      <c r="BL76" s="232"/>
      <c r="BM76" s="232"/>
      <c r="BN76" s="232"/>
      <c r="BO76" s="232"/>
      <c r="BP76" s="232"/>
      <c r="BQ76" s="229">
        <v>70</v>
      </c>
      <c r="BR76" s="234"/>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21"/>
    </row>
    <row r="77" spans="1:131" ht="26.25" customHeight="1" x14ac:dyDescent="0.2">
      <c r="A77" s="229">
        <v>10</v>
      </c>
      <c r="B77" s="882"/>
      <c r="C77" s="883"/>
      <c r="D77" s="883"/>
      <c r="E77" s="883"/>
      <c r="F77" s="883"/>
      <c r="G77" s="883"/>
      <c r="H77" s="883"/>
      <c r="I77" s="883"/>
      <c r="J77" s="883"/>
      <c r="K77" s="883"/>
      <c r="L77" s="883"/>
      <c r="M77" s="883"/>
      <c r="N77" s="883"/>
      <c r="O77" s="883"/>
      <c r="P77" s="884"/>
      <c r="Q77" s="886"/>
      <c r="R77" s="887"/>
      <c r="S77" s="887"/>
      <c r="T77" s="887"/>
      <c r="U77" s="843"/>
      <c r="V77" s="888"/>
      <c r="W77" s="887"/>
      <c r="X77" s="887"/>
      <c r="Y77" s="887"/>
      <c r="Z77" s="843"/>
      <c r="AA77" s="888"/>
      <c r="AB77" s="887"/>
      <c r="AC77" s="887"/>
      <c r="AD77" s="887"/>
      <c r="AE77" s="843"/>
      <c r="AF77" s="888"/>
      <c r="AG77" s="887"/>
      <c r="AH77" s="887"/>
      <c r="AI77" s="887"/>
      <c r="AJ77" s="843"/>
      <c r="AK77" s="888"/>
      <c r="AL77" s="887"/>
      <c r="AM77" s="887"/>
      <c r="AN77" s="887"/>
      <c r="AO77" s="843"/>
      <c r="AP77" s="888"/>
      <c r="AQ77" s="887"/>
      <c r="AR77" s="887"/>
      <c r="AS77" s="887"/>
      <c r="AT77" s="843"/>
      <c r="AU77" s="888"/>
      <c r="AV77" s="887"/>
      <c r="AW77" s="887"/>
      <c r="AX77" s="887"/>
      <c r="AY77" s="843"/>
      <c r="AZ77" s="841"/>
      <c r="BA77" s="841"/>
      <c r="BB77" s="841"/>
      <c r="BC77" s="841"/>
      <c r="BD77" s="842"/>
      <c r="BE77" s="232"/>
      <c r="BF77" s="232"/>
      <c r="BG77" s="232"/>
      <c r="BH77" s="232"/>
      <c r="BI77" s="232"/>
      <c r="BJ77" s="232"/>
      <c r="BK77" s="232"/>
      <c r="BL77" s="232"/>
      <c r="BM77" s="232"/>
      <c r="BN77" s="232"/>
      <c r="BO77" s="232"/>
      <c r="BP77" s="232"/>
      <c r="BQ77" s="229">
        <v>71</v>
      </c>
      <c r="BR77" s="234"/>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21"/>
    </row>
    <row r="78" spans="1:131" ht="26.25" customHeight="1" x14ac:dyDescent="0.2">
      <c r="A78" s="229">
        <v>11</v>
      </c>
      <c r="B78" s="882"/>
      <c r="C78" s="883"/>
      <c r="D78" s="883"/>
      <c r="E78" s="883"/>
      <c r="F78" s="883"/>
      <c r="G78" s="883"/>
      <c r="H78" s="883"/>
      <c r="I78" s="883"/>
      <c r="J78" s="883"/>
      <c r="K78" s="883"/>
      <c r="L78" s="883"/>
      <c r="M78" s="883"/>
      <c r="N78" s="883"/>
      <c r="O78" s="883"/>
      <c r="P78" s="884"/>
      <c r="Q78" s="885"/>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32"/>
      <c r="BF78" s="232"/>
      <c r="BG78" s="232"/>
      <c r="BH78" s="232"/>
      <c r="BI78" s="232"/>
      <c r="BJ78" s="221"/>
      <c r="BK78" s="221"/>
      <c r="BL78" s="221"/>
      <c r="BM78" s="221"/>
      <c r="BN78" s="221"/>
      <c r="BO78" s="232"/>
      <c r="BP78" s="232"/>
      <c r="BQ78" s="229">
        <v>72</v>
      </c>
      <c r="BR78" s="234"/>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21"/>
    </row>
    <row r="79" spans="1:131" ht="26.25" customHeight="1" x14ac:dyDescent="0.2">
      <c r="A79" s="229">
        <v>12</v>
      </c>
      <c r="B79" s="882"/>
      <c r="C79" s="883"/>
      <c r="D79" s="883"/>
      <c r="E79" s="883"/>
      <c r="F79" s="883"/>
      <c r="G79" s="883"/>
      <c r="H79" s="883"/>
      <c r="I79" s="883"/>
      <c r="J79" s="883"/>
      <c r="K79" s="883"/>
      <c r="L79" s="883"/>
      <c r="M79" s="883"/>
      <c r="N79" s="883"/>
      <c r="O79" s="883"/>
      <c r="P79" s="884"/>
      <c r="Q79" s="885"/>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32"/>
      <c r="BF79" s="232"/>
      <c r="BG79" s="232"/>
      <c r="BH79" s="232"/>
      <c r="BI79" s="232"/>
      <c r="BJ79" s="221"/>
      <c r="BK79" s="221"/>
      <c r="BL79" s="221"/>
      <c r="BM79" s="221"/>
      <c r="BN79" s="221"/>
      <c r="BO79" s="232"/>
      <c r="BP79" s="232"/>
      <c r="BQ79" s="229">
        <v>73</v>
      </c>
      <c r="BR79" s="234"/>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21"/>
    </row>
    <row r="80" spans="1:131" ht="26.25" customHeight="1" x14ac:dyDescent="0.2">
      <c r="A80" s="229">
        <v>13</v>
      </c>
      <c r="B80" s="882"/>
      <c r="C80" s="883"/>
      <c r="D80" s="883"/>
      <c r="E80" s="883"/>
      <c r="F80" s="883"/>
      <c r="G80" s="883"/>
      <c r="H80" s="883"/>
      <c r="I80" s="883"/>
      <c r="J80" s="883"/>
      <c r="K80" s="883"/>
      <c r="L80" s="883"/>
      <c r="M80" s="883"/>
      <c r="N80" s="883"/>
      <c r="O80" s="883"/>
      <c r="P80" s="884"/>
      <c r="Q80" s="885"/>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32"/>
      <c r="BF80" s="232"/>
      <c r="BG80" s="232"/>
      <c r="BH80" s="232"/>
      <c r="BI80" s="232"/>
      <c r="BJ80" s="232"/>
      <c r="BK80" s="232"/>
      <c r="BL80" s="232"/>
      <c r="BM80" s="232"/>
      <c r="BN80" s="232"/>
      <c r="BO80" s="232"/>
      <c r="BP80" s="232"/>
      <c r="BQ80" s="229">
        <v>74</v>
      </c>
      <c r="BR80" s="234"/>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21"/>
    </row>
    <row r="81" spans="1:131" ht="26.25" customHeight="1" x14ac:dyDescent="0.2">
      <c r="A81" s="229">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32"/>
      <c r="BF81" s="232"/>
      <c r="BG81" s="232"/>
      <c r="BH81" s="232"/>
      <c r="BI81" s="232"/>
      <c r="BJ81" s="232"/>
      <c r="BK81" s="232"/>
      <c r="BL81" s="232"/>
      <c r="BM81" s="232"/>
      <c r="BN81" s="232"/>
      <c r="BO81" s="232"/>
      <c r="BP81" s="232"/>
      <c r="BQ81" s="229">
        <v>75</v>
      </c>
      <c r="BR81" s="234"/>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21"/>
    </row>
    <row r="82" spans="1:131" ht="26.25" customHeight="1" x14ac:dyDescent="0.2">
      <c r="A82" s="229">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32"/>
      <c r="BF82" s="232"/>
      <c r="BG82" s="232"/>
      <c r="BH82" s="232"/>
      <c r="BI82" s="232"/>
      <c r="BJ82" s="232"/>
      <c r="BK82" s="232"/>
      <c r="BL82" s="232"/>
      <c r="BM82" s="232"/>
      <c r="BN82" s="232"/>
      <c r="BO82" s="232"/>
      <c r="BP82" s="232"/>
      <c r="BQ82" s="229">
        <v>76</v>
      </c>
      <c r="BR82" s="234"/>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21"/>
    </row>
    <row r="83" spans="1:131" ht="26.25" customHeight="1" x14ac:dyDescent="0.2">
      <c r="A83" s="229">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32"/>
      <c r="BF83" s="232"/>
      <c r="BG83" s="232"/>
      <c r="BH83" s="232"/>
      <c r="BI83" s="232"/>
      <c r="BJ83" s="232"/>
      <c r="BK83" s="232"/>
      <c r="BL83" s="232"/>
      <c r="BM83" s="232"/>
      <c r="BN83" s="232"/>
      <c r="BO83" s="232"/>
      <c r="BP83" s="232"/>
      <c r="BQ83" s="229">
        <v>77</v>
      </c>
      <c r="BR83" s="234"/>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21"/>
    </row>
    <row r="84" spans="1:131" ht="26.25" customHeight="1" x14ac:dyDescent="0.2">
      <c r="A84" s="229">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32"/>
      <c r="BF84" s="232"/>
      <c r="BG84" s="232"/>
      <c r="BH84" s="232"/>
      <c r="BI84" s="232"/>
      <c r="BJ84" s="232"/>
      <c r="BK84" s="232"/>
      <c r="BL84" s="232"/>
      <c r="BM84" s="232"/>
      <c r="BN84" s="232"/>
      <c r="BO84" s="232"/>
      <c r="BP84" s="232"/>
      <c r="BQ84" s="229">
        <v>78</v>
      </c>
      <c r="BR84" s="234"/>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21"/>
    </row>
    <row r="85" spans="1:131" ht="26.25" customHeight="1" x14ac:dyDescent="0.2">
      <c r="A85" s="229">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32"/>
      <c r="BF85" s="232"/>
      <c r="BG85" s="232"/>
      <c r="BH85" s="232"/>
      <c r="BI85" s="232"/>
      <c r="BJ85" s="232"/>
      <c r="BK85" s="232"/>
      <c r="BL85" s="232"/>
      <c r="BM85" s="232"/>
      <c r="BN85" s="232"/>
      <c r="BO85" s="232"/>
      <c r="BP85" s="232"/>
      <c r="BQ85" s="229">
        <v>79</v>
      </c>
      <c r="BR85" s="234"/>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21"/>
    </row>
    <row r="86" spans="1:131" ht="26.25" customHeight="1" x14ac:dyDescent="0.2">
      <c r="A86" s="229">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32"/>
      <c r="BF86" s="232"/>
      <c r="BG86" s="232"/>
      <c r="BH86" s="232"/>
      <c r="BI86" s="232"/>
      <c r="BJ86" s="232"/>
      <c r="BK86" s="232"/>
      <c r="BL86" s="232"/>
      <c r="BM86" s="232"/>
      <c r="BN86" s="232"/>
      <c r="BO86" s="232"/>
      <c r="BP86" s="232"/>
      <c r="BQ86" s="229">
        <v>80</v>
      </c>
      <c r="BR86" s="234"/>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21"/>
    </row>
    <row r="87" spans="1:131" ht="26.25" customHeight="1" x14ac:dyDescent="0.2">
      <c r="A87" s="235">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32"/>
      <c r="BF87" s="232"/>
      <c r="BG87" s="232"/>
      <c r="BH87" s="232"/>
      <c r="BI87" s="232"/>
      <c r="BJ87" s="232"/>
      <c r="BK87" s="232"/>
      <c r="BL87" s="232"/>
      <c r="BM87" s="232"/>
      <c r="BN87" s="232"/>
      <c r="BO87" s="232"/>
      <c r="BP87" s="232"/>
      <c r="BQ87" s="229">
        <v>81</v>
      </c>
      <c r="BR87" s="234"/>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21"/>
    </row>
    <row r="88" spans="1:131" ht="26.25" customHeight="1" thickBot="1" x14ac:dyDescent="0.25">
      <c r="A88" s="231" t="s">
        <v>315</v>
      </c>
      <c r="B88" s="798" t="s">
        <v>345</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39092</v>
      </c>
      <c r="AG88" s="853"/>
      <c r="AH88" s="853"/>
      <c r="AI88" s="853"/>
      <c r="AJ88" s="853"/>
      <c r="AK88" s="850"/>
      <c r="AL88" s="850"/>
      <c r="AM88" s="850"/>
      <c r="AN88" s="850"/>
      <c r="AO88" s="850"/>
      <c r="AP88" s="853">
        <v>1642</v>
      </c>
      <c r="AQ88" s="853"/>
      <c r="AR88" s="853"/>
      <c r="AS88" s="853"/>
      <c r="AT88" s="853"/>
      <c r="AU88" s="853">
        <v>665</v>
      </c>
      <c r="AV88" s="853"/>
      <c r="AW88" s="853"/>
      <c r="AX88" s="853"/>
      <c r="AY88" s="853"/>
      <c r="AZ88" s="858"/>
      <c r="BA88" s="858"/>
      <c r="BB88" s="858"/>
      <c r="BC88" s="858"/>
      <c r="BD88" s="859"/>
      <c r="BE88" s="232"/>
      <c r="BF88" s="232"/>
      <c r="BG88" s="232"/>
      <c r="BH88" s="232"/>
      <c r="BI88" s="232"/>
      <c r="BJ88" s="232"/>
      <c r="BK88" s="232"/>
      <c r="BL88" s="232"/>
      <c r="BM88" s="232"/>
      <c r="BN88" s="232"/>
      <c r="BO88" s="232"/>
      <c r="BP88" s="232"/>
      <c r="BQ88" s="229">
        <v>82</v>
      </c>
      <c r="BR88" s="234"/>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315</v>
      </c>
      <c r="BR102" s="798" t="s">
        <v>346</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v>834</v>
      </c>
      <c r="CS102" s="861"/>
      <c r="CT102" s="861"/>
      <c r="CU102" s="861"/>
      <c r="CV102" s="900"/>
      <c r="CW102" s="899">
        <v>405</v>
      </c>
      <c r="CX102" s="861"/>
      <c r="CY102" s="861"/>
      <c r="CZ102" s="861"/>
      <c r="DA102" s="900"/>
      <c r="DB102" s="899" t="s">
        <v>307</v>
      </c>
      <c r="DC102" s="861"/>
      <c r="DD102" s="861"/>
      <c r="DE102" s="861"/>
      <c r="DF102" s="900"/>
      <c r="DG102" s="899">
        <v>242</v>
      </c>
      <c r="DH102" s="861"/>
      <c r="DI102" s="861"/>
      <c r="DJ102" s="861"/>
      <c r="DK102" s="900"/>
      <c r="DL102" s="899">
        <v>21</v>
      </c>
      <c r="DM102" s="861"/>
      <c r="DN102" s="861"/>
      <c r="DO102" s="861"/>
      <c r="DP102" s="900"/>
      <c r="DQ102" s="899">
        <v>2</v>
      </c>
      <c r="DR102" s="861"/>
      <c r="DS102" s="861"/>
      <c r="DT102" s="861"/>
      <c r="DU102" s="900"/>
      <c r="DV102" s="798"/>
      <c r="DW102" s="799"/>
      <c r="DX102" s="799"/>
      <c r="DY102" s="799"/>
      <c r="DZ102" s="923"/>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4" t="s">
        <v>347</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5" t="s">
        <v>348</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349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350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26" t="s">
        <v>351</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352</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21" customFormat="1" ht="26.25" customHeight="1" x14ac:dyDescent="0.2">
      <c r="A109" s="921" t="s">
        <v>353</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354</v>
      </c>
      <c r="AB109" s="902"/>
      <c r="AC109" s="902"/>
      <c r="AD109" s="902"/>
      <c r="AE109" s="903"/>
      <c r="AF109" s="901" t="s">
        <v>355</v>
      </c>
      <c r="AG109" s="902"/>
      <c r="AH109" s="902"/>
      <c r="AI109" s="902"/>
      <c r="AJ109" s="903"/>
      <c r="AK109" s="901" t="s">
        <v>222</v>
      </c>
      <c r="AL109" s="902"/>
      <c r="AM109" s="902"/>
      <c r="AN109" s="902"/>
      <c r="AO109" s="903"/>
      <c r="AP109" s="901" t="s">
        <v>356</v>
      </c>
      <c r="AQ109" s="902"/>
      <c r="AR109" s="902"/>
      <c r="AS109" s="902"/>
      <c r="AT109" s="904"/>
      <c r="AU109" s="921" t="s">
        <v>353</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354</v>
      </c>
      <c r="BR109" s="902"/>
      <c r="BS109" s="902"/>
      <c r="BT109" s="902"/>
      <c r="BU109" s="903"/>
      <c r="BV109" s="901" t="s">
        <v>355</v>
      </c>
      <c r="BW109" s="902"/>
      <c r="BX109" s="902"/>
      <c r="BY109" s="902"/>
      <c r="BZ109" s="903"/>
      <c r="CA109" s="901" t="s">
        <v>222</v>
      </c>
      <c r="CB109" s="902"/>
      <c r="CC109" s="902"/>
      <c r="CD109" s="902"/>
      <c r="CE109" s="903"/>
      <c r="CF109" s="922" t="s">
        <v>356</v>
      </c>
      <c r="CG109" s="922"/>
      <c r="CH109" s="922"/>
      <c r="CI109" s="922"/>
      <c r="CJ109" s="922"/>
      <c r="CK109" s="901" t="s">
        <v>357</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354</v>
      </c>
      <c r="DH109" s="902"/>
      <c r="DI109" s="902"/>
      <c r="DJ109" s="902"/>
      <c r="DK109" s="903"/>
      <c r="DL109" s="901" t="s">
        <v>355</v>
      </c>
      <c r="DM109" s="902"/>
      <c r="DN109" s="902"/>
      <c r="DO109" s="902"/>
      <c r="DP109" s="903"/>
      <c r="DQ109" s="901" t="s">
        <v>222</v>
      </c>
      <c r="DR109" s="902"/>
      <c r="DS109" s="902"/>
      <c r="DT109" s="902"/>
      <c r="DU109" s="903"/>
      <c r="DV109" s="901" t="s">
        <v>356</v>
      </c>
      <c r="DW109" s="902"/>
      <c r="DX109" s="902"/>
      <c r="DY109" s="902"/>
      <c r="DZ109" s="904"/>
    </row>
    <row r="110" spans="1:131" s="221" customFormat="1" ht="26.25" customHeight="1" x14ac:dyDescent="0.2">
      <c r="A110" s="905" t="s">
        <v>358</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3930157</v>
      </c>
      <c r="AB110" s="909"/>
      <c r="AC110" s="909"/>
      <c r="AD110" s="909"/>
      <c r="AE110" s="910"/>
      <c r="AF110" s="911">
        <v>3721608</v>
      </c>
      <c r="AG110" s="909"/>
      <c r="AH110" s="909"/>
      <c r="AI110" s="909"/>
      <c r="AJ110" s="910"/>
      <c r="AK110" s="911">
        <v>3708406</v>
      </c>
      <c r="AL110" s="909"/>
      <c r="AM110" s="909"/>
      <c r="AN110" s="909"/>
      <c r="AO110" s="910"/>
      <c r="AP110" s="912">
        <v>9.9</v>
      </c>
      <c r="AQ110" s="913"/>
      <c r="AR110" s="913"/>
      <c r="AS110" s="913"/>
      <c r="AT110" s="914"/>
      <c r="AU110" s="915" t="s">
        <v>359</v>
      </c>
      <c r="AV110" s="916"/>
      <c r="AW110" s="916"/>
      <c r="AX110" s="916"/>
      <c r="AY110" s="916"/>
      <c r="AZ110" s="938" t="s">
        <v>360</v>
      </c>
      <c r="BA110" s="906"/>
      <c r="BB110" s="906"/>
      <c r="BC110" s="906"/>
      <c r="BD110" s="906"/>
      <c r="BE110" s="906"/>
      <c r="BF110" s="906"/>
      <c r="BG110" s="906"/>
      <c r="BH110" s="906"/>
      <c r="BI110" s="906"/>
      <c r="BJ110" s="906"/>
      <c r="BK110" s="906"/>
      <c r="BL110" s="906"/>
      <c r="BM110" s="906"/>
      <c r="BN110" s="906"/>
      <c r="BO110" s="906"/>
      <c r="BP110" s="907"/>
      <c r="BQ110" s="939">
        <v>36308947</v>
      </c>
      <c r="BR110" s="940"/>
      <c r="BS110" s="940"/>
      <c r="BT110" s="940"/>
      <c r="BU110" s="940"/>
      <c r="BV110" s="940">
        <v>34365816</v>
      </c>
      <c r="BW110" s="940"/>
      <c r="BX110" s="940"/>
      <c r="BY110" s="940"/>
      <c r="BZ110" s="940"/>
      <c r="CA110" s="940">
        <v>31050829</v>
      </c>
      <c r="CB110" s="940"/>
      <c r="CC110" s="940"/>
      <c r="CD110" s="940"/>
      <c r="CE110" s="940"/>
      <c r="CF110" s="953">
        <v>83</v>
      </c>
      <c r="CG110" s="954"/>
      <c r="CH110" s="954"/>
      <c r="CI110" s="954"/>
      <c r="CJ110" s="954"/>
      <c r="CK110" s="955" t="s">
        <v>361</v>
      </c>
      <c r="CL110" s="956"/>
      <c r="CM110" s="938" t="s">
        <v>362</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47</v>
      </c>
      <c r="DH110" s="940"/>
      <c r="DI110" s="940"/>
      <c r="DJ110" s="940"/>
      <c r="DK110" s="940"/>
      <c r="DL110" s="940" t="s">
        <v>47</v>
      </c>
      <c r="DM110" s="940"/>
      <c r="DN110" s="940"/>
      <c r="DO110" s="940"/>
      <c r="DP110" s="940"/>
      <c r="DQ110" s="940" t="s">
        <v>47</v>
      </c>
      <c r="DR110" s="940"/>
      <c r="DS110" s="940"/>
      <c r="DT110" s="940"/>
      <c r="DU110" s="940"/>
      <c r="DV110" s="941" t="s">
        <v>47</v>
      </c>
      <c r="DW110" s="941"/>
      <c r="DX110" s="941"/>
      <c r="DY110" s="941"/>
      <c r="DZ110" s="942"/>
    </row>
    <row r="111" spans="1:131" s="221" customFormat="1" ht="26.25" customHeight="1" x14ac:dyDescent="0.2">
      <c r="A111" s="943" t="s">
        <v>363</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47</v>
      </c>
      <c r="AB111" s="947"/>
      <c r="AC111" s="947"/>
      <c r="AD111" s="947"/>
      <c r="AE111" s="948"/>
      <c r="AF111" s="949" t="s">
        <v>47</v>
      </c>
      <c r="AG111" s="947"/>
      <c r="AH111" s="947"/>
      <c r="AI111" s="947"/>
      <c r="AJ111" s="948"/>
      <c r="AK111" s="949" t="s">
        <v>47</v>
      </c>
      <c r="AL111" s="947"/>
      <c r="AM111" s="947"/>
      <c r="AN111" s="947"/>
      <c r="AO111" s="948"/>
      <c r="AP111" s="950" t="s">
        <v>47</v>
      </c>
      <c r="AQ111" s="951"/>
      <c r="AR111" s="951"/>
      <c r="AS111" s="951"/>
      <c r="AT111" s="952"/>
      <c r="AU111" s="917"/>
      <c r="AV111" s="918"/>
      <c r="AW111" s="918"/>
      <c r="AX111" s="918"/>
      <c r="AY111" s="918"/>
      <c r="AZ111" s="931" t="s">
        <v>364</v>
      </c>
      <c r="BA111" s="932"/>
      <c r="BB111" s="932"/>
      <c r="BC111" s="932"/>
      <c r="BD111" s="932"/>
      <c r="BE111" s="932"/>
      <c r="BF111" s="932"/>
      <c r="BG111" s="932"/>
      <c r="BH111" s="932"/>
      <c r="BI111" s="932"/>
      <c r="BJ111" s="932"/>
      <c r="BK111" s="932"/>
      <c r="BL111" s="932"/>
      <c r="BM111" s="932"/>
      <c r="BN111" s="932"/>
      <c r="BO111" s="932"/>
      <c r="BP111" s="933"/>
      <c r="BQ111" s="934">
        <v>1739749</v>
      </c>
      <c r="BR111" s="935"/>
      <c r="BS111" s="935"/>
      <c r="BT111" s="935"/>
      <c r="BU111" s="935"/>
      <c r="BV111" s="935">
        <v>1549915</v>
      </c>
      <c r="BW111" s="935"/>
      <c r="BX111" s="935"/>
      <c r="BY111" s="935"/>
      <c r="BZ111" s="935"/>
      <c r="CA111" s="935">
        <v>1396659</v>
      </c>
      <c r="CB111" s="935"/>
      <c r="CC111" s="935"/>
      <c r="CD111" s="935"/>
      <c r="CE111" s="935"/>
      <c r="CF111" s="929">
        <v>3.7</v>
      </c>
      <c r="CG111" s="930"/>
      <c r="CH111" s="930"/>
      <c r="CI111" s="930"/>
      <c r="CJ111" s="930"/>
      <c r="CK111" s="957"/>
      <c r="CL111" s="958"/>
      <c r="CM111" s="931" t="s">
        <v>365</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47</v>
      </c>
      <c r="DH111" s="935"/>
      <c r="DI111" s="935"/>
      <c r="DJ111" s="935"/>
      <c r="DK111" s="935"/>
      <c r="DL111" s="935" t="s">
        <v>47</v>
      </c>
      <c r="DM111" s="935"/>
      <c r="DN111" s="935"/>
      <c r="DO111" s="935"/>
      <c r="DP111" s="935"/>
      <c r="DQ111" s="935" t="s">
        <v>47</v>
      </c>
      <c r="DR111" s="935"/>
      <c r="DS111" s="935"/>
      <c r="DT111" s="935"/>
      <c r="DU111" s="935"/>
      <c r="DV111" s="936" t="s">
        <v>47</v>
      </c>
      <c r="DW111" s="936"/>
      <c r="DX111" s="936"/>
      <c r="DY111" s="936"/>
      <c r="DZ111" s="937"/>
    </row>
    <row r="112" spans="1:131" s="221" customFormat="1" ht="26.25" customHeight="1" x14ac:dyDescent="0.2">
      <c r="A112" s="961" t="s">
        <v>366</v>
      </c>
      <c r="B112" s="962"/>
      <c r="C112" s="932" t="s">
        <v>367</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47</v>
      </c>
      <c r="AB112" s="968"/>
      <c r="AC112" s="968"/>
      <c r="AD112" s="968"/>
      <c r="AE112" s="969"/>
      <c r="AF112" s="970" t="s">
        <v>47</v>
      </c>
      <c r="AG112" s="968"/>
      <c r="AH112" s="968"/>
      <c r="AI112" s="968"/>
      <c r="AJ112" s="969"/>
      <c r="AK112" s="970" t="s">
        <v>47</v>
      </c>
      <c r="AL112" s="968"/>
      <c r="AM112" s="968"/>
      <c r="AN112" s="968"/>
      <c r="AO112" s="969"/>
      <c r="AP112" s="971" t="s">
        <v>47</v>
      </c>
      <c r="AQ112" s="972"/>
      <c r="AR112" s="972"/>
      <c r="AS112" s="972"/>
      <c r="AT112" s="973"/>
      <c r="AU112" s="917"/>
      <c r="AV112" s="918"/>
      <c r="AW112" s="918"/>
      <c r="AX112" s="918"/>
      <c r="AY112" s="918"/>
      <c r="AZ112" s="931" t="s">
        <v>368</v>
      </c>
      <c r="BA112" s="932"/>
      <c r="BB112" s="932"/>
      <c r="BC112" s="932"/>
      <c r="BD112" s="932"/>
      <c r="BE112" s="932"/>
      <c r="BF112" s="932"/>
      <c r="BG112" s="932"/>
      <c r="BH112" s="932"/>
      <c r="BI112" s="932"/>
      <c r="BJ112" s="932"/>
      <c r="BK112" s="932"/>
      <c r="BL112" s="932"/>
      <c r="BM112" s="932"/>
      <c r="BN112" s="932"/>
      <c r="BO112" s="932"/>
      <c r="BP112" s="933"/>
      <c r="BQ112" s="934">
        <v>6004757</v>
      </c>
      <c r="BR112" s="935"/>
      <c r="BS112" s="935"/>
      <c r="BT112" s="935"/>
      <c r="BU112" s="935"/>
      <c r="BV112" s="935">
        <v>6336214</v>
      </c>
      <c r="BW112" s="935"/>
      <c r="BX112" s="935"/>
      <c r="BY112" s="935"/>
      <c r="BZ112" s="935"/>
      <c r="CA112" s="935">
        <v>6357330</v>
      </c>
      <c r="CB112" s="935"/>
      <c r="CC112" s="935"/>
      <c r="CD112" s="935"/>
      <c r="CE112" s="935"/>
      <c r="CF112" s="929">
        <v>17</v>
      </c>
      <c r="CG112" s="930"/>
      <c r="CH112" s="930"/>
      <c r="CI112" s="930"/>
      <c r="CJ112" s="930"/>
      <c r="CK112" s="957"/>
      <c r="CL112" s="958"/>
      <c r="CM112" s="931" t="s">
        <v>369</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47</v>
      </c>
      <c r="DH112" s="935"/>
      <c r="DI112" s="935"/>
      <c r="DJ112" s="935"/>
      <c r="DK112" s="935"/>
      <c r="DL112" s="935" t="s">
        <v>47</v>
      </c>
      <c r="DM112" s="935"/>
      <c r="DN112" s="935"/>
      <c r="DO112" s="935"/>
      <c r="DP112" s="935"/>
      <c r="DQ112" s="935" t="s">
        <v>47</v>
      </c>
      <c r="DR112" s="935"/>
      <c r="DS112" s="935"/>
      <c r="DT112" s="935"/>
      <c r="DU112" s="935"/>
      <c r="DV112" s="936" t="s">
        <v>47</v>
      </c>
      <c r="DW112" s="936"/>
      <c r="DX112" s="936"/>
      <c r="DY112" s="936"/>
      <c r="DZ112" s="937"/>
    </row>
    <row r="113" spans="1:130" s="221" customFormat="1" ht="26.25" customHeight="1" x14ac:dyDescent="0.2">
      <c r="A113" s="963"/>
      <c r="B113" s="964"/>
      <c r="C113" s="932" t="s">
        <v>370</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548253</v>
      </c>
      <c r="AB113" s="947"/>
      <c r="AC113" s="947"/>
      <c r="AD113" s="947"/>
      <c r="AE113" s="948"/>
      <c r="AF113" s="949">
        <v>564015</v>
      </c>
      <c r="AG113" s="947"/>
      <c r="AH113" s="947"/>
      <c r="AI113" s="947"/>
      <c r="AJ113" s="948"/>
      <c r="AK113" s="949">
        <v>559753</v>
      </c>
      <c r="AL113" s="947"/>
      <c r="AM113" s="947"/>
      <c r="AN113" s="947"/>
      <c r="AO113" s="948"/>
      <c r="AP113" s="950">
        <v>1.5</v>
      </c>
      <c r="AQ113" s="951"/>
      <c r="AR113" s="951"/>
      <c r="AS113" s="951"/>
      <c r="AT113" s="952"/>
      <c r="AU113" s="917"/>
      <c r="AV113" s="918"/>
      <c r="AW113" s="918"/>
      <c r="AX113" s="918"/>
      <c r="AY113" s="918"/>
      <c r="AZ113" s="931" t="s">
        <v>371</v>
      </c>
      <c r="BA113" s="932"/>
      <c r="BB113" s="932"/>
      <c r="BC113" s="932"/>
      <c r="BD113" s="932"/>
      <c r="BE113" s="932"/>
      <c r="BF113" s="932"/>
      <c r="BG113" s="932"/>
      <c r="BH113" s="932"/>
      <c r="BI113" s="932"/>
      <c r="BJ113" s="932"/>
      <c r="BK113" s="932"/>
      <c r="BL113" s="932"/>
      <c r="BM113" s="932"/>
      <c r="BN113" s="932"/>
      <c r="BO113" s="932"/>
      <c r="BP113" s="933"/>
      <c r="BQ113" s="934">
        <v>942480</v>
      </c>
      <c r="BR113" s="935"/>
      <c r="BS113" s="935"/>
      <c r="BT113" s="935"/>
      <c r="BU113" s="935"/>
      <c r="BV113" s="935">
        <v>790091</v>
      </c>
      <c r="BW113" s="935"/>
      <c r="BX113" s="935"/>
      <c r="BY113" s="935"/>
      <c r="BZ113" s="935"/>
      <c r="CA113" s="935">
        <v>665145</v>
      </c>
      <c r="CB113" s="935"/>
      <c r="CC113" s="935"/>
      <c r="CD113" s="935"/>
      <c r="CE113" s="935"/>
      <c r="CF113" s="929">
        <v>1.8</v>
      </c>
      <c r="CG113" s="930"/>
      <c r="CH113" s="930"/>
      <c r="CI113" s="930"/>
      <c r="CJ113" s="930"/>
      <c r="CK113" s="957"/>
      <c r="CL113" s="958"/>
      <c r="CM113" s="931" t="s">
        <v>372</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47</v>
      </c>
      <c r="DH113" s="968"/>
      <c r="DI113" s="968"/>
      <c r="DJ113" s="968"/>
      <c r="DK113" s="969"/>
      <c r="DL113" s="970" t="s">
        <v>47</v>
      </c>
      <c r="DM113" s="968"/>
      <c r="DN113" s="968"/>
      <c r="DO113" s="968"/>
      <c r="DP113" s="969"/>
      <c r="DQ113" s="970" t="s">
        <v>47</v>
      </c>
      <c r="DR113" s="968"/>
      <c r="DS113" s="968"/>
      <c r="DT113" s="968"/>
      <c r="DU113" s="969"/>
      <c r="DV113" s="971" t="s">
        <v>47</v>
      </c>
      <c r="DW113" s="972"/>
      <c r="DX113" s="972"/>
      <c r="DY113" s="972"/>
      <c r="DZ113" s="973"/>
    </row>
    <row r="114" spans="1:130" s="221" customFormat="1" ht="26.25" customHeight="1" x14ac:dyDescent="0.2">
      <c r="A114" s="963"/>
      <c r="B114" s="964"/>
      <c r="C114" s="932" t="s">
        <v>373</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185864</v>
      </c>
      <c r="AB114" s="968"/>
      <c r="AC114" s="968"/>
      <c r="AD114" s="968"/>
      <c r="AE114" s="969"/>
      <c r="AF114" s="970">
        <v>154185</v>
      </c>
      <c r="AG114" s="968"/>
      <c r="AH114" s="968"/>
      <c r="AI114" s="968"/>
      <c r="AJ114" s="969"/>
      <c r="AK114" s="970">
        <v>132666</v>
      </c>
      <c r="AL114" s="968"/>
      <c r="AM114" s="968"/>
      <c r="AN114" s="968"/>
      <c r="AO114" s="969"/>
      <c r="AP114" s="971">
        <v>0.4</v>
      </c>
      <c r="AQ114" s="972"/>
      <c r="AR114" s="972"/>
      <c r="AS114" s="972"/>
      <c r="AT114" s="973"/>
      <c r="AU114" s="917"/>
      <c r="AV114" s="918"/>
      <c r="AW114" s="918"/>
      <c r="AX114" s="918"/>
      <c r="AY114" s="918"/>
      <c r="AZ114" s="931" t="s">
        <v>374</v>
      </c>
      <c r="BA114" s="932"/>
      <c r="BB114" s="932"/>
      <c r="BC114" s="932"/>
      <c r="BD114" s="932"/>
      <c r="BE114" s="932"/>
      <c r="BF114" s="932"/>
      <c r="BG114" s="932"/>
      <c r="BH114" s="932"/>
      <c r="BI114" s="932"/>
      <c r="BJ114" s="932"/>
      <c r="BK114" s="932"/>
      <c r="BL114" s="932"/>
      <c r="BM114" s="932"/>
      <c r="BN114" s="932"/>
      <c r="BO114" s="932"/>
      <c r="BP114" s="933"/>
      <c r="BQ114" s="934">
        <v>8571169</v>
      </c>
      <c r="BR114" s="935"/>
      <c r="BS114" s="935"/>
      <c r="BT114" s="935"/>
      <c r="BU114" s="935"/>
      <c r="BV114" s="935">
        <v>9053462</v>
      </c>
      <c r="BW114" s="935"/>
      <c r="BX114" s="935"/>
      <c r="BY114" s="935"/>
      <c r="BZ114" s="935"/>
      <c r="CA114" s="935">
        <v>8967792</v>
      </c>
      <c r="CB114" s="935"/>
      <c r="CC114" s="935"/>
      <c r="CD114" s="935"/>
      <c r="CE114" s="935"/>
      <c r="CF114" s="929">
        <v>24</v>
      </c>
      <c r="CG114" s="930"/>
      <c r="CH114" s="930"/>
      <c r="CI114" s="930"/>
      <c r="CJ114" s="930"/>
      <c r="CK114" s="957"/>
      <c r="CL114" s="958"/>
      <c r="CM114" s="931" t="s">
        <v>375</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47</v>
      </c>
      <c r="DH114" s="968"/>
      <c r="DI114" s="968"/>
      <c r="DJ114" s="968"/>
      <c r="DK114" s="969"/>
      <c r="DL114" s="970" t="s">
        <v>47</v>
      </c>
      <c r="DM114" s="968"/>
      <c r="DN114" s="968"/>
      <c r="DO114" s="968"/>
      <c r="DP114" s="969"/>
      <c r="DQ114" s="970" t="s">
        <v>47</v>
      </c>
      <c r="DR114" s="968"/>
      <c r="DS114" s="968"/>
      <c r="DT114" s="968"/>
      <c r="DU114" s="969"/>
      <c r="DV114" s="971" t="s">
        <v>47</v>
      </c>
      <c r="DW114" s="972"/>
      <c r="DX114" s="972"/>
      <c r="DY114" s="972"/>
      <c r="DZ114" s="973"/>
    </row>
    <row r="115" spans="1:130" s="221" customFormat="1" ht="26.25" customHeight="1" x14ac:dyDescent="0.2">
      <c r="A115" s="963"/>
      <c r="B115" s="964"/>
      <c r="C115" s="932" t="s">
        <v>376</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v>417651</v>
      </c>
      <c r="AB115" s="947"/>
      <c r="AC115" s="947"/>
      <c r="AD115" s="947"/>
      <c r="AE115" s="948"/>
      <c r="AF115" s="949">
        <v>278638</v>
      </c>
      <c r="AG115" s="947"/>
      <c r="AH115" s="947"/>
      <c r="AI115" s="947"/>
      <c r="AJ115" s="948"/>
      <c r="AK115" s="949">
        <v>121596</v>
      </c>
      <c r="AL115" s="947"/>
      <c r="AM115" s="947"/>
      <c r="AN115" s="947"/>
      <c r="AO115" s="948"/>
      <c r="AP115" s="950">
        <v>0.3</v>
      </c>
      <c r="AQ115" s="951"/>
      <c r="AR115" s="951"/>
      <c r="AS115" s="951"/>
      <c r="AT115" s="952"/>
      <c r="AU115" s="917"/>
      <c r="AV115" s="918"/>
      <c r="AW115" s="918"/>
      <c r="AX115" s="918"/>
      <c r="AY115" s="918"/>
      <c r="AZ115" s="931" t="s">
        <v>377</v>
      </c>
      <c r="BA115" s="932"/>
      <c r="BB115" s="932"/>
      <c r="BC115" s="932"/>
      <c r="BD115" s="932"/>
      <c r="BE115" s="932"/>
      <c r="BF115" s="932"/>
      <c r="BG115" s="932"/>
      <c r="BH115" s="932"/>
      <c r="BI115" s="932"/>
      <c r="BJ115" s="932"/>
      <c r="BK115" s="932"/>
      <c r="BL115" s="932"/>
      <c r="BM115" s="932"/>
      <c r="BN115" s="932"/>
      <c r="BO115" s="932"/>
      <c r="BP115" s="933"/>
      <c r="BQ115" s="934">
        <v>6177</v>
      </c>
      <c r="BR115" s="935"/>
      <c r="BS115" s="935"/>
      <c r="BT115" s="935"/>
      <c r="BU115" s="935"/>
      <c r="BV115" s="935">
        <v>4118</v>
      </c>
      <c r="BW115" s="935"/>
      <c r="BX115" s="935"/>
      <c r="BY115" s="935"/>
      <c r="BZ115" s="935"/>
      <c r="CA115" s="935">
        <v>2059</v>
      </c>
      <c r="CB115" s="935"/>
      <c r="CC115" s="935"/>
      <c r="CD115" s="935"/>
      <c r="CE115" s="935"/>
      <c r="CF115" s="929">
        <v>0</v>
      </c>
      <c r="CG115" s="930"/>
      <c r="CH115" s="930"/>
      <c r="CI115" s="930"/>
      <c r="CJ115" s="930"/>
      <c r="CK115" s="957"/>
      <c r="CL115" s="958"/>
      <c r="CM115" s="931" t="s">
        <v>378</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v>694028</v>
      </c>
      <c r="DH115" s="968"/>
      <c r="DI115" s="968"/>
      <c r="DJ115" s="968"/>
      <c r="DK115" s="969"/>
      <c r="DL115" s="970">
        <v>342366</v>
      </c>
      <c r="DM115" s="968"/>
      <c r="DN115" s="968"/>
      <c r="DO115" s="968"/>
      <c r="DP115" s="969"/>
      <c r="DQ115" s="970">
        <v>242123</v>
      </c>
      <c r="DR115" s="968"/>
      <c r="DS115" s="968"/>
      <c r="DT115" s="968"/>
      <c r="DU115" s="969"/>
      <c r="DV115" s="971">
        <v>0.6</v>
      </c>
      <c r="DW115" s="972"/>
      <c r="DX115" s="972"/>
      <c r="DY115" s="972"/>
      <c r="DZ115" s="973"/>
    </row>
    <row r="116" spans="1:130" s="221" customFormat="1" ht="26.25" customHeight="1" x14ac:dyDescent="0.2">
      <c r="A116" s="965"/>
      <c r="B116" s="966"/>
      <c r="C116" s="974" t="s">
        <v>379</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t="s">
        <v>47</v>
      </c>
      <c r="AB116" s="968"/>
      <c r="AC116" s="968"/>
      <c r="AD116" s="968"/>
      <c r="AE116" s="969"/>
      <c r="AF116" s="970" t="s">
        <v>47</v>
      </c>
      <c r="AG116" s="968"/>
      <c r="AH116" s="968"/>
      <c r="AI116" s="968"/>
      <c r="AJ116" s="969"/>
      <c r="AK116" s="970" t="s">
        <v>47</v>
      </c>
      <c r="AL116" s="968"/>
      <c r="AM116" s="968"/>
      <c r="AN116" s="968"/>
      <c r="AO116" s="969"/>
      <c r="AP116" s="971" t="s">
        <v>47</v>
      </c>
      <c r="AQ116" s="972"/>
      <c r="AR116" s="972"/>
      <c r="AS116" s="972"/>
      <c r="AT116" s="973"/>
      <c r="AU116" s="917"/>
      <c r="AV116" s="918"/>
      <c r="AW116" s="918"/>
      <c r="AX116" s="918"/>
      <c r="AY116" s="918"/>
      <c r="AZ116" s="976" t="s">
        <v>380</v>
      </c>
      <c r="BA116" s="977"/>
      <c r="BB116" s="977"/>
      <c r="BC116" s="977"/>
      <c r="BD116" s="977"/>
      <c r="BE116" s="977"/>
      <c r="BF116" s="977"/>
      <c r="BG116" s="977"/>
      <c r="BH116" s="977"/>
      <c r="BI116" s="977"/>
      <c r="BJ116" s="977"/>
      <c r="BK116" s="977"/>
      <c r="BL116" s="977"/>
      <c r="BM116" s="977"/>
      <c r="BN116" s="977"/>
      <c r="BO116" s="977"/>
      <c r="BP116" s="978"/>
      <c r="BQ116" s="934" t="s">
        <v>47</v>
      </c>
      <c r="BR116" s="935"/>
      <c r="BS116" s="935"/>
      <c r="BT116" s="935"/>
      <c r="BU116" s="935"/>
      <c r="BV116" s="935" t="s">
        <v>47</v>
      </c>
      <c r="BW116" s="935"/>
      <c r="BX116" s="935"/>
      <c r="BY116" s="935"/>
      <c r="BZ116" s="935"/>
      <c r="CA116" s="935" t="s">
        <v>47</v>
      </c>
      <c r="CB116" s="935"/>
      <c r="CC116" s="935"/>
      <c r="CD116" s="935"/>
      <c r="CE116" s="935"/>
      <c r="CF116" s="929" t="s">
        <v>47</v>
      </c>
      <c r="CG116" s="930"/>
      <c r="CH116" s="930"/>
      <c r="CI116" s="930"/>
      <c r="CJ116" s="930"/>
      <c r="CK116" s="957"/>
      <c r="CL116" s="958"/>
      <c r="CM116" s="931" t="s">
        <v>381</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v>334125</v>
      </c>
      <c r="DH116" s="968"/>
      <c r="DI116" s="968"/>
      <c r="DJ116" s="968"/>
      <c r="DK116" s="969"/>
      <c r="DL116" s="970">
        <v>522436</v>
      </c>
      <c r="DM116" s="968"/>
      <c r="DN116" s="968"/>
      <c r="DO116" s="968"/>
      <c r="DP116" s="969"/>
      <c r="DQ116" s="970">
        <v>495986</v>
      </c>
      <c r="DR116" s="968"/>
      <c r="DS116" s="968"/>
      <c r="DT116" s="968"/>
      <c r="DU116" s="969"/>
      <c r="DV116" s="971">
        <v>1.3</v>
      </c>
      <c r="DW116" s="972"/>
      <c r="DX116" s="972"/>
      <c r="DY116" s="972"/>
      <c r="DZ116" s="973"/>
    </row>
    <row r="117" spans="1:130" s="221" customFormat="1" ht="26.25" customHeight="1" x14ac:dyDescent="0.2">
      <c r="A117" s="921" t="s">
        <v>103</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382</v>
      </c>
      <c r="Z117" s="903"/>
      <c r="AA117" s="987">
        <v>5081925</v>
      </c>
      <c r="AB117" s="988"/>
      <c r="AC117" s="988"/>
      <c r="AD117" s="988"/>
      <c r="AE117" s="989"/>
      <c r="AF117" s="990">
        <v>4718446</v>
      </c>
      <c r="AG117" s="988"/>
      <c r="AH117" s="988"/>
      <c r="AI117" s="988"/>
      <c r="AJ117" s="989"/>
      <c r="AK117" s="990">
        <v>4522421</v>
      </c>
      <c r="AL117" s="988"/>
      <c r="AM117" s="988"/>
      <c r="AN117" s="988"/>
      <c r="AO117" s="989"/>
      <c r="AP117" s="991"/>
      <c r="AQ117" s="992"/>
      <c r="AR117" s="992"/>
      <c r="AS117" s="992"/>
      <c r="AT117" s="993"/>
      <c r="AU117" s="917"/>
      <c r="AV117" s="918"/>
      <c r="AW117" s="918"/>
      <c r="AX117" s="918"/>
      <c r="AY117" s="918"/>
      <c r="AZ117" s="983" t="s">
        <v>383</v>
      </c>
      <c r="BA117" s="984"/>
      <c r="BB117" s="984"/>
      <c r="BC117" s="984"/>
      <c r="BD117" s="984"/>
      <c r="BE117" s="984"/>
      <c r="BF117" s="984"/>
      <c r="BG117" s="984"/>
      <c r="BH117" s="984"/>
      <c r="BI117" s="984"/>
      <c r="BJ117" s="984"/>
      <c r="BK117" s="984"/>
      <c r="BL117" s="984"/>
      <c r="BM117" s="984"/>
      <c r="BN117" s="984"/>
      <c r="BO117" s="984"/>
      <c r="BP117" s="985"/>
      <c r="BQ117" s="934" t="s">
        <v>47</v>
      </c>
      <c r="BR117" s="935"/>
      <c r="BS117" s="935"/>
      <c r="BT117" s="935"/>
      <c r="BU117" s="935"/>
      <c r="BV117" s="935" t="s">
        <v>47</v>
      </c>
      <c r="BW117" s="935"/>
      <c r="BX117" s="935"/>
      <c r="BY117" s="935"/>
      <c r="BZ117" s="935"/>
      <c r="CA117" s="935" t="s">
        <v>47</v>
      </c>
      <c r="CB117" s="935"/>
      <c r="CC117" s="935"/>
      <c r="CD117" s="935"/>
      <c r="CE117" s="935"/>
      <c r="CF117" s="929" t="s">
        <v>47</v>
      </c>
      <c r="CG117" s="930"/>
      <c r="CH117" s="930"/>
      <c r="CI117" s="930"/>
      <c r="CJ117" s="930"/>
      <c r="CK117" s="957"/>
      <c r="CL117" s="958"/>
      <c r="CM117" s="931" t="s">
        <v>384</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47</v>
      </c>
      <c r="DH117" s="968"/>
      <c r="DI117" s="968"/>
      <c r="DJ117" s="968"/>
      <c r="DK117" s="969"/>
      <c r="DL117" s="970" t="s">
        <v>47</v>
      </c>
      <c r="DM117" s="968"/>
      <c r="DN117" s="968"/>
      <c r="DO117" s="968"/>
      <c r="DP117" s="969"/>
      <c r="DQ117" s="970" t="s">
        <v>47</v>
      </c>
      <c r="DR117" s="968"/>
      <c r="DS117" s="968"/>
      <c r="DT117" s="968"/>
      <c r="DU117" s="969"/>
      <c r="DV117" s="971" t="s">
        <v>47</v>
      </c>
      <c r="DW117" s="972"/>
      <c r="DX117" s="972"/>
      <c r="DY117" s="972"/>
      <c r="DZ117" s="973"/>
    </row>
    <row r="118" spans="1:130" s="221" customFormat="1" ht="26.25" customHeight="1" x14ac:dyDescent="0.2">
      <c r="A118" s="921" t="s">
        <v>357</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354</v>
      </c>
      <c r="AB118" s="902"/>
      <c r="AC118" s="902"/>
      <c r="AD118" s="902"/>
      <c r="AE118" s="903"/>
      <c r="AF118" s="901" t="s">
        <v>355</v>
      </c>
      <c r="AG118" s="902"/>
      <c r="AH118" s="902"/>
      <c r="AI118" s="902"/>
      <c r="AJ118" s="903"/>
      <c r="AK118" s="901" t="s">
        <v>222</v>
      </c>
      <c r="AL118" s="902"/>
      <c r="AM118" s="902"/>
      <c r="AN118" s="902"/>
      <c r="AO118" s="903"/>
      <c r="AP118" s="979" t="s">
        <v>356</v>
      </c>
      <c r="AQ118" s="980"/>
      <c r="AR118" s="980"/>
      <c r="AS118" s="980"/>
      <c r="AT118" s="981"/>
      <c r="AU118" s="917"/>
      <c r="AV118" s="918"/>
      <c r="AW118" s="918"/>
      <c r="AX118" s="918"/>
      <c r="AY118" s="918"/>
      <c r="AZ118" s="982" t="s">
        <v>385</v>
      </c>
      <c r="BA118" s="974"/>
      <c r="BB118" s="974"/>
      <c r="BC118" s="974"/>
      <c r="BD118" s="974"/>
      <c r="BE118" s="974"/>
      <c r="BF118" s="974"/>
      <c r="BG118" s="974"/>
      <c r="BH118" s="974"/>
      <c r="BI118" s="974"/>
      <c r="BJ118" s="974"/>
      <c r="BK118" s="974"/>
      <c r="BL118" s="974"/>
      <c r="BM118" s="974"/>
      <c r="BN118" s="974"/>
      <c r="BO118" s="974"/>
      <c r="BP118" s="975"/>
      <c r="BQ118" s="1008" t="s">
        <v>47</v>
      </c>
      <c r="BR118" s="1009"/>
      <c r="BS118" s="1009"/>
      <c r="BT118" s="1009"/>
      <c r="BU118" s="1009"/>
      <c r="BV118" s="1009" t="s">
        <v>47</v>
      </c>
      <c r="BW118" s="1009"/>
      <c r="BX118" s="1009"/>
      <c r="BY118" s="1009"/>
      <c r="BZ118" s="1009"/>
      <c r="CA118" s="1009" t="s">
        <v>47</v>
      </c>
      <c r="CB118" s="1009"/>
      <c r="CC118" s="1009"/>
      <c r="CD118" s="1009"/>
      <c r="CE118" s="1009"/>
      <c r="CF118" s="929" t="s">
        <v>47</v>
      </c>
      <c r="CG118" s="930"/>
      <c r="CH118" s="930"/>
      <c r="CI118" s="930"/>
      <c r="CJ118" s="930"/>
      <c r="CK118" s="957"/>
      <c r="CL118" s="958"/>
      <c r="CM118" s="931" t="s">
        <v>386</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47</v>
      </c>
      <c r="DH118" s="968"/>
      <c r="DI118" s="968"/>
      <c r="DJ118" s="968"/>
      <c r="DK118" s="969"/>
      <c r="DL118" s="970" t="s">
        <v>47</v>
      </c>
      <c r="DM118" s="968"/>
      <c r="DN118" s="968"/>
      <c r="DO118" s="968"/>
      <c r="DP118" s="969"/>
      <c r="DQ118" s="970" t="s">
        <v>47</v>
      </c>
      <c r="DR118" s="968"/>
      <c r="DS118" s="968"/>
      <c r="DT118" s="968"/>
      <c r="DU118" s="969"/>
      <c r="DV118" s="971" t="s">
        <v>47</v>
      </c>
      <c r="DW118" s="972"/>
      <c r="DX118" s="972"/>
      <c r="DY118" s="972"/>
      <c r="DZ118" s="973"/>
    </row>
    <row r="119" spans="1:130" s="221" customFormat="1" ht="26.25" customHeight="1" x14ac:dyDescent="0.2">
      <c r="A119" s="1065" t="s">
        <v>361</v>
      </c>
      <c r="B119" s="956"/>
      <c r="C119" s="938" t="s">
        <v>362</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47</v>
      </c>
      <c r="AB119" s="909"/>
      <c r="AC119" s="909"/>
      <c r="AD119" s="909"/>
      <c r="AE119" s="910"/>
      <c r="AF119" s="911" t="s">
        <v>47</v>
      </c>
      <c r="AG119" s="909"/>
      <c r="AH119" s="909"/>
      <c r="AI119" s="909"/>
      <c r="AJ119" s="910"/>
      <c r="AK119" s="911" t="s">
        <v>47</v>
      </c>
      <c r="AL119" s="909"/>
      <c r="AM119" s="909"/>
      <c r="AN119" s="909"/>
      <c r="AO119" s="910"/>
      <c r="AP119" s="912" t="s">
        <v>47</v>
      </c>
      <c r="AQ119" s="913"/>
      <c r="AR119" s="913"/>
      <c r="AS119" s="913"/>
      <c r="AT119" s="914"/>
      <c r="AU119" s="919"/>
      <c r="AV119" s="920"/>
      <c r="AW119" s="920"/>
      <c r="AX119" s="920"/>
      <c r="AY119" s="920"/>
      <c r="AZ119" s="242" t="s">
        <v>103</v>
      </c>
      <c r="BA119" s="242"/>
      <c r="BB119" s="242"/>
      <c r="BC119" s="242"/>
      <c r="BD119" s="242"/>
      <c r="BE119" s="242"/>
      <c r="BF119" s="242"/>
      <c r="BG119" s="242"/>
      <c r="BH119" s="242"/>
      <c r="BI119" s="242"/>
      <c r="BJ119" s="242"/>
      <c r="BK119" s="242"/>
      <c r="BL119" s="242"/>
      <c r="BM119" s="242"/>
      <c r="BN119" s="242"/>
      <c r="BO119" s="986" t="s">
        <v>387</v>
      </c>
      <c r="BP119" s="1014"/>
      <c r="BQ119" s="1008">
        <v>53573279</v>
      </c>
      <c r="BR119" s="1009"/>
      <c r="BS119" s="1009"/>
      <c r="BT119" s="1009"/>
      <c r="BU119" s="1009"/>
      <c r="BV119" s="1009">
        <v>52099616</v>
      </c>
      <c r="BW119" s="1009"/>
      <c r="BX119" s="1009"/>
      <c r="BY119" s="1009"/>
      <c r="BZ119" s="1009"/>
      <c r="CA119" s="1009">
        <v>48439814</v>
      </c>
      <c r="CB119" s="1009"/>
      <c r="CC119" s="1009"/>
      <c r="CD119" s="1009"/>
      <c r="CE119" s="1009"/>
      <c r="CF119" s="1010"/>
      <c r="CG119" s="1011"/>
      <c r="CH119" s="1011"/>
      <c r="CI119" s="1011"/>
      <c r="CJ119" s="1012"/>
      <c r="CK119" s="959"/>
      <c r="CL119" s="960"/>
      <c r="CM119" s="982" t="s">
        <v>388</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v>711596</v>
      </c>
      <c r="DH119" s="995"/>
      <c r="DI119" s="995"/>
      <c r="DJ119" s="995"/>
      <c r="DK119" s="996"/>
      <c r="DL119" s="994">
        <v>685113</v>
      </c>
      <c r="DM119" s="995"/>
      <c r="DN119" s="995"/>
      <c r="DO119" s="995"/>
      <c r="DP119" s="996"/>
      <c r="DQ119" s="994">
        <v>658550</v>
      </c>
      <c r="DR119" s="995"/>
      <c r="DS119" s="995"/>
      <c r="DT119" s="995"/>
      <c r="DU119" s="996"/>
      <c r="DV119" s="997">
        <v>1.8</v>
      </c>
      <c r="DW119" s="998"/>
      <c r="DX119" s="998"/>
      <c r="DY119" s="998"/>
      <c r="DZ119" s="999"/>
    </row>
    <row r="120" spans="1:130" s="221" customFormat="1" ht="26.25" customHeight="1" x14ac:dyDescent="0.2">
      <c r="A120" s="1066"/>
      <c r="B120" s="958"/>
      <c r="C120" s="931" t="s">
        <v>365</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47</v>
      </c>
      <c r="AB120" s="968"/>
      <c r="AC120" s="968"/>
      <c r="AD120" s="968"/>
      <c r="AE120" s="969"/>
      <c r="AF120" s="970" t="s">
        <v>47</v>
      </c>
      <c r="AG120" s="968"/>
      <c r="AH120" s="968"/>
      <c r="AI120" s="968"/>
      <c r="AJ120" s="969"/>
      <c r="AK120" s="970" t="s">
        <v>47</v>
      </c>
      <c r="AL120" s="968"/>
      <c r="AM120" s="968"/>
      <c r="AN120" s="968"/>
      <c r="AO120" s="969"/>
      <c r="AP120" s="971" t="s">
        <v>47</v>
      </c>
      <c r="AQ120" s="972"/>
      <c r="AR120" s="972"/>
      <c r="AS120" s="972"/>
      <c r="AT120" s="973"/>
      <c r="AU120" s="1000" t="s">
        <v>389</v>
      </c>
      <c r="AV120" s="1001"/>
      <c r="AW120" s="1001"/>
      <c r="AX120" s="1001"/>
      <c r="AY120" s="1002"/>
      <c r="AZ120" s="938" t="s">
        <v>390</v>
      </c>
      <c r="BA120" s="906"/>
      <c r="BB120" s="906"/>
      <c r="BC120" s="906"/>
      <c r="BD120" s="906"/>
      <c r="BE120" s="906"/>
      <c r="BF120" s="906"/>
      <c r="BG120" s="906"/>
      <c r="BH120" s="906"/>
      <c r="BI120" s="906"/>
      <c r="BJ120" s="906"/>
      <c r="BK120" s="906"/>
      <c r="BL120" s="906"/>
      <c r="BM120" s="906"/>
      <c r="BN120" s="906"/>
      <c r="BO120" s="906"/>
      <c r="BP120" s="907"/>
      <c r="BQ120" s="939">
        <v>15012538</v>
      </c>
      <c r="BR120" s="940"/>
      <c r="BS120" s="940"/>
      <c r="BT120" s="940"/>
      <c r="BU120" s="940"/>
      <c r="BV120" s="940">
        <v>15896950</v>
      </c>
      <c r="BW120" s="940"/>
      <c r="BX120" s="940"/>
      <c r="BY120" s="940"/>
      <c r="BZ120" s="940"/>
      <c r="CA120" s="940">
        <v>18152620</v>
      </c>
      <c r="CB120" s="940"/>
      <c r="CC120" s="940"/>
      <c r="CD120" s="940"/>
      <c r="CE120" s="940"/>
      <c r="CF120" s="953">
        <v>48.5</v>
      </c>
      <c r="CG120" s="954"/>
      <c r="CH120" s="954"/>
      <c r="CI120" s="954"/>
      <c r="CJ120" s="954"/>
      <c r="CK120" s="1015" t="s">
        <v>391</v>
      </c>
      <c r="CL120" s="1016"/>
      <c r="CM120" s="1016"/>
      <c r="CN120" s="1016"/>
      <c r="CO120" s="1017"/>
      <c r="CP120" s="1023" t="s">
        <v>331</v>
      </c>
      <c r="CQ120" s="1024"/>
      <c r="CR120" s="1024"/>
      <c r="CS120" s="1024"/>
      <c r="CT120" s="1024"/>
      <c r="CU120" s="1024"/>
      <c r="CV120" s="1024"/>
      <c r="CW120" s="1024"/>
      <c r="CX120" s="1024"/>
      <c r="CY120" s="1024"/>
      <c r="CZ120" s="1024"/>
      <c r="DA120" s="1024"/>
      <c r="DB120" s="1024"/>
      <c r="DC120" s="1024"/>
      <c r="DD120" s="1024"/>
      <c r="DE120" s="1024"/>
      <c r="DF120" s="1025"/>
      <c r="DG120" s="939" t="s">
        <v>47</v>
      </c>
      <c r="DH120" s="940"/>
      <c r="DI120" s="940"/>
      <c r="DJ120" s="940"/>
      <c r="DK120" s="940"/>
      <c r="DL120" s="940">
        <v>6301278</v>
      </c>
      <c r="DM120" s="940"/>
      <c r="DN120" s="940"/>
      <c r="DO120" s="940"/>
      <c r="DP120" s="940"/>
      <c r="DQ120" s="940">
        <v>6278290</v>
      </c>
      <c r="DR120" s="940"/>
      <c r="DS120" s="940"/>
      <c r="DT120" s="940"/>
      <c r="DU120" s="940"/>
      <c r="DV120" s="941">
        <v>16.8</v>
      </c>
      <c r="DW120" s="941"/>
      <c r="DX120" s="941"/>
      <c r="DY120" s="941"/>
      <c r="DZ120" s="942"/>
    </row>
    <row r="121" spans="1:130" s="221" customFormat="1" ht="26.25" customHeight="1" x14ac:dyDescent="0.2">
      <c r="A121" s="1066"/>
      <c r="B121" s="958"/>
      <c r="C121" s="983" t="s">
        <v>392</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47</v>
      </c>
      <c r="AB121" s="968"/>
      <c r="AC121" s="968"/>
      <c r="AD121" s="968"/>
      <c r="AE121" s="969"/>
      <c r="AF121" s="970" t="s">
        <v>47</v>
      </c>
      <c r="AG121" s="968"/>
      <c r="AH121" s="968"/>
      <c r="AI121" s="968"/>
      <c r="AJ121" s="969"/>
      <c r="AK121" s="970" t="s">
        <v>47</v>
      </c>
      <c r="AL121" s="968"/>
      <c r="AM121" s="968"/>
      <c r="AN121" s="968"/>
      <c r="AO121" s="969"/>
      <c r="AP121" s="971" t="s">
        <v>47</v>
      </c>
      <c r="AQ121" s="972"/>
      <c r="AR121" s="972"/>
      <c r="AS121" s="972"/>
      <c r="AT121" s="973"/>
      <c r="AU121" s="1003"/>
      <c r="AV121" s="1004"/>
      <c r="AW121" s="1004"/>
      <c r="AX121" s="1004"/>
      <c r="AY121" s="1005"/>
      <c r="AZ121" s="931" t="s">
        <v>393</v>
      </c>
      <c r="BA121" s="932"/>
      <c r="BB121" s="932"/>
      <c r="BC121" s="932"/>
      <c r="BD121" s="932"/>
      <c r="BE121" s="932"/>
      <c r="BF121" s="932"/>
      <c r="BG121" s="932"/>
      <c r="BH121" s="932"/>
      <c r="BI121" s="932"/>
      <c r="BJ121" s="932"/>
      <c r="BK121" s="932"/>
      <c r="BL121" s="932"/>
      <c r="BM121" s="932"/>
      <c r="BN121" s="932"/>
      <c r="BO121" s="932"/>
      <c r="BP121" s="933"/>
      <c r="BQ121" s="934">
        <v>20344971</v>
      </c>
      <c r="BR121" s="935"/>
      <c r="BS121" s="935"/>
      <c r="BT121" s="935"/>
      <c r="BU121" s="935"/>
      <c r="BV121" s="935">
        <v>20290657</v>
      </c>
      <c r="BW121" s="935"/>
      <c r="BX121" s="935"/>
      <c r="BY121" s="935"/>
      <c r="BZ121" s="935"/>
      <c r="CA121" s="935">
        <v>17632440</v>
      </c>
      <c r="CB121" s="935"/>
      <c r="CC121" s="935"/>
      <c r="CD121" s="935"/>
      <c r="CE121" s="935"/>
      <c r="CF121" s="929">
        <v>47.1</v>
      </c>
      <c r="CG121" s="930"/>
      <c r="CH121" s="930"/>
      <c r="CI121" s="930"/>
      <c r="CJ121" s="930"/>
      <c r="CK121" s="1018"/>
      <c r="CL121" s="1019"/>
      <c r="CM121" s="1019"/>
      <c r="CN121" s="1019"/>
      <c r="CO121" s="1020"/>
      <c r="CP121" s="1028" t="s">
        <v>328</v>
      </c>
      <c r="CQ121" s="1029"/>
      <c r="CR121" s="1029"/>
      <c r="CS121" s="1029"/>
      <c r="CT121" s="1029"/>
      <c r="CU121" s="1029"/>
      <c r="CV121" s="1029"/>
      <c r="CW121" s="1029"/>
      <c r="CX121" s="1029"/>
      <c r="CY121" s="1029"/>
      <c r="CZ121" s="1029"/>
      <c r="DA121" s="1029"/>
      <c r="DB121" s="1029"/>
      <c r="DC121" s="1029"/>
      <c r="DD121" s="1029"/>
      <c r="DE121" s="1029"/>
      <c r="DF121" s="1030"/>
      <c r="DG121" s="934">
        <v>34468</v>
      </c>
      <c r="DH121" s="935"/>
      <c r="DI121" s="935"/>
      <c r="DJ121" s="935"/>
      <c r="DK121" s="935"/>
      <c r="DL121" s="935">
        <v>34936</v>
      </c>
      <c r="DM121" s="935"/>
      <c r="DN121" s="935"/>
      <c r="DO121" s="935"/>
      <c r="DP121" s="935"/>
      <c r="DQ121" s="935">
        <v>79040</v>
      </c>
      <c r="DR121" s="935"/>
      <c r="DS121" s="935"/>
      <c r="DT121" s="935"/>
      <c r="DU121" s="935"/>
      <c r="DV121" s="936">
        <v>0.2</v>
      </c>
      <c r="DW121" s="936"/>
      <c r="DX121" s="936"/>
      <c r="DY121" s="936"/>
      <c r="DZ121" s="937"/>
    </row>
    <row r="122" spans="1:130" s="221" customFormat="1" ht="26.25" customHeight="1" x14ac:dyDescent="0.2">
      <c r="A122" s="1066"/>
      <c r="B122" s="958"/>
      <c r="C122" s="931" t="s">
        <v>375</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47</v>
      </c>
      <c r="AB122" s="968"/>
      <c r="AC122" s="968"/>
      <c r="AD122" s="968"/>
      <c r="AE122" s="969"/>
      <c r="AF122" s="970" t="s">
        <v>47</v>
      </c>
      <c r="AG122" s="968"/>
      <c r="AH122" s="968"/>
      <c r="AI122" s="968"/>
      <c r="AJ122" s="969"/>
      <c r="AK122" s="970" t="s">
        <v>47</v>
      </c>
      <c r="AL122" s="968"/>
      <c r="AM122" s="968"/>
      <c r="AN122" s="968"/>
      <c r="AO122" s="969"/>
      <c r="AP122" s="971" t="s">
        <v>47</v>
      </c>
      <c r="AQ122" s="972"/>
      <c r="AR122" s="972"/>
      <c r="AS122" s="972"/>
      <c r="AT122" s="973"/>
      <c r="AU122" s="1003"/>
      <c r="AV122" s="1004"/>
      <c r="AW122" s="1004"/>
      <c r="AX122" s="1004"/>
      <c r="AY122" s="1005"/>
      <c r="AZ122" s="982" t="s">
        <v>394</v>
      </c>
      <c r="BA122" s="974"/>
      <c r="BB122" s="974"/>
      <c r="BC122" s="974"/>
      <c r="BD122" s="974"/>
      <c r="BE122" s="974"/>
      <c r="BF122" s="974"/>
      <c r="BG122" s="974"/>
      <c r="BH122" s="974"/>
      <c r="BI122" s="974"/>
      <c r="BJ122" s="974"/>
      <c r="BK122" s="974"/>
      <c r="BL122" s="974"/>
      <c r="BM122" s="974"/>
      <c r="BN122" s="974"/>
      <c r="BO122" s="974"/>
      <c r="BP122" s="975"/>
      <c r="BQ122" s="1008">
        <v>15622927</v>
      </c>
      <c r="BR122" s="1009"/>
      <c r="BS122" s="1009"/>
      <c r="BT122" s="1009"/>
      <c r="BU122" s="1009"/>
      <c r="BV122" s="1009">
        <v>14359354</v>
      </c>
      <c r="BW122" s="1009"/>
      <c r="BX122" s="1009"/>
      <c r="BY122" s="1009"/>
      <c r="BZ122" s="1009"/>
      <c r="CA122" s="1009">
        <v>12680709</v>
      </c>
      <c r="CB122" s="1009"/>
      <c r="CC122" s="1009"/>
      <c r="CD122" s="1009"/>
      <c r="CE122" s="1009"/>
      <c r="CF122" s="1026">
        <v>33.9</v>
      </c>
      <c r="CG122" s="1027"/>
      <c r="CH122" s="1027"/>
      <c r="CI122" s="1027"/>
      <c r="CJ122" s="1027"/>
      <c r="CK122" s="1018"/>
      <c r="CL122" s="1019"/>
      <c r="CM122" s="1019"/>
      <c r="CN122" s="1019"/>
      <c r="CO122" s="1020"/>
      <c r="CP122" s="1028" t="s">
        <v>329</v>
      </c>
      <c r="CQ122" s="1029"/>
      <c r="CR122" s="1029"/>
      <c r="CS122" s="1029"/>
      <c r="CT122" s="1029"/>
      <c r="CU122" s="1029"/>
      <c r="CV122" s="1029"/>
      <c r="CW122" s="1029"/>
      <c r="CX122" s="1029"/>
      <c r="CY122" s="1029"/>
      <c r="CZ122" s="1029"/>
      <c r="DA122" s="1029"/>
      <c r="DB122" s="1029"/>
      <c r="DC122" s="1029"/>
      <c r="DD122" s="1029"/>
      <c r="DE122" s="1029"/>
      <c r="DF122" s="1030"/>
      <c r="DG122" s="934" t="s">
        <v>47</v>
      </c>
      <c r="DH122" s="935"/>
      <c r="DI122" s="935"/>
      <c r="DJ122" s="935"/>
      <c r="DK122" s="935"/>
      <c r="DL122" s="935" t="s">
        <v>47</v>
      </c>
      <c r="DM122" s="935"/>
      <c r="DN122" s="935"/>
      <c r="DO122" s="935"/>
      <c r="DP122" s="935"/>
      <c r="DQ122" s="935" t="s">
        <v>47</v>
      </c>
      <c r="DR122" s="935"/>
      <c r="DS122" s="935"/>
      <c r="DT122" s="935"/>
      <c r="DU122" s="935"/>
      <c r="DV122" s="936" t="s">
        <v>47</v>
      </c>
      <c r="DW122" s="936"/>
      <c r="DX122" s="936"/>
      <c r="DY122" s="936"/>
      <c r="DZ122" s="937"/>
    </row>
    <row r="123" spans="1:130" s="221" customFormat="1" ht="26.25" customHeight="1" x14ac:dyDescent="0.2">
      <c r="A123" s="1066"/>
      <c r="B123" s="958"/>
      <c r="C123" s="931" t="s">
        <v>381</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v>64165</v>
      </c>
      <c r="AB123" s="968"/>
      <c r="AC123" s="968"/>
      <c r="AD123" s="968"/>
      <c r="AE123" s="969"/>
      <c r="AF123" s="970">
        <v>29249</v>
      </c>
      <c r="AG123" s="968"/>
      <c r="AH123" s="968"/>
      <c r="AI123" s="968"/>
      <c r="AJ123" s="969"/>
      <c r="AK123" s="970">
        <v>40700</v>
      </c>
      <c r="AL123" s="968"/>
      <c r="AM123" s="968"/>
      <c r="AN123" s="968"/>
      <c r="AO123" s="969"/>
      <c r="AP123" s="971">
        <v>0.1</v>
      </c>
      <c r="AQ123" s="972"/>
      <c r="AR123" s="972"/>
      <c r="AS123" s="972"/>
      <c r="AT123" s="973"/>
      <c r="AU123" s="1006"/>
      <c r="AV123" s="1007"/>
      <c r="AW123" s="1007"/>
      <c r="AX123" s="1007"/>
      <c r="AY123" s="1007"/>
      <c r="AZ123" s="242" t="s">
        <v>103</v>
      </c>
      <c r="BA123" s="242"/>
      <c r="BB123" s="242"/>
      <c r="BC123" s="242"/>
      <c r="BD123" s="242"/>
      <c r="BE123" s="242"/>
      <c r="BF123" s="242"/>
      <c r="BG123" s="242"/>
      <c r="BH123" s="242"/>
      <c r="BI123" s="242"/>
      <c r="BJ123" s="242"/>
      <c r="BK123" s="242"/>
      <c r="BL123" s="242"/>
      <c r="BM123" s="242"/>
      <c r="BN123" s="242"/>
      <c r="BO123" s="986" t="s">
        <v>395</v>
      </c>
      <c r="BP123" s="1014"/>
      <c r="BQ123" s="1072">
        <v>50980436</v>
      </c>
      <c r="BR123" s="1073"/>
      <c r="BS123" s="1073"/>
      <c r="BT123" s="1073"/>
      <c r="BU123" s="1073"/>
      <c r="BV123" s="1073">
        <v>50546961</v>
      </c>
      <c r="BW123" s="1073"/>
      <c r="BX123" s="1073"/>
      <c r="BY123" s="1073"/>
      <c r="BZ123" s="1073"/>
      <c r="CA123" s="1073">
        <v>48465769</v>
      </c>
      <c r="CB123" s="1073"/>
      <c r="CC123" s="1073"/>
      <c r="CD123" s="1073"/>
      <c r="CE123" s="1073"/>
      <c r="CF123" s="1010"/>
      <c r="CG123" s="1011"/>
      <c r="CH123" s="1011"/>
      <c r="CI123" s="1011"/>
      <c r="CJ123" s="1012"/>
      <c r="CK123" s="1018"/>
      <c r="CL123" s="1019"/>
      <c r="CM123" s="1019"/>
      <c r="CN123" s="1019"/>
      <c r="CO123" s="1020"/>
      <c r="CP123" s="1028" t="s">
        <v>330</v>
      </c>
      <c r="CQ123" s="1029"/>
      <c r="CR123" s="1029"/>
      <c r="CS123" s="1029"/>
      <c r="CT123" s="1029"/>
      <c r="CU123" s="1029"/>
      <c r="CV123" s="1029"/>
      <c r="CW123" s="1029"/>
      <c r="CX123" s="1029"/>
      <c r="CY123" s="1029"/>
      <c r="CZ123" s="1029"/>
      <c r="DA123" s="1029"/>
      <c r="DB123" s="1029"/>
      <c r="DC123" s="1029"/>
      <c r="DD123" s="1029"/>
      <c r="DE123" s="1029"/>
      <c r="DF123" s="1030"/>
      <c r="DG123" s="967" t="s">
        <v>47</v>
      </c>
      <c r="DH123" s="968"/>
      <c r="DI123" s="968"/>
      <c r="DJ123" s="968"/>
      <c r="DK123" s="969"/>
      <c r="DL123" s="970" t="s">
        <v>47</v>
      </c>
      <c r="DM123" s="968"/>
      <c r="DN123" s="968"/>
      <c r="DO123" s="968"/>
      <c r="DP123" s="969"/>
      <c r="DQ123" s="970" t="s">
        <v>47</v>
      </c>
      <c r="DR123" s="968"/>
      <c r="DS123" s="968"/>
      <c r="DT123" s="968"/>
      <c r="DU123" s="969"/>
      <c r="DV123" s="971" t="s">
        <v>47</v>
      </c>
      <c r="DW123" s="972"/>
      <c r="DX123" s="972"/>
      <c r="DY123" s="972"/>
      <c r="DZ123" s="973"/>
    </row>
    <row r="124" spans="1:130" s="221" customFormat="1" ht="26.25" customHeight="1" thickBot="1" x14ac:dyDescent="0.25">
      <c r="A124" s="1066"/>
      <c r="B124" s="958"/>
      <c r="C124" s="931" t="s">
        <v>384</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47</v>
      </c>
      <c r="AB124" s="968"/>
      <c r="AC124" s="968"/>
      <c r="AD124" s="968"/>
      <c r="AE124" s="969"/>
      <c r="AF124" s="970" t="s">
        <v>47</v>
      </c>
      <c r="AG124" s="968"/>
      <c r="AH124" s="968"/>
      <c r="AI124" s="968"/>
      <c r="AJ124" s="969"/>
      <c r="AK124" s="970" t="s">
        <v>47</v>
      </c>
      <c r="AL124" s="968"/>
      <c r="AM124" s="968"/>
      <c r="AN124" s="968"/>
      <c r="AO124" s="969"/>
      <c r="AP124" s="971" t="s">
        <v>47</v>
      </c>
      <c r="AQ124" s="972"/>
      <c r="AR124" s="972"/>
      <c r="AS124" s="972"/>
      <c r="AT124" s="973"/>
      <c r="AU124" s="1068" t="s">
        <v>396</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6.8</v>
      </c>
      <c r="BR124" s="1036"/>
      <c r="BS124" s="1036"/>
      <c r="BT124" s="1036"/>
      <c r="BU124" s="1036"/>
      <c r="BV124" s="1036">
        <v>4</v>
      </c>
      <c r="BW124" s="1036"/>
      <c r="BX124" s="1036"/>
      <c r="BY124" s="1036"/>
      <c r="BZ124" s="1036"/>
      <c r="CA124" s="1036" t="s">
        <v>47</v>
      </c>
      <c r="CB124" s="1036"/>
      <c r="CC124" s="1036"/>
      <c r="CD124" s="1036"/>
      <c r="CE124" s="1036"/>
      <c r="CF124" s="1037"/>
      <c r="CG124" s="1038"/>
      <c r="CH124" s="1038"/>
      <c r="CI124" s="1038"/>
      <c r="CJ124" s="1039"/>
      <c r="CK124" s="1021"/>
      <c r="CL124" s="1021"/>
      <c r="CM124" s="1021"/>
      <c r="CN124" s="1021"/>
      <c r="CO124" s="1022"/>
      <c r="CP124" s="1028" t="s">
        <v>397</v>
      </c>
      <c r="CQ124" s="1029"/>
      <c r="CR124" s="1029"/>
      <c r="CS124" s="1029"/>
      <c r="CT124" s="1029"/>
      <c r="CU124" s="1029"/>
      <c r="CV124" s="1029"/>
      <c r="CW124" s="1029"/>
      <c r="CX124" s="1029"/>
      <c r="CY124" s="1029"/>
      <c r="CZ124" s="1029"/>
      <c r="DA124" s="1029"/>
      <c r="DB124" s="1029"/>
      <c r="DC124" s="1029"/>
      <c r="DD124" s="1029"/>
      <c r="DE124" s="1029"/>
      <c r="DF124" s="1030"/>
      <c r="DG124" s="1013">
        <v>5970289</v>
      </c>
      <c r="DH124" s="995"/>
      <c r="DI124" s="995"/>
      <c r="DJ124" s="995"/>
      <c r="DK124" s="996"/>
      <c r="DL124" s="994" t="s">
        <v>47</v>
      </c>
      <c r="DM124" s="995"/>
      <c r="DN124" s="995"/>
      <c r="DO124" s="995"/>
      <c r="DP124" s="996"/>
      <c r="DQ124" s="994" t="s">
        <v>47</v>
      </c>
      <c r="DR124" s="995"/>
      <c r="DS124" s="995"/>
      <c r="DT124" s="995"/>
      <c r="DU124" s="996"/>
      <c r="DV124" s="997" t="s">
        <v>47</v>
      </c>
      <c r="DW124" s="998"/>
      <c r="DX124" s="998"/>
      <c r="DY124" s="998"/>
      <c r="DZ124" s="999"/>
    </row>
    <row r="125" spans="1:130" s="221" customFormat="1" ht="26.25" customHeight="1" x14ac:dyDescent="0.2">
      <c r="A125" s="1066"/>
      <c r="B125" s="958"/>
      <c r="C125" s="931" t="s">
        <v>386</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47</v>
      </c>
      <c r="AB125" s="968"/>
      <c r="AC125" s="968"/>
      <c r="AD125" s="968"/>
      <c r="AE125" s="969"/>
      <c r="AF125" s="970" t="s">
        <v>47</v>
      </c>
      <c r="AG125" s="968"/>
      <c r="AH125" s="968"/>
      <c r="AI125" s="968"/>
      <c r="AJ125" s="969"/>
      <c r="AK125" s="970" t="s">
        <v>47</v>
      </c>
      <c r="AL125" s="968"/>
      <c r="AM125" s="968"/>
      <c r="AN125" s="968"/>
      <c r="AO125" s="969"/>
      <c r="AP125" s="971" t="s">
        <v>47</v>
      </c>
      <c r="AQ125" s="972"/>
      <c r="AR125" s="972"/>
      <c r="AS125" s="972"/>
      <c r="AT125" s="97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1" t="s">
        <v>398</v>
      </c>
      <c r="CL125" s="1016"/>
      <c r="CM125" s="1016"/>
      <c r="CN125" s="1016"/>
      <c r="CO125" s="1017"/>
      <c r="CP125" s="938" t="s">
        <v>399</v>
      </c>
      <c r="CQ125" s="906"/>
      <c r="CR125" s="906"/>
      <c r="CS125" s="906"/>
      <c r="CT125" s="906"/>
      <c r="CU125" s="906"/>
      <c r="CV125" s="906"/>
      <c r="CW125" s="906"/>
      <c r="CX125" s="906"/>
      <c r="CY125" s="906"/>
      <c r="CZ125" s="906"/>
      <c r="DA125" s="906"/>
      <c r="DB125" s="906"/>
      <c r="DC125" s="906"/>
      <c r="DD125" s="906"/>
      <c r="DE125" s="906"/>
      <c r="DF125" s="907"/>
      <c r="DG125" s="939" t="s">
        <v>47</v>
      </c>
      <c r="DH125" s="940"/>
      <c r="DI125" s="940"/>
      <c r="DJ125" s="940"/>
      <c r="DK125" s="940"/>
      <c r="DL125" s="940" t="s">
        <v>47</v>
      </c>
      <c r="DM125" s="940"/>
      <c r="DN125" s="940"/>
      <c r="DO125" s="940"/>
      <c r="DP125" s="940"/>
      <c r="DQ125" s="940" t="s">
        <v>47</v>
      </c>
      <c r="DR125" s="940"/>
      <c r="DS125" s="940"/>
      <c r="DT125" s="940"/>
      <c r="DU125" s="940"/>
      <c r="DV125" s="941" t="s">
        <v>47</v>
      </c>
      <c r="DW125" s="941"/>
      <c r="DX125" s="941"/>
      <c r="DY125" s="941"/>
      <c r="DZ125" s="942"/>
    </row>
    <row r="126" spans="1:130" s="221" customFormat="1" ht="26.25" customHeight="1" thickBot="1" x14ac:dyDescent="0.25">
      <c r="A126" s="1066"/>
      <c r="B126" s="958"/>
      <c r="C126" s="931" t="s">
        <v>388</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v>353486</v>
      </c>
      <c r="AB126" s="968"/>
      <c r="AC126" s="968"/>
      <c r="AD126" s="968"/>
      <c r="AE126" s="969"/>
      <c r="AF126" s="970">
        <v>249389</v>
      </c>
      <c r="AG126" s="968"/>
      <c r="AH126" s="968"/>
      <c r="AI126" s="968"/>
      <c r="AJ126" s="969"/>
      <c r="AK126" s="970">
        <v>80896</v>
      </c>
      <c r="AL126" s="968"/>
      <c r="AM126" s="968"/>
      <c r="AN126" s="968"/>
      <c r="AO126" s="969"/>
      <c r="AP126" s="971">
        <v>0.2</v>
      </c>
      <c r="AQ126" s="972"/>
      <c r="AR126" s="972"/>
      <c r="AS126" s="972"/>
      <c r="AT126" s="97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2"/>
      <c r="CL126" s="1019"/>
      <c r="CM126" s="1019"/>
      <c r="CN126" s="1019"/>
      <c r="CO126" s="1020"/>
      <c r="CP126" s="931" t="s">
        <v>400</v>
      </c>
      <c r="CQ126" s="932"/>
      <c r="CR126" s="932"/>
      <c r="CS126" s="932"/>
      <c r="CT126" s="932"/>
      <c r="CU126" s="932"/>
      <c r="CV126" s="932"/>
      <c r="CW126" s="932"/>
      <c r="CX126" s="932"/>
      <c r="CY126" s="932"/>
      <c r="CZ126" s="932"/>
      <c r="DA126" s="932"/>
      <c r="DB126" s="932"/>
      <c r="DC126" s="932"/>
      <c r="DD126" s="932"/>
      <c r="DE126" s="932"/>
      <c r="DF126" s="933"/>
      <c r="DG126" s="934" t="s">
        <v>47</v>
      </c>
      <c r="DH126" s="935"/>
      <c r="DI126" s="935"/>
      <c r="DJ126" s="935"/>
      <c r="DK126" s="935"/>
      <c r="DL126" s="935" t="s">
        <v>47</v>
      </c>
      <c r="DM126" s="935"/>
      <c r="DN126" s="935"/>
      <c r="DO126" s="935"/>
      <c r="DP126" s="935"/>
      <c r="DQ126" s="935" t="s">
        <v>47</v>
      </c>
      <c r="DR126" s="935"/>
      <c r="DS126" s="935"/>
      <c r="DT126" s="935"/>
      <c r="DU126" s="935"/>
      <c r="DV126" s="936" t="s">
        <v>47</v>
      </c>
      <c r="DW126" s="936"/>
      <c r="DX126" s="936"/>
      <c r="DY126" s="936"/>
      <c r="DZ126" s="937"/>
    </row>
    <row r="127" spans="1:130" s="221" customFormat="1" ht="26.25" customHeight="1" x14ac:dyDescent="0.2">
      <c r="A127" s="1067"/>
      <c r="B127" s="960"/>
      <c r="C127" s="982" t="s">
        <v>401</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47</v>
      </c>
      <c r="AB127" s="968"/>
      <c r="AC127" s="968"/>
      <c r="AD127" s="968"/>
      <c r="AE127" s="969"/>
      <c r="AF127" s="970" t="s">
        <v>47</v>
      </c>
      <c r="AG127" s="968"/>
      <c r="AH127" s="968"/>
      <c r="AI127" s="968"/>
      <c r="AJ127" s="969"/>
      <c r="AK127" s="970" t="s">
        <v>47</v>
      </c>
      <c r="AL127" s="968"/>
      <c r="AM127" s="968"/>
      <c r="AN127" s="968"/>
      <c r="AO127" s="969"/>
      <c r="AP127" s="971" t="s">
        <v>47</v>
      </c>
      <c r="AQ127" s="972"/>
      <c r="AR127" s="972"/>
      <c r="AS127" s="972"/>
      <c r="AT127" s="973"/>
      <c r="AU127" s="223"/>
      <c r="AV127" s="223"/>
      <c r="AW127" s="223"/>
      <c r="AX127" s="1040" t="s">
        <v>402</v>
      </c>
      <c r="AY127" s="1041"/>
      <c r="AZ127" s="1041"/>
      <c r="BA127" s="1041"/>
      <c r="BB127" s="1041"/>
      <c r="BC127" s="1041"/>
      <c r="BD127" s="1041"/>
      <c r="BE127" s="1042"/>
      <c r="BF127" s="1043" t="s">
        <v>403</v>
      </c>
      <c r="BG127" s="1041"/>
      <c r="BH127" s="1041"/>
      <c r="BI127" s="1041"/>
      <c r="BJ127" s="1041"/>
      <c r="BK127" s="1041"/>
      <c r="BL127" s="1042"/>
      <c r="BM127" s="1043" t="s">
        <v>404</v>
      </c>
      <c r="BN127" s="1041"/>
      <c r="BO127" s="1041"/>
      <c r="BP127" s="1041"/>
      <c r="BQ127" s="1041"/>
      <c r="BR127" s="1041"/>
      <c r="BS127" s="1042"/>
      <c r="BT127" s="1043" t="s">
        <v>405</v>
      </c>
      <c r="BU127" s="1041"/>
      <c r="BV127" s="1041"/>
      <c r="BW127" s="1041"/>
      <c r="BX127" s="1041"/>
      <c r="BY127" s="1041"/>
      <c r="BZ127" s="1064"/>
      <c r="CA127" s="223"/>
      <c r="CB127" s="223"/>
      <c r="CC127" s="223"/>
      <c r="CD127" s="246"/>
      <c r="CE127" s="246"/>
      <c r="CF127" s="246"/>
      <c r="CG127" s="223"/>
      <c r="CH127" s="223"/>
      <c r="CI127" s="223"/>
      <c r="CJ127" s="245"/>
      <c r="CK127" s="1032"/>
      <c r="CL127" s="1019"/>
      <c r="CM127" s="1019"/>
      <c r="CN127" s="1019"/>
      <c r="CO127" s="1020"/>
      <c r="CP127" s="931" t="s">
        <v>406</v>
      </c>
      <c r="CQ127" s="932"/>
      <c r="CR127" s="932"/>
      <c r="CS127" s="932"/>
      <c r="CT127" s="932"/>
      <c r="CU127" s="932"/>
      <c r="CV127" s="932"/>
      <c r="CW127" s="932"/>
      <c r="CX127" s="932"/>
      <c r="CY127" s="932"/>
      <c r="CZ127" s="932"/>
      <c r="DA127" s="932"/>
      <c r="DB127" s="932"/>
      <c r="DC127" s="932"/>
      <c r="DD127" s="932"/>
      <c r="DE127" s="932"/>
      <c r="DF127" s="933"/>
      <c r="DG127" s="934" t="s">
        <v>47</v>
      </c>
      <c r="DH127" s="935"/>
      <c r="DI127" s="935"/>
      <c r="DJ127" s="935"/>
      <c r="DK127" s="935"/>
      <c r="DL127" s="935" t="s">
        <v>47</v>
      </c>
      <c r="DM127" s="935"/>
      <c r="DN127" s="935"/>
      <c r="DO127" s="935"/>
      <c r="DP127" s="935"/>
      <c r="DQ127" s="935" t="s">
        <v>47</v>
      </c>
      <c r="DR127" s="935"/>
      <c r="DS127" s="935"/>
      <c r="DT127" s="935"/>
      <c r="DU127" s="935"/>
      <c r="DV127" s="936" t="s">
        <v>47</v>
      </c>
      <c r="DW127" s="936"/>
      <c r="DX127" s="936"/>
      <c r="DY127" s="936"/>
      <c r="DZ127" s="937"/>
    </row>
    <row r="128" spans="1:130" s="221" customFormat="1" ht="26.25" customHeight="1" thickBot="1" x14ac:dyDescent="0.25">
      <c r="A128" s="1050" t="s">
        <v>407</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408</v>
      </c>
      <c r="X128" s="1052"/>
      <c r="Y128" s="1052"/>
      <c r="Z128" s="1053"/>
      <c r="AA128" s="1054">
        <v>2490165</v>
      </c>
      <c r="AB128" s="1055"/>
      <c r="AC128" s="1055"/>
      <c r="AD128" s="1055"/>
      <c r="AE128" s="1056"/>
      <c r="AF128" s="1057">
        <v>2237339</v>
      </c>
      <c r="AG128" s="1055"/>
      <c r="AH128" s="1055"/>
      <c r="AI128" s="1055"/>
      <c r="AJ128" s="1056"/>
      <c r="AK128" s="1057">
        <v>2357708</v>
      </c>
      <c r="AL128" s="1055"/>
      <c r="AM128" s="1055"/>
      <c r="AN128" s="1055"/>
      <c r="AO128" s="1056"/>
      <c r="AP128" s="1058"/>
      <c r="AQ128" s="1059"/>
      <c r="AR128" s="1059"/>
      <c r="AS128" s="1059"/>
      <c r="AT128" s="1060"/>
      <c r="AU128" s="223"/>
      <c r="AV128" s="223"/>
      <c r="AW128" s="223"/>
      <c r="AX128" s="905" t="s">
        <v>409</v>
      </c>
      <c r="AY128" s="906"/>
      <c r="AZ128" s="906"/>
      <c r="BA128" s="906"/>
      <c r="BB128" s="906"/>
      <c r="BC128" s="906"/>
      <c r="BD128" s="906"/>
      <c r="BE128" s="907"/>
      <c r="BF128" s="1061" t="s">
        <v>47</v>
      </c>
      <c r="BG128" s="1062"/>
      <c r="BH128" s="1062"/>
      <c r="BI128" s="1062"/>
      <c r="BJ128" s="1062"/>
      <c r="BK128" s="1062"/>
      <c r="BL128" s="1063"/>
      <c r="BM128" s="1061">
        <v>11.47</v>
      </c>
      <c r="BN128" s="1062"/>
      <c r="BO128" s="1062"/>
      <c r="BP128" s="1062"/>
      <c r="BQ128" s="1062"/>
      <c r="BR128" s="1062"/>
      <c r="BS128" s="1063"/>
      <c r="BT128" s="1061">
        <v>20</v>
      </c>
      <c r="BU128" s="1062"/>
      <c r="BV128" s="1062"/>
      <c r="BW128" s="1062"/>
      <c r="BX128" s="1062"/>
      <c r="BY128" s="1062"/>
      <c r="BZ128" s="1085"/>
      <c r="CA128" s="246"/>
      <c r="CB128" s="246"/>
      <c r="CC128" s="246"/>
      <c r="CD128" s="246"/>
      <c r="CE128" s="246"/>
      <c r="CF128" s="246"/>
      <c r="CG128" s="223"/>
      <c r="CH128" s="223"/>
      <c r="CI128" s="223"/>
      <c r="CJ128" s="245"/>
      <c r="CK128" s="1033"/>
      <c r="CL128" s="1034"/>
      <c r="CM128" s="1034"/>
      <c r="CN128" s="1034"/>
      <c r="CO128" s="1035"/>
      <c r="CP128" s="1044" t="s">
        <v>410</v>
      </c>
      <c r="CQ128" s="735"/>
      <c r="CR128" s="735"/>
      <c r="CS128" s="735"/>
      <c r="CT128" s="735"/>
      <c r="CU128" s="735"/>
      <c r="CV128" s="735"/>
      <c r="CW128" s="735"/>
      <c r="CX128" s="735"/>
      <c r="CY128" s="735"/>
      <c r="CZ128" s="735"/>
      <c r="DA128" s="735"/>
      <c r="DB128" s="735"/>
      <c r="DC128" s="735"/>
      <c r="DD128" s="735"/>
      <c r="DE128" s="735"/>
      <c r="DF128" s="1045"/>
      <c r="DG128" s="1046">
        <v>6177</v>
      </c>
      <c r="DH128" s="1047"/>
      <c r="DI128" s="1047"/>
      <c r="DJ128" s="1047"/>
      <c r="DK128" s="1047"/>
      <c r="DL128" s="1047">
        <v>4118</v>
      </c>
      <c r="DM128" s="1047"/>
      <c r="DN128" s="1047"/>
      <c r="DO128" s="1047"/>
      <c r="DP128" s="1047"/>
      <c r="DQ128" s="1047">
        <v>2059</v>
      </c>
      <c r="DR128" s="1047"/>
      <c r="DS128" s="1047"/>
      <c r="DT128" s="1047"/>
      <c r="DU128" s="1047"/>
      <c r="DV128" s="1048">
        <v>0</v>
      </c>
      <c r="DW128" s="1048"/>
      <c r="DX128" s="1048"/>
      <c r="DY128" s="1048"/>
      <c r="DZ128" s="1049"/>
    </row>
    <row r="129" spans="1:131" s="221" customFormat="1" ht="26.25" customHeight="1" x14ac:dyDescent="0.2">
      <c r="A129" s="943" t="s">
        <v>28</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411</v>
      </c>
      <c r="X129" s="1080"/>
      <c r="Y129" s="1080"/>
      <c r="Z129" s="1081"/>
      <c r="AA129" s="967">
        <v>39929420</v>
      </c>
      <c r="AB129" s="968"/>
      <c r="AC129" s="968"/>
      <c r="AD129" s="968"/>
      <c r="AE129" s="969"/>
      <c r="AF129" s="970">
        <v>40424399</v>
      </c>
      <c r="AG129" s="968"/>
      <c r="AH129" s="968"/>
      <c r="AI129" s="968"/>
      <c r="AJ129" s="969"/>
      <c r="AK129" s="970">
        <v>39386231</v>
      </c>
      <c r="AL129" s="968"/>
      <c r="AM129" s="968"/>
      <c r="AN129" s="968"/>
      <c r="AO129" s="969"/>
      <c r="AP129" s="1082"/>
      <c r="AQ129" s="1083"/>
      <c r="AR129" s="1083"/>
      <c r="AS129" s="1083"/>
      <c r="AT129" s="1084"/>
      <c r="AU129" s="224"/>
      <c r="AV129" s="224"/>
      <c r="AW129" s="224"/>
      <c r="AX129" s="1074" t="s">
        <v>412</v>
      </c>
      <c r="AY129" s="932"/>
      <c r="AZ129" s="932"/>
      <c r="BA129" s="932"/>
      <c r="BB129" s="932"/>
      <c r="BC129" s="932"/>
      <c r="BD129" s="932"/>
      <c r="BE129" s="933"/>
      <c r="BF129" s="1075" t="s">
        <v>47</v>
      </c>
      <c r="BG129" s="1076"/>
      <c r="BH129" s="1076"/>
      <c r="BI129" s="1076"/>
      <c r="BJ129" s="1076"/>
      <c r="BK129" s="1076"/>
      <c r="BL129" s="1077"/>
      <c r="BM129" s="1075">
        <v>16.47</v>
      </c>
      <c r="BN129" s="1076"/>
      <c r="BO129" s="1076"/>
      <c r="BP129" s="1076"/>
      <c r="BQ129" s="1076"/>
      <c r="BR129" s="1076"/>
      <c r="BS129" s="1077"/>
      <c r="BT129" s="1075">
        <v>30</v>
      </c>
      <c r="BU129" s="1076"/>
      <c r="BV129" s="1076"/>
      <c r="BW129" s="1076"/>
      <c r="BX129" s="1076"/>
      <c r="BY129" s="1076"/>
      <c r="BZ129" s="1078"/>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43" t="s">
        <v>413</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414</v>
      </c>
      <c r="X130" s="1080"/>
      <c r="Y130" s="1080"/>
      <c r="Z130" s="1081"/>
      <c r="AA130" s="967">
        <v>2218517</v>
      </c>
      <c r="AB130" s="968"/>
      <c r="AC130" s="968"/>
      <c r="AD130" s="968"/>
      <c r="AE130" s="969"/>
      <c r="AF130" s="970">
        <v>2091215</v>
      </c>
      <c r="AG130" s="968"/>
      <c r="AH130" s="968"/>
      <c r="AI130" s="968"/>
      <c r="AJ130" s="969"/>
      <c r="AK130" s="970">
        <v>1983838</v>
      </c>
      <c r="AL130" s="968"/>
      <c r="AM130" s="968"/>
      <c r="AN130" s="968"/>
      <c r="AO130" s="969"/>
      <c r="AP130" s="1082"/>
      <c r="AQ130" s="1083"/>
      <c r="AR130" s="1083"/>
      <c r="AS130" s="1083"/>
      <c r="AT130" s="1084"/>
      <c r="AU130" s="224"/>
      <c r="AV130" s="224"/>
      <c r="AW130" s="224"/>
      <c r="AX130" s="1074" t="s">
        <v>415</v>
      </c>
      <c r="AY130" s="932"/>
      <c r="AZ130" s="932"/>
      <c r="BA130" s="932"/>
      <c r="BB130" s="932"/>
      <c r="BC130" s="932"/>
      <c r="BD130" s="932"/>
      <c r="BE130" s="933"/>
      <c r="BF130" s="1110">
        <v>0.8</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416</v>
      </c>
      <c r="X131" s="1117"/>
      <c r="Y131" s="1117"/>
      <c r="Z131" s="1118"/>
      <c r="AA131" s="1013">
        <v>37710903</v>
      </c>
      <c r="AB131" s="995"/>
      <c r="AC131" s="995"/>
      <c r="AD131" s="995"/>
      <c r="AE131" s="996"/>
      <c r="AF131" s="994">
        <v>38333184</v>
      </c>
      <c r="AG131" s="995"/>
      <c r="AH131" s="995"/>
      <c r="AI131" s="995"/>
      <c r="AJ131" s="996"/>
      <c r="AK131" s="994">
        <v>37402393</v>
      </c>
      <c r="AL131" s="995"/>
      <c r="AM131" s="995"/>
      <c r="AN131" s="995"/>
      <c r="AO131" s="996"/>
      <c r="AP131" s="1119"/>
      <c r="AQ131" s="1120"/>
      <c r="AR131" s="1120"/>
      <c r="AS131" s="1120"/>
      <c r="AT131" s="1121"/>
      <c r="AU131" s="224"/>
      <c r="AV131" s="224"/>
      <c r="AW131" s="224"/>
      <c r="AX131" s="1092" t="s">
        <v>417</v>
      </c>
      <c r="AY131" s="735"/>
      <c r="AZ131" s="735"/>
      <c r="BA131" s="735"/>
      <c r="BB131" s="735"/>
      <c r="BC131" s="735"/>
      <c r="BD131" s="735"/>
      <c r="BE131" s="1045"/>
      <c r="BF131" s="1093" t="s">
        <v>47</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99" t="s">
        <v>418</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419</v>
      </c>
      <c r="W132" s="1103"/>
      <c r="X132" s="1103"/>
      <c r="Y132" s="1103"/>
      <c r="Z132" s="1104"/>
      <c r="AA132" s="1105">
        <v>0.98974824299999997</v>
      </c>
      <c r="AB132" s="1106"/>
      <c r="AC132" s="1106"/>
      <c r="AD132" s="1106"/>
      <c r="AE132" s="1107"/>
      <c r="AF132" s="1108">
        <v>1.0171135280000001</v>
      </c>
      <c r="AG132" s="1106"/>
      <c r="AH132" s="1106"/>
      <c r="AI132" s="1106"/>
      <c r="AJ132" s="1107"/>
      <c r="AK132" s="1108">
        <v>0.48359297000000001</v>
      </c>
      <c r="AL132" s="1106"/>
      <c r="AM132" s="1106"/>
      <c r="AN132" s="1106"/>
      <c r="AO132" s="1107"/>
      <c r="AP132" s="1010"/>
      <c r="AQ132" s="1011"/>
      <c r="AR132" s="1011"/>
      <c r="AS132" s="1011"/>
      <c r="AT132" s="110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420</v>
      </c>
      <c r="W133" s="1086"/>
      <c r="X133" s="1086"/>
      <c r="Y133" s="1086"/>
      <c r="Z133" s="1087"/>
      <c r="AA133" s="1088">
        <v>1.4</v>
      </c>
      <c r="AB133" s="1089"/>
      <c r="AC133" s="1089"/>
      <c r="AD133" s="1089"/>
      <c r="AE133" s="1090"/>
      <c r="AF133" s="1088">
        <v>1</v>
      </c>
      <c r="AG133" s="1089"/>
      <c r="AH133" s="1089"/>
      <c r="AI133" s="1089"/>
      <c r="AJ133" s="1090"/>
      <c r="AK133" s="1088">
        <v>0.8</v>
      </c>
      <c r="AL133" s="1089"/>
      <c r="AM133" s="1089"/>
      <c r="AN133" s="1089"/>
      <c r="AO133" s="1090"/>
      <c r="AP133" s="1037"/>
      <c r="AQ133" s="1038"/>
      <c r="AR133" s="1038"/>
      <c r="AS133" s="1038"/>
      <c r="AT133" s="109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vCnhGM9R05VcSYg5MXE3GLxAV3GZHDRRCMQt+QZqidYVHctCN7qHXSpl62p6p961lGJl0zQmxYkP+dJaRAVYPw==" saltValue="m5nWfeo10TsGyRWNeADZ4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86718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421</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29"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554687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WYItjQ8/yvLCtOxw52EyiryYFNd5jWu54M2wmkBybJjRNXq9zDsqlC1NaaeBaeTsY/KXQ08BoKBBNzH6PPFdg==" saltValue="YZVC5HQMrKthCcYw1cUTd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5546875" style="252" hidden="1" customWidth="1"/>
    <col min="53" max="16384" width="8.554687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422</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423</v>
      </c>
      <c r="AL6" s="257"/>
      <c r="AM6" s="257"/>
      <c r="AN6" s="257"/>
    </row>
    <row r="7" spans="1:46" ht="13.5" customHeight="1" x14ac:dyDescent="0.2">
      <c r="A7" s="256"/>
      <c r="AK7" s="259"/>
      <c r="AL7" s="260"/>
      <c r="AM7" s="260"/>
      <c r="AN7" s="261"/>
      <c r="AO7" s="1123" t="s">
        <v>424</v>
      </c>
      <c r="AP7" s="262"/>
      <c r="AQ7" s="263" t="s">
        <v>425</v>
      </c>
      <c r="AR7" s="264"/>
    </row>
    <row r="8" spans="1:46" ht="13.2" x14ac:dyDescent="0.2">
      <c r="A8" s="256"/>
      <c r="AK8" s="265"/>
      <c r="AL8" s="266"/>
      <c r="AM8" s="266"/>
      <c r="AN8" s="267"/>
      <c r="AO8" s="1124"/>
      <c r="AP8" s="268" t="s">
        <v>426</v>
      </c>
      <c r="AQ8" s="269" t="s">
        <v>427</v>
      </c>
      <c r="AR8" s="270" t="s">
        <v>428</v>
      </c>
    </row>
    <row r="9" spans="1:46" ht="13.2" x14ac:dyDescent="0.2">
      <c r="A9" s="256"/>
      <c r="AK9" s="1125" t="s">
        <v>429</v>
      </c>
      <c r="AL9" s="1126"/>
      <c r="AM9" s="1126"/>
      <c r="AN9" s="1127"/>
      <c r="AO9" s="271">
        <v>10534853</v>
      </c>
      <c r="AP9" s="271">
        <v>55275</v>
      </c>
      <c r="AQ9" s="272">
        <v>61144</v>
      </c>
      <c r="AR9" s="273">
        <v>-9.6</v>
      </c>
    </row>
    <row r="10" spans="1:46" ht="13.5" customHeight="1" x14ac:dyDescent="0.2">
      <c r="A10" s="256"/>
      <c r="AK10" s="1125" t="s">
        <v>430</v>
      </c>
      <c r="AL10" s="1126"/>
      <c r="AM10" s="1126"/>
      <c r="AN10" s="1127"/>
      <c r="AO10" s="274">
        <v>71764</v>
      </c>
      <c r="AP10" s="274">
        <v>377</v>
      </c>
      <c r="AQ10" s="275">
        <v>1318</v>
      </c>
      <c r="AR10" s="276">
        <v>-71.400000000000006</v>
      </c>
    </row>
    <row r="11" spans="1:46" ht="13.5" customHeight="1" x14ac:dyDescent="0.2">
      <c r="A11" s="256"/>
      <c r="AK11" s="1125" t="s">
        <v>431</v>
      </c>
      <c r="AL11" s="1126"/>
      <c r="AM11" s="1126"/>
      <c r="AN11" s="1127"/>
      <c r="AO11" s="274">
        <v>27155</v>
      </c>
      <c r="AP11" s="274">
        <v>142</v>
      </c>
      <c r="AQ11" s="275">
        <v>986</v>
      </c>
      <c r="AR11" s="276">
        <v>-85.6</v>
      </c>
    </row>
    <row r="12" spans="1:46" ht="13.5" customHeight="1" x14ac:dyDescent="0.2">
      <c r="A12" s="256"/>
      <c r="AK12" s="1125" t="s">
        <v>432</v>
      </c>
      <c r="AL12" s="1126"/>
      <c r="AM12" s="1126"/>
      <c r="AN12" s="1127"/>
      <c r="AO12" s="274" t="s">
        <v>307</v>
      </c>
      <c r="AP12" s="274" t="s">
        <v>307</v>
      </c>
      <c r="AQ12" s="275">
        <v>36</v>
      </c>
      <c r="AR12" s="276" t="s">
        <v>307</v>
      </c>
    </row>
    <row r="13" spans="1:46" ht="13.5" customHeight="1" x14ac:dyDescent="0.2">
      <c r="A13" s="256"/>
      <c r="AK13" s="1125" t="s">
        <v>433</v>
      </c>
      <c r="AL13" s="1126"/>
      <c r="AM13" s="1126"/>
      <c r="AN13" s="1127"/>
      <c r="AO13" s="274">
        <v>349872</v>
      </c>
      <c r="AP13" s="274">
        <v>1836</v>
      </c>
      <c r="AQ13" s="275">
        <v>2152</v>
      </c>
      <c r="AR13" s="276">
        <v>-14.7</v>
      </c>
    </row>
    <row r="14" spans="1:46" ht="13.5" customHeight="1" x14ac:dyDescent="0.2">
      <c r="A14" s="256"/>
      <c r="AK14" s="1125" t="s">
        <v>434</v>
      </c>
      <c r="AL14" s="1126"/>
      <c r="AM14" s="1126"/>
      <c r="AN14" s="1127"/>
      <c r="AO14" s="274">
        <v>110126</v>
      </c>
      <c r="AP14" s="274">
        <v>578</v>
      </c>
      <c r="AQ14" s="275">
        <v>1296</v>
      </c>
      <c r="AR14" s="276">
        <v>-55.4</v>
      </c>
    </row>
    <row r="15" spans="1:46" ht="13.5" customHeight="1" x14ac:dyDescent="0.2">
      <c r="A15" s="256"/>
      <c r="AK15" s="1128" t="s">
        <v>435</v>
      </c>
      <c r="AL15" s="1129"/>
      <c r="AM15" s="1129"/>
      <c r="AN15" s="1130"/>
      <c r="AO15" s="274">
        <v>-738211</v>
      </c>
      <c r="AP15" s="274">
        <v>-3873</v>
      </c>
      <c r="AQ15" s="275">
        <v>-3683</v>
      </c>
      <c r="AR15" s="276">
        <v>5.2</v>
      </c>
    </row>
    <row r="16" spans="1:46" ht="13.2" x14ac:dyDescent="0.2">
      <c r="A16" s="256"/>
      <c r="AK16" s="1128" t="s">
        <v>103</v>
      </c>
      <c r="AL16" s="1129"/>
      <c r="AM16" s="1129"/>
      <c r="AN16" s="1130"/>
      <c r="AO16" s="274">
        <v>10355559</v>
      </c>
      <c r="AP16" s="274">
        <v>54334</v>
      </c>
      <c r="AQ16" s="275">
        <v>63248</v>
      </c>
      <c r="AR16" s="276">
        <v>-14.1</v>
      </c>
    </row>
    <row r="17" spans="1:46" ht="13.2" x14ac:dyDescent="0.2">
      <c r="A17" s="256"/>
    </row>
    <row r="18" spans="1:46" ht="13.2" x14ac:dyDescent="0.2">
      <c r="A18" s="256"/>
      <c r="AQ18" s="277"/>
      <c r="AR18" s="277"/>
    </row>
    <row r="19" spans="1:46" ht="13.2" x14ac:dyDescent="0.2">
      <c r="A19" s="256"/>
      <c r="AK19" s="252" t="s">
        <v>436</v>
      </c>
    </row>
    <row r="20" spans="1:46" ht="13.2" x14ac:dyDescent="0.2">
      <c r="A20" s="256"/>
      <c r="AK20" s="278"/>
      <c r="AL20" s="279"/>
      <c r="AM20" s="279"/>
      <c r="AN20" s="280"/>
      <c r="AO20" s="281" t="s">
        <v>437</v>
      </c>
      <c r="AP20" s="282" t="s">
        <v>438</v>
      </c>
      <c r="AQ20" s="283" t="s">
        <v>439</v>
      </c>
      <c r="AR20" s="284"/>
    </row>
    <row r="21" spans="1:46" s="257" customFormat="1" ht="13.2" x14ac:dyDescent="0.2">
      <c r="A21" s="285"/>
      <c r="AK21" s="1131" t="s">
        <v>440</v>
      </c>
      <c r="AL21" s="1132"/>
      <c r="AM21" s="1132"/>
      <c r="AN21" s="1133"/>
      <c r="AO21" s="286">
        <v>4.8600000000000003</v>
      </c>
      <c r="AP21" s="287">
        <v>6.03</v>
      </c>
      <c r="AQ21" s="288">
        <v>-1.17</v>
      </c>
      <c r="AS21" s="289"/>
      <c r="AT21" s="285"/>
    </row>
    <row r="22" spans="1:46" s="257" customFormat="1" ht="13.2" x14ac:dyDescent="0.2">
      <c r="A22" s="285"/>
      <c r="AK22" s="1131" t="s">
        <v>441</v>
      </c>
      <c r="AL22" s="1132"/>
      <c r="AM22" s="1132"/>
      <c r="AN22" s="1133"/>
      <c r="AO22" s="290">
        <v>99.7</v>
      </c>
      <c r="AP22" s="291">
        <v>99.9</v>
      </c>
      <c r="AQ22" s="292">
        <v>-0.2</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22" t="s">
        <v>442</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ht="13.2" x14ac:dyDescent="0.2">
      <c r="A27" s="297"/>
      <c r="AS27" s="252"/>
      <c r="AT27" s="252"/>
    </row>
    <row r="28" spans="1:46" ht="16.2" x14ac:dyDescent="0.2">
      <c r="A28" s="253" t="s">
        <v>443</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444</v>
      </c>
      <c r="AL29" s="257"/>
      <c r="AM29" s="257"/>
      <c r="AN29" s="257"/>
      <c r="AS29" s="299"/>
    </row>
    <row r="30" spans="1:46" ht="13.5" customHeight="1" x14ac:dyDescent="0.2">
      <c r="A30" s="256"/>
      <c r="AK30" s="259"/>
      <c r="AL30" s="260"/>
      <c r="AM30" s="260"/>
      <c r="AN30" s="261"/>
      <c r="AO30" s="1123" t="s">
        <v>424</v>
      </c>
      <c r="AP30" s="262"/>
      <c r="AQ30" s="263" t="s">
        <v>425</v>
      </c>
      <c r="AR30" s="264"/>
    </row>
    <row r="31" spans="1:46" ht="13.2" x14ac:dyDescent="0.2">
      <c r="A31" s="256"/>
      <c r="AK31" s="265"/>
      <c r="AL31" s="266"/>
      <c r="AM31" s="266"/>
      <c r="AN31" s="267"/>
      <c r="AO31" s="1124"/>
      <c r="AP31" s="268" t="s">
        <v>426</v>
      </c>
      <c r="AQ31" s="269" t="s">
        <v>427</v>
      </c>
      <c r="AR31" s="270" t="s">
        <v>428</v>
      </c>
    </row>
    <row r="32" spans="1:46" ht="27" customHeight="1" x14ac:dyDescent="0.2">
      <c r="A32" s="256"/>
      <c r="AK32" s="1139" t="s">
        <v>445</v>
      </c>
      <c r="AL32" s="1140"/>
      <c r="AM32" s="1140"/>
      <c r="AN32" s="1141"/>
      <c r="AO32" s="300">
        <v>3708406</v>
      </c>
      <c r="AP32" s="300">
        <v>19458</v>
      </c>
      <c r="AQ32" s="301">
        <v>26067</v>
      </c>
      <c r="AR32" s="302">
        <v>-25.4</v>
      </c>
    </row>
    <row r="33" spans="1:46" ht="13.5" customHeight="1" x14ac:dyDescent="0.2">
      <c r="A33" s="256"/>
      <c r="AK33" s="1139" t="s">
        <v>446</v>
      </c>
      <c r="AL33" s="1140"/>
      <c r="AM33" s="1140"/>
      <c r="AN33" s="1141"/>
      <c r="AO33" s="300" t="s">
        <v>307</v>
      </c>
      <c r="AP33" s="300" t="s">
        <v>307</v>
      </c>
      <c r="AQ33" s="301">
        <v>0</v>
      </c>
      <c r="AR33" s="302" t="s">
        <v>307</v>
      </c>
    </row>
    <row r="34" spans="1:46" ht="27" customHeight="1" x14ac:dyDescent="0.2">
      <c r="A34" s="256"/>
      <c r="AK34" s="1139" t="s">
        <v>447</v>
      </c>
      <c r="AL34" s="1140"/>
      <c r="AM34" s="1140"/>
      <c r="AN34" s="1141"/>
      <c r="AO34" s="300" t="s">
        <v>307</v>
      </c>
      <c r="AP34" s="300" t="s">
        <v>307</v>
      </c>
      <c r="AQ34" s="301">
        <v>31</v>
      </c>
      <c r="AR34" s="302" t="s">
        <v>307</v>
      </c>
    </row>
    <row r="35" spans="1:46" ht="27" customHeight="1" x14ac:dyDescent="0.2">
      <c r="A35" s="256"/>
      <c r="AK35" s="1139" t="s">
        <v>448</v>
      </c>
      <c r="AL35" s="1140"/>
      <c r="AM35" s="1140"/>
      <c r="AN35" s="1141"/>
      <c r="AO35" s="300">
        <v>559753</v>
      </c>
      <c r="AP35" s="300">
        <v>2937</v>
      </c>
      <c r="AQ35" s="301">
        <v>5447</v>
      </c>
      <c r="AR35" s="302">
        <v>-46.1</v>
      </c>
    </row>
    <row r="36" spans="1:46" ht="27" customHeight="1" x14ac:dyDescent="0.2">
      <c r="A36" s="256"/>
      <c r="AK36" s="1139" t="s">
        <v>449</v>
      </c>
      <c r="AL36" s="1140"/>
      <c r="AM36" s="1140"/>
      <c r="AN36" s="1141"/>
      <c r="AO36" s="300">
        <v>132666</v>
      </c>
      <c r="AP36" s="300">
        <v>696</v>
      </c>
      <c r="AQ36" s="301">
        <v>447</v>
      </c>
      <c r="AR36" s="302">
        <v>55.7</v>
      </c>
    </row>
    <row r="37" spans="1:46" ht="13.5" customHeight="1" x14ac:dyDescent="0.2">
      <c r="A37" s="256"/>
      <c r="AK37" s="1139" t="s">
        <v>450</v>
      </c>
      <c r="AL37" s="1140"/>
      <c r="AM37" s="1140"/>
      <c r="AN37" s="1141"/>
      <c r="AO37" s="300">
        <v>121596</v>
      </c>
      <c r="AP37" s="300">
        <v>638</v>
      </c>
      <c r="AQ37" s="301">
        <v>1408</v>
      </c>
      <c r="AR37" s="302">
        <v>-54.7</v>
      </c>
    </row>
    <row r="38" spans="1:46" ht="27" customHeight="1" x14ac:dyDescent="0.2">
      <c r="A38" s="256"/>
      <c r="AK38" s="1142" t="s">
        <v>451</v>
      </c>
      <c r="AL38" s="1143"/>
      <c r="AM38" s="1143"/>
      <c r="AN38" s="1144"/>
      <c r="AO38" s="303" t="s">
        <v>307</v>
      </c>
      <c r="AP38" s="303" t="s">
        <v>307</v>
      </c>
      <c r="AQ38" s="304">
        <v>0</v>
      </c>
      <c r="AR38" s="292" t="s">
        <v>307</v>
      </c>
      <c r="AS38" s="299"/>
    </row>
    <row r="39" spans="1:46" ht="13.2" x14ac:dyDescent="0.2">
      <c r="A39" s="256"/>
      <c r="AK39" s="1142" t="s">
        <v>452</v>
      </c>
      <c r="AL39" s="1143"/>
      <c r="AM39" s="1143"/>
      <c r="AN39" s="1144"/>
      <c r="AO39" s="300">
        <v>-2357708</v>
      </c>
      <c r="AP39" s="300">
        <v>-12371</v>
      </c>
      <c r="AQ39" s="301">
        <v>-7310</v>
      </c>
      <c r="AR39" s="302">
        <v>69.2</v>
      </c>
      <c r="AS39" s="299"/>
    </row>
    <row r="40" spans="1:46" ht="27" customHeight="1" x14ac:dyDescent="0.2">
      <c r="A40" s="256"/>
      <c r="AK40" s="1139" t="s">
        <v>453</v>
      </c>
      <c r="AL40" s="1140"/>
      <c r="AM40" s="1140"/>
      <c r="AN40" s="1141"/>
      <c r="AO40" s="300">
        <v>-1983838</v>
      </c>
      <c r="AP40" s="300">
        <v>-10409</v>
      </c>
      <c r="AQ40" s="301">
        <v>-19218</v>
      </c>
      <c r="AR40" s="302">
        <v>-45.8</v>
      </c>
      <c r="AS40" s="299"/>
    </row>
    <row r="41" spans="1:46" ht="13.2" x14ac:dyDescent="0.2">
      <c r="A41" s="256"/>
      <c r="AK41" s="1145" t="s">
        <v>214</v>
      </c>
      <c r="AL41" s="1146"/>
      <c r="AM41" s="1146"/>
      <c r="AN41" s="1147"/>
      <c r="AO41" s="300">
        <v>180875</v>
      </c>
      <c r="AP41" s="300">
        <v>949</v>
      </c>
      <c r="AQ41" s="301">
        <v>6873</v>
      </c>
      <c r="AR41" s="302">
        <v>-86.2</v>
      </c>
      <c r="AS41" s="299"/>
    </row>
    <row r="42" spans="1:46" ht="13.2" x14ac:dyDescent="0.2">
      <c r="A42" s="256"/>
      <c r="AK42" s="305" t="s">
        <v>454</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455</v>
      </c>
    </row>
    <row r="48" spans="1:46" ht="13.2" x14ac:dyDescent="0.2">
      <c r="A48" s="256"/>
      <c r="AK48" s="310" t="s">
        <v>456</v>
      </c>
      <c r="AL48" s="310"/>
      <c r="AM48" s="310"/>
      <c r="AN48" s="310"/>
      <c r="AO48" s="310"/>
      <c r="AP48" s="310"/>
      <c r="AQ48" s="311"/>
      <c r="AR48" s="310"/>
    </row>
    <row r="49" spans="1:44" ht="13.5" customHeight="1" x14ac:dyDescent="0.2">
      <c r="A49" s="256"/>
      <c r="AK49" s="312"/>
      <c r="AL49" s="313"/>
      <c r="AM49" s="1134" t="s">
        <v>424</v>
      </c>
      <c r="AN49" s="1136" t="s">
        <v>457</v>
      </c>
      <c r="AO49" s="1137"/>
      <c r="AP49" s="1137"/>
      <c r="AQ49" s="1137"/>
      <c r="AR49" s="1138"/>
    </row>
    <row r="50" spans="1:44" ht="13.2" x14ac:dyDescent="0.2">
      <c r="A50" s="256"/>
      <c r="AK50" s="314"/>
      <c r="AL50" s="315"/>
      <c r="AM50" s="1135"/>
      <c r="AN50" s="316" t="s">
        <v>458</v>
      </c>
      <c r="AO50" s="317" t="s">
        <v>459</v>
      </c>
      <c r="AP50" s="318" t="s">
        <v>460</v>
      </c>
      <c r="AQ50" s="319" t="s">
        <v>461</v>
      </c>
      <c r="AR50" s="320" t="s">
        <v>462</v>
      </c>
    </row>
    <row r="51" spans="1:44" ht="13.2" x14ac:dyDescent="0.2">
      <c r="A51" s="256"/>
      <c r="AK51" s="312" t="s">
        <v>463</v>
      </c>
      <c r="AL51" s="313"/>
      <c r="AM51" s="321">
        <v>6134081</v>
      </c>
      <c r="AN51" s="322">
        <v>32913</v>
      </c>
      <c r="AO51" s="323">
        <v>-26.9</v>
      </c>
      <c r="AP51" s="324">
        <v>54233</v>
      </c>
      <c r="AQ51" s="325">
        <v>13.8</v>
      </c>
      <c r="AR51" s="326">
        <v>-40.700000000000003</v>
      </c>
    </row>
    <row r="52" spans="1:44" ht="13.2" x14ac:dyDescent="0.2">
      <c r="A52" s="256"/>
      <c r="AK52" s="327"/>
      <c r="AL52" s="328" t="s">
        <v>464</v>
      </c>
      <c r="AM52" s="329">
        <v>5053191</v>
      </c>
      <c r="AN52" s="330">
        <v>27113</v>
      </c>
      <c r="AO52" s="331">
        <v>-28.9</v>
      </c>
      <c r="AP52" s="332">
        <v>26058</v>
      </c>
      <c r="AQ52" s="333">
        <v>-8.1999999999999993</v>
      </c>
      <c r="AR52" s="334">
        <v>-20.7</v>
      </c>
    </row>
    <row r="53" spans="1:44" ht="13.2" x14ac:dyDescent="0.2">
      <c r="A53" s="256"/>
      <c r="AK53" s="312" t="s">
        <v>465</v>
      </c>
      <c r="AL53" s="313"/>
      <c r="AM53" s="321">
        <v>6407572</v>
      </c>
      <c r="AN53" s="322">
        <v>34229</v>
      </c>
      <c r="AO53" s="323">
        <v>4</v>
      </c>
      <c r="AP53" s="324">
        <v>44366</v>
      </c>
      <c r="AQ53" s="325">
        <v>-18.2</v>
      </c>
      <c r="AR53" s="326">
        <v>22.2</v>
      </c>
    </row>
    <row r="54" spans="1:44" ht="13.2" x14ac:dyDescent="0.2">
      <c r="A54" s="256"/>
      <c r="AK54" s="327"/>
      <c r="AL54" s="328" t="s">
        <v>464</v>
      </c>
      <c r="AM54" s="329">
        <v>5148392</v>
      </c>
      <c r="AN54" s="330">
        <v>27502</v>
      </c>
      <c r="AO54" s="331">
        <v>1.4</v>
      </c>
      <c r="AP54" s="332">
        <v>23234</v>
      </c>
      <c r="AQ54" s="333">
        <v>-10.8</v>
      </c>
      <c r="AR54" s="334">
        <v>12.2</v>
      </c>
    </row>
    <row r="55" spans="1:44" ht="13.2" x14ac:dyDescent="0.2">
      <c r="A55" s="256"/>
      <c r="AK55" s="312" t="s">
        <v>466</v>
      </c>
      <c r="AL55" s="313"/>
      <c r="AM55" s="321">
        <v>6307599</v>
      </c>
      <c r="AN55" s="322">
        <v>33469</v>
      </c>
      <c r="AO55" s="323">
        <v>-2.2000000000000002</v>
      </c>
      <c r="AP55" s="324">
        <v>51043</v>
      </c>
      <c r="AQ55" s="325">
        <v>15</v>
      </c>
      <c r="AR55" s="326">
        <v>-17.2</v>
      </c>
    </row>
    <row r="56" spans="1:44" ht="13.2" x14ac:dyDescent="0.2">
      <c r="A56" s="256"/>
      <c r="AK56" s="327"/>
      <c r="AL56" s="328" t="s">
        <v>464</v>
      </c>
      <c r="AM56" s="329">
        <v>4972791</v>
      </c>
      <c r="AN56" s="330">
        <v>26386</v>
      </c>
      <c r="AO56" s="331">
        <v>-4.0999999999999996</v>
      </c>
      <c r="AP56" s="332">
        <v>23378</v>
      </c>
      <c r="AQ56" s="333">
        <v>0.6</v>
      </c>
      <c r="AR56" s="334">
        <v>-4.7</v>
      </c>
    </row>
    <row r="57" spans="1:44" ht="13.2" x14ac:dyDescent="0.2">
      <c r="A57" s="256"/>
      <c r="AK57" s="312" t="s">
        <v>467</v>
      </c>
      <c r="AL57" s="313"/>
      <c r="AM57" s="321">
        <v>4404706</v>
      </c>
      <c r="AN57" s="322">
        <v>23167</v>
      </c>
      <c r="AO57" s="323">
        <v>-30.8</v>
      </c>
      <c r="AP57" s="324">
        <v>42898</v>
      </c>
      <c r="AQ57" s="325">
        <v>-16</v>
      </c>
      <c r="AR57" s="326">
        <v>-14.8</v>
      </c>
    </row>
    <row r="58" spans="1:44" ht="13.2" x14ac:dyDescent="0.2">
      <c r="A58" s="256"/>
      <c r="AK58" s="327"/>
      <c r="AL58" s="328" t="s">
        <v>464</v>
      </c>
      <c r="AM58" s="329">
        <v>3418984</v>
      </c>
      <c r="AN58" s="330">
        <v>17983</v>
      </c>
      <c r="AO58" s="331">
        <v>-31.8</v>
      </c>
      <c r="AP58" s="332">
        <v>21022</v>
      </c>
      <c r="AQ58" s="333">
        <v>-10.1</v>
      </c>
      <c r="AR58" s="334">
        <v>-21.7</v>
      </c>
    </row>
    <row r="59" spans="1:44" ht="13.2" x14ac:dyDescent="0.2">
      <c r="A59" s="256"/>
      <c r="AK59" s="312" t="s">
        <v>468</v>
      </c>
      <c r="AL59" s="313"/>
      <c r="AM59" s="321">
        <v>4192439</v>
      </c>
      <c r="AN59" s="322">
        <v>21997</v>
      </c>
      <c r="AO59" s="323">
        <v>-5.0999999999999996</v>
      </c>
      <c r="AP59" s="324">
        <v>38566</v>
      </c>
      <c r="AQ59" s="325">
        <v>-10.1</v>
      </c>
      <c r="AR59" s="326">
        <v>5</v>
      </c>
    </row>
    <row r="60" spans="1:44" ht="13.2" x14ac:dyDescent="0.2">
      <c r="A60" s="256"/>
      <c r="AK60" s="327"/>
      <c r="AL60" s="328" t="s">
        <v>464</v>
      </c>
      <c r="AM60" s="329">
        <v>3185889</v>
      </c>
      <c r="AN60" s="330">
        <v>16716</v>
      </c>
      <c r="AO60" s="331">
        <v>-7</v>
      </c>
      <c r="AP60" s="332">
        <v>24059</v>
      </c>
      <c r="AQ60" s="333">
        <v>14.4</v>
      </c>
      <c r="AR60" s="334">
        <v>-21.4</v>
      </c>
    </row>
    <row r="61" spans="1:44" ht="13.2" x14ac:dyDescent="0.2">
      <c r="A61" s="256"/>
      <c r="AK61" s="312" t="s">
        <v>469</v>
      </c>
      <c r="AL61" s="335"/>
      <c r="AM61" s="321">
        <v>5489279</v>
      </c>
      <c r="AN61" s="322">
        <v>29155</v>
      </c>
      <c r="AO61" s="323">
        <v>-12.2</v>
      </c>
      <c r="AP61" s="324">
        <v>46221</v>
      </c>
      <c r="AQ61" s="336">
        <v>-3.1</v>
      </c>
      <c r="AR61" s="326">
        <v>-9.1</v>
      </c>
    </row>
    <row r="62" spans="1:44" ht="13.2" x14ac:dyDescent="0.2">
      <c r="A62" s="256"/>
      <c r="AK62" s="327"/>
      <c r="AL62" s="328" t="s">
        <v>464</v>
      </c>
      <c r="AM62" s="329">
        <v>4355849</v>
      </c>
      <c r="AN62" s="330">
        <v>23140</v>
      </c>
      <c r="AO62" s="331">
        <v>-14.1</v>
      </c>
      <c r="AP62" s="332">
        <v>23550</v>
      </c>
      <c r="AQ62" s="333">
        <v>-2.8</v>
      </c>
      <c r="AR62" s="334">
        <v>-11.3</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tZF32K5IdRNFnM7Mf0qO8JVB1Ss1aLPyssYaEXAG9ok26uufQoRTsqdDHUecugAIO07v3O6rlrHVcqKDq+lUCA==" saltValue="fu+8eUEtHReadsRfGpM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421</v>
      </c>
    </row>
    <row r="121" spans="125:125" ht="13.5" hidden="1" customHeight="1" x14ac:dyDescent="0.2">
      <c r="DU121" s="250"/>
    </row>
  </sheetData>
  <sheetProtection algorithmName="SHA-512" hashValue="Gs1Pzp4NKrJhPZKND4SJ98Dhz8rUEn4IjRm0FrMC1IMkvyG1ZWbvE80DRqX/oFwexJxleX2d0uPLjGSbsN+ulQ==" saltValue="y/4og/KDZKKeHIqC4KnC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421</v>
      </c>
    </row>
  </sheetData>
  <sheetProtection algorithmName="SHA-512" hashValue="WmWTiK4gOV0ftOn6nGjQb5XFvoNkbIvLlsfojqbcO18FyDuwaEqeUwheVNac9r6rgZD2Wr4vUhEbFljknGszcg==" saltValue="8QgTBaqv7ElkIZFs15rSr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10937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470</v>
      </c>
    </row>
    <row r="46" spans="2:10" ht="29.25" customHeight="1" thickBot="1" x14ac:dyDescent="0.25">
      <c r="B46" s="4" t="s">
        <v>7</v>
      </c>
      <c r="C46" s="5"/>
      <c r="D46" s="5"/>
      <c r="E46" s="6" t="s">
        <v>471</v>
      </c>
      <c r="F46" s="7" t="s">
        <v>472</v>
      </c>
      <c r="G46" s="8" t="s">
        <v>473</v>
      </c>
      <c r="H46" s="8" t="s">
        <v>474</v>
      </c>
      <c r="I46" s="8" t="s">
        <v>475</v>
      </c>
      <c r="J46" s="9" t="s">
        <v>476</v>
      </c>
    </row>
    <row r="47" spans="2:10" ht="57.75" customHeight="1" x14ac:dyDescent="0.2">
      <c r="B47" s="10"/>
      <c r="C47" s="1148" t="s">
        <v>477</v>
      </c>
      <c r="D47" s="1148"/>
      <c r="E47" s="1149"/>
      <c r="F47" s="11">
        <v>10.27</v>
      </c>
      <c r="G47" s="12">
        <v>11.57</v>
      </c>
      <c r="H47" s="12">
        <v>10.84</v>
      </c>
      <c r="I47" s="12">
        <v>11.99</v>
      </c>
      <c r="J47" s="13">
        <v>14.13</v>
      </c>
    </row>
    <row r="48" spans="2:10" ht="57.75" customHeight="1" x14ac:dyDescent="0.2">
      <c r="B48" s="14"/>
      <c r="C48" s="1150" t="s">
        <v>478</v>
      </c>
      <c r="D48" s="1150"/>
      <c r="E48" s="1151"/>
      <c r="F48" s="15">
        <v>4.21</v>
      </c>
      <c r="G48" s="16">
        <v>4.7300000000000004</v>
      </c>
      <c r="H48" s="16">
        <v>2.81</v>
      </c>
      <c r="I48" s="16">
        <v>6.89</v>
      </c>
      <c r="J48" s="17">
        <v>5.55</v>
      </c>
    </row>
    <row r="49" spans="2:10" ht="57.75" customHeight="1" thickBot="1" x14ac:dyDescent="0.25">
      <c r="B49" s="18"/>
      <c r="C49" s="1152" t="s">
        <v>479</v>
      </c>
      <c r="D49" s="1152"/>
      <c r="E49" s="1153"/>
      <c r="F49" s="19">
        <v>1.72</v>
      </c>
      <c r="G49" s="20">
        <v>1.45</v>
      </c>
      <c r="H49" s="20">
        <v>0.85</v>
      </c>
      <c r="I49" s="20">
        <v>5.39</v>
      </c>
      <c r="J49" s="21">
        <v>1.9</v>
      </c>
    </row>
    <row r="50" spans="2:10" ht="13.2" x14ac:dyDescent="0.2"/>
  </sheetData>
  <sheetProtection algorithmName="SHA-512" hashValue="hybSpda4vjexk6i/4ncY/pWW0v7tU4tFhcm94Yk5Z9mZyHsK3xwDBXzpYWX/Dx9LFwb72B+RA83YAEKGN0j/fg==" saltValue="DiV/lwOedhaDiL50rLMhj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revision/>
  <dcterms:created xsi:type="dcterms:W3CDTF">2023-02-20T04:46:29Z</dcterms:created>
  <dcterms:modified xsi:type="dcterms:W3CDTF">2023-10-05T08:04:16Z</dcterms:modified>
  <cp:category/>
  <cp:contentStatus/>
</cp:coreProperties>
</file>