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5360" windowHeight="7644" tabRatio="85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<sst xmlns="http://schemas.openxmlformats.org/spreadsheetml/2006/main" count="1134" uniqueCount="595">
  <si>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</si>
  <si>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</si>
  <si>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</si>
  <si>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</si>
  <si>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</si>
  <si>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</si>
  <si>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</si>
  <si>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</si>
  <si>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</si>
  <si>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</si>
  <si>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</si>
  <si>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</si>
  <si>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</si>
  <si>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</si>
  <si>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</si>
  <si>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</si>
  <si>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</si>
  <si>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</si>
  <si>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</si>
  <si>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</si>
  <si>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</si>
  <si>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</si>
  <si>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</si>
  <si>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</si>
  <si>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</si>
  <si>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</si>
  <si>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</si>
  <si>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</si>
  <si>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</si>
  <si>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</si>
  <si>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</si>
  <si>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</si>
  <si>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</si>
  <si>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</si>
  <si>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</si>
  <si>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</si>
  <si>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</si>
  <si>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</si>
  <si>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</si>
  <si>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</si>
  <si>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</si>
  <si>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</si>
  <si>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</si>
  <si>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</si>
  <si>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</si>
  <si>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</si>
  <si>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</si>
  <si>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</si>
  <si>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</si>
  <si>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</si>
  <si>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</si>
  <si>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</si>
  <si>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</si>
  <si>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</si>
  <si>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</si>
  <si>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</si>
  <si>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</si>
  <si>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</si>
  <si>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</si>
  <si>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</si>
  <si>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</si>
  <si>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</si>
  <si>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</si>
  <si>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</si>
  <si>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</si>
  <si>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</si>
  <si>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</si>
  <si>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</si>
  <si>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</si>
  <si>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</si>
  <si>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</si>
  <si>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</si>
  <si>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</si>
  <si>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</si>
  <si>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</si>
  <si>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</si>
  <si>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</si>
  <si>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</si>
  <si>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</si>
  <si>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</si>
  <si>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</si>
  <si>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</si>
  <si>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</si>
  <si>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</si>
  <si>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</si>
  <si>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</si>
  <si>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</si>
  <si>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</si>
  <si>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</si>
  <si>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</si>
  <si>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</si>
  <si>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</si>
  <si>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</si>
  <si>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</si>
  <si>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</si>
  <si>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</si>
  <si>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</si>
  <si>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</si>
  <si>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</si>
  <si>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</si>
  <si>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</si>
  <si>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</si>
  <si>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</si>
  <si>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</si>
  <si>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</si>
  <si>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</si>
  <si>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</si>
  <si>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</si>
  <si>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</si>
  <si>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</si>
  <si>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</si>
  <si>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</si>
  <si>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</si>
  <si>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</si>
  <si>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</si>
  <si>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</si>
  <si>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</si>
  <si>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</si>
  <si>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</si>
  <si>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</si>
  <si>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</si>
  <si>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</si>
  <si>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</si>
  <si>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</si>
  <si>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</si>
  <si>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</si>
  <si>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</si>
  <si>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</si>
  <si>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</si>
  <si>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</si>
  <si>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</si>
  <si>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</si>
  <si>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</si>
  <si>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</si>
  <si>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</si>
  <si>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</si>
  <si>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</si>
  <si>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</si>
  <si>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</si>
  <si>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</si>
  <si>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</si>
  <si>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</si>
  <si>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</si>
  <si>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</si>
  <si>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</si>
  <si>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</si>
  <si>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</si>
  <si>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</si>
  <si>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</si>
  <si>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</si>
  <si>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</si>
  <si>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</si>
  <si>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</si>
  <si>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</si>
  <si>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</si>
  <si>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</si>
  <si>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</si>
  <si>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</si>
  <si>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</si>
  <si>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</si>
  <si>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</si>
  <si>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</si>
  <si>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</si>
  <si>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</si>
  <si>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</si>
  <si>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</si>
  <si>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</si>
  <si>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</si>
  <si>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</si>
  <si>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</si>
  <si>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</si>
  <si>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</si>
  <si>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</si>
  <si>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</si>
  <si>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</si>
  <si>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</si>
  <si>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</si>
  <si>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</si>
  <si>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</si>
  <si>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</si>
  <si>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</si>
  <si>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</si>
  <si>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</si>
  <si>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</si>
  <si>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</si>
  <si>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</si>
  <si>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</si>
  <si>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</si>
  <si>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</si>
  <si>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</si>
  <si>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</si>
  <si>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</si>
  <si>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</si>
  <si>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</si>
  <si>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</si>
  <si>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</si>
  <si>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</si>
  <si>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</si>
  <si>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</si>
  <si>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</si>
  <si>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</si>
  <si>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</si>
  <si>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</si>
  <si>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</si>
  <si>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</si>
  <si>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</si>
  <si>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</si>
  <si>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</si>
  <si>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</si>
  <si>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</si>
  <si>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</si>
  <si>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</si>
  <si>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</si>
  <si>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</si>
  <si>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</si>
  <si>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</si>
  <si>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</si>
  <si>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</si>
  <si>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</si>
  <si>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東京都板橋区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</si>
  <si>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</si>
  <si>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</si>
  <si>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</si>
  <si>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</si>
  <si>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</si>
  <si>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</si>
  <si>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</si>
  <si>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</si>
  <si>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</si>
  <si>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</si>
  <si>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</si>
  <si>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</si>
  <si>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</si>
  <si>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</si>
  <si>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</si>
  <si>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</si>
  <si>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</si>
  <si>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</si>
  <si>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</si>
  <si>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</si>
  <si>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</si>
  <si>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</si>
  <si>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</si>
  <si>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</si>
  <si>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</si>
  <si>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</si>
  <si>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</si>
  <si>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</si>
  <si>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</si>
  <si>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</si>
  <si>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</si>
  <si>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</si>
  <si>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</si>
  <si>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</si>
  <si>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</si>
  <si>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</si>
  <si>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</si>
  <si>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</si>
  <si>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</si>
  <si>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</si>
  <si>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</si>
  <si>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</si>
  <si>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</si>
  <si>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</si>
  <si>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</si>
  <si>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</si>
  <si>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</si>
  <si>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</si>
  <si>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</si>
  <si>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</si>
  <si>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</si>
  <si>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</si>
  <si>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</si>
  <si>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</si>
  <si>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</si>
  <si>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</si>
  <si>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</si>
  <si>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</si>
  <si>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</si>
  <si>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</si>
  <si>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</si>
  <si>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</si>
  <si>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</si>
  <si>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</si>
  <si>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</si>
  <si>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</si>
  <si>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</si>
  <si>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</si>
  <si>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</si>
  <si>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</si>
  <si>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</si>
  <si>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</si>
  <si>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</si>
  <si>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</si>
  <si>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</si>
  <si>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</si>
  <si>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</si>
  <si>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</si>
  <si>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</si>
  <si>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</si>
  <si>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</si>
  <si>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</si>
  <si>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</si>
  <si>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</si>
  <si>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</si>
  <si>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</si>
  <si>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</si>
  <si>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</si>
  <si>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</si>
  <si>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</si>
  <si>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</si>
  <si>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</si>
  <si>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</si>
  <si>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</si>
  <si>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</si>
  <si>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</si>
  <si>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</si>
  <si>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</si>
  <si>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</si>
  <si>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</si>
  <si>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</si>
  <si>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</si>
  <si>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</si>
  <si>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</si>
  <si>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</si>
  <si>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</si>
  <si>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</si>
  <si>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</si>
  <si>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</si>
  <si>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</si>
  <si>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</si>
  <si>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</si>
  <si>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</si>
  <si>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</si>
  <si>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</si>
  <si>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</si>
  <si>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</si>
  <si>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</si>
  <si>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</si>
  <si>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</si>
  <si>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</si>
  <si>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</si>
  <si>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</si>
  <si>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</si>
  <si>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</si>
  <si>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</si>
  <si>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</si>
  <si>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</si>
  <si>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</si>
  <si>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</si>
  <si>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</si>
  <si>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</si>
  <si>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</si>
  <si>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</si>
  <si>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</si>
  <si>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</si>
  <si>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</si>
  <si>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</si>
  <si>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</si>
  <si>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</si>
  <si>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</si>
  <si>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</si>
  <si>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</si>
  <si>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</si>
  <si>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</si>
  <si>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</si>
  <si>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</si>
  <si>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</si>
  <si>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</si>
  <si>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</si>
  <si>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</si>
  <si>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</si>
  <si>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東京都板橋区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</si>
  <si>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</si>
  <si>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</si>
  <si>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</si>
  <si>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</si>
  <si>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</si>
  <si>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</si>
  <si>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</si>
  <si>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</si>
  <si>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</si>
  <si>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</si>
  <si>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</si>
  <si>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</si>
  <si>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</si>
  <si>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</si>
  <si>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</si>
  <si>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</si>
  <si>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</si>
  <si>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</si>
  <si>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</si>
  <si>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</si>
  <si>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東武東上線連続立体化事業特別会計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</si>
  <si>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</si>
  <si>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</si>
  <si>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</si>
  <si>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</si>
  <si>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</si>
  <si>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</si>
  <si>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</si>
  <si>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</si>
  <si>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</si>
  <si>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</si>
  <si>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</si>
  <si>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</si>
  <si>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</si>
  <si>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</si>
  <si>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</si>
  <si>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</si>
  <si>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</si>
  <si>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</si>
  <si>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</si>
  <si>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</si>
  <si>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</si>
  <si>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</si>
  <si>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</si>
  <si>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</si>
  <si>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</si>
  <si>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</si>
  <si>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</si>
  <si>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</si>
  <si>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</si>
  <si>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</si>
  <si>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</si>
  <si>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</si>
  <si>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</si>
  <si>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</si>
  <si>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</si>
  <si>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</si>
  <si>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</si>
  <si>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</si>
  <si>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</si>
  <si>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</si>
  <si>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</si>
  <si>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</si>
  <si>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</si>
  <si>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</si>
  <si>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</si>
  <si>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</si>
  <si>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</si>
  <si>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</si>
  <si>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</si>
  <si>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</si>
  <si>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</si>
  <si>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</si>
  <si>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</si>
  <si>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</si>
  <si>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</si>
  <si>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</si>
  <si>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</si>
  <si>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</si>
  <si>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</si>
  <si>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</si>
  <si>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</si>
  <si>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</si>
  <si>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</si>
  <si>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</si>
  <si>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</si>
  <si>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</si>
  <si>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</si>
  <si>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</si>
  <si>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</si>
  <si>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</si>
  <si>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</si>
  <si>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</si>
  <si>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</si>
  <si>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</si>
  <si>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</si>
  <si>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</si>
  <si>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</si>
  <si>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</si>
  <si>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</si>
  <si>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</si>
  <si>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</si>
  <si>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</si>
  <si>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</si>
  <si>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</si>
  <si>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</si>
  <si>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</si>
  <si>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</si>
  <si>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</si>
  <si>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</si>
  <si>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</si>
  <si>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</si>
  <si>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</si>
  <si>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</si>
  <si>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</si>
  <si>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</si>
  <si>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</si>
  <si>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</si>
  <si>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</si>
  <si>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</si>
  <si>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</si>
  <si>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</si>
  <si>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</si>
  <si>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</si>
  <si>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</si>
  <si>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</si>
  <si>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</si>
  <si>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</si>
  <si>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</si>
  <si>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</si>
  <si>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</si>
  <si>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</si>
  <si>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</si>
  <si>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</si>
  <si>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</si>
  <si>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</si>
  <si>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</si>
  <si>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</si>
  <si>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</si>
  <si>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</si>
  <si>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</si>
  <si>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</si>
  <si>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</si>
  <si>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</si>
  <si>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</si>
  <si>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</si>
  <si>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</si>
  <si>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</si>
  <si>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</si>
  <si>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</si>
  <si>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</si>
  <si>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</si>
  <si>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</si>
  <si>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</si>
  <si>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</si>
  <si>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</si>
  <si>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</si>
  <si>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</si>
  <si>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</si>
  <si>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</si>
  <si>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</si>
  <si>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</si>
  <si>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</si>
  <si>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</si>
  <si>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</si>
  <si>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</si>
  <si>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</si>
  <si>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</si>
  <si>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</si>
  <si>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</si>
  <si>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</si>
  <si>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</si>
  <si>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</si>
  <si>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</si>
  <si>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</si>
  <si>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</si>
  <si>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</si>
  <si>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</si>
  <si>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</si>
  <si>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</si>
  <si>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</si>
  <si>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</si>
  <si>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</si>
  <si>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</si>
  <si>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</si>
  <si>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</si>
  <si>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</si>
  <si>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</si>
  <si>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1.50</t>
  </si>
  <si>
    <t>▲ 1.16</t>
  </si>
  <si>
    <t>一般会計</t>
  </si>
  <si>
    <t>介護保険事業特別会計</t>
  </si>
  <si>
    <t>国民健康保険事業特別会計</t>
  </si>
  <si>
    <t>後期高齢者医療事業特別会計</t>
  </si>
  <si>
    <t>東武東上線連続立体化事業特別会計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</si>
  <si>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</si>
  <si>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</si>
  <si>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</si>
  <si>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</si>
  <si>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</si>
  <si>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</si>
  <si>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</si>
  <si>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</si>
  <si>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義務教育施設整備基金</t>
    <rPh sb="0" eb="4">
      <t>ギムキョウイク</t>
    </rPh>
    <rPh sb="4" eb="6">
      <t>シセツ</t>
    </rPh>
    <rPh sb="6" eb="8">
      <t>セイビ</t>
    </rPh>
    <rPh sb="8" eb="10">
      <t>キキン</t>
    </rPh>
    <phoneticPr fontId="5"/>
  </si>
  <si>
    <t>公共施設等整備基金</t>
    <rPh sb="0" eb="4">
      <t>コウキョウシセツ</t>
    </rPh>
    <rPh sb="4" eb="5">
      <t>トウ</t>
    </rPh>
    <rPh sb="5" eb="7">
      <t>セイビ</t>
    </rPh>
    <rPh sb="7" eb="9">
      <t>キキン</t>
    </rPh>
    <phoneticPr fontId="5"/>
  </si>
  <si>
    <t>東武東上線連続立体化事業基金</t>
    <rPh sb="0" eb="5">
      <t>トウブトウジョウセン</t>
    </rPh>
    <rPh sb="5" eb="7">
      <t>レンゾク</t>
    </rPh>
    <rPh sb="7" eb="10">
      <t>リッタイカ</t>
    </rPh>
    <rPh sb="10" eb="12">
      <t>ジギョウ</t>
    </rPh>
    <rPh sb="12" eb="14">
      <t>キキン</t>
    </rPh>
    <phoneticPr fontId="5"/>
  </si>
  <si>
    <t>住宅基金</t>
    <rPh sb="0" eb="2">
      <t>ジュウタク</t>
    </rPh>
    <rPh sb="2" eb="4">
      <t>キキン</t>
    </rPh>
    <phoneticPr fontId="5"/>
  </si>
  <si>
    <t>平和基金</t>
    <rPh sb="0" eb="2">
      <t>ヘイワ</t>
    </rPh>
    <rPh sb="2" eb="4">
      <t>キキン</t>
    </rPh>
    <phoneticPr fontId="5"/>
  </si>
  <si>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</si>
  <si>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</si>
  <si>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</si>
  <si>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</si>
  <si>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</si>
  <si>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</si>
  <si>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</si>
  <si>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板橋区土地開発公社</t>
    <rPh sb="0" eb="3">
      <t>イタバシク</t>
    </rPh>
    <rPh sb="3" eb="9">
      <t>トチカイハツコウシャ</t>
    </rPh>
    <phoneticPr fontId="2"/>
  </si>
  <si>
    <t>植村記念財団</t>
    <rPh sb="0" eb="6">
      <t>ウエムラキネンザイダン</t>
    </rPh>
    <phoneticPr fontId="2"/>
  </si>
  <si>
    <t>板橋区産業振興公社</t>
    <rPh sb="0" eb="3">
      <t>イタバシク</t>
    </rPh>
    <rPh sb="3" eb="9">
      <t>サンギョウシンコウコウシャ</t>
    </rPh>
    <phoneticPr fontId="2"/>
  </si>
  <si>
    <t>板橋区文化・国際交流財団</t>
    <rPh sb="0" eb="3">
      <t>イタバシク</t>
    </rPh>
    <rPh sb="3" eb="5">
      <t>ブンカ</t>
    </rPh>
    <rPh sb="6" eb="12">
      <t>コクサイコウリュウザイダン</t>
    </rPh>
    <phoneticPr fontId="2"/>
  </si>
  <si>
    <t>〇</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</si>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</sst>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8A37-4015-A14A-4A05747222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29380</c:v>
                </c:pt>
                <c:pt idx="1">
                  <c:v>26627</c:v>
                </c:pt>
                <c:pt idx="2">
                  <c:v>36296</c:v>
                </c:pt>
                <c:pt idx="3">
                  <c:v>33339</c:v>
                </c:pt>
                <c:pt idx="4">
                  <c:v>28649</c:v>
                </c:pt>
              </c:numCache>
            </c:numRef>
          </c:val>
          <c:smooth val="0"/>
          <c:extLst>
            <c:ext xmlns:c16="http://schemas.microsoft.com/office/drawing/2014/chart" uri="{C3380CC4-5D6E-409C-BE32-E72D297353CC}">
              <c16:uniqueId val="{00000001-8A37-4015-A14A-4A05747222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3.62</c:v>
                </c:pt>
                <c:pt idx="1">
                  <c:v>4.12</c:v>
                </c:pt>
                <c:pt idx="2">
                  <c:v>6.88</c:v>
                </c:pt>
                <c:pt idx="3">
                  <c:v>9.4700000000000006</c:v>
                </c:pt>
                <c:pt idx="4">
                  <c:v>7.33</c:v>
                </c:pt>
              </c:numCache>
            </c:numRef>
          </c:val>
          <c:extLst>
            <c:ext xmlns:c16="http://schemas.microsoft.com/office/drawing/2014/chart" uri="{C3380CC4-5D6E-409C-BE32-E72D297353CC}">
              <c16:uniqueId val="{00000000-0C80-4C67-BCEF-4613B186F2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20.79</c:v>
                </c:pt>
                <c:pt idx="1">
                  <c:v>17.420000000000002</c:v>
                </c:pt>
                <c:pt idx="2">
                  <c:v>20.7</c:v>
                </c:pt>
                <c:pt idx="3">
                  <c:v>20.22</c:v>
                </c:pt>
                <c:pt idx="4">
                  <c:v>19.84</c:v>
                </c:pt>
              </c:numCache>
            </c:numRef>
          </c:val>
          <c:extLst>
            <c:ext xmlns:c16="http://schemas.microsoft.com/office/drawing/2014/chart" uri="{C3380CC4-5D6E-409C-BE32-E72D297353CC}">
              <c16:uniqueId val="{00000001-0C80-4C67-BCEF-4613B186F2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c:v>
                </c:pt>
                <c:pt idx="1">
                  <c:v>-1.5</c:v>
                </c:pt>
                <c:pt idx="2">
                  <c:v>5.26</c:v>
                </c:pt>
                <c:pt idx="3">
                  <c:v>2.62</c:v>
                </c:pt>
                <c:pt idx="4">
                  <c:v>-1.1599999999999999</c:v>
                </c:pt>
              </c:numCache>
            </c:numRef>
          </c:val>
          <c:smooth val="0"/>
          <c:extLst>
            <c:ext xmlns:c16="http://schemas.microsoft.com/office/drawing/2014/chart" uri="{C3380CC4-5D6E-409C-BE32-E72D297353CC}">
              <c16:uniqueId val="{00000002-0C80-4C67-BCEF-4613B186F2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D3-4C2A-8024-24BEB72726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D3-4C2A-8024-24BEB72726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D3-4C2A-8024-24BEB72726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D3-4C2A-8024-24BEB727261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4D3-4C2A-8024-24BEB727261E}"/>
            </c:ext>
          </c:extLst>
        </c:ser>
        <c:ser>
          <c:idx val="5"/>
          <c:order val="5"/>
          <c:tx>
            <c:strRef>
              <c:f>データシート!$A$32</c:f>
              <c:strCache>
                <c:ptCount val="1"/>
                <c:pt idx="0">
                  <c:v>東武東上線連続立体化事業特別会計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5-C4D3-4C2A-8024-24BEB727261E}"/>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0.09</c:v>
                </c:pt>
                <c:pt idx="2">
                  <c:v>#N/A</c:v>
                </c:pt>
                <c:pt idx="3">
                  <c:v>0.09</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6-C4D3-4C2A-8024-24BEB727261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0.75</c:v>
                </c:pt>
                <c:pt idx="2">
                  <c:v>#N/A</c:v>
                </c:pt>
                <c:pt idx="3">
                  <c:v>0.73</c:v>
                </c:pt>
                <c:pt idx="4">
                  <c:v>#N/A</c:v>
                </c:pt>
                <c:pt idx="5">
                  <c:v>1.04</c:v>
                </c:pt>
                <c:pt idx="6">
                  <c:v>#N/A</c:v>
                </c:pt>
                <c:pt idx="7">
                  <c:v>0.68</c:v>
                </c:pt>
                <c:pt idx="8">
                  <c:v>#N/A</c:v>
                </c:pt>
                <c:pt idx="9">
                  <c:v>0.32</c:v>
                </c:pt>
              </c:numCache>
            </c:numRef>
          </c:val>
          <c:extLst>
            <c:ext xmlns:c16="http://schemas.microsoft.com/office/drawing/2014/chart" uri="{C3380CC4-5D6E-409C-BE32-E72D297353CC}">
              <c16:uniqueId val="{00000007-C4D3-4C2A-8024-24BEB727261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0.64</c:v>
                </c:pt>
                <c:pt idx="2">
                  <c:v>#N/A</c:v>
                </c:pt>
                <c:pt idx="3">
                  <c:v>0.92</c:v>
                </c:pt>
                <c:pt idx="4">
                  <c:v>#N/A</c:v>
                </c:pt>
                <c:pt idx="5">
                  <c:v>1.29</c:v>
                </c:pt>
                <c:pt idx="6">
                  <c:v>#N/A</c:v>
                </c:pt>
                <c:pt idx="7">
                  <c:v>1.1399999999999999</c:v>
                </c:pt>
                <c:pt idx="8">
                  <c:v>#N/A</c:v>
                </c:pt>
                <c:pt idx="9">
                  <c:v>1.05</c:v>
                </c:pt>
              </c:numCache>
            </c:numRef>
          </c:val>
          <c:extLst>
            <c:ext xmlns:c16="http://schemas.microsoft.com/office/drawing/2014/chart" uri="{C3380CC4-5D6E-409C-BE32-E72D297353CC}">
              <c16:uniqueId val="{00000008-C4D3-4C2A-8024-24BEB72726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3.62</c:v>
                </c:pt>
                <c:pt idx="2">
                  <c:v>#N/A</c:v>
                </c:pt>
                <c:pt idx="3">
                  <c:v>4.12</c:v>
                </c:pt>
                <c:pt idx="4">
                  <c:v>#N/A</c:v>
                </c:pt>
                <c:pt idx="5">
                  <c:v>6.85</c:v>
                </c:pt>
                <c:pt idx="6">
                  <c:v>#N/A</c:v>
                </c:pt>
                <c:pt idx="7">
                  <c:v>9.4499999999999993</c:v>
                </c:pt>
                <c:pt idx="8">
                  <c:v>#N/A</c:v>
                </c:pt>
                <c:pt idx="9">
                  <c:v>7.31</c:v>
                </c:pt>
              </c:numCache>
            </c:numRef>
          </c:val>
          <c:extLst>
            <c:ext xmlns:c16="http://schemas.microsoft.com/office/drawing/2014/chart" uri="{C3380CC4-5D6E-409C-BE32-E72D297353CC}">
              <c16:uniqueId val="{00000009-C4D3-4C2A-8024-24BEB72726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9115</c:v>
                </c:pt>
                <c:pt idx="5">
                  <c:v>8981</c:v>
                </c:pt>
                <c:pt idx="8">
                  <c:v>8842</c:v>
                </c:pt>
                <c:pt idx="11">
                  <c:v>8564</c:v>
                </c:pt>
                <c:pt idx="14">
                  <c:v>7884</c:v>
                </c:pt>
              </c:numCache>
            </c:numRef>
          </c:val>
          <c:extLst>
            <c:ext xmlns:c16="http://schemas.microsoft.com/office/drawing/2014/chart" uri="{C3380CC4-5D6E-409C-BE32-E72D297353CC}">
              <c16:uniqueId val="{00000000-3D94-4533-A2D1-882496D270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94-4533-A2D1-882496D270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273</c:v>
                </c:pt>
                <c:pt idx="3">
                  <c:v>235</c:v>
                </c:pt>
                <c:pt idx="6">
                  <c:v>115</c:v>
                </c:pt>
                <c:pt idx="9">
                  <c:v>381</c:v>
                </c:pt>
                <c:pt idx="12">
                  <c:v>266</c:v>
                </c:pt>
              </c:numCache>
            </c:numRef>
          </c:val>
          <c:extLst>
            <c:ext xmlns:c16="http://schemas.microsoft.com/office/drawing/2014/chart" uri="{C3380CC4-5D6E-409C-BE32-E72D297353CC}">
              <c16:uniqueId val="{00000002-3D94-4533-A2D1-882496D270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150</c:v>
                </c:pt>
                <c:pt idx="3">
                  <c:v>150</c:v>
                </c:pt>
                <c:pt idx="6">
                  <c:v>166</c:v>
                </c:pt>
                <c:pt idx="9">
                  <c:v>160</c:v>
                </c:pt>
                <c:pt idx="12">
                  <c:v>160</c:v>
                </c:pt>
              </c:numCache>
            </c:numRef>
          </c:val>
          <c:extLst>
            <c:ext xmlns:c16="http://schemas.microsoft.com/office/drawing/2014/chart" uri="{C3380CC4-5D6E-409C-BE32-E72D297353CC}">
              <c16:uniqueId val="{00000003-3D94-4533-A2D1-882496D270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94-4533-A2D1-882496D270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117</c:v>
                </c:pt>
                <c:pt idx="3">
                  <c:v>150</c:v>
                </c:pt>
                <c:pt idx="6">
                  <c:v>154</c:v>
                </c:pt>
                <c:pt idx="9">
                  <c:v>229</c:v>
                </c:pt>
                <c:pt idx="12">
                  <c:v>229</c:v>
                </c:pt>
              </c:numCache>
            </c:numRef>
          </c:val>
          <c:extLst>
            <c:ext xmlns:c16="http://schemas.microsoft.com/office/drawing/2014/chart" uri="{C3380CC4-5D6E-409C-BE32-E72D297353CC}">
              <c16:uniqueId val="{00000005-3D94-4533-A2D1-882496D270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94-4533-A2D1-882496D270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2788</c:v>
                </c:pt>
                <c:pt idx="3">
                  <c:v>2786</c:v>
                </c:pt>
                <c:pt idx="6">
                  <c:v>2734</c:v>
                </c:pt>
                <c:pt idx="9">
                  <c:v>2736</c:v>
                </c:pt>
                <c:pt idx="12">
                  <c:v>2568</c:v>
                </c:pt>
              </c:numCache>
            </c:numRef>
          </c:val>
          <c:extLst>
            <c:ext xmlns:c16="http://schemas.microsoft.com/office/drawing/2014/chart" uri="{C3380CC4-5D6E-409C-BE32-E72D297353CC}">
              <c16:uniqueId val="{00000007-3D94-4533-A2D1-882496D270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-5787</c:v>
                </c:pt>
                <c:pt idx="2">
                  <c:v>#N/A</c:v>
                </c:pt>
                <c:pt idx="3">
                  <c:v>#N/A</c:v>
                </c:pt>
                <c:pt idx="4">
                  <c:v>-5660</c:v>
                </c:pt>
                <c:pt idx="5">
                  <c:v>#N/A</c:v>
                </c:pt>
                <c:pt idx="6">
                  <c:v>#N/A</c:v>
                </c:pt>
                <c:pt idx="7">
                  <c:v>-5673</c:v>
                </c:pt>
                <c:pt idx="8">
                  <c:v>#N/A</c:v>
                </c:pt>
                <c:pt idx="9">
                  <c:v>#N/A</c:v>
                </c:pt>
                <c:pt idx="10">
                  <c:v>-5058</c:v>
                </c:pt>
                <c:pt idx="11">
                  <c:v>#N/A</c:v>
                </c:pt>
                <c:pt idx="12">
                  <c:v>#N/A</c:v>
                </c:pt>
                <c:pt idx="13">
                  <c:v>-4661</c:v>
                </c:pt>
                <c:pt idx="14">
                  <c:v>#N/A</c:v>
                </c:pt>
              </c:numCache>
            </c:numRef>
          </c:val>
          <c:smooth val="0"/>
          <c:extLst>
            <c:ext xmlns:c16="http://schemas.microsoft.com/office/drawing/2014/chart" uri="{C3380CC4-5D6E-409C-BE32-E72D297353CC}">
              <c16:uniqueId val="{00000008-3D94-4533-A2D1-882496D270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84182</c:v>
                </c:pt>
                <c:pt idx="5">
                  <c:v>76421</c:v>
                </c:pt>
                <c:pt idx="8">
                  <c:v>71397</c:v>
                </c:pt>
                <c:pt idx="11">
                  <c:v>74989</c:v>
                </c:pt>
                <c:pt idx="14">
                  <c:v>70679</c:v>
                </c:pt>
              </c:numCache>
            </c:numRef>
          </c:val>
          <c:extLst>
            <c:ext xmlns:c16="http://schemas.microsoft.com/office/drawing/2014/chart" uri="{C3380CC4-5D6E-409C-BE32-E72D297353CC}">
              <c16:uniqueId val="{00000000-BCF1-454D-A1B8-FE988C4A8F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1835</c:v>
                </c:pt>
                <c:pt idx="5">
                  <c:v>3483</c:v>
                </c:pt>
                <c:pt idx="8">
                  <c:v>4159</c:v>
                </c:pt>
                <c:pt idx="11">
                  <c:v>3940</c:v>
                </c:pt>
                <c:pt idx="14">
                  <c:v>3793</c:v>
                </c:pt>
              </c:numCache>
            </c:numRef>
          </c:val>
          <c:extLst>
            <c:ext xmlns:c16="http://schemas.microsoft.com/office/drawing/2014/chart" uri="{C3380CC4-5D6E-409C-BE32-E72D297353CC}">
              <c16:uniqueId val="{00000001-BCF1-454D-A1B8-FE988C4A8F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68496</c:v>
                </c:pt>
                <c:pt idx="5">
                  <c:v>80579</c:v>
                </c:pt>
                <c:pt idx="8">
                  <c:v>83589</c:v>
                </c:pt>
                <c:pt idx="11">
                  <c:v>96427</c:v>
                </c:pt>
                <c:pt idx="14">
                  <c:v>114023</c:v>
                </c:pt>
              </c:numCache>
            </c:numRef>
          </c:val>
          <c:extLst>
            <c:ext xmlns:c16="http://schemas.microsoft.com/office/drawing/2014/chart" uri="{C3380CC4-5D6E-409C-BE32-E72D297353CC}">
              <c16:uniqueId val="{00000002-BCF1-454D-A1B8-FE988C4A8F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F1-454D-A1B8-FE988C4A8F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F1-454D-A1B8-FE988C4A8F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F1-454D-A1B8-FE988C4A8F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22981</c:v>
                </c:pt>
                <c:pt idx="3">
                  <c:v>22725</c:v>
                </c:pt>
                <c:pt idx="6">
                  <c:v>22491</c:v>
                </c:pt>
                <c:pt idx="9">
                  <c:v>22045</c:v>
                </c:pt>
                <c:pt idx="12">
                  <c:v>21714</c:v>
                </c:pt>
              </c:numCache>
            </c:numRef>
          </c:val>
          <c:extLst>
            <c:ext xmlns:c16="http://schemas.microsoft.com/office/drawing/2014/chart" uri="{C3380CC4-5D6E-409C-BE32-E72D297353CC}">
              <c16:uniqueId val="{00000006-BCF1-454D-A1B8-FE988C4A8F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1885</c:v>
                </c:pt>
                <c:pt idx="3">
                  <c:v>1893</c:v>
                </c:pt>
                <c:pt idx="6">
                  <c:v>2181</c:v>
                </c:pt>
                <c:pt idx="9">
                  <c:v>2465</c:v>
                </c:pt>
                <c:pt idx="12">
                  <c:v>3022</c:v>
                </c:pt>
              </c:numCache>
            </c:numRef>
          </c:val>
          <c:extLst>
            <c:ext xmlns:c16="http://schemas.microsoft.com/office/drawing/2014/chart" uri="{C3380CC4-5D6E-409C-BE32-E72D297353CC}">
              <c16:uniqueId val="{00000007-BCF1-454D-A1B8-FE988C4A8F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CF1-454D-A1B8-FE988C4A8F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4310</c:v>
                </c:pt>
                <c:pt idx="3">
                  <c:v>4298</c:v>
                </c:pt>
                <c:pt idx="6">
                  <c:v>4333</c:v>
                </c:pt>
                <c:pt idx="9">
                  <c:v>3969</c:v>
                </c:pt>
                <c:pt idx="12">
                  <c:v>4370</c:v>
                </c:pt>
              </c:numCache>
            </c:numRef>
          </c:val>
          <c:extLst>
            <c:ext xmlns:c16="http://schemas.microsoft.com/office/drawing/2014/chart" uri="{C3380CC4-5D6E-409C-BE32-E72D297353CC}">
              <c16:uniqueId val="{00000009-BCF1-454D-A1B8-FE988C4A8F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34864</c:v>
                </c:pt>
                <c:pt idx="3">
                  <c:v>33727</c:v>
                </c:pt>
                <c:pt idx="6">
                  <c:v>35687</c:v>
                </c:pt>
                <c:pt idx="9">
                  <c:v>36697</c:v>
                </c:pt>
                <c:pt idx="12">
                  <c:v>35557</c:v>
                </c:pt>
              </c:numCache>
            </c:numRef>
          </c:val>
          <c:extLst>
            <c:ext xmlns:c16="http://schemas.microsoft.com/office/drawing/2014/chart" uri="{C3380CC4-5D6E-409C-BE32-E72D297353CC}">
              <c16:uniqueId val="{0000000A-BCF1-454D-A1B8-FE988C4A8F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F1-454D-A1B8-FE988C4A8F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26923</c:v>
                </c:pt>
                <c:pt idx="1">
                  <c:v>26793</c:v>
                </c:pt>
                <c:pt idx="2">
                  <c:v>27552</c:v>
                </c:pt>
              </c:numCache>
            </c:numRef>
          </c:val>
          <c:extLst>
            <c:ext xmlns:c16="http://schemas.microsoft.com/office/drawing/2014/chart" uri="{C3380CC4-5D6E-409C-BE32-E72D297353CC}">
              <c16:uniqueId val="{00000000-58C8-48E1-B81C-36D2CE2E7A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335</c:v>
                </c:pt>
                <c:pt idx="1">
                  <c:v>642</c:v>
                </c:pt>
                <c:pt idx="2">
                  <c:v>948</c:v>
                </c:pt>
              </c:numCache>
            </c:numRef>
          </c:val>
          <c:extLst>
            <c:ext xmlns:c16="http://schemas.microsoft.com/office/drawing/2014/chart" uri="{C3380CC4-5D6E-409C-BE32-E72D297353CC}">
              <c16:uniqueId val="{00000001-58C8-48E1-B81C-36D2CE2E7A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44548</c:v>
                </c:pt>
                <c:pt idx="1">
                  <c:v>56006</c:v>
                </c:pt>
                <c:pt idx="2">
                  <c:v>72404</c:v>
                </c:pt>
              </c:numCache>
            </c:numRef>
          </c:val>
          <c:extLst>
            <c:ext xmlns:c16="http://schemas.microsoft.com/office/drawing/2014/chart" uri="{C3380CC4-5D6E-409C-BE32-E72D297353CC}">
              <c16:uniqueId val="{00000002-58C8-48E1-B81C-36D2CE2E7A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）は、元利償還金が１億</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百万円、債務負担行為に基づく支出額が土地開発公社からの用地買戻分など１億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百万円の減等により、前年度比で２億</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）は、前年度比で６億</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結果として、実質公債費比率の分子は３億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百万円の増となり、令和４年度単年度の実質公債費比率は△</a:t>
          </a:r>
          <a:r>
            <a:rPr kumimoji="1" lang="en-US" altLang="ja-JP" sz="1400">
              <a:latin typeface="ＭＳ ゴシック" pitchFamily="49" charset="-128"/>
              <a:ea typeface="ＭＳ ゴシック" pitchFamily="49" charset="-128"/>
            </a:rPr>
            <a:t>3.55872</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今後</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間の満期一括償還に対応できる程度の減債基金残高を有しているため、満期一括償還の起債が発生した場合は原則、起債の翌年度から８か年で償還に要する金額を積み立てている。令和４年度においては、満期一括償還地方債の新たな起債、償還満了のいずれも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）は、一般会計等に係る地方債の現在高が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百万円、退職手当負担見込額３億</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百万円の減等により、前年度比で５億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）は、充当可能基金が</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百万円の増等により、前年度比で</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結果として、将来負担比率の分子は</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百万円の減となり、将来負担比率は前年度比で</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東京都板橋区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財政調整基金については、新型コロナウイルス感染症対策や地域経済対策の充実などにより歳出規模は増大したものの、景気回復基調により歳入環境が改善した結果、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その他特定目的基金については、小・中学校を含めた公共施設の再構築への取組に備えるため、義務教育施設整備基金や公共施設等整備基金などに積み立てたことにより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百万円の増となった。景気回復基調により歳入環境が改善した結果、令和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年度の積立不足分（令和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年度は財調基金への積立を優先したため、義務教育施設整備基金及び公共施設等整備基金への積立が不足）も積み立てることができている。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不足額への対応や、経済事情の変動等に伴う財源不足や緊急を要する財政需要に対して財政調整基金の活用を行っている。今後も景気後退期に必要な金額を確保することを考慮し、戦略的に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義務教育施設整備基金と公共施設等整備基金についても、今後の施設改修に備え計画的に積立を行う。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・義務教育施設整備基金：義務教育施設の増改築、大規模改修及び耐震補強工事に要する資金に充てる。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・住宅基金：住宅対策事業の推進により、快適な住宅環境の形成に寄与する事業に充当する。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・平和基金：平和事業の推進により、世界平和の実現に貢献する事業に充当する。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・佐藤太清青少年美術奨励基金：青少年の美術奨励に資するため、佐藤太清氏からの寄付金を基に設置し、区民等の寄附金をもって充てる。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・いたばしボランティア基金：区民とともにボランテイア活動を推進し、もって区民の福祉の向上に資するため設置し、区民等の寄付金をもって充てる。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・櫻井徳太郎民族学研究奨励基金：民俗学の研究奨励に資するため、櫻井徳太郎氏からの寄付金を基に設置し、区民等の寄付金をもって充てる。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・公共施設等整備基金：公共施設（義務教育施設を除く）の建設、増改築、大規模改修、耐震補強工事、用地の取得その他の整備及び緑化の推進委資する用地の取得に要する資金に充てる。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・東武東上線連続立体化事業基金：東武東上線連続立体化事業及びこれに関連する事業に充当する。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・義務教育施設整備基金：最終補正の剰余金の活用により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・公共施設等整備基金：最終補正の剰余金の活用により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・東武東上線連続立体化事業基金：事業見込み額の減に伴い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・義務教育施設整備基金と公共施設等整備基金について、今後の施設改修に備え計画的に積立を行う。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・東武東上線連続立体化事業基金は、事業の進捗状況にあわせて積立を行う。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財政調整基金については、新型コロナウイルス感染症対策や地域経済対策の充実などにより歳出規模は増大したものの、景気回復基調により歳入環境が改善した結果、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又は経済事情の変動等に伴う財源不足や、緊急を要する財政需要に対応するために財政調整基金を活用している。今後も景気後退期に必要な金額を確保することを考慮し、戦略的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方針に沿った金額を積み立てた。満期一括償還に向けた実際の減債基金への元金償還相当の積立は令和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年度で全額充当している。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億円以上の積立を見込み、決算余剰金が発生した際には積極的に積み立てる。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568,241
539,869
32.22
262,601,898
251,504,596
10,180,901
138,855,157
28,679,577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令和４年度の財政力指数（令和２年度から４年度の３か年平均）は</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で前年度から増減なしである。令和４年度単年度の財政力指数は</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（３年度</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・２年度</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）であり、前年度比で基準財政需要額が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％増、基準財政収入額が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％増となったため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3752850" y="726929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xdr:cNvCxnSpPr/>
      </xdr:nvCxnSpPr>
      <xdr:spPr>
        <a:xfrm>
          <a:off x="2940050" y="726929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7" name="直線コネクタ 76"/>
        <xdr:cNvCxnSpPr/>
      </xdr:nvCxnSpPr>
      <xdr:spPr>
        <a:xfrm flipV="1">
          <a:off x="2127250" y="7269298"/>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78015</xdr:rowOff>
    </xdr:to>
    <xdr:cxnSp macro="">
      <xdr:nvCxnSpPr>
        <xdr:cNvPr id="80" name="直線コネクタ 79"/>
        <xdr:cNvCxnSpPr/>
      </xdr:nvCxnSpPr>
      <xdr:spPr>
        <a:xfrm>
          <a:off x="1333500" y="7269298"/>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4640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4584700" y="71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37020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409950" y="730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28892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5971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095500" y="7235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784350" y="732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282700" y="7218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9715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財政調整交付金や特別区税の増により分母である経常的一般財源等総額が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％増加したため、物件費の増等により分子である経常的経費充当一般財源等が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％増加したものの、対前年度比で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151977</xdr:rowOff>
    </xdr:to>
    <xdr:cxnSp macro="">
      <xdr:nvCxnSpPr>
        <xdr:cNvPr id="134" name="直線コネクタ 133"/>
        <xdr:cNvCxnSpPr/>
      </xdr:nvCxnSpPr>
      <xdr:spPr>
        <a:xfrm flipV="1">
          <a:off x="3752850" y="10744200"/>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66</xdr:row>
      <xdr:rowOff>74506</xdr:rowOff>
    </xdr:to>
    <xdr:cxnSp macro="">
      <xdr:nvCxnSpPr>
        <xdr:cNvPr id="137" name="直線コネクタ 136"/>
        <xdr:cNvCxnSpPr/>
      </xdr:nvCxnSpPr>
      <xdr:spPr>
        <a:xfrm flipV="1">
          <a:off x="2940050" y="10880937"/>
          <a:ext cx="812800" cy="2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74506</xdr:rowOff>
    </xdr:to>
    <xdr:cxnSp macro="">
      <xdr:nvCxnSpPr>
        <xdr:cNvPr id="140" name="直線コネクタ 139"/>
        <xdr:cNvCxnSpPr/>
      </xdr:nvCxnSpPr>
      <xdr:spPr>
        <a:xfrm>
          <a:off x="2127250" y="10864850"/>
          <a:ext cx="812800" cy="27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111354</xdr:rowOff>
    </xdr:from>
    <xdr:ext cx="762000" cy="259045"/>
    <xdr:sp macro="" textlink="">
      <xdr:nvSpPr>
        <xdr:cNvPr id="142" name="テキスト ボックス 141"/>
        <xdr:cNvSpPr txBox="1"/>
      </xdr:nvSpPr>
      <xdr:spPr>
        <a:xfrm>
          <a:off x="2597150" y="108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66</xdr:row>
      <xdr:rowOff>90594</xdr:rowOff>
    </xdr:to>
    <xdr:cxnSp macro="">
      <xdr:nvCxnSpPr>
        <xdr:cNvPr id="143" name="直線コネクタ 142"/>
        <xdr:cNvCxnSpPr/>
      </xdr:nvCxnSpPr>
      <xdr:spPr>
        <a:xfrm flipV="1">
          <a:off x="1333500" y="10864850"/>
          <a:ext cx="793750" cy="28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46405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4584700" y="1066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xdr:cNvSpPr/>
      </xdr:nvSpPr>
      <xdr:spPr>
        <a:xfrm>
          <a:off x="3702050" y="10830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6" name="テキスト ボックス 155"/>
        <xdr:cNvSpPr txBox="1"/>
      </xdr:nvSpPr>
      <xdr:spPr>
        <a:xfrm>
          <a:off x="3409950" y="1091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7" name="楕円 156"/>
        <xdr:cNvSpPr/>
      </xdr:nvSpPr>
      <xdr:spPr>
        <a:xfrm>
          <a:off x="2889250" y="110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8" name="テキスト ボックス 157"/>
        <xdr:cNvSpPr txBox="1"/>
      </xdr:nvSpPr>
      <xdr:spPr>
        <a:xfrm>
          <a:off x="2597150" y="111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9" name="楕円 158"/>
        <xdr:cNvSpPr/>
      </xdr:nvSpPr>
      <xdr:spPr>
        <a:xfrm>
          <a:off x="2095500" y="108140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60" name="テキスト ボックス 159"/>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39794</xdr:rowOff>
    </xdr:from>
    <xdr:to>
      <xdr:col>7</xdr:col>
      <xdr:colOff>31750</xdr:colOff>
      <xdr:row>66</xdr:row>
      <xdr:rowOff>141394</xdr:rowOff>
    </xdr:to>
    <xdr:sp macro="" textlink="">
      <xdr:nvSpPr>
        <xdr:cNvPr id="161" name="楕円 160"/>
        <xdr:cNvSpPr/>
      </xdr:nvSpPr>
      <xdr:spPr>
        <a:xfrm>
          <a:off x="1282700" y="11104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126171</xdr:rowOff>
    </xdr:from>
    <xdr:ext cx="762000" cy="259045"/>
    <xdr:sp macro="" textlink="">
      <xdr:nvSpPr>
        <xdr:cNvPr id="162" name="テキスト ボックス 161"/>
        <xdr:cNvSpPr txBox="1"/>
      </xdr:nvSpPr>
      <xdr:spPr>
        <a:xfrm>
          <a:off x="971550" y="1119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億円で対前年度比６億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百万円の増となった。これは退職者数の増（</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人）により退職手当が２億</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百万円の増となったことなどによるものである。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436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9,300</a:t>
          </a:r>
          <a:r>
            <a:rPr kumimoji="1" lang="ja-JP" altLang="en-US" sz="1300">
              <a:latin typeface="ＭＳ Ｐゴシック" panose="020B0600070205080204" pitchFamily="50" charset="-128"/>
              <a:ea typeface="ＭＳ Ｐゴシック" panose="020B0600070205080204" pitchFamily="50" charset="-128"/>
            </a:rPr>
            <a:t>万円で対前年度比で１億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百万円の増となった。これは基幹系システム機器更改で５億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百万円の増となったことなどによるものである。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42799</xdr:rowOff>
    </xdr:from>
    <xdr:to>
      <xdr:col>23</xdr:col>
      <xdr:colOff>133350</xdr:colOff>
      <xdr:row>81</xdr:row>
      <xdr:rowOff>45723</xdr:rowOff>
    </xdr:to>
    <xdr:cxnSp macro="">
      <xdr:nvCxnSpPr>
        <xdr:cNvPr id="197" name="直線コネクタ 196"/>
        <xdr:cNvCxnSpPr/>
      </xdr:nvCxnSpPr>
      <xdr:spPr>
        <a:xfrm>
          <a:off x="3752850" y="13621639"/>
          <a:ext cx="762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78432</xdr:rowOff>
    </xdr:from>
    <xdr:ext cx="762000" cy="259045"/>
    <xdr:sp macro="" textlink="">
      <xdr:nvSpPr>
        <xdr:cNvPr id="198" name="人件費・物件費等の状況平均値テキスト"/>
        <xdr:cNvSpPr txBox="1"/>
      </xdr:nvSpPr>
      <xdr:spPr>
        <a:xfrm>
          <a:off x="4584700" y="1365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986</xdr:rowOff>
    </xdr:from>
    <xdr:to>
      <xdr:col>19</xdr:col>
      <xdr:colOff>133350</xdr:colOff>
      <xdr:row>81</xdr:row>
      <xdr:rowOff>42799</xdr:rowOff>
    </xdr:to>
    <xdr:cxnSp macro="">
      <xdr:nvCxnSpPr>
        <xdr:cNvPr id="200" name="直線コネクタ 199"/>
        <xdr:cNvCxnSpPr/>
      </xdr:nvCxnSpPr>
      <xdr:spPr>
        <a:xfrm>
          <a:off x="2940050" y="13579826"/>
          <a:ext cx="8128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155001</xdr:rowOff>
    </xdr:from>
    <xdr:to>
      <xdr:col>15</xdr:col>
      <xdr:colOff>82550</xdr:colOff>
      <xdr:row>81</xdr:row>
      <xdr:rowOff>986</xdr:rowOff>
    </xdr:to>
    <xdr:cxnSp macro="">
      <xdr:nvCxnSpPr>
        <xdr:cNvPr id="203" name="直線コネクタ 202"/>
        <xdr:cNvCxnSpPr/>
      </xdr:nvCxnSpPr>
      <xdr:spPr>
        <a:xfrm>
          <a:off x="2127250" y="13566201"/>
          <a:ext cx="8128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145200</xdr:rowOff>
    </xdr:from>
    <xdr:to>
      <xdr:col>11</xdr:col>
      <xdr:colOff>31750</xdr:colOff>
      <xdr:row>80</xdr:row>
      <xdr:rowOff>155001</xdr:rowOff>
    </xdr:to>
    <xdr:cxnSp macro="">
      <xdr:nvCxnSpPr>
        <xdr:cNvPr id="206" name="直線コネクタ 205"/>
        <xdr:cNvCxnSpPr/>
      </xdr:nvCxnSpPr>
      <xdr:spPr>
        <a:xfrm>
          <a:off x="1333500" y="13556400"/>
          <a:ext cx="79375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166373</xdr:rowOff>
    </xdr:from>
    <xdr:to>
      <xdr:col>23</xdr:col>
      <xdr:colOff>184150</xdr:colOff>
      <xdr:row>81</xdr:row>
      <xdr:rowOff>96523</xdr:rowOff>
    </xdr:to>
    <xdr:sp macro="" textlink="">
      <xdr:nvSpPr>
        <xdr:cNvPr id="216" name="楕円 215"/>
        <xdr:cNvSpPr/>
      </xdr:nvSpPr>
      <xdr:spPr>
        <a:xfrm>
          <a:off x="4464050" y="13577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87650</xdr:rowOff>
    </xdr:from>
    <xdr:ext cx="762000" cy="259045"/>
    <xdr:sp macro="" textlink="">
      <xdr:nvSpPr>
        <xdr:cNvPr id="217" name="人件費・物件費等の状況該当値テキスト"/>
        <xdr:cNvSpPr txBox="1"/>
      </xdr:nvSpPr>
      <xdr:spPr>
        <a:xfrm>
          <a:off x="4584700" y="1349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163449</xdr:rowOff>
    </xdr:from>
    <xdr:to>
      <xdr:col>19</xdr:col>
      <xdr:colOff>184150</xdr:colOff>
      <xdr:row>81</xdr:row>
      <xdr:rowOff>93599</xdr:rowOff>
    </xdr:to>
    <xdr:sp macro="" textlink="">
      <xdr:nvSpPr>
        <xdr:cNvPr id="218" name="楕円 217"/>
        <xdr:cNvSpPr/>
      </xdr:nvSpPr>
      <xdr:spPr>
        <a:xfrm>
          <a:off x="3702050" y="13574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103776</xdr:rowOff>
    </xdr:from>
    <xdr:ext cx="736600" cy="259045"/>
    <xdr:sp macro="" textlink="">
      <xdr:nvSpPr>
        <xdr:cNvPr id="219" name="テキスト ボックス 218"/>
        <xdr:cNvSpPr txBox="1"/>
      </xdr:nvSpPr>
      <xdr:spPr>
        <a:xfrm>
          <a:off x="3409950" y="13347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121636</xdr:rowOff>
    </xdr:from>
    <xdr:to>
      <xdr:col>15</xdr:col>
      <xdr:colOff>133350</xdr:colOff>
      <xdr:row>81</xdr:row>
      <xdr:rowOff>51786</xdr:rowOff>
    </xdr:to>
    <xdr:sp macro="" textlink="">
      <xdr:nvSpPr>
        <xdr:cNvPr id="220" name="楕円 219"/>
        <xdr:cNvSpPr/>
      </xdr:nvSpPr>
      <xdr:spPr>
        <a:xfrm>
          <a:off x="2889250" y="1353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61963</xdr:rowOff>
    </xdr:from>
    <xdr:ext cx="762000" cy="259045"/>
    <xdr:sp macro="" textlink="">
      <xdr:nvSpPr>
        <xdr:cNvPr id="221" name="テキスト ボックス 220"/>
        <xdr:cNvSpPr txBox="1"/>
      </xdr:nvSpPr>
      <xdr:spPr>
        <a:xfrm>
          <a:off x="2597150" y="1330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104201</xdr:rowOff>
    </xdr:from>
    <xdr:to>
      <xdr:col>11</xdr:col>
      <xdr:colOff>82550</xdr:colOff>
      <xdr:row>81</xdr:row>
      <xdr:rowOff>34351</xdr:rowOff>
    </xdr:to>
    <xdr:sp macro="" textlink="">
      <xdr:nvSpPr>
        <xdr:cNvPr id="222" name="楕円 221"/>
        <xdr:cNvSpPr/>
      </xdr:nvSpPr>
      <xdr:spPr>
        <a:xfrm>
          <a:off x="2095500" y="135154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44528</xdr:rowOff>
    </xdr:from>
    <xdr:ext cx="762000" cy="259045"/>
    <xdr:sp macro="" textlink="">
      <xdr:nvSpPr>
        <xdr:cNvPr id="223" name="テキスト ボックス 222"/>
        <xdr:cNvSpPr txBox="1"/>
      </xdr:nvSpPr>
      <xdr:spPr>
        <a:xfrm>
          <a:off x="1784350" y="1328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94400</xdr:rowOff>
    </xdr:from>
    <xdr:to>
      <xdr:col>7</xdr:col>
      <xdr:colOff>31750</xdr:colOff>
      <xdr:row>81</xdr:row>
      <xdr:rowOff>24550</xdr:rowOff>
    </xdr:to>
    <xdr:sp macro="" textlink="">
      <xdr:nvSpPr>
        <xdr:cNvPr id="224" name="楕円 223"/>
        <xdr:cNvSpPr/>
      </xdr:nvSpPr>
      <xdr:spPr>
        <a:xfrm>
          <a:off x="1282700" y="135056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34727</xdr:rowOff>
    </xdr:from>
    <xdr:ext cx="762000" cy="259045"/>
    <xdr:sp macro="" textlink="">
      <xdr:nvSpPr>
        <xdr:cNvPr id="225" name="テキスト ボックス 224"/>
        <xdr:cNvSpPr txBox="1"/>
      </xdr:nvSpPr>
      <xdr:spPr>
        <a:xfrm>
          <a:off x="971550" y="1327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昇給査定が「極めて良好」及び「特に良好」の場合の昇給号給数が国よりも低いため、ラスパイレス指数も国より低い水準で推移している。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年度から令和元年度にかけて指数の低下は退職状況等による影響を受けていると考えられる。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10161</xdr:rowOff>
    </xdr:from>
    <xdr:to>
      <xdr:col>81</xdr:col>
      <xdr:colOff>44450</xdr:colOff>
      <xdr:row>84</xdr:row>
      <xdr:rowOff>10161</xdr:rowOff>
    </xdr:to>
    <xdr:cxnSp macro="">
      <xdr:nvCxnSpPr>
        <xdr:cNvPr id="257" name="直線コネクタ 256"/>
        <xdr:cNvCxnSpPr/>
      </xdr:nvCxnSpPr>
      <xdr:spPr>
        <a:xfrm>
          <a:off x="14712950" y="1409192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34289</xdr:rowOff>
    </xdr:to>
    <xdr:cxnSp macro="">
      <xdr:nvCxnSpPr>
        <xdr:cNvPr id="260" name="直線コネクタ 259"/>
        <xdr:cNvCxnSpPr/>
      </xdr:nvCxnSpPr>
      <xdr:spPr>
        <a:xfrm flipV="1">
          <a:off x="13903960" y="14091921"/>
          <a:ext cx="80899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85</xdr:row>
      <xdr:rowOff>55880</xdr:rowOff>
    </xdr:to>
    <xdr:cxnSp macro="">
      <xdr:nvCxnSpPr>
        <xdr:cNvPr id="263" name="直線コネクタ 262"/>
        <xdr:cNvCxnSpPr/>
      </xdr:nvCxnSpPr>
      <xdr:spPr>
        <a:xfrm flipV="1">
          <a:off x="13106400" y="14116049"/>
          <a:ext cx="797560" cy="1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152400</xdr:rowOff>
    </xdr:to>
    <xdr:cxnSp macro="">
      <xdr:nvCxnSpPr>
        <xdr:cNvPr id="266" name="直線コネクタ 265"/>
        <xdr:cNvCxnSpPr/>
      </xdr:nvCxnSpPr>
      <xdr:spPr>
        <a:xfrm flipV="1">
          <a:off x="12293600" y="14305280"/>
          <a:ext cx="8128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76" name="楕円 275"/>
        <xdr:cNvSpPr/>
      </xdr:nvSpPr>
      <xdr:spPr>
        <a:xfrm>
          <a:off x="15427960" y="140449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147338</xdr:rowOff>
    </xdr:from>
    <xdr:ext cx="762000" cy="259045"/>
    <xdr:sp macro="" textlink="">
      <xdr:nvSpPr>
        <xdr:cNvPr id="277" name="給与水準   （国との比較）該当値テキスト"/>
        <xdr:cNvSpPr txBox="1"/>
      </xdr:nvSpPr>
      <xdr:spPr>
        <a:xfrm>
          <a:off x="15563850" y="138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130811</xdr:rowOff>
    </xdr:from>
    <xdr:to>
      <xdr:col>77</xdr:col>
      <xdr:colOff>95250</xdr:colOff>
      <xdr:row>84</xdr:row>
      <xdr:rowOff>60961</xdr:rowOff>
    </xdr:to>
    <xdr:sp macro="" textlink="">
      <xdr:nvSpPr>
        <xdr:cNvPr id="278" name="楕円 277"/>
        <xdr:cNvSpPr/>
      </xdr:nvSpPr>
      <xdr:spPr>
        <a:xfrm>
          <a:off x="14665960" y="140449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71138</xdr:rowOff>
    </xdr:from>
    <xdr:ext cx="736600" cy="259045"/>
    <xdr:sp macro="" textlink="">
      <xdr:nvSpPr>
        <xdr:cNvPr id="279" name="テキスト ボックス 278"/>
        <xdr:cNvSpPr txBox="1"/>
      </xdr:nvSpPr>
      <xdr:spPr>
        <a:xfrm>
          <a:off x="14370050" y="13817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154939</xdr:rowOff>
    </xdr:from>
    <xdr:to>
      <xdr:col>73</xdr:col>
      <xdr:colOff>44450</xdr:colOff>
      <xdr:row>84</xdr:row>
      <xdr:rowOff>85089</xdr:rowOff>
    </xdr:to>
    <xdr:sp macro="" textlink="">
      <xdr:nvSpPr>
        <xdr:cNvPr id="280" name="楕円 279"/>
        <xdr:cNvSpPr/>
      </xdr:nvSpPr>
      <xdr:spPr>
        <a:xfrm>
          <a:off x="13868400" y="1406905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95266</xdr:rowOff>
    </xdr:from>
    <xdr:ext cx="762000" cy="259045"/>
    <xdr:sp macro="" textlink="">
      <xdr:nvSpPr>
        <xdr:cNvPr id="281" name="テキスト ボックス 280"/>
        <xdr:cNvSpPr txBox="1"/>
      </xdr:nvSpPr>
      <xdr:spPr>
        <a:xfrm>
          <a:off x="13557250" y="1384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2" name="楕円 281"/>
        <xdr:cNvSpPr/>
      </xdr:nvSpPr>
      <xdr:spPr>
        <a:xfrm>
          <a:off x="13055600" y="142544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3" name="テキスト ボックス 282"/>
        <xdr:cNvSpPr txBox="1"/>
      </xdr:nvSpPr>
      <xdr:spPr>
        <a:xfrm>
          <a:off x="127635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224280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xdr:cNvSpPr txBox="1"/>
      </xdr:nvSpPr>
      <xdr:spPr>
        <a:xfrm>
          <a:off x="1195070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及び学校の調理・用務業務の委託化、学童クラブ運営業務の委託化などのアウトソーシングや区施設における指定管理制度の積極活用など、公共サービスの民間開放を中心に職員数を削減してきたが、新型コロナウイルス感染症対策における保健所強化の継続、児童相談所開設への対応等、職員数が増となっている。</a:t>
          </a:r>
        </a:p>
        <a:p>
          <a:r>
            <a:rPr kumimoji="1" lang="ja-JP" altLang="en-US" sz="1300">
              <a:latin typeface="ＭＳ Ｐゴシック" panose="020B0600070205080204" pitchFamily="50" charset="-128"/>
              <a:ea typeface="ＭＳ Ｐゴシック" panose="020B0600070205080204" pitchFamily="50" charset="-128"/>
            </a:rPr>
            <a:t>今後も、児童相談所職員の確保（継続的に人材育成をするための人員確保）、まちづくり事業の推進などの行政需要により職員数の増が見込まれる。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7015</xdr:rowOff>
    </xdr:from>
    <xdr:to>
      <xdr:col>81</xdr:col>
      <xdr:colOff>44450</xdr:colOff>
      <xdr:row>60</xdr:row>
      <xdr:rowOff>11612</xdr:rowOff>
    </xdr:to>
    <xdr:cxnSp macro="">
      <xdr:nvCxnSpPr>
        <xdr:cNvPr id="322" name="直線コネクタ 321"/>
        <xdr:cNvCxnSpPr/>
      </xdr:nvCxnSpPr>
      <xdr:spPr>
        <a:xfrm>
          <a:off x="14712950" y="10065415"/>
          <a:ext cx="762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3"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3568</xdr:rowOff>
    </xdr:from>
    <xdr:to>
      <xdr:col>77</xdr:col>
      <xdr:colOff>44450</xdr:colOff>
      <xdr:row>60</xdr:row>
      <xdr:rowOff>7015</xdr:rowOff>
    </xdr:to>
    <xdr:cxnSp macro="">
      <xdr:nvCxnSpPr>
        <xdr:cNvPr id="325" name="直線コネクタ 324"/>
        <xdr:cNvCxnSpPr/>
      </xdr:nvCxnSpPr>
      <xdr:spPr>
        <a:xfrm>
          <a:off x="13903960" y="10061968"/>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60</xdr:row>
      <xdr:rowOff>3568</xdr:rowOff>
    </xdr:to>
    <xdr:cxnSp macro="">
      <xdr:nvCxnSpPr>
        <xdr:cNvPr id="328" name="直線コネクタ 327"/>
        <xdr:cNvCxnSpPr/>
      </xdr:nvCxnSpPr>
      <xdr:spPr>
        <a:xfrm>
          <a:off x="13106400" y="10056586"/>
          <a:ext cx="797560" cy="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59</xdr:row>
      <xdr:rowOff>165826</xdr:rowOff>
    </xdr:to>
    <xdr:cxnSp macro="">
      <xdr:nvCxnSpPr>
        <xdr:cNvPr id="331" name="直線コネクタ 330"/>
        <xdr:cNvCxnSpPr/>
      </xdr:nvCxnSpPr>
      <xdr:spPr>
        <a:xfrm>
          <a:off x="12293600" y="10053138"/>
          <a:ext cx="8128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132262</xdr:rowOff>
    </xdr:from>
    <xdr:to>
      <xdr:col>81</xdr:col>
      <xdr:colOff>95250</xdr:colOff>
      <xdr:row>60</xdr:row>
      <xdr:rowOff>62412</xdr:rowOff>
    </xdr:to>
    <xdr:sp macro="" textlink="">
      <xdr:nvSpPr>
        <xdr:cNvPr id="341" name="楕円 340"/>
        <xdr:cNvSpPr/>
      </xdr:nvSpPr>
      <xdr:spPr>
        <a:xfrm>
          <a:off x="15427960" y="100230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148789</xdr:rowOff>
    </xdr:from>
    <xdr:ext cx="762000" cy="259045"/>
    <xdr:sp macro="" textlink="">
      <xdr:nvSpPr>
        <xdr:cNvPr id="342" name="定員管理の状況該当値テキスト"/>
        <xdr:cNvSpPr txBox="1"/>
      </xdr:nvSpPr>
      <xdr:spPr>
        <a:xfrm>
          <a:off x="15563850" y="987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127665</xdr:rowOff>
    </xdr:from>
    <xdr:to>
      <xdr:col>77</xdr:col>
      <xdr:colOff>95250</xdr:colOff>
      <xdr:row>60</xdr:row>
      <xdr:rowOff>57815</xdr:rowOff>
    </xdr:to>
    <xdr:sp macro="" textlink="">
      <xdr:nvSpPr>
        <xdr:cNvPr id="343" name="楕円 342"/>
        <xdr:cNvSpPr/>
      </xdr:nvSpPr>
      <xdr:spPr>
        <a:xfrm>
          <a:off x="14665960" y="100184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67992</xdr:rowOff>
    </xdr:from>
    <xdr:ext cx="736600" cy="259045"/>
    <xdr:sp macro="" textlink="">
      <xdr:nvSpPr>
        <xdr:cNvPr id="344" name="テキスト ボックス 343"/>
        <xdr:cNvSpPr txBox="1"/>
      </xdr:nvSpPr>
      <xdr:spPr>
        <a:xfrm>
          <a:off x="14370050" y="97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124218</xdr:rowOff>
    </xdr:from>
    <xdr:to>
      <xdr:col>73</xdr:col>
      <xdr:colOff>44450</xdr:colOff>
      <xdr:row>60</xdr:row>
      <xdr:rowOff>54368</xdr:rowOff>
    </xdr:to>
    <xdr:sp macro="" textlink="">
      <xdr:nvSpPr>
        <xdr:cNvPr id="345" name="楕円 344"/>
        <xdr:cNvSpPr/>
      </xdr:nvSpPr>
      <xdr:spPr>
        <a:xfrm>
          <a:off x="13868400" y="10014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64545</xdr:rowOff>
    </xdr:from>
    <xdr:ext cx="762000" cy="259045"/>
    <xdr:sp macro="" textlink="">
      <xdr:nvSpPr>
        <xdr:cNvPr id="346" name="テキスト ボックス 345"/>
        <xdr:cNvSpPr txBox="1"/>
      </xdr:nvSpPr>
      <xdr:spPr>
        <a:xfrm>
          <a:off x="13557250" y="978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115026</xdr:rowOff>
    </xdr:from>
    <xdr:to>
      <xdr:col>68</xdr:col>
      <xdr:colOff>203200</xdr:colOff>
      <xdr:row>60</xdr:row>
      <xdr:rowOff>45176</xdr:rowOff>
    </xdr:to>
    <xdr:sp macro="" textlink="">
      <xdr:nvSpPr>
        <xdr:cNvPr id="347" name="楕円 346"/>
        <xdr:cNvSpPr/>
      </xdr:nvSpPr>
      <xdr:spPr>
        <a:xfrm>
          <a:off x="13055600" y="100057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55353</xdr:rowOff>
    </xdr:from>
    <xdr:ext cx="762000" cy="259045"/>
    <xdr:sp macro="" textlink="">
      <xdr:nvSpPr>
        <xdr:cNvPr id="348" name="テキスト ボックス 347"/>
        <xdr:cNvSpPr txBox="1"/>
      </xdr:nvSpPr>
      <xdr:spPr>
        <a:xfrm>
          <a:off x="12763500" y="977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49" name="楕円 348"/>
        <xdr:cNvSpPr/>
      </xdr:nvSpPr>
      <xdr:spPr>
        <a:xfrm>
          <a:off x="12242800" y="10002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50" name="テキスト ボックス 349"/>
        <xdr:cNvSpPr txBox="1"/>
      </xdr:nvSpPr>
      <xdr:spPr>
        <a:xfrm>
          <a:off x="11950700" y="97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令和４年度の実質公債費比率（令和２年度から４年度の３か年平均）は△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ポイント増となった。令和４年度単年度の実質公債費比率は△</a:t>
          </a:r>
          <a:r>
            <a:rPr kumimoji="1" lang="en-US" altLang="ja-JP" sz="1300">
              <a:latin typeface="ＭＳ Ｐゴシック" panose="020B0600070205080204" pitchFamily="50" charset="-128"/>
              <a:ea typeface="ＭＳ Ｐゴシック" panose="020B0600070205080204" pitchFamily="50" charset="-128"/>
            </a:rPr>
            <a:t>3.55872</a:t>
          </a:r>
          <a:r>
            <a:rPr kumimoji="1" lang="ja-JP" altLang="en-US" sz="1300">
              <a:latin typeface="ＭＳ Ｐゴシック" panose="020B0600070205080204" pitchFamily="50" charset="-128"/>
              <a:ea typeface="ＭＳ Ｐゴシック" panose="020B0600070205080204" pitchFamily="50" charset="-128"/>
            </a:rPr>
            <a:t>（３年度△</a:t>
          </a:r>
          <a:r>
            <a:rPr kumimoji="1" lang="en-US" altLang="ja-JP" sz="1300">
              <a:latin typeface="ＭＳ Ｐゴシック" panose="020B0600070205080204" pitchFamily="50" charset="-128"/>
              <a:ea typeface="ＭＳ Ｐゴシック" panose="020B0600070205080204" pitchFamily="50" charset="-128"/>
            </a:rPr>
            <a:t>4.08065</a:t>
          </a:r>
          <a:r>
            <a:rPr kumimoji="1" lang="ja-JP" altLang="en-US" sz="1300">
              <a:latin typeface="ＭＳ Ｐゴシック" panose="020B0600070205080204" pitchFamily="50" charset="-128"/>
              <a:ea typeface="ＭＳ Ｐゴシック" panose="020B0600070205080204" pitchFamily="50" charset="-128"/>
            </a:rPr>
            <a:t>・２年度△</a:t>
          </a:r>
          <a:r>
            <a:rPr kumimoji="1" lang="en-US" altLang="ja-JP" sz="1300">
              <a:latin typeface="ＭＳ Ｐゴシック" panose="020B0600070205080204" pitchFamily="50" charset="-128"/>
              <a:ea typeface="ＭＳ Ｐゴシック" panose="020B0600070205080204" pitchFamily="50" charset="-128"/>
            </a:rPr>
            <a:t>4.67953</a:t>
          </a:r>
          <a:r>
            <a:rPr kumimoji="1" lang="ja-JP" altLang="en-US" sz="1300">
              <a:latin typeface="ＭＳ Ｐゴシック" panose="020B0600070205080204" pitchFamily="50" charset="-128"/>
              <a:ea typeface="ＭＳ Ｐゴシック" panose="020B0600070205080204" pitchFamily="50" charset="-128"/>
            </a:rPr>
            <a:t>）であり、対前年度比で分母のうち標準財政規模が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百万円増加し、分子のうち地方債にかかる元利償還金が１億</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百万円、公債費に準ずる債務負担行為に係るものが１億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百万円の減となったため、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47625</xdr:rowOff>
    </xdr:to>
    <xdr:cxnSp macro="">
      <xdr:nvCxnSpPr>
        <xdr:cNvPr id="381" name="直線コネクタ 380"/>
        <xdr:cNvCxnSpPr/>
      </xdr:nvCxnSpPr>
      <xdr:spPr>
        <a:xfrm>
          <a:off x="14712950" y="6361430"/>
          <a:ext cx="762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84" name="直線コネクタ 383"/>
        <xdr:cNvCxnSpPr/>
      </xdr:nvCxnSpPr>
      <xdr:spPr>
        <a:xfrm>
          <a:off x="13903960" y="6321213"/>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38</xdr:row>
      <xdr:rowOff>148167</xdr:rowOff>
    </xdr:to>
    <xdr:cxnSp macro="">
      <xdr:nvCxnSpPr>
        <xdr:cNvPr id="387" name="直線コネクタ 386"/>
        <xdr:cNvCxnSpPr/>
      </xdr:nvCxnSpPr>
      <xdr:spPr>
        <a:xfrm flipV="1">
          <a:off x="13106400" y="6321213"/>
          <a:ext cx="797560" cy="19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148167</xdr:rowOff>
    </xdr:to>
    <xdr:cxnSp macro="">
      <xdr:nvCxnSpPr>
        <xdr:cNvPr id="390" name="直線コネクタ 389"/>
        <xdr:cNvCxnSpPr/>
      </xdr:nvCxnSpPr>
      <xdr:spPr>
        <a:xfrm>
          <a:off x="12293600" y="647827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168275</xdr:rowOff>
    </xdr:from>
    <xdr:to>
      <xdr:col>81</xdr:col>
      <xdr:colOff>95250</xdr:colOff>
      <xdr:row>38</xdr:row>
      <xdr:rowOff>98425</xdr:rowOff>
    </xdr:to>
    <xdr:sp macro="" textlink="">
      <xdr:nvSpPr>
        <xdr:cNvPr id="400" name="楕円 399"/>
        <xdr:cNvSpPr/>
      </xdr:nvSpPr>
      <xdr:spPr>
        <a:xfrm>
          <a:off x="15427960" y="63709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13352</xdr:rowOff>
    </xdr:from>
    <xdr:ext cx="762000" cy="259045"/>
    <xdr:sp macro="" textlink="">
      <xdr:nvSpPr>
        <xdr:cNvPr id="401" name="公債費負担の状況該当値テキスト"/>
        <xdr:cNvSpPr txBox="1"/>
      </xdr:nvSpPr>
      <xdr:spPr>
        <a:xfrm>
          <a:off x="1556385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xdr:cNvSpPr/>
      </xdr:nvSpPr>
      <xdr:spPr>
        <a:xfrm>
          <a:off x="14665960" y="6310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xdr:cNvSpPr txBox="1"/>
      </xdr:nvSpPr>
      <xdr:spPr>
        <a:xfrm>
          <a:off x="1437005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4" name="楕円 403"/>
        <xdr:cNvSpPr/>
      </xdr:nvSpPr>
      <xdr:spPr>
        <a:xfrm>
          <a:off x="13868400" y="6270413"/>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5" name="テキスト ボックス 404"/>
        <xdr:cNvSpPr txBox="1"/>
      </xdr:nvSpPr>
      <xdr:spPr>
        <a:xfrm>
          <a:off x="13557250" y="604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6" name="楕円 405"/>
        <xdr:cNvSpPr/>
      </xdr:nvSpPr>
      <xdr:spPr>
        <a:xfrm>
          <a:off x="13055600" y="64676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7" name="テキスト ボックス 406"/>
        <xdr:cNvSpPr txBox="1"/>
      </xdr:nvSpPr>
      <xdr:spPr>
        <a:xfrm>
          <a:off x="127635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8" name="楕円 407"/>
        <xdr:cNvSpPr/>
      </xdr:nvSpPr>
      <xdr:spPr>
        <a:xfrm>
          <a:off x="122428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9" name="テキスト ボックス 408"/>
        <xdr:cNvSpPr txBox="1"/>
      </xdr:nvSpPr>
      <xdr:spPr>
        <a:xfrm>
          <a:off x="119507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令和４年度の将来負担比率は、将来負担すべき実質的な負債額が生じていないため「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」ではあるが、計算式にあてはめて算出した値は△</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令和３年度の将来負担比率は△</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％であり、分子において控除する充当可能基金が</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百万円の増となったため</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568,241
539,869
32.22
262,601,898
251,504,596
10,180,901
138,855,157
28,679,577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億円で前年度の</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の増となった。これは、退職者数の増に伴い、退職手当が、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5,300</a:t>
          </a:r>
          <a:r>
            <a:rPr kumimoji="1" lang="ja-JP" altLang="en-US" sz="1300">
              <a:latin typeface="ＭＳ Ｐゴシック" panose="020B0600070205080204" pitchFamily="50" charset="-128"/>
              <a:ea typeface="ＭＳ Ｐゴシック" panose="020B0600070205080204" pitchFamily="50" charset="-128"/>
            </a:rPr>
            <a:t>万円の増となったことなどによる。しかし、分母の経常一般財源等が増えているため、経常収支比率は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37</xdr:row>
      <xdr:rowOff>133350</xdr:rowOff>
    </xdr:to>
    <xdr:cxnSp macro="">
      <xdr:nvCxnSpPr>
        <xdr:cNvPr id="66" name="直線コネクタ 65"/>
        <xdr:cNvCxnSpPr/>
      </xdr:nvCxnSpPr>
      <xdr:spPr>
        <a:xfrm flipV="1">
          <a:off x="3987800" y="6362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133350</xdr:rowOff>
    </xdr:from>
    <xdr:to>
      <xdr:col>19</xdr:col>
      <xdr:colOff>187325</xdr:colOff>
      <xdr:row>38</xdr:row>
      <xdr:rowOff>88900</xdr:rowOff>
    </xdr:to>
    <xdr:cxnSp macro="">
      <xdr:nvCxnSpPr>
        <xdr:cNvPr id="69" name="直線コネクタ 68"/>
        <xdr:cNvCxnSpPr/>
      </xdr:nvCxnSpPr>
      <xdr:spPr>
        <a:xfrm flipV="1">
          <a:off x="3098800" y="647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158750</xdr:rowOff>
    </xdr:from>
    <xdr:to>
      <xdr:col>15</xdr:col>
      <xdr:colOff>98425</xdr:colOff>
      <xdr:row>38</xdr:row>
      <xdr:rowOff>88900</xdr:rowOff>
    </xdr:to>
    <xdr:cxnSp macro="">
      <xdr:nvCxnSpPr>
        <xdr:cNvPr id="72" name="直線コネクタ 71"/>
        <xdr:cNvCxnSpPr/>
      </xdr:nvCxnSpPr>
      <xdr:spPr>
        <a:xfrm>
          <a:off x="2209800" y="650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152400</xdr:rowOff>
    </xdr:to>
    <xdr:cxnSp macro="">
      <xdr:nvCxnSpPr>
        <xdr:cNvPr id="75" name="直線コネクタ 74"/>
        <xdr:cNvCxnSpPr/>
      </xdr:nvCxnSpPr>
      <xdr:spPr>
        <a:xfrm flipV="1">
          <a:off x="1320800" y="6502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77" name="テキスト ボックス 76"/>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6"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82550</xdr:rowOff>
    </xdr:from>
    <xdr:to>
      <xdr:col>20</xdr:col>
      <xdr:colOff>38100</xdr:colOff>
      <xdr:row>38</xdr:row>
      <xdr:rowOff>12700</xdr:rowOff>
    </xdr:to>
    <xdr:sp macro="" textlink="">
      <xdr:nvSpPr>
        <xdr:cNvPr id="87" name="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107950</xdr:rowOff>
    </xdr:from>
    <xdr:to>
      <xdr:col>11</xdr:col>
      <xdr:colOff>60325</xdr:colOff>
      <xdr:row>38</xdr:row>
      <xdr:rowOff>38100</xdr:rowOff>
    </xdr:to>
    <xdr:sp macro="" textlink="">
      <xdr:nvSpPr>
        <xdr:cNvPr id="91" name="楕円 90"/>
        <xdr:cNvSpPr/>
      </xdr:nvSpPr>
      <xdr:spPr>
        <a:xfrm>
          <a:off x="215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2" name="テキスト ボックス 91"/>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436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9,400</a:t>
          </a:r>
          <a:r>
            <a:rPr kumimoji="1" lang="ja-JP" altLang="en-US" sz="1300">
              <a:latin typeface="ＭＳ Ｐゴシック" panose="020B0600070205080204" pitchFamily="50" charset="-128"/>
              <a:ea typeface="ＭＳ Ｐゴシック" panose="020B0600070205080204" pitchFamily="50" charset="-128"/>
            </a:rPr>
            <a:t>万円で、前年度</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4,300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これは、新型コロナウイルス医療体制支援事業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8,500</a:t>
          </a:r>
          <a:r>
            <a:rPr kumimoji="1" lang="ja-JP" altLang="en-US" sz="1300">
              <a:latin typeface="ＭＳ Ｐゴシック" panose="020B0600070205080204" pitchFamily="50" charset="-128"/>
              <a:ea typeface="ＭＳ Ｐゴシック" panose="020B0600070205080204" pitchFamily="50" charset="-128"/>
            </a:rPr>
            <a:t>万円の増などが主な要因である。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44450</xdr:rowOff>
    </xdr:to>
    <xdr:cxnSp macro="">
      <xdr:nvCxnSpPr>
        <xdr:cNvPr id="127" name="直線コネクタ 126"/>
        <xdr:cNvCxnSpPr/>
      </xdr:nvCxnSpPr>
      <xdr:spPr>
        <a:xfrm>
          <a:off x="15671800" y="261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15</xdr:row>
      <xdr:rowOff>44450</xdr:rowOff>
    </xdr:to>
    <xdr:cxnSp macro="">
      <xdr:nvCxnSpPr>
        <xdr:cNvPr id="130" name="直線コネクタ 129"/>
        <xdr:cNvCxnSpPr/>
      </xdr:nvCxnSpPr>
      <xdr:spPr>
        <a:xfrm>
          <a:off x="14782800" y="2514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114300</xdr:rowOff>
    </xdr:to>
    <xdr:cxnSp macro="">
      <xdr:nvCxnSpPr>
        <xdr:cNvPr id="133" name="直線コネクタ 132"/>
        <xdr:cNvCxnSpPr/>
      </xdr:nvCxnSpPr>
      <xdr:spPr>
        <a:xfrm>
          <a:off x="13893800" y="248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6350</xdr:rowOff>
    </xdr:to>
    <xdr:cxnSp macro="">
      <xdr:nvCxnSpPr>
        <xdr:cNvPr id="136" name="直線コネクタ 135"/>
        <xdr:cNvCxnSpPr/>
      </xdr:nvCxnSpPr>
      <xdr:spPr>
        <a:xfrm flipV="1">
          <a:off x="13004800" y="248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41927</xdr:rowOff>
    </xdr:from>
    <xdr:ext cx="762000" cy="259045"/>
    <xdr:sp macro="" textlink="">
      <xdr:nvSpPr>
        <xdr:cNvPr id="155" name="テキスト ボックス 154"/>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の減となり、経常収支比率は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これは、子育て世帯への臨時特別給付の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9,900</a:t>
          </a:r>
          <a:r>
            <a:rPr kumimoji="1" lang="ja-JP" altLang="en-US" sz="1300">
              <a:latin typeface="ＭＳ Ｐゴシック" panose="020B0600070205080204" pitchFamily="50" charset="-128"/>
              <a:ea typeface="ＭＳ Ｐゴシック" panose="020B0600070205080204" pitchFamily="50" charset="-128"/>
            </a:rPr>
            <a:t>万円の減となる一方、電力・ガス・食料品等価格高騰緊急支援給付</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4,800</a:t>
          </a:r>
          <a:r>
            <a:rPr kumimoji="1" lang="ja-JP" altLang="en-US" sz="1300">
              <a:latin typeface="ＭＳ Ｐゴシック" panose="020B0600070205080204" pitchFamily="50" charset="-128"/>
              <a:ea typeface="ＭＳ Ｐゴシック" panose="020B0600070205080204" pitchFamily="50" charset="-128"/>
            </a:rPr>
            <a:t>万円の皆増などが主な要因である。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xdr:rowOff>
    </xdr:from>
    <xdr:to>
      <xdr:col>24</xdr:col>
      <xdr:colOff>25400</xdr:colOff>
      <xdr:row>60</xdr:row>
      <xdr:rowOff>58420</xdr:rowOff>
    </xdr:to>
    <xdr:cxnSp macro="">
      <xdr:nvCxnSpPr>
        <xdr:cNvPr id="188" name="直線コネクタ 187"/>
        <xdr:cNvCxnSpPr/>
      </xdr:nvCxnSpPr>
      <xdr:spPr>
        <a:xfrm flipV="1">
          <a:off x="3987800" y="1029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58420</xdr:rowOff>
    </xdr:to>
    <xdr:cxnSp macro="">
      <xdr:nvCxnSpPr>
        <xdr:cNvPr id="191" name="直線コネクタ 190"/>
        <xdr:cNvCxnSpPr/>
      </xdr:nvCxnSpPr>
      <xdr:spPr>
        <a:xfrm>
          <a:off x="3098800" y="1033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35560</xdr:rowOff>
    </xdr:from>
    <xdr:to>
      <xdr:col>15</xdr:col>
      <xdr:colOff>98425</xdr:colOff>
      <xdr:row>60</xdr:row>
      <xdr:rowOff>50800</xdr:rowOff>
    </xdr:to>
    <xdr:cxnSp macro="">
      <xdr:nvCxnSpPr>
        <xdr:cNvPr id="194" name="直線コネクタ 193"/>
        <xdr:cNvCxnSpPr/>
      </xdr:nvCxnSpPr>
      <xdr:spPr>
        <a:xfrm>
          <a:off x="2209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35560</xdr:rowOff>
    </xdr:from>
    <xdr:to>
      <xdr:col>11</xdr:col>
      <xdr:colOff>9525</xdr:colOff>
      <xdr:row>60</xdr:row>
      <xdr:rowOff>127000</xdr:rowOff>
    </xdr:to>
    <xdr:cxnSp macro="">
      <xdr:nvCxnSpPr>
        <xdr:cNvPr id="197" name="直線コネクタ 196"/>
        <xdr:cNvCxnSpPr/>
      </xdr:nvCxnSpPr>
      <xdr:spPr>
        <a:xfrm flipV="1">
          <a:off x="1320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125730</xdr:rowOff>
    </xdr:from>
    <xdr:to>
      <xdr:col>24</xdr:col>
      <xdr:colOff>76200</xdr:colOff>
      <xdr:row>60</xdr:row>
      <xdr:rowOff>55880</xdr:rowOff>
    </xdr:to>
    <xdr:sp macro="" textlink="">
      <xdr:nvSpPr>
        <xdr:cNvPr id="207" name="楕円 206"/>
        <xdr:cNvSpPr/>
      </xdr:nvSpPr>
      <xdr:spPr>
        <a:xfrm>
          <a:off x="4775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97807</xdr:rowOff>
    </xdr:from>
    <xdr:ext cx="762000" cy="259045"/>
    <xdr:sp macro="" textlink="">
      <xdr:nvSpPr>
        <xdr:cNvPr id="208" name="扶助費該当値テキスト"/>
        <xdr:cNvSpPr txBox="1"/>
      </xdr:nvSpPr>
      <xdr:spPr>
        <a:xfrm>
          <a:off x="49149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9" name="楕円 208"/>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0" name="テキスト ボックス 209"/>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13" name="楕円 212"/>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71137</xdr:rowOff>
    </xdr:from>
    <xdr:ext cx="762000" cy="259045"/>
    <xdr:sp macro="" textlink="">
      <xdr:nvSpPr>
        <xdr:cNvPr id="214" name="テキスト ボックス 213"/>
        <xdr:cNvSpPr txBox="1"/>
      </xdr:nvSpPr>
      <xdr:spPr>
        <a:xfrm>
          <a:off x="1828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5" name="楕円 214"/>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6" name="テキスト ボックス 215"/>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5,100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3,800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これは、後期高齢者医療事業会計への繰出金が、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2,900</a:t>
          </a:r>
          <a:r>
            <a:rPr kumimoji="1" lang="ja-JP" altLang="en-US" sz="1300">
              <a:latin typeface="ＭＳ Ｐゴシック" panose="020B0600070205080204" pitchFamily="50" charset="-128"/>
              <a:ea typeface="ＭＳ Ｐゴシック" panose="020B0600070205080204" pitchFamily="50" charset="-128"/>
            </a:rPr>
            <a:t>万円の増となったことが要因である。しかし、分母の経常一般財源等が増えているため、経常収支比率は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88900</xdr:rowOff>
    </xdr:from>
    <xdr:to>
      <xdr:col>82</xdr:col>
      <xdr:colOff>107950</xdr:colOff>
      <xdr:row>59</xdr:row>
      <xdr:rowOff>146050</xdr:rowOff>
    </xdr:to>
    <xdr:cxnSp macro="">
      <xdr:nvCxnSpPr>
        <xdr:cNvPr id="249" name="直線コネクタ 248"/>
        <xdr:cNvCxnSpPr/>
      </xdr:nvCxnSpPr>
      <xdr:spPr>
        <a:xfrm flipV="1">
          <a:off x="15671800" y="10204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69850</xdr:rowOff>
    </xdr:to>
    <xdr:cxnSp macro="">
      <xdr:nvCxnSpPr>
        <xdr:cNvPr id="252" name="直線コネクタ 251"/>
        <xdr:cNvCxnSpPr/>
      </xdr:nvCxnSpPr>
      <xdr:spPr>
        <a:xfrm flipV="1">
          <a:off x="14782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69850</xdr:rowOff>
    </xdr:to>
    <xdr:cxnSp macro="">
      <xdr:nvCxnSpPr>
        <xdr:cNvPr id="255" name="直線コネクタ 254"/>
        <xdr:cNvCxnSpPr/>
      </xdr:nvCxnSpPr>
      <xdr:spPr>
        <a:xfrm>
          <a:off x="13893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60</xdr:row>
      <xdr:rowOff>50800</xdr:rowOff>
    </xdr:to>
    <xdr:cxnSp macro="">
      <xdr:nvCxnSpPr>
        <xdr:cNvPr id="258" name="直線コネクタ 257"/>
        <xdr:cNvCxnSpPr/>
      </xdr:nvCxnSpPr>
      <xdr:spPr>
        <a:xfrm flipV="1">
          <a:off x="13004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38100</xdr:rowOff>
    </xdr:from>
    <xdr:to>
      <xdr:col>82</xdr:col>
      <xdr:colOff>158750</xdr:colOff>
      <xdr:row>59</xdr:row>
      <xdr:rowOff>139700</xdr:rowOff>
    </xdr:to>
    <xdr:sp macro="" textlink="">
      <xdr:nvSpPr>
        <xdr:cNvPr id="268" name="楕円 267"/>
        <xdr:cNvSpPr/>
      </xdr:nvSpPr>
      <xdr:spPr>
        <a:xfrm>
          <a:off x="16459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10177</xdr:rowOff>
    </xdr:from>
    <xdr:ext cx="762000" cy="259045"/>
    <xdr:sp macro="" textlink="">
      <xdr:nvSpPr>
        <xdr:cNvPr id="269" name="その他該当値テキスト"/>
        <xdr:cNvSpPr txBox="1"/>
      </xdr:nvSpPr>
      <xdr:spPr>
        <a:xfrm>
          <a:off x="16598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19050</xdr:rowOff>
    </xdr:from>
    <xdr:to>
      <xdr:col>74</xdr:col>
      <xdr:colOff>31750</xdr:colOff>
      <xdr:row>60</xdr:row>
      <xdr:rowOff>120650</xdr:rowOff>
    </xdr:to>
    <xdr:sp macro="" textlink="">
      <xdr:nvSpPr>
        <xdr:cNvPr id="272" name="楕円 271"/>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105427</xdr:rowOff>
    </xdr:from>
    <xdr:ext cx="762000" cy="259045"/>
    <xdr:sp macro="" textlink="">
      <xdr:nvSpPr>
        <xdr:cNvPr id="273" name="テキスト ボックス 272"/>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4" name="楕円 273"/>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5" name="テキスト ボックス 274"/>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6" name="楕円 275"/>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7" name="テキスト ボックス 276"/>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6,400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2,800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の増となり、経常収支比率は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これは、子育て世帯等臨時特別支援事業費補助金返還金</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2,400</a:t>
          </a:r>
          <a:r>
            <a:rPr kumimoji="1" lang="ja-JP" altLang="en-US" sz="1300">
              <a:latin typeface="ＭＳ Ｐゴシック" panose="020B0600070205080204" pitchFamily="50" charset="-128"/>
              <a:ea typeface="ＭＳ Ｐゴシック" panose="020B0600070205080204" pitchFamily="50" charset="-128"/>
            </a:rPr>
            <a:t>万円、感染症医療費負担金返還金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万円の増が主な要因となる。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127000</xdr:rowOff>
    </xdr:from>
    <xdr:to>
      <xdr:col>82</xdr:col>
      <xdr:colOff>107950</xdr:colOff>
      <xdr:row>34</xdr:row>
      <xdr:rowOff>31750</xdr:rowOff>
    </xdr:to>
    <xdr:cxnSp macro="">
      <xdr:nvCxnSpPr>
        <xdr:cNvPr id="310" name="直線コネクタ 309"/>
        <xdr:cNvCxnSpPr/>
      </xdr:nvCxnSpPr>
      <xdr:spPr>
        <a:xfrm>
          <a:off x="15671800" y="578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34</xdr:row>
      <xdr:rowOff>50800</xdr:rowOff>
    </xdr:to>
    <xdr:cxnSp macro="">
      <xdr:nvCxnSpPr>
        <xdr:cNvPr id="313" name="直線コネクタ 312"/>
        <xdr:cNvCxnSpPr/>
      </xdr:nvCxnSpPr>
      <xdr:spPr>
        <a:xfrm flipV="1">
          <a:off x="14782800" y="578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34</xdr:row>
      <xdr:rowOff>50800</xdr:rowOff>
    </xdr:to>
    <xdr:cxnSp macro="">
      <xdr:nvCxnSpPr>
        <xdr:cNvPr id="316" name="直線コネクタ 315"/>
        <xdr:cNvCxnSpPr/>
      </xdr:nvCxnSpPr>
      <xdr:spPr>
        <a:xfrm>
          <a:off x="13893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146050</xdr:rowOff>
    </xdr:from>
    <xdr:to>
      <xdr:col>69</xdr:col>
      <xdr:colOff>92075</xdr:colOff>
      <xdr:row>34</xdr:row>
      <xdr:rowOff>31750</xdr:rowOff>
    </xdr:to>
    <xdr:cxnSp macro="">
      <xdr:nvCxnSpPr>
        <xdr:cNvPr id="319" name="直線コネクタ 318"/>
        <xdr:cNvCxnSpPr/>
      </xdr:nvCxnSpPr>
      <xdr:spPr>
        <a:xfrm flipV="1">
          <a:off x="13004800" y="580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3" name="テキスト ボックス 322"/>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152400</xdr:rowOff>
    </xdr:from>
    <xdr:to>
      <xdr:col>82</xdr:col>
      <xdr:colOff>158750</xdr:colOff>
      <xdr:row>34</xdr:row>
      <xdr:rowOff>82550</xdr:rowOff>
    </xdr:to>
    <xdr:sp macro="" textlink="">
      <xdr:nvSpPr>
        <xdr:cNvPr id="329" name="楕円 328"/>
        <xdr:cNvSpPr/>
      </xdr:nvSpPr>
      <xdr:spPr>
        <a:xfrm>
          <a:off x="16459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60977</xdr:rowOff>
    </xdr:from>
    <xdr:ext cx="762000" cy="259045"/>
    <xdr:sp macro="" textlink="">
      <xdr:nvSpPr>
        <xdr:cNvPr id="330" name="補助費等該当値テキスト"/>
        <xdr:cNvSpPr txBox="1"/>
      </xdr:nvSpPr>
      <xdr:spPr>
        <a:xfrm>
          <a:off x="16598900" y="571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31" name="楕円 330"/>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32" name="テキスト ボックス 331"/>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3" name="楕円 33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4" name="テキスト ボックス 33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95250</xdr:rowOff>
    </xdr:from>
    <xdr:to>
      <xdr:col>69</xdr:col>
      <xdr:colOff>142875</xdr:colOff>
      <xdr:row>34</xdr:row>
      <xdr:rowOff>25400</xdr:rowOff>
    </xdr:to>
    <xdr:sp macro="" textlink="">
      <xdr:nvSpPr>
        <xdr:cNvPr id="335" name="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152400</xdr:rowOff>
    </xdr:from>
    <xdr:to>
      <xdr:col>65</xdr:col>
      <xdr:colOff>53975</xdr:colOff>
      <xdr:row>34</xdr:row>
      <xdr:rowOff>82550</xdr:rowOff>
    </xdr:to>
    <xdr:sp macro="" textlink="">
      <xdr:nvSpPr>
        <xdr:cNvPr id="337" name="楕円 336"/>
        <xdr:cNvSpPr/>
      </xdr:nvSpPr>
      <xdr:spPr>
        <a:xfrm>
          <a:off x="12954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92727</xdr:rowOff>
    </xdr:from>
    <xdr:ext cx="762000" cy="259045"/>
    <xdr:sp macro="" textlink="">
      <xdr:nvSpPr>
        <xdr:cNvPr id="338" name="テキスト ボックス 337"/>
        <xdr:cNvSpPr txBox="1"/>
      </xdr:nvSpPr>
      <xdr:spPr>
        <a:xfrm>
          <a:off x="12623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3,600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6,800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の減となり、経常収支比率は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これは、元金償還金の減によるものである。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12700</xdr:rowOff>
    </xdr:to>
    <xdr:cxnSp macro="">
      <xdr:nvCxnSpPr>
        <xdr:cNvPr id="368" name="直線コネクタ 367"/>
        <xdr:cNvCxnSpPr/>
      </xdr:nvCxnSpPr>
      <xdr:spPr>
        <a:xfrm flipV="1">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79</xdr:row>
      <xdr:rowOff>1270</xdr:rowOff>
    </xdr:to>
    <xdr:cxnSp macro="">
      <xdr:nvCxnSpPr>
        <xdr:cNvPr id="371" name="直線コネクタ 370"/>
        <xdr:cNvCxnSpPr/>
      </xdr:nvCxnSpPr>
      <xdr:spPr>
        <a:xfrm flipV="1">
          <a:off x="3098800" y="1304290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79</xdr:row>
      <xdr:rowOff>1270</xdr:rowOff>
    </xdr:to>
    <xdr:cxnSp macro="">
      <xdr:nvCxnSpPr>
        <xdr:cNvPr id="374" name="直線コネクタ 373"/>
        <xdr:cNvCxnSpPr/>
      </xdr:nvCxnSpPr>
      <xdr:spPr>
        <a:xfrm>
          <a:off x="2209800" y="1324863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46989</xdr:rowOff>
    </xdr:to>
    <xdr:cxnSp macro="">
      <xdr:nvCxnSpPr>
        <xdr:cNvPr id="377" name="直線コネクタ 376"/>
        <xdr:cNvCxnSpPr/>
      </xdr:nvCxnSpPr>
      <xdr:spPr>
        <a:xfrm>
          <a:off x="1320800" y="13180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7" name="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9" name="楕円 388"/>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0" name="テキスト ボックス 389"/>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1" name="楕円 390"/>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2" name="テキスト ボックス 391"/>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3" name="楕円 392"/>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4" name="テキスト ボックス 393"/>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5" name="楕円 39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6" name="テキスト ボックス 395"/>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物件費等の増加により、分子である経常経費充当一般財源等が増加したが、財政調整交付金、特別区税の増により、分子の増加を上回る分母の経常一般財源等が増加したため、前年度比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100874</xdr:rowOff>
    </xdr:from>
    <xdr:to>
      <xdr:col>82</xdr:col>
      <xdr:colOff>107950</xdr:colOff>
      <xdr:row>79</xdr:row>
      <xdr:rowOff>27395</xdr:rowOff>
    </xdr:to>
    <xdr:cxnSp macro="">
      <xdr:nvCxnSpPr>
        <xdr:cNvPr id="431" name="直線コネクタ 430"/>
        <xdr:cNvCxnSpPr/>
      </xdr:nvCxnSpPr>
      <xdr:spPr>
        <a:xfrm flipV="1">
          <a:off x="15671800" y="13473974"/>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2" name="公債費以外平均値テキスト"/>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79</xdr:row>
      <xdr:rowOff>99242</xdr:rowOff>
    </xdr:to>
    <xdr:cxnSp macro="">
      <xdr:nvCxnSpPr>
        <xdr:cNvPr id="434" name="直線コネクタ 433"/>
        <xdr:cNvCxnSpPr/>
      </xdr:nvCxnSpPr>
      <xdr:spPr>
        <a:xfrm flipV="1">
          <a:off x="14782800" y="13571945"/>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6" name="テキスト ボックス 435"/>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99242</xdr:rowOff>
    </xdr:to>
    <xdr:cxnSp macro="">
      <xdr:nvCxnSpPr>
        <xdr:cNvPr id="437" name="直線コネクタ 436"/>
        <xdr:cNvCxnSpPr/>
      </xdr:nvCxnSpPr>
      <xdr:spPr>
        <a:xfrm>
          <a:off x="13893800" y="1350010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80</xdr:row>
      <xdr:rowOff>45357</xdr:rowOff>
    </xdr:to>
    <xdr:cxnSp macro="">
      <xdr:nvCxnSpPr>
        <xdr:cNvPr id="440" name="直線コネクタ 439"/>
        <xdr:cNvCxnSpPr/>
      </xdr:nvCxnSpPr>
      <xdr:spPr>
        <a:xfrm flipV="1">
          <a:off x="13004800" y="135001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50074</xdr:rowOff>
    </xdr:from>
    <xdr:to>
      <xdr:col>82</xdr:col>
      <xdr:colOff>158750</xdr:colOff>
      <xdr:row>78</xdr:row>
      <xdr:rowOff>151674</xdr:rowOff>
    </xdr:to>
    <xdr:sp macro="" textlink="">
      <xdr:nvSpPr>
        <xdr:cNvPr id="450" name="楕円 449"/>
        <xdr:cNvSpPr/>
      </xdr:nvSpPr>
      <xdr:spPr>
        <a:xfrm>
          <a:off x="164592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22151</xdr:rowOff>
    </xdr:from>
    <xdr:ext cx="762000" cy="259045"/>
    <xdr:sp macro="" textlink="">
      <xdr:nvSpPr>
        <xdr:cNvPr id="451" name="公債費以外該当値テキスト"/>
        <xdr:cNvSpPr txBox="1"/>
      </xdr:nvSpPr>
      <xdr:spPr>
        <a:xfrm>
          <a:off x="165989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148045</xdr:rowOff>
    </xdr:from>
    <xdr:to>
      <xdr:col>78</xdr:col>
      <xdr:colOff>120650</xdr:colOff>
      <xdr:row>79</xdr:row>
      <xdr:rowOff>78195</xdr:rowOff>
    </xdr:to>
    <xdr:sp macro="" textlink="">
      <xdr:nvSpPr>
        <xdr:cNvPr id="452" name="楕円 451"/>
        <xdr:cNvSpPr/>
      </xdr:nvSpPr>
      <xdr:spPr>
        <a:xfrm>
          <a:off x="15621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62972</xdr:rowOff>
    </xdr:from>
    <xdr:ext cx="736600" cy="259045"/>
    <xdr:sp macro="" textlink="">
      <xdr:nvSpPr>
        <xdr:cNvPr id="453" name="テキスト ボックス 452"/>
        <xdr:cNvSpPr txBox="1"/>
      </xdr:nvSpPr>
      <xdr:spPr>
        <a:xfrm>
          <a:off x="15290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48442</xdr:rowOff>
    </xdr:from>
    <xdr:to>
      <xdr:col>74</xdr:col>
      <xdr:colOff>31750</xdr:colOff>
      <xdr:row>79</xdr:row>
      <xdr:rowOff>150042</xdr:rowOff>
    </xdr:to>
    <xdr:sp macro="" textlink="">
      <xdr:nvSpPr>
        <xdr:cNvPr id="454" name="楕円 453"/>
        <xdr:cNvSpPr/>
      </xdr:nvSpPr>
      <xdr:spPr>
        <a:xfrm>
          <a:off x="14732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160219</xdr:rowOff>
    </xdr:from>
    <xdr:ext cx="762000" cy="259045"/>
    <xdr:sp macro="" textlink="">
      <xdr:nvSpPr>
        <xdr:cNvPr id="455" name="テキスト ボックス 454"/>
        <xdr:cNvSpPr txBox="1"/>
      </xdr:nvSpPr>
      <xdr:spPr>
        <a:xfrm>
          <a:off x="14401800" y="1336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6" name="楕円 455"/>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57" name="テキスト ボックス 456"/>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166007</xdr:rowOff>
    </xdr:from>
    <xdr:to>
      <xdr:col>65</xdr:col>
      <xdr:colOff>53975</xdr:colOff>
      <xdr:row>80</xdr:row>
      <xdr:rowOff>96157</xdr:rowOff>
    </xdr:to>
    <xdr:sp macro="" textlink="">
      <xdr:nvSpPr>
        <xdr:cNvPr id="458" name="楕円 457"/>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80934</xdr:rowOff>
    </xdr:from>
    <xdr:ext cx="762000" cy="259045"/>
    <xdr:sp macro="" textlink="">
      <xdr:nvSpPr>
        <xdr:cNvPr id="459" name="テキスト ボックス 458"/>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3186</xdr:rowOff>
    </xdr:from>
    <xdr:to>
      <xdr:col>29</xdr:col>
      <xdr:colOff>127000</xdr:colOff>
      <xdr:row>19</xdr:row>
      <xdr:rowOff>6517</xdr:rowOff>
    </xdr:to>
    <xdr:cxnSp macro="">
      <xdr:nvCxnSpPr>
        <xdr:cNvPr id="52" name="直線コネクタ 51"/>
        <xdr:cNvCxnSpPr/>
      </xdr:nvCxnSpPr>
      <xdr:spPr bwMode="auto">
        <a:xfrm flipV="1">
          <a:off x="5003800" y="3308361"/>
          <a:ext cx="647700" cy="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6517</xdr:rowOff>
    </xdr:from>
    <xdr:to>
      <xdr:col>26</xdr:col>
      <xdr:colOff>50800</xdr:colOff>
      <xdr:row>19</xdr:row>
      <xdr:rowOff>8737</xdr:rowOff>
    </xdr:to>
    <xdr:cxnSp macro="">
      <xdr:nvCxnSpPr>
        <xdr:cNvPr id="55" name="直線コネクタ 54"/>
        <xdr:cNvCxnSpPr/>
      </xdr:nvCxnSpPr>
      <xdr:spPr bwMode="auto">
        <a:xfrm flipV="1">
          <a:off x="4305300" y="3311692"/>
          <a:ext cx="6985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8737</xdr:rowOff>
    </xdr:from>
    <xdr:to>
      <xdr:col>22</xdr:col>
      <xdr:colOff>114300</xdr:colOff>
      <xdr:row>19</xdr:row>
      <xdr:rowOff>16837</xdr:rowOff>
    </xdr:to>
    <xdr:cxnSp macro="">
      <xdr:nvCxnSpPr>
        <xdr:cNvPr id="58" name="直線コネクタ 57"/>
        <xdr:cNvCxnSpPr/>
      </xdr:nvCxnSpPr>
      <xdr:spPr bwMode="auto">
        <a:xfrm flipV="1">
          <a:off x="3606800" y="3313912"/>
          <a:ext cx="6985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12798</xdr:rowOff>
    </xdr:from>
    <xdr:to>
      <xdr:col>18</xdr:col>
      <xdr:colOff>177800</xdr:colOff>
      <xdr:row>19</xdr:row>
      <xdr:rowOff>16837</xdr:rowOff>
    </xdr:to>
    <xdr:cxnSp macro="">
      <xdr:nvCxnSpPr>
        <xdr:cNvPr id="61" name="直線コネクタ 60"/>
        <xdr:cNvCxnSpPr/>
      </xdr:nvCxnSpPr>
      <xdr:spPr bwMode="auto">
        <a:xfrm>
          <a:off x="2908300" y="3317973"/>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123836</xdr:rowOff>
    </xdr:from>
    <xdr:to>
      <xdr:col>29</xdr:col>
      <xdr:colOff>177800</xdr:colOff>
      <xdr:row>19</xdr:row>
      <xdr:rowOff>53986</xdr:rowOff>
    </xdr:to>
    <xdr:sp macro="" textlink="">
      <xdr:nvSpPr>
        <xdr:cNvPr id="71" name="楕円 70"/>
        <xdr:cNvSpPr/>
      </xdr:nvSpPr>
      <xdr:spPr bwMode="auto">
        <a:xfrm>
          <a:off x="5600700" y="325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32413</xdr:rowOff>
    </xdr:from>
    <xdr:ext cx="762000" cy="259045"/>
    <xdr:sp macro="" textlink="">
      <xdr:nvSpPr>
        <xdr:cNvPr id="72" name="人口1人当たり決算額の推移該当値テキスト130"/>
        <xdr:cNvSpPr txBox="1"/>
      </xdr:nvSpPr>
      <xdr:spPr>
        <a:xfrm>
          <a:off x="5740400" y="316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127167</xdr:rowOff>
    </xdr:from>
    <xdr:to>
      <xdr:col>26</xdr:col>
      <xdr:colOff>101600</xdr:colOff>
      <xdr:row>19</xdr:row>
      <xdr:rowOff>57317</xdr:rowOff>
    </xdr:to>
    <xdr:sp macro="" textlink="">
      <xdr:nvSpPr>
        <xdr:cNvPr id="73" name="楕円 72"/>
        <xdr:cNvSpPr/>
      </xdr:nvSpPr>
      <xdr:spPr bwMode="auto">
        <a:xfrm>
          <a:off x="4953000" y="3260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42094</xdr:rowOff>
    </xdr:from>
    <xdr:ext cx="736600" cy="259045"/>
    <xdr:sp macro="" textlink="">
      <xdr:nvSpPr>
        <xdr:cNvPr id="74" name="テキスト ボックス 73"/>
        <xdr:cNvSpPr txBox="1"/>
      </xdr:nvSpPr>
      <xdr:spPr>
        <a:xfrm>
          <a:off x="4622800" y="3347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129387</xdr:rowOff>
    </xdr:from>
    <xdr:to>
      <xdr:col>22</xdr:col>
      <xdr:colOff>165100</xdr:colOff>
      <xdr:row>19</xdr:row>
      <xdr:rowOff>59537</xdr:rowOff>
    </xdr:to>
    <xdr:sp macro="" textlink="">
      <xdr:nvSpPr>
        <xdr:cNvPr id="75" name="楕円 74"/>
        <xdr:cNvSpPr/>
      </xdr:nvSpPr>
      <xdr:spPr bwMode="auto">
        <a:xfrm>
          <a:off x="4254500" y="326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44314</xdr:rowOff>
    </xdr:from>
    <xdr:ext cx="762000" cy="259045"/>
    <xdr:sp macro="" textlink="">
      <xdr:nvSpPr>
        <xdr:cNvPr id="76" name="テキスト ボックス 75"/>
        <xdr:cNvSpPr txBox="1"/>
      </xdr:nvSpPr>
      <xdr:spPr>
        <a:xfrm>
          <a:off x="3924300" y="334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137487</xdr:rowOff>
    </xdr:from>
    <xdr:to>
      <xdr:col>19</xdr:col>
      <xdr:colOff>38100</xdr:colOff>
      <xdr:row>19</xdr:row>
      <xdr:rowOff>67637</xdr:rowOff>
    </xdr:to>
    <xdr:sp macro="" textlink="">
      <xdr:nvSpPr>
        <xdr:cNvPr id="77" name="楕円 76"/>
        <xdr:cNvSpPr/>
      </xdr:nvSpPr>
      <xdr:spPr bwMode="auto">
        <a:xfrm>
          <a:off x="3556000" y="327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52414</xdr:rowOff>
    </xdr:from>
    <xdr:ext cx="762000" cy="259045"/>
    <xdr:sp macro="" textlink="">
      <xdr:nvSpPr>
        <xdr:cNvPr id="78" name="テキスト ボックス 77"/>
        <xdr:cNvSpPr txBox="1"/>
      </xdr:nvSpPr>
      <xdr:spPr>
        <a:xfrm>
          <a:off x="3225800" y="335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133448</xdr:rowOff>
    </xdr:from>
    <xdr:to>
      <xdr:col>15</xdr:col>
      <xdr:colOff>101600</xdr:colOff>
      <xdr:row>19</xdr:row>
      <xdr:rowOff>63598</xdr:rowOff>
    </xdr:to>
    <xdr:sp macro="" textlink="">
      <xdr:nvSpPr>
        <xdr:cNvPr id="79" name="楕円 78"/>
        <xdr:cNvSpPr/>
      </xdr:nvSpPr>
      <xdr:spPr bwMode="auto">
        <a:xfrm>
          <a:off x="2857500" y="326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48375</xdr:rowOff>
    </xdr:from>
    <xdr:ext cx="762000" cy="259045"/>
    <xdr:sp macro="" textlink="">
      <xdr:nvSpPr>
        <xdr:cNvPr id="80" name="テキスト ボックス 79"/>
        <xdr:cNvSpPr txBox="1"/>
      </xdr:nvSpPr>
      <xdr:spPr>
        <a:xfrm>
          <a:off x="2527300" y="335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85242</xdr:rowOff>
    </xdr:from>
    <xdr:to>
      <xdr:col>29</xdr:col>
      <xdr:colOff>127000</xdr:colOff>
      <xdr:row>36</xdr:row>
      <xdr:rowOff>139726</xdr:rowOff>
    </xdr:to>
    <xdr:cxnSp macro="">
      <xdr:nvCxnSpPr>
        <xdr:cNvPr id="111" name="直線コネクタ 110"/>
        <xdr:cNvCxnSpPr/>
      </xdr:nvCxnSpPr>
      <xdr:spPr bwMode="auto">
        <a:xfrm flipV="1">
          <a:off x="5003800" y="7038492"/>
          <a:ext cx="647700" cy="54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139726</xdr:rowOff>
    </xdr:from>
    <xdr:to>
      <xdr:col>26</xdr:col>
      <xdr:colOff>50800</xdr:colOff>
      <xdr:row>37</xdr:row>
      <xdr:rowOff>46837</xdr:rowOff>
    </xdr:to>
    <xdr:cxnSp macro="">
      <xdr:nvCxnSpPr>
        <xdr:cNvPr id="114" name="直線コネクタ 113"/>
        <xdr:cNvCxnSpPr/>
      </xdr:nvCxnSpPr>
      <xdr:spPr bwMode="auto">
        <a:xfrm flipV="1">
          <a:off x="4305300" y="7092976"/>
          <a:ext cx="698500" cy="78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43714</xdr:rowOff>
    </xdr:from>
    <xdr:to>
      <xdr:col>22</xdr:col>
      <xdr:colOff>114300</xdr:colOff>
      <xdr:row>37</xdr:row>
      <xdr:rowOff>46837</xdr:rowOff>
    </xdr:to>
    <xdr:cxnSp macro="">
      <xdr:nvCxnSpPr>
        <xdr:cNvPr id="117" name="直線コネクタ 116"/>
        <xdr:cNvCxnSpPr/>
      </xdr:nvCxnSpPr>
      <xdr:spPr bwMode="auto">
        <a:xfrm>
          <a:off x="3606800" y="7168414"/>
          <a:ext cx="698500" cy="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43714</xdr:rowOff>
    </xdr:from>
    <xdr:to>
      <xdr:col>18</xdr:col>
      <xdr:colOff>177800</xdr:colOff>
      <xdr:row>37</xdr:row>
      <xdr:rowOff>66726</xdr:rowOff>
    </xdr:to>
    <xdr:cxnSp macro="">
      <xdr:nvCxnSpPr>
        <xdr:cNvPr id="120" name="直線コネクタ 119"/>
        <xdr:cNvCxnSpPr/>
      </xdr:nvCxnSpPr>
      <xdr:spPr bwMode="auto">
        <a:xfrm flipV="1">
          <a:off x="2908300" y="7168414"/>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34442</xdr:rowOff>
    </xdr:from>
    <xdr:to>
      <xdr:col>29</xdr:col>
      <xdr:colOff>177800</xdr:colOff>
      <xdr:row>36</xdr:row>
      <xdr:rowOff>136042</xdr:rowOff>
    </xdr:to>
    <xdr:sp macro="" textlink="">
      <xdr:nvSpPr>
        <xdr:cNvPr id="130" name="楕円 129"/>
        <xdr:cNvSpPr/>
      </xdr:nvSpPr>
      <xdr:spPr bwMode="auto">
        <a:xfrm>
          <a:off x="5600700" y="6987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6519</xdr:rowOff>
    </xdr:from>
    <xdr:ext cx="762000" cy="259045"/>
    <xdr:sp macro="" textlink="">
      <xdr:nvSpPr>
        <xdr:cNvPr id="131" name="人口1人当たり決算額の推移該当値テキスト445"/>
        <xdr:cNvSpPr txBox="1"/>
      </xdr:nvSpPr>
      <xdr:spPr>
        <a:xfrm>
          <a:off x="5740400" y="695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88926</xdr:rowOff>
    </xdr:from>
    <xdr:to>
      <xdr:col>26</xdr:col>
      <xdr:colOff>101600</xdr:colOff>
      <xdr:row>37</xdr:row>
      <xdr:rowOff>19076</xdr:rowOff>
    </xdr:to>
    <xdr:sp macro="" textlink="">
      <xdr:nvSpPr>
        <xdr:cNvPr id="132" name="楕円 131"/>
        <xdr:cNvSpPr/>
      </xdr:nvSpPr>
      <xdr:spPr bwMode="auto">
        <a:xfrm>
          <a:off x="4953000" y="704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3853</xdr:rowOff>
    </xdr:from>
    <xdr:ext cx="736600" cy="259045"/>
    <xdr:sp macro="" textlink="">
      <xdr:nvSpPr>
        <xdr:cNvPr id="133" name="テキスト ボックス 132"/>
        <xdr:cNvSpPr txBox="1"/>
      </xdr:nvSpPr>
      <xdr:spPr>
        <a:xfrm>
          <a:off x="4622800" y="7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167487</xdr:rowOff>
    </xdr:from>
    <xdr:to>
      <xdr:col>22</xdr:col>
      <xdr:colOff>165100</xdr:colOff>
      <xdr:row>37</xdr:row>
      <xdr:rowOff>97637</xdr:rowOff>
    </xdr:to>
    <xdr:sp macro="" textlink="">
      <xdr:nvSpPr>
        <xdr:cNvPr id="134" name="楕円 133"/>
        <xdr:cNvSpPr/>
      </xdr:nvSpPr>
      <xdr:spPr bwMode="auto">
        <a:xfrm>
          <a:off x="4254500" y="712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82414</xdr:rowOff>
    </xdr:from>
    <xdr:ext cx="762000" cy="259045"/>
    <xdr:sp macro="" textlink="">
      <xdr:nvSpPr>
        <xdr:cNvPr id="135" name="テキスト ボックス 134"/>
        <xdr:cNvSpPr txBox="1"/>
      </xdr:nvSpPr>
      <xdr:spPr>
        <a:xfrm>
          <a:off x="3924300" y="720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164364</xdr:rowOff>
    </xdr:from>
    <xdr:to>
      <xdr:col>19</xdr:col>
      <xdr:colOff>38100</xdr:colOff>
      <xdr:row>37</xdr:row>
      <xdr:rowOff>94514</xdr:rowOff>
    </xdr:to>
    <xdr:sp macro="" textlink="">
      <xdr:nvSpPr>
        <xdr:cNvPr id="136" name="楕円 135"/>
        <xdr:cNvSpPr/>
      </xdr:nvSpPr>
      <xdr:spPr bwMode="auto">
        <a:xfrm>
          <a:off x="3556000" y="711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79291</xdr:rowOff>
    </xdr:from>
    <xdr:ext cx="762000" cy="259045"/>
    <xdr:sp macro="" textlink="">
      <xdr:nvSpPr>
        <xdr:cNvPr id="137" name="テキスト ボックス 136"/>
        <xdr:cNvSpPr txBox="1"/>
      </xdr:nvSpPr>
      <xdr:spPr>
        <a:xfrm>
          <a:off x="3225800" y="720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15926</xdr:rowOff>
    </xdr:from>
    <xdr:to>
      <xdr:col>15</xdr:col>
      <xdr:colOff>101600</xdr:colOff>
      <xdr:row>37</xdr:row>
      <xdr:rowOff>117526</xdr:rowOff>
    </xdr:to>
    <xdr:sp macro="" textlink="">
      <xdr:nvSpPr>
        <xdr:cNvPr id="138" name="楕円 137"/>
        <xdr:cNvSpPr/>
      </xdr:nvSpPr>
      <xdr:spPr bwMode="auto">
        <a:xfrm>
          <a:off x="28575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102303</xdr:rowOff>
    </xdr:from>
    <xdr:ext cx="762000" cy="259045"/>
    <xdr:sp macro="" textlink="">
      <xdr:nvSpPr>
        <xdr:cNvPr id="139" name="テキスト ボックス 138"/>
        <xdr:cNvSpPr txBox="1"/>
      </xdr:nvSpPr>
      <xdr:spPr>
        <a:xfrm>
          <a:off x="2527300" y="72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568,241
539,869
32.22
262,601,898
251,504,596
10,180,901
138,855,157
28,679,577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141910</xdr:rowOff>
    </xdr:from>
    <xdr:to>
      <xdr:col>24</xdr:col>
      <xdr:colOff>63500</xdr:colOff>
      <xdr:row>37</xdr:row>
      <xdr:rowOff>152610</xdr:rowOff>
    </xdr:to>
    <xdr:cxnSp macro="">
      <xdr:nvCxnSpPr>
        <xdr:cNvPr id="63" name="直線コネクタ 62"/>
        <xdr:cNvCxnSpPr/>
      </xdr:nvCxnSpPr>
      <xdr:spPr>
        <a:xfrm flipV="1">
          <a:off x="3797300" y="6485560"/>
          <a:ext cx="8382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150237</xdr:rowOff>
    </xdr:from>
    <xdr:to>
      <xdr:col>19</xdr:col>
      <xdr:colOff>177800</xdr:colOff>
      <xdr:row>37</xdr:row>
      <xdr:rowOff>152610</xdr:rowOff>
    </xdr:to>
    <xdr:cxnSp macro="">
      <xdr:nvCxnSpPr>
        <xdr:cNvPr id="66" name="直線コネクタ 65"/>
        <xdr:cNvCxnSpPr/>
      </xdr:nvCxnSpPr>
      <xdr:spPr>
        <a:xfrm>
          <a:off x="2908300" y="6493887"/>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150237</xdr:rowOff>
    </xdr:from>
    <xdr:to>
      <xdr:col>15</xdr:col>
      <xdr:colOff>50800</xdr:colOff>
      <xdr:row>37</xdr:row>
      <xdr:rowOff>157313</xdr:rowOff>
    </xdr:to>
    <xdr:cxnSp macro="">
      <xdr:nvCxnSpPr>
        <xdr:cNvPr id="69" name="直線コネクタ 68"/>
        <xdr:cNvCxnSpPr/>
      </xdr:nvCxnSpPr>
      <xdr:spPr>
        <a:xfrm flipV="1">
          <a:off x="2019300" y="649388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155506</xdr:rowOff>
    </xdr:from>
    <xdr:to>
      <xdr:col>10</xdr:col>
      <xdr:colOff>114300</xdr:colOff>
      <xdr:row>37</xdr:row>
      <xdr:rowOff>157313</xdr:rowOff>
    </xdr:to>
    <xdr:cxnSp macro="">
      <xdr:nvCxnSpPr>
        <xdr:cNvPr id="72" name="直線コネクタ 71"/>
        <xdr:cNvCxnSpPr/>
      </xdr:nvCxnSpPr>
      <xdr:spPr>
        <a:xfrm>
          <a:off x="1130300" y="6499156"/>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91110</xdr:rowOff>
    </xdr:from>
    <xdr:to>
      <xdr:col>24</xdr:col>
      <xdr:colOff>114300</xdr:colOff>
      <xdr:row>38</xdr:row>
      <xdr:rowOff>21260</xdr:rowOff>
    </xdr:to>
    <xdr:sp macro="" textlink="">
      <xdr:nvSpPr>
        <xdr:cNvPr id="82" name="楕円 81"/>
        <xdr:cNvSpPr/>
      </xdr:nvSpPr>
      <xdr:spPr>
        <a:xfrm>
          <a:off x="4584700" y="64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6037</xdr:rowOff>
    </xdr:from>
    <xdr:ext cx="534377" cy="259045"/>
    <xdr:sp macro="" textlink="">
      <xdr:nvSpPr>
        <xdr:cNvPr id="83" name="人件費該当値テキスト"/>
        <xdr:cNvSpPr txBox="1"/>
      </xdr:nvSpPr>
      <xdr:spPr>
        <a:xfrm>
          <a:off x="4686300" y="63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101810</xdr:rowOff>
    </xdr:from>
    <xdr:to>
      <xdr:col>20</xdr:col>
      <xdr:colOff>38100</xdr:colOff>
      <xdr:row>38</xdr:row>
      <xdr:rowOff>31961</xdr:rowOff>
    </xdr:to>
    <xdr:sp macro="" textlink="">
      <xdr:nvSpPr>
        <xdr:cNvPr id="84" name="楕円 83"/>
        <xdr:cNvSpPr/>
      </xdr:nvSpPr>
      <xdr:spPr>
        <a:xfrm>
          <a:off x="3746500" y="6445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23088</xdr:rowOff>
    </xdr:from>
    <xdr:ext cx="534377" cy="259045"/>
    <xdr:sp macro="" textlink="">
      <xdr:nvSpPr>
        <xdr:cNvPr id="85" name="テキスト ボックス 84"/>
        <xdr:cNvSpPr txBox="1"/>
      </xdr:nvSpPr>
      <xdr:spPr>
        <a:xfrm>
          <a:off x="3530111" y="65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99437</xdr:rowOff>
    </xdr:from>
    <xdr:to>
      <xdr:col>15</xdr:col>
      <xdr:colOff>101600</xdr:colOff>
      <xdr:row>38</xdr:row>
      <xdr:rowOff>29587</xdr:rowOff>
    </xdr:to>
    <xdr:sp macro="" textlink="">
      <xdr:nvSpPr>
        <xdr:cNvPr id="86" name="楕円 85"/>
        <xdr:cNvSpPr/>
      </xdr:nvSpPr>
      <xdr:spPr>
        <a:xfrm>
          <a:off x="2857500" y="6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20714</xdr:rowOff>
    </xdr:from>
    <xdr:ext cx="534377" cy="259045"/>
    <xdr:sp macro="" textlink="">
      <xdr:nvSpPr>
        <xdr:cNvPr id="87" name="テキスト ボックス 86"/>
        <xdr:cNvSpPr txBox="1"/>
      </xdr:nvSpPr>
      <xdr:spPr>
        <a:xfrm>
          <a:off x="2641111" y="65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106513</xdr:rowOff>
    </xdr:from>
    <xdr:to>
      <xdr:col>10</xdr:col>
      <xdr:colOff>165100</xdr:colOff>
      <xdr:row>38</xdr:row>
      <xdr:rowOff>36663</xdr:rowOff>
    </xdr:to>
    <xdr:sp macro="" textlink="">
      <xdr:nvSpPr>
        <xdr:cNvPr id="88" name="楕円 87"/>
        <xdr:cNvSpPr/>
      </xdr:nvSpPr>
      <xdr:spPr>
        <a:xfrm>
          <a:off x="1968500" y="64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27790</xdr:rowOff>
    </xdr:from>
    <xdr:ext cx="534377" cy="259045"/>
    <xdr:sp macro="" textlink="">
      <xdr:nvSpPr>
        <xdr:cNvPr id="89" name="テキスト ボックス 88"/>
        <xdr:cNvSpPr txBox="1"/>
      </xdr:nvSpPr>
      <xdr:spPr>
        <a:xfrm>
          <a:off x="1752111" y="65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104706</xdr:rowOff>
    </xdr:from>
    <xdr:to>
      <xdr:col>6</xdr:col>
      <xdr:colOff>38100</xdr:colOff>
      <xdr:row>38</xdr:row>
      <xdr:rowOff>34856</xdr:rowOff>
    </xdr:to>
    <xdr:sp macro="" textlink="">
      <xdr:nvSpPr>
        <xdr:cNvPr id="90" name="楕円 89"/>
        <xdr:cNvSpPr/>
      </xdr:nvSpPr>
      <xdr:spPr>
        <a:xfrm>
          <a:off x="1079500" y="6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25983</xdr:rowOff>
    </xdr:from>
    <xdr:ext cx="534377" cy="259045"/>
    <xdr:sp macro="" textlink="">
      <xdr:nvSpPr>
        <xdr:cNvPr id="91" name="テキスト ボックス 90"/>
        <xdr:cNvSpPr txBox="1"/>
      </xdr:nvSpPr>
      <xdr:spPr>
        <a:xfrm>
          <a:off x="863111" y="6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131045</xdr:rowOff>
    </xdr:from>
    <xdr:to>
      <xdr:col>24</xdr:col>
      <xdr:colOff>63500</xdr:colOff>
      <xdr:row>56</xdr:row>
      <xdr:rowOff>131617</xdr:rowOff>
    </xdr:to>
    <xdr:cxnSp macro="">
      <xdr:nvCxnSpPr>
        <xdr:cNvPr id="118" name="直線コネクタ 117"/>
        <xdr:cNvCxnSpPr/>
      </xdr:nvCxnSpPr>
      <xdr:spPr>
        <a:xfrm flipV="1">
          <a:off x="3797300" y="973224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131617</xdr:rowOff>
    </xdr:from>
    <xdr:to>
      <xdr:col>19</xdr:col>
      <xdr:colOff>177800</xdr:colOff>
      <xdr:row>57</xdr:row>
      <xdr:rowOff>8131</xdr:rowOff>
    </xdr:to>
    <xdr:cxnSp macro="">
      <xdr:nvCxnSpPr>
        <xdr:cNvPr id="121" name="直線コネクタ 120"/>
        <xdr:cNvCxnSpPr/>
      </xdr:nvCxnSpPr>
      <xdr:spPr>
        <a:xfrm flipV="1">
          <a:off x="2908300" y="9732817"/>
          <a:ext cx="889000" cy="4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8131</xdr:rowOff>
    </xdr:from>
    <xdr:to>
      <xdr:col>15</xdr:col>
      <xdr:colOff>50800</xdr:colOff>
      <xdr:row>57</xdr:row>
      <xdr:rowOff>22113</xdr:rowOff>
    </xdr:to>
    <xdr:cxnSp macro="">
      <xdr:nvCxnSpPr>
        <xdr:cNvPr id="124" name="直線コネクタ 123"/>
        <xdr:cNvCxnSpPr/>
      </xdr:nvCxnSpPr>
      <xdr:spPr>
        <a:xfrm flipV="1">
          <a:off x="2019300" y="9780781"/>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22113</xdr:rowOff>
    </xdr:from>
    <xdr:to>
      <xdr:col>10</xdr:col>
      <xdr:colOff>114300</xdr:colOff>
      <xdr:row>57</xdr:row>
      <xdr:rowOff>34914</xdr:rowOff>
    </xdr:to>
    <xdr:cxnSp macro="">
      <xdr:nvCxnSpPr>
        <xdr:cNvPr id="127" name="直線コネクタ 126"/>
        <xdr:cNvCxnSpPr/>
      </xdr:nvCxnSpPr>
      <xdr:spPr>
        <a:xfrm flipV="1">
          <a:off x="1130300" y="97947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80245</xdr:rowOff>
    </xdr:from>
    <xdr:to>
      <xdr:col>24</xdr:col>
      <xdr:colOff>114300</xdr:colOff>
      <xdr:row>57</xdr:row>
      <xdr:rowOff>10395</xdr:rowOff>
    </xdr:to>
    <xdr:sp macro="" textlink="">
      <xdr:nvSpPr>
        <xdr:cNvPr id="137" name="楕円 136"/>
        <xdr:cNvSpPr/>
      </xdr:nvSpPr>
      <xdr:spPr>
        <a:xfrm>
          <a:off x="4584700" y="96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166622</xdr:rowOff>
    </xdr:from>
    <xdr:ext cx="534377" cy="259045"/>
    <xdr:sp macro="" textlink="">
      <xdr:nvSpPr>
        <xdr:cNvPr id="138" name="物件費該当値テキスト"/>
        <xdr:cNvSpPr txBox="1"/>
      </xdr:nvSpPr>
      <xdr:spPr>
        <a:xfrm>
          <a:off x="4686300" y="9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80817</xdr:rowOff>
    </xdr:from>
    <xdr:to>
      <xdr:col>20</xdr:col>
      <xdr:colOff>38100</xdr:colOff>
      <xdr:row>57</xdr:row>
      <xdr:rowOff>10967</xdr:rowOff>
    </xdr:to>
    <xdr:sp macro="" textlink="">
      <xdr:nvSpPr>
        <xdr:cNvPr id="139" name="楕円 138"/>
        <xdr:cNvSpPr/>
      </xdr:nvSpPr>
      <xdr:spPr>
        <a:xfrm>
          <a:off x="3746500" y="96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2094</xdr:rowOff>
    </xdr:from>
    <xdr:ext cx="534377" cy="259045"/>
    <xdr:sp macro="" textlink="">
      <xdr:nvSpPr>
        <xdr:cNvPr id="140" name="テキスト ボックス 139"/>
        <xdr:cNvSpPr txBox="1"/>
      </xdr:nvSpPr>
      <xdr:spPr>
        <a:xfrm>
          <a:off x="3530111" y="97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128781</xdr:rowOff>
    </xdr:from>
    <xdr:to>
      <xdr:col>15</xdr:col>
      <xdr:colOff>101600</xdr:colOff>
      <xdr:row>57</xdr:row>
      <xdr:rowOff>58931</xdr:rowOff>
    </xdr:to>
    <xdr:sp macro="" textlink="">
      <xdr:nvSpPr>
        <xdr:cNvPr id="141" name="楕円 140"/>
        <xdr:cNvSpPr/>
      </xdr:nvSpPr>
      <xdr:spPr>
        <a:xfrm>
          <a:off x="2857500" y="97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50058</xdr:rowOff>
    </xdr:from>
    <xdr:ext cx="534377" cy="259045"/>
    <xdr:sp macro="" textlink="">
      <xdr:nvSpPr>
        <xdr:cNvPr id="142" name="テキスト ボックス 141"/>
        <xdr:cNvSpPr txBox="1"/>
      </xdr:nvSpPr>
      <xdr:spPr>
        <a:xfrm>
          <a:off x="2641111" y="982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142763</xdr:rowOff>
    </xdr:from>
    <xdr:to>
      <xdr:col>10</xdr:col>
      <xdr:colOff>165100</xdr:colOff>
      <xdr:row>57</xdr:row>
      <xdr:rowOff>72913</xdr:rowOff>
    </xdr:to>
    <xdr:sp macro="" textlink="">
      <xdr:nvSpPr>
        <xdr:cNvPr id="143" name="楕円 142"/>
        <xdr:cNvSpPr/>
      </xdr:nvSpPr>
      <xdr:spPr>
        <a:xfrm>
          <a:off x="1968500" y="97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64040</xdr:rowOff>
    </xdr:from>
    <xdr:ext cx="534377" cy="259045"/>
    <xdr:sp macro="" textlink="">
      <xdr:nvSpPr>
        <xdr:cNvPr id="144" name="テキスト ボックス 143"/>
        <xdr:cNvSpPr txBox="1"/>
      </xdr:nvSpPr>
      <xdr:spPr>
        <a:xfrm>
          <a:off x="1752111" y="98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155564</xdr:rowOff>
    </xdr:from>
    <xdr:to>
      <xdr:col>6</xdr:col>
      <xdr:colOff>38100</xdr:colOff>
      <xdr:row>57</xdr:row>
      <xdr:rowOff>85714</xdr:rowOff>
    </xdr:to>
    <xdr:sp macro="" textlink="">
      <xdr:nvSpPr>
        <xdr:cNvPr id="145" name="楕円 144"/>
        <xdr:cNvSpPr/>
      </xdr:nvSpPr>
      <xdr:spPr>
        <a:xfrm>
          <a:off x="1079500" y="9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76841</xdr:rowOff>
    </xdr:from>
    <xdr:ext cx="534377" cy="259045"/>
    <xdr:sp macro="" textlink="">
      <xdr:nvSpPr>
        <xdr:cNvPr id="146" name="テキスト ボックス 145"/>
        <xdr:cNvSpPr txBox="1"/>
      </xdr:nvSpPr>
      <xdr:spPr>
        <a:xfrm>
          <a:off x="863111" y="984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84683</xdr:rowOff>
    </xdr:from>
    <xdr:to>
      <xdr:col>24</xdr:col>
      <xdr:colOff>63500</xdr:colOff>
      <xdr:row>78</xdr:row>
      <xdr:rowOff>87731</xdr:rowOff>
    </xdr:to>
    <xdr:cxnSp macro="">
      <xdr:nvCxnSpPr>
        <xdr:cNvPr id="175" name="直線コネクタ 174"/>
        <xdr:cNvCxnSpPr/>
      </xdr:nvCxnSpPr>
      <xdr:spPr>
        <a:xfrm flipV="1">
          <a:off x="3797300" y="1345778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81941</xdr:rowOff>
    </xdr:from>
    <xdr:to>
      <xdr:col>19</xdr:col>
      <xdr:colOff>177800</xdr:colOff>
      <xdr:row>78</xdr:row>
      <xdr:rowOff>87731</xdr:rowOff>
    </xdr:to>
    <xdr:cxnSp macro="">
      <xdr:nvCxnSpPr>
        <xdr:cNvPr id="178" name="直線コネクタ 177"/>
        <xdr:cNvCxnSpPr/>
      </xdr:nvCxnSpPr>
      <xdr:spPr>
        <a:xfrm>
          <a:off x="2908300" y="13455041"/>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77215</xdr:rowOff>
    </xdr:from>
    <xdr:to>
      <xdr:col>15</xdr:col>
      <xdr:colOff>50800</xdr:colOff>
      <xdr:row>78</xdr:row>
      <xdr:rowOff>81941</xdr:rowOff>
    </xdr:to>
    <xdr:cxnSp macro="">
      <xdr:nvCxnSpPr>
        <xdr:cNvPr id="181" name="直線コネクタ 180"/>
        <xdr:cNvCxnSpPr/>
      </xdr:nvCxnSpPr>
      <xdr:spPr>
        <a:xfrm>
          <a:off x="2019300" y="13450315"/>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71882</xdr:rowOff>
    </xdr:from>
    <xdr:to>
      <xdr:col>10</xdr:col>
      <xdr:colOff>114300</xdr:colOff>
      <xdr:row>78</xdr:row>
      <xdr:rowOff>77215</xdr:rowOff>
    </xdr:to>
    <xdr:cxnSp macro="">
      <xdr:nvCxnSpPr>
        <xdr:cNvPr id="184" name="直線コネクタ 183"/>
        <xdr:cNvCxnSpPr/>
      </xdr:nvCxnSpPr>
      <xdr:spPr>
        <a:xfrm>
          <a:off x="1130300" y="1344498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33883</xdr:rowOff>
    </xdr:from>
    <xdr:to>
      <xdr:col>24</xdr:col>
      <xdr:colOff>114300</xdr:colOff>
      <xdr:row>78</xdr:row>
      <xdr:rowOff>135483</xdr:rowOff>
    </xdr:to>
    <xdr:sp macro="" textlink="">
      <xdr:nvSpPr>
        <xdr:cNvPr id="194" name="楕円 193"/>
        <xdr:cNvSpPr/>
      </xdr:nvSpPr>
      <xdr:spPr>
        <a:xfrm>
          <a:off x="4584700" y="13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120260</xdr:rowOff>
    </xdr:from>
    <xdr:ext cx="469744" cy="259045"/>
    <xdr:sp macro="" textlink="">
      <xdr:nvSpPr>
        <xdr:cNvPr id="195" name="維持補修費該当値テキスト"/>
        <xdr:cNvSpPr txBox="1"/>
      </xdr:nvSpPr>
      <xdr:spPr>
        <a:xfrm>
          <a:off x="4686300" y="133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36931</xdr:rowOff>
    </xdr:from>
    <xdr:to>
      <xdr:col>20</xdr:col>
      <xdr:colOff>38100</xdr:colOff>
      <xdr:row>78</xdr:row>
      <xdr:rowOff>138531</xdr:rowOff>
    </xdr:to>
    <xdr:sp macro="" textlink="">
      <xdr:nvSpPr>
        <xdr:cNvPr id="196" name="楕円 195"/>
        <xdr:cNvSpPr/>
      </xdr:nvSpPr>
      <xdr:spPr>
        <a:xfrm>
          <a:off x="3746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129658</xdr:rowOff>
    </xdr:from>
    <xdr:ext cx="469744" cy="259045"/>
    <xdr:sp macro="" textlink="">
      <xdr:nvSpPr>
        <xdr:cNvPr id="197" name="テキスト ボックス 196"/>
        <xdr:cNvSpPr txBox="1"/>
      </xdr:nvSpPr>
      <xdr:spPr>
        <a:xfrm>
          <a:off x="3562428" y="1350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31141</xdr:rowOff>
    </xdr:from>
    <xdr:to>
      <xdr:col>15</xdr:col>
      <xdr:colOff>101600</xdr:colOff>
      <xdr:row>78</xdr:row>
      <xdr:rowOff>132741</xdr:rowOff>
    </xdr:to>
    <xdr:sp macro="" textlink="">
      <xdr:nvSpPr>
        <xdr:cNvPr id="198" name="楕円 197"/>
        <xdr:cNvSpPr/>
      </xdr:nvSpPr>
      <xdr:spPr>
        <a:xfrm>
          <a:off x="2857500" y="134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123868</xdr:rowOff>
    </xdr:from>
    <xdr:ext cx="469744" cy="259045"/>
    <xdr:sp macro="" textlink="">
      <xdr:nvSpPr>
        <xdr:cNvPr id="199" name="テキスト ボックス 198"/>
        <xdr:cNvSpPr txBox="1"/>
      </xdr:nvSpPr>
      <xdr:spPr>
        <a:xfrm>
          <a:off x="2673428"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26415</xdr:rowOff>
    </xdr:from>
    <xdr:to>
      <xdr:col>10</xdr:col>
      <xdr:colOff>165100</xdr:colOff>
      <xdr:row>78</xdr:row>
      <xdr:rowOff>128015</xdr:rowOff>
    </xdr:to>
    <xdr:sp macro="" textlink="">
      <xdr:nvSpPr>
        <xdr:cNvPr id="200" name="楕円 199"/>
        <xdr:cNvSpPr/>
      </xdr:nvSpPr>
      <xdr:spPr>
        <a:xfrm>
          <a:off x="1968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119142</xdr:rowOff>
    </xdr:from>
    <xdr:ext cx="469744" cy="259045"/>
    <xdr:sp macro="" textlink="">
      <xdr:nvSpPr>
        <xdr:cNvPr id="201" name="テキスト ボックス 200"/>
        <xdr:cNvSpPr txBox="1"/>
      </xdr:nvSpPr>
      <xdr:spPr>
        <a:xfrm>
          <a:off x="1784428" y="134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21082</xdr:rowOff>
    </xdr:from>
    <xdr:to>
      <xdr:col>6</xdr:col>
      <xdr:colOff>38100</xdr:colOff>
      <xdr:row>78</xdr:row>
      <xdr:rowOff>122682</xdr:rowOff>
    </xdr:to>
    <xdr:sp macro="" textlink="">
      <xdr:nvSpPr>
        <xdr:cNvPr id="202" name="楕円 201"/>
        <xdr:cNvSpPr/>
      </xdr:nvSpPr>
      <xdr:spPr>
        <a:xfrm>
          <a:off x="1079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113809</xdr:rowOff>
    </xdr:from>
    <xdr:ext cx="469744" cy="259045"/>
    <xdr:sp macro="" textlink="">
      <xdr:nvSpPr>
        <xdr:cNvPr id="203" name="テキスト ボックス 202"/>
        <xdr:cNvSpPr txBox="1"/>
      </xdr:nvSpPr>
      <xdr:spPr>
        <a:xfrm>
          <a:off x="895428"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85020</xdr:rowOff>
    </xdr:from>
    <xdr:to>
      <xdr:col>24</xdr:col>
      <xdr:colOff>63500</xdr:colOff>
      <xdr:row>92</xdr:row>
      <xdr:rowOff>15776</xdr:rowOff>
    </xdr:to>
    <xdr:cxnSp macro="">
      <xdr:nvCxnSpPr>
        <xdr:cNvPr id="231" name="直線コネクタ 230"/>
        <xdr:cNvCxnSpPr/>
      </xdr:nvCxnSpPr>
      <xdr:spPr>
        <a:xfrm>
          <a:off x="3797300" y="15686970"/>
          <a:ext cx="8382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85020</xdr:rowOff>
    </xdr:from>
    <xdr:to>
      <xdr:col>19</xdr:col>
      <xdr:colOff>177800</xdr:colOff>
      <xdr:row>94</xdr:row>
      <xdr:rowOff>65520</xdr:rowOff>
    </xdr:to>
    <xdr:cxnSp macro="">
      <xdr:nvCxnSpPr>
        <xdr:cNvPr id="234" name="直線コネクタ 233"/>
        <xdr:cNvCxnSpPr/>
      </xdr:nvCxnSpPr>
      <xdr:spPr>
        <a:xfrm flipV="1">
          <a:off x="2908300" y="15686970"/>
          <a:ext cx="889000" cy="4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65520</xdr:rowOff>
    </xdr:from>
    <xdr:to>
      <xdr:col>15</xdr:col>
      <xdr:colOff>50800</xdr:colOff>
      <xdr:row>95</xdr:row>
      <xdr:rowOff>55164</xdr:rowOff>
    </xdr:to>
    <xdr:cxnSp macro="">
      <xdr:nvCxnSpPr>
        <xdr:cNvPr id="237" name="直線コネクタ 236"/>
        <xdr:cNvCxnSpPr/>
      </xdr:nvCxnSpPr>
      <xdr:spPr>
        <a:xfrm flipV="1">
          <a:off x="2019300" y="16181820"/>
          <a:ext cx="889000" cy="1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55164</xdr:rowOff>
    </xdr:from>
    <xdr:to>
      <xdr:col>10</xdr:col>
      <xdr:colOff>114300</xdr:colOff>
      <xdr:row>95</xdr:row>
      <xdr:rowOff>101158</xdr:rowOff>
    </xdr:to>
    <xdr:cxnSp macro="">
      <xdr:nvCxnSpPr>
        <xdr:cNvPr id="240" name="直線コネクタ 239"/>
        <xdr:cNvCxnSpPr/>
      </xdr:nvCxnSpPr>
      <xdr:spPr>
        <a:xfrm flipV="1">
          <a:off x="1130300" y="16342914"/>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136426</xdr:rowOff>
    </xdr:from>
    <xdr:to>
      <xdr:col>24</xdr:col>
      <xdr:colOff>114300</xdr:colOff>
      <xdr:row>92</xdr:row>
      <xdr:rowOff>66576</xdr:rowOff>
    </xdr:to>
    <xdr:sp macro="" textlink="">
      <xdr:nvSpPr>
        <xdr:cNvPr id="250" name="楕円 249"/>
        <xdr:cNvSpPr/>
      </xdr:nvSpPr>
      <xdr:spPr>
        <a:xfrm>
          <a:off x="4584700" y="157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159303</xdr:rowOff>
    </xdr:from>
    <xdr:ext cx="599010" cy="259045"/>
    <xdr:sp macro="" textlink="">
      <xdr:nvSpPr>
        <xdr:cNvPr id="251" name="扶助費該当値テキスト"/>
        <xdr:cNvSpPr txBox="1"/>
      </xdr:nvSpPr>
      <xdr:spPr>
        <a:xfrm>
          <a:off x="4686300" y="1558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34220</xdr:rowOff>
    </xdr:from>
    <xdr:to>
      <xdr:col>20</xdr:col>
      <xdr:colOff>38100</xdr:colOff>
      <xdr:row>91</xdr:row>
      <xdr:rowOff>135820</xdr:rowOff>
    </xdr:to>
    <xdr:sp macro="" textlink="">
      <xdr:nvSpPr>
        <xdr:cNvPr id="252" name="楕円 251"/>
        <xdr:cNvSpPr/>
      </xdr:nvSpPr>
      <xdr:spPr>
        <a:xfrm>
          <a:off x="3746500" y="156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152347</xdr:rowOff>
    </xdr:from>
    <xdr:ext cx="599010" cy="259045"/>
    <xdr:sp macro="" textlink="">
      <xdr:nvSpPr>
        <xdr:cNvPr id="253" name="テキスト ボックス 252"/>
        <xdr:cNvSpPr txBox="1"/>
      </xdr:nvSpPr>
      <xdr:spPr>
        <a:xfrm>
          <a:off x="3497795" y="1541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14720</xdr:rowOff>
    </xdr:from>
    <xdr:to>
      <xdr:col>15</xdr:col>
      <xdr:colOff>101600</xdr:colOff>
      <xdr:row>94</xdr:row>
      <xdr:rowOff>116320</xdr:rowOff>
    </xdr:to>
    <xdr:sp macro="" textlink="">
      <xdr:nvSpPr>
        <xdr:cNvPr id="254" name="楕円 253"/>
        <xdr:cNvSpPr/>
      </xdr:nvSpPr>
      <xdr:spPr>
        <a:xfrm>
          <a:off x="2857500" y="161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132847</xdr:rowOff>
    </xdr:from>
    <xdr:ext cx="599010" cy="259045"/>
    <xdr:sp macro="" textlink="">
      <xdr:nvSpPr>
        <xdr:cNvPr id="255" name="テキスト ボックス 254"/>
        <xdr:cNvSpPr txBox="1"/>
      </xdr:nvSpPr>
      <xdr:spPr>
        <a:xfrm>
          <a:off x="2608795" y="159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4364</xdr:rowOff>
    </xdr:from>
    <xdr:to>
      <xdr:col>10</xdr:col>
      <xdr:colOff>165100</xdr:colOff>
      <xdr:row>95</xdr:row>
      <xdr:rowOff>105964</xdr:rowOff>
    </xdr:to>
    <xdr:sp macro="" textlink="">
      <xdr:nvSpPr>
        <xdr:cNvPr id="256" name="楕円 255"/>
        <xdr:cNvSpPr/>
      </xdr:nvSpPr>
      <xdr:spPr>
        <a:xfrm>
          <a:off x="1968500" y="162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122491</xdr:rowOff>
    </xdr:from>
    <xdr:ext cx="599010" cy="259045"/>
    <xdr:sp macro="" textlink="">
      <xdr:nvSpPr>
        <xdr:cNvPr id="257" name="テキスト ボックス 256"/>
        <xdr:cNvSpPr txBox="1"/>
      </xdr:nvSpPr>
      <xdr:spPr>
        <a:xfrm>
          <a:off x="1719795" y="1606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50358</xdr:rowOff>
    </xdr:from>
    <xdr:to>
      <xdr:col>6</xdr:col>
      <xdr:colOff>38100</xdr:colOff>
      <xdr:row>95</xdr:row>
      <xdr:rowOff>151958</xdr:rowOff>
    </xdr:to>
    <xdr:sp macro="" textlink="">
      <xdr:nvSpPr>
        <xdr:cNvPr id="258" name="楕円 257"/>
        <xdr:cNvSpPr/>
      </xdr:nvSpPr>
      <xdr:spPr>
        <a:xfrm>
          <a:off x="1079500" y="163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168485</xdr:rowOff>
    </xdr:from>
    <xdr:ext cx="599010" cy="259045"/>
    <xdr:sp macro="" textlink="">
      <xdr:nvSpPr>
        <xdr:cNvPr id="259" name="テキスト ボックス 258"/>
        <xdr:cNvSpPr txBox="1"/>
      </xdr:nvSpPr>
      <xdr:spPr>
        <a:xfrm>
          <a:off x="830795" y="1611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26086</xdr:rowOff>
    </xdr:from>
    <xdr:to>
      <xdr:col>55</xdr:col>
      <xdr:colOff>0</xdr:colOff>
      <xdr:row>37</xdr:row>
      <xdr:rowOff>102197</xdr:rowOff>
    </xdr:to>
    <xdr:cxnSp macro="">
      <xdr:nvCxnSpPr>
        <xdr:cNvPr id="288" name="直線コネクタ 287"/>
        <xdr:cNvCxnSpPr/>
      </xdr:nvCxnSpPr>
      <xdr:spPr>
        <a:xfrm flipV="1">
          <a:off x="9639300" y="6369736"/>
          <a:ext cx="838200" cy="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89" name="補助費等平均値テキスト"/>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81432</xdr:rowOff>
    </xdr:from>
    <xdr:to>
      <xdr:col>50</xdr:col>
      <xdr:colOff>114300</xdr:colOff>
      <xdr:row>37</xdr:row>
      <xdr:rowOff>102197</xdr:rowOff>
    </xdr:to>
    <xdr:cxnSp macro="">
      <xdr:nvCxnSpPr>
        <xdr:cNvPr id="291" name="直線コネクタ 290"/>
        <xdr:cNvCxnSpPr/>
      </xdr:nvCxnSpPr>
      <xdr:spPr>
        <a:xfrm>
          <a:off x="8750300" y="5224932"/>
          <a:ext cx="889000" cy="12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3" name="テキスト ボックス 292"/>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81432</xdr:rowOff>
    </xdr:from>
    <xdr:to>
      <xdr:col>45</xdr:col>
      <xdr:colOff>177800</xdr:colOff>
      <xdr:row>38</xdr:row>
      <xdr:rowOff>11532</xdr:rowOff>
    </xdr:to>
    <xdr:cxnSp macro="">
      <xdr:nvCxnSpPr>
        <xdr:cNvPr id="294" name="直線コネクタ 293"/>
        <xdr:cNvCxnSpPr/>
      </xdr:nvCxnSpPr>
      <xdr:spPr>
        <a:xfrm flipV="1">
          <a:off x="7861300" y="5224932"/>
          <a:ext cx="889000" cy="13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6" name="テキスト ボックス 295"/>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11532</xdr:rowOff>
    </xdr:from>
    <xdr:to>
      <xdr:col>41</xdr:col>
      <xdr:colOff>50800</xdr:colOff>
      <xdr:row>38</xdr:row>
      <xdr:rowOff>25540</xdr:rowOff>
    </xdr:to>
    <xdr:cxnSp macro="">
      <xdr:nvCxnSpPr>
        <xdr:cNvPr id="297" name="直線コネクタ 296"/>
        <xdr:cNvCxnSpPr/>
      </xdr:nvCxnSpPr>
      <xdr:spPr>
        <a:xfrm flipV="1">
          <a:off x="6972300" y="6526632"/>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1" name="テキスト ボックス 300"/>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146736</xdr:rowOff>
    </xdr:from>
    <xdr:to>
      <xdr:col>55</xdr:col>
      <xdr:colOff>50800</xdr:colOff>
      <xdr:row>37</xdr:row>
      <xdr:rowOff>76886</xdr:rowOff>
    </xdr:to>
    <xdr:sp macro="" textlink="">
      <xdr:nvSpPr>
        <xdr:cNvPr id="307" name="楕円 306"/>
        <xdr:cNvSpPr/>
      </xdr:nvSpPr>
      <xdr:spPr>
        <a:xfrm>
          <a:off x="10426700" y="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61663</xdr:rowOff>
    </xdr:from>
    <xdr:ext cx="534377" cy="259045"/>
    <xdr:sp macro="" textlink="">
      <xdr:nvSpPr>
        <xdr:cNvPr id="308" name="補助費等該当値テキスト"/>
        <xdr:cNvSpPr txBox="1"/>
      </xdr:nvSpPr>
      <xdr:spPr>
        <a:xfrm>
          <a:off x="10528300" y="62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51397</xdr:rowOff>
    </xdr:from>
    <xdr:to>
      <xdr:col>50</xdr:col>
      <xdr:colOff>165100</xdr:colOff>
      <xdr:row>37</xdr:row>
      <xdr:rowOff>152997</xdr:rowOff>
    </xdr:to>
    <xdr:sp macro="" textlink="">
      <xdr:nvSpPr>
        <xdr:cNvPr id="309" name="楕円 308"/>
        <xdr:cNvSpPr/>
      </xdr:nvSpPr>
      <xdr:spPr>
        <a:xfrm>
          <a:off x="9588500" y="63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144124</xdr:rowOff>
    </xdr:from>
    <xdr:ext cx="534377" cy="259045"/>
    <xdr:sp macro="" textlink="">
      <xdr:nvSpPr>
        <xdr:cNvPr id="310" name="テキスト ボックス 309"/>
        <xdr:cNvSpPr txBox="1"/>
      </xdr:nvSpPr>
      <xdr:spPr>
        <a:xfrm>
          <a:off x="9372111" y="64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30632</xdr:rowOff>
    </xdr:from>
    <xdr:to>
      <xdr:col>46</xdr:col>
      <xdr:colOff>38100</xdr:colOff>
      <xdr:row>30</xdr:row>
      <xdr:rowOff>132232</xdr:rowOff>
    </xdr:to>
    <xdr:sp macro="" textlink="">
      <xdr:nvSpPr>
        <xdr:cNvPr id="311" name="楕円 310"/>
        <xdr:cNvSpPr/>
      </xdr:nvSpPr>
      <xdr:spPr>
        <a:xfrm>
          <a:off x="8699500" y="51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123359</xdr:rowOff>
    </xdr:from>
    <xdr:ext cx="599010" cy="259045"/>
    <xdr:sp macro="" textlink="">
      <xdr:nvSpPr>
        <xdr:cNvPr id="312" name="テキスト ボックス 311"/>
        <xdr:cNvSpPr txBox="1"/>
      </xdr:nvSpPr>
      <xdr:spPr>
        <a:xfrm>
          <a:off x="8450795" y="526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132181</xdr:rowOff>
    </xdr:from>
    <xdr:to>
      <xdr:col>41</xdr:col>
      <xdr:colOff>101600</xdr:colOff>
      <xdr:row>38</xdr:row>
      <xdr:rowOff>62331</xdr:rowOff>
    </xdr:to>
    <xdr:sp macro="" textlink="">
      <xdr:nvSpPr>
        <xdr:cNvPr id="313" name="楕円 312"/>
        <xdr:cNvSpPr/>
      </xdr:nvSpPr>
      <xdr:spPr>
        <a:xfrm>
          <a:off x="78105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53459</xdr:rowOff>
    </xdr:from>
    <xdr:ext cx="534377" cy="259045"/>
    <xdr:sp macro="" textlink="">
      <xdr:nvSpPr>
        <xdr:cNvPr id="314" name="テキスト ボックス 313"/>
        <xdr:cNvSpPr txBox="1"/>
      </xdr:nvSpPr>
      <xdr:spPr>
        <a:xfrm>
          <a:off x="7594111" y="65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146190</xdr:rowOff>
    </xdr:from>
    <xdr:to>
      <xdr:col>36</xdr:col>
      <xdr:colOff>165100</xdr:colOff>
      <xdr:row>38</xdr:row>
      <xdr:rowOff>76340</xdr:rowOff>
    </xdr:to>
    <xdr:sp macro="" textlink="">
      <xdr:nvSpPr>
        <xdr:cNvPr id="315" name="楕円 314"/>
        <xdr:cNvSpPr/>
      </xdr:nvSpPr>
      <xdr:spPr>
        <a:xfrm>
          <a:off x="6921500" y="64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67467</xdr:rowOff>
    </xdr:from>
    <xdr:ext cx="534377" cy="259045"/>
    <xdr:sp macro="" textlink="">
      <xdr:nvSpPr>
        <xdr:cNvPr id="316" name="テキスト ボックス 315"/>
        <xdr:cNvSpPr txBox="1"/>
      </xdr:nvSpPr>
      <xdr:spPr>
        <a:xfrm>
          <a:off x="6705111" y="65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158724</xdr:rowOff>
    </xdr:from>
    <xdr:to>
      <xdr:col>55</xdr:col>
      <xdr:colOff>0</xdr:colOff>
      <xdr:row>58</xdr:row>
      <xdr:rowOff>8717</xdr:rowOff>
    </xdr:to>
    <xdr:cxnSp macro="">
      <xdr:nvCxnSpPr>
        <xdr:cNvPr id="343" name="直線コネクタ 342"/>
        <xdr:cNvCxnSpPr/>
      </xdr:nvCxnSpPr>
      <xdr:spPr>
        <a:xfrm>
          <a:off x="9639300" y="9931374"/>
          <a:ext cx="8382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4"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145204</xdr:rowOff>
    </xdr:from>
    <xdr:to>
      <xdr:col>50</xdr:col>
      <xdr:colOff>114300</xdr:colOff>
      <xdr:row>57</xdr:row>
      <xdr:rowOff>158724</xdr:rowOff>
    </xdr:to>
    <xdr:cxnSp macro="">
      <xdr:nvCxnSpPr>
        <xdr:cNvPr id="346" name="直線コネクタ 345"/>
        <xdr:cNvCxnSpPr/>
      </xdr:nvCxnSpPr>
      <xdr:spPr>
        <a:xfrm>
          <a:off x="8750300" y="9917854"/>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145204</xdr:rowOff>
    </xdr:from>
    <xdr:to>
      <xdr:col>45</xdr:col>
      <xdr:colOff>177800</xdr:colOff>
      <xdr:row>58</xdr:row>
      <xdr:rowOff>17962</xdr:rowOff>
    </xdr:to>
    <xdr:cxnSp macro="">
      <xdr:nvCxnSpPr>
        <xdr:cNvPr id="349" name="直線コネクタ 348"/>
        <xdr:cNvCxnSpPr/>
      </xdr:nvCxnSpPr>
      <xdr:spPr>
        <a:xfrm flipV="1">
          <a:off x="7861300" y="9917854"/>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5375</xdr:rowOff>
    </xdr:from>
    <xdr:to>
      <xdr:col>41</xdr:col>
      <xdr:colOff>50800</xdr:colOff>
      <xdr:row>58</xdr:row>
      <xdr:rowOff>17962</xdr:rowOff>
    </xdr:to>
    <xdr:cxnSp macro="">
      <xdr:nvCxnSpPr>
        <xdr:cNvPr id="352" name="直線コネクタ 351"/>
        <xdr:cNvCxnSpPr/>
      </xdr:nvCxnSpPr>
      <xdr:spPr>
        <a:xfrm>
          <a:off x="6972300" y="9949475"/>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4" name="テキスト ボックス 353"/>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6" name="テキスト ボックス 355"/>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129367</xdr:rowOff>
    </xdr:from>
    <xdr:to>
      <xdr:col>55</xdr:col>
      <xdr:colOff>50800</xdr:colOff>
      <xdr:row>58</xdr:row>
      <xdr:rowOff>59517</xdr:rowOff>
    </xdr:to>
    <xdr:sp macro="" textlink="">
      <xdr:nvSpPr>
        <xdr:cNvPr id="362" name="楕円 361"/>
        <xdr:cNvSpPr/>
      </xdr:nvSpPr>
      <xdr:spPr>
        <a:xfrm>
          <a:off x="10426700" y="99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44294</xdr:rowOff>
    </xdr:from>
    <xdr:ext cx="534377" cy="259045"/>
    <xdr:sp macro="" textlink="">
      <xdr:nvSpPr>
        <xdr:cNvPr id="363" name="普通建設事業費該当値テキスト"/>
        <xdr:cNvSpPr txBox="1"/>
      </xdr:nvSpPr>
      <xdr:spPr>
        <a:xfrm>
          <a:off x="10528300" y="981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107924</xdr:rowOff>
    </xdr:from>
    <xdr:to>
      <xdr:col>50</xdr:col>
      <xdr:colOff>165100</xdr:colOff>
      <xdr:row>58</xdr:row>
      <xdr:rowOff>38074</xdr:rowOff>
    </xdr:to>
    <xdr:sp macro="" textlink="">
      <xdr:nvSpPr>
        <xdr:cNvPr id="364" name="楕円 363"/>
        <xdr:cNvSpPr/>
      </xdr:nvSpPr>
      <xdr:spPr>
        <a:xfrm>
          <a:off x="9588500" y="98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29201</xdr:rowOff>
    </xdr:from>
    <xdr:ext cx="534377" cy="259045"/>
    <xdr:sp macro="" textlink="">
      <xdr:nvSpPr>
        <xdr:cNvPr id="365" name="テキスト ボックス 364"/>
        <xdr:cNvSpPr txBox="1"/>
      </xdr:nvSpPr>
      <xdr:spPr>
        <a:xfrm>
          <a:off x="9372111" y="99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94404</xdr:rowOff>
    </xdr:from>
    <xdr:to>
      <xdr:col>46</xdr:col>
      <xdr:colOff>38100</xdr:colOff>
      <xdr:row>58</xdr:row>
      <xdr:rowOff>24554</xdr:rowOff>
    </xdr:to>
    <xdr:sp macro="" textlink="">
      <xdr:nvSpPr>
        <xdr:cNvPr id="366" name="楕円 365"/>
        <xdr:cNvSpPr/>
      </xdr:nvSpPr>
      <xdr:spPr>
        <a:xfrm>
          <a:off x="8699500" y="98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15681</xdr:rowOff>
    </xdr:from>
    <xdr:ext cx="534377" cy="259045"/>
    <xdr:sp macro="" textlink="">
      <xdr:nvSpPr>
        <xdr:cNvPr id="367" name="テキスト ボックス 366"/>
        <xdr:cNvSpPr txBox="1"/>
      </xdr:nvSpPr>
      <xdr:spPr>
        <a:xfrm>
          <a:off x="8483111" y="99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138612</xdr:rowOff>
    </xdr:from>
    <xdr:to>
      <xdr:col>41</xdr:col>
      <xdr:colOff>101600</xdr:colOff>
      <xdr:row>58</xdr:row>
      <xdr:rowOff>68762</xdr:rowOff>
    </xdr:to>
    <xdr:sp macro="" textlink="">
      <xdr:nvSpPr>
        <xdr:cNvPr id="368" name="楕円 367"/>
        <xdr:cNvSpPr/>
      </xdr:nvSpPr>
      <xdr:spPr>
        <a:xfrm>
          <a:off x="7810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59889</xdr:rowOff>
    </xdr:from>
    <xdr:ext cx="534377" cy="259045"/>
    <xdr:sp macro="" textlink="">
      <xdr:nvSpPr>
        <xdr:cNvPr id="369" name="テキスト ボックス 368"/>
        <xdr:cNvSpPr txBox="1"/>
      </xdr:nvSpPr>
      <xdr:spPr>
        <a:xfrm>
          <a:off x="7594111" y="100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126025</xdr:rowOff>
    </xdr:from>
    <xdr:to>
      <xdr:col>36</xdr:col>
      <xdr:colOff>165100</xdr:colOff>
      <xdr:row>58</xdr:row>
      <xdr:rowOff>56175</xdr:rowOff>
    </xdr:to>
    <xdr:sp macro="" textlink="">
      <xdr:nvSpPr>
        <xdr:cNvPr id="370" name="楕円 369"/>
        <xdr:cNvSpPr/>
      </xdr:nvSpPr>
      <xdr:spPr>
        <a:xfrm>
          <a:off x="6921500" y="98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47302</xdr:rowOff>
    </xdr:from>
    <xdr:ext cx="534377" cy="259045"/>
    <xdr:sp macro="" textlink="">
      <xdr:nvSpPr>
        <xdr:cNvPr id="371" name="テキスト ボックス 370"/>
        <xdr:cNvSpPr txBox="1"/>
      </xdr:nvSpPr>
      <xdr:spPr>
        <a:xfrm>
          <a:off x="6705111" y="99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157302</xdr:rowOff>
    </xdr:from>
    <xdr:to>
      <xdr:col>55</xdr:col>
      <xdr:colOff>0</xdr:colOff>
      <xdr:row>79</xdr:row>
      <xdr:rowOff>39630</xdr:rowOff>
    </xdr:to>
    <xdr:cxnSp macro="">
      <xdr:nvCxnSpPr>
        <xdr:cNvPr id="400" name="直線コネクタ 399"/>
        <xdr:cNvCxnSpPr/>
      </xdr:nvCxnSpPr>
      <xdr:spPr>
        <a:xfrm>
          <a:off x="9639300" y="13530402"/>
          <a:ext cx="8382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1" name="普通建設事業費 （ うち新規整備　）平均値テキスト"/>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157302</xdr:rowOff>
    </xdr:from>
    <xdr:to>
      <xdr:col>50</xdr:col>
      <xdr:colOff>114300</xdr:colOff>
      <xdr:row>79</xdr:row>
      <xdr:rowOff>13075</xdr:rowOff>
    </xdr:to>
    <xdr:cxnSp macro="">
      <xdr:nvCxnSpPr>
        <xdr:cNvPr id="403" name="直線コネクタ 402"/>
        <xdr:cNvCxnSpPr/>
      </xdr:nvCxnSpPr>
      <xdr:spPr>
        <a:xfrm flipV="1">
          <a:off x="8750300" y="13530402"/>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13075</xdr:rowOff>
    </xdr:from>
    <xdr:to>
      <xdr:col>45</xdr:col>
      <xdr:colOff>177800</xdr:colOff>
      <xdr:row>79</xdr:row>
      <xdr:rowOff>31668</xdr:rowOff>
    </xdr:to>
    <xdr:cxnSp macro="">
      <xdr:nvCxnSpPr>
        <xdr:cNvPr id="406" name="直線コネクタ 405"/>
        <xdr:cNvCxnSpPr/>
      </xdr:nvCxnSpPr>
      <xdr:spPr>
        <a:xfrm flipV="1">
          <a:off x="7861300" y="1355762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08" name="テキスト ボックス 407"/>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29953</xdr:rowOff>
    </xdr:from>
    <xdr:to>
      <xdr:col>41</xdr:col>
      <xdr:colOff>50800</xdr:colOff>
      <xdr:row>79</xdr:row>
      <xdr:rowOff>31668</xdr:rowOff>
    </xdr:to>
    <xdr:cxnSp macro="">
      <xdr:nvCxnSpPr>
        <xdr:cNvPr id="409" name="直線コネクタ 408"/>
        <xdr:cNvCxnSpPr/>
      </xdr:nvCxnSpPr>
      <xdr:spPr>
        <a:xfrm>
          <a:off x="6972300" y="135745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1" name="テキスト ボックス 410"/>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3" name="テキスト ボックス 412"/>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160280</xdr:rowOff>
    </xdr:from>
    <xdr:to>
      <xdr:col>55</xdr:col>
      <xdr:colOff>50800</xdr:colOff>
      <xdr:row>79</xdr:row>
      <xdr:rowOff>90430</xdr:rowOff>
    </xdr:to>
    <xdr:sp macro="" textlink="">
      <xdr:nvSpPr>
        <xdr:cNvPr id="419" name="楕円 418"/>
        <xdr:cNvSpPr/>
      </xdr:nvSpPr>
      <xdr:spPr>
        <a:xfrm>
          <a:off x="10426700" y="13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75207</xdr:rowOff>
    </xdr:from>
    <xdr:ext cx="378565" cy="259045"/>
    <xdr:sp macro="" textlink="">
      <xdr:nvSpPr>
        <xdr:cNvPr id="420" name="普通建設事業費 （ うち新規整備　）該当値テキスト"/>
        <xdr:cNvSpPr txBox="1"/>
      </xdr:nvSpPr>
      <xdr:spPr>
        <a:xfrm>
          <a:off x="10528300" y="1344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106502</xdr:rowOff>
    </xdr:from>
    <xdr:to>
      <xdr:col>50</xdr:col>
      <xdr:colOff>165100</xdr:colOff>
      <xdr:row>79</xdr:row>
      <xdr:rowOff>36652</xdr:rowOff>
    </xdr:to>
    <xdr:sp macro="" textlink="">
      <xdr:nvSpPr>
        <xdr:cNvPr id="421" name="楕円 420"/>
        <xdr:cNvSpPr/>
      </xdr:nvSpPr>
      <xdr:spPr>
        <a:xfrm>
          <a:off x="95885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27779</xdr:rowOff>
    </xdr:from>
    <xdr:ext cx="469744" cy="259045"/>
    <xdr:sp macro="" textlink="">
      <xdr:nvSpPr>
        <xdr:cNvPr id="422" name="テキスト ボックス 421"/>
        <xdr:cNvSpPr txBox="1"/>
      </xdr:nvSpPr>
      <xdr:spPr>
        <a:xfrm>
          <a:off x="9404428" y="135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133725</xdr:rowOff>
    </xdr:from>
    <xdr:to>
      <xdr:col>46</xdr:col>
      <xdr:colOff>38100</xdr:colOff>
      <xdr:row>79</xdr:row>
      <xdr:rowOff>63875</xdr:rowOff>
    </xdr:to>
    <xdr:sp macro="" textlink="">
      <xdr:nvSpPr>
        <xdr:cNvPr id="423" name="楕円 422"/>
        <xdr:cNvSpPr/>
      </xdr:nvSpPr>
      <xdr:spPr>
        <a:xfrm>
          <a:off x="8699500" y="13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55002</xdr:rowOff>
    </xdr:from>
    <xdr:ext cx="469744" cy="259045"/>
    <xdr:sp macro="" textlink="">
      <xdr:nvSpPr>
        <xdr:cNvPr id="424" name="テキスト ボックス 423"/>
        <xdr:cNvSpPr txBox="1"/>
      </xdr:nvSpPr>
      <xdr:spPr>
        <a:xfrm>
          <a:off x="8515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152318</xdr:rowOff>
    </xdr:from>
    <xdr:to>
      <xdr:col>41</xdr:col>
      <xdr:colOff>101600</xdr:colOff>
      <xdr:row>79</xdr:row>
      <xdr:rowOff>82468</xdr:rowOff>
    </xdr:to>
    <xdr:sp macro="" textlink="">
      <xdr:nvSpPr>
        <xdr:cNvPr id="425" name="楕円 424"/>
        <xdr:cNvSpPr/>
      </xdr:nvSpPr>
      <xdr:spPr>
        <a:xfrm>
          <a:off x="7810500" y="135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73595</xdr:rowOff>
    </xdr:from>
    <xdr:ext cx="378565" cy="259045"/>
    <xdr:sp macro="" textlink="">
      <xdr:nvSpPr>
        <xdr:cNvPr id="426" name="テキスト ボックス 425"/>
        <xdr:cNvSpPr txBox="1"/>
      </xdr:nvSpPr>
      <xdr:spPr>
        <a:xfrm>
          <a:off x="7672017" y="1361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150603</xdr:rowOff>
    </xdr:from>
    <xdr:to>
      <xdr:col>36</xdr:col>
      <xdr:colOff>165100</xdr:colOff>
      <xdr:row>79</xdr:row>
      <xdr:rowOff>80753</xdr:rowOff>
    </xdr:to>
    <xdr:sp macro="" textlink="">
      <xdr:nvSpPr>
        <xdr:cNvPr id="427" name="楕円 426"/>
        <xdr:cNvSpPr/>
      </xdr:nvSpPr>
      <xdr:spPr>
        <a:xfrm>
          <a:off x="6921500" y="135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71880</xdr:rowOff>
    </xdr:from>
    <xdr:ext cx="378565" cy="259045"/>
    <xdr:sp macro="" textlink="">
      <xdr:nvSpPr>
        <xdr:cNvPr id="428" name="テキスト ボックス 427"/>
        <xdr:cNvSpPr txBox="1"/>
      </xdr:nvSpPr>
      <xdr:spPr>
        <a:xfrm>
          <a:off x="6783017" y="1361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9153</xdr:rowOff>
    </xdr:from>
    <xdr:to>
      <xdr:col>55</xdr:col>
      <xdr:colOff>0</xdr:colOff>
      <xdr:row>97</xdr:row>
      <xdr:rowOff>114864</xdr:rowOff>
    </xdr:to>
    <xdr:cxnSp macro="">
      <xdr:nvCxnSpPr>
        <xdr:cNvPr id="459" name="直線コネクタ 458"/>
        <xdr:cNvCxnSpPr/>
      </xdr:nvCxnSpPr>
      <xdr:spPr>
        <a:xfrm>
          <a:off x="9639300" y="16639803"/>
          <a:ext cx="838200" cy="10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0"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136320</xdr:rowOff>
    </xdr:from>
    <xdr:to>
      <xdr:col>50</xdr:col>
      <xdr:colOff>114300</xdr:colOff>
      <xdr:row>97</xdr:row>
      <xdr:rowOff>9153</xdr:rowOff>
    </xdr:to>
    <xdr:cxnSp macro="">
      <xdr:nvCxnSpPr>
        <xdr:cNvPr id="462" name="直線コネクタ 461"/>
        <xdr:cNvCxnSpPr/>
      </xdr:nvCxnSpPr>
      <xdr:spPr>
        <a:xfrm>
          <a:off x="8750300" y="16595520"/>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77630</xdr:rowOff>
    </xdr:from>
    <xdr:ext cx="534377" cy="259045"/>
    <xdr:sp macro="" textlink="">
      <xdr:nvSpPr>
        <xdr:cNvPr id="464" name="テキスト ボックス 463"/>
        <xdr:cNvSpPr txBox="1"/>
      </xdr:nvSpPr>
      <xdr:spPr>
        <a:xfrm>
          <a:off x="9372111" y="167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136320</xdr:rowOff>
    </xdr:from>
    <xdr:to>
      <xdr:col>45</xdr:col>
      <xdr:colOff>177800</xdr:colOff>
      <xdr:row>97</xdr:row>
      <xdr:rowOff>116334</xdr:rowOff>
    </xdr:to>
    <xdr:cxnSp macro="">
      <xdr:nvCxnSpPr>
        <xdr:cNvPr id="465" name="直線コネクタ 464"/>
        <xdr:cNvCxnSpPr/>
      </xdr:nvCxnSpPr>
      <xdr:spPr>
        <a:xfrm flipV="1">
          <a:off x="7861300" y="16595520"/>
          <a:ext cx="889000" cy="1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67" name="テキスト ボックス 466"/>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56735</xdr:rowOff>
    </xdr:from>
    <xdr:to>
      <xdr:col>41</xdr:col>
      <xdr:colOff>50800</xdr:colOff>
      <xdr:row>97</xdr:row>
      <xdr:rowOff>116334</xdr:rowOff>
    </xdr:to>
    <xdr:cxnSp macro="">
      <xdr:nvCxnSpPr>
        <xdr:cNvPr id="468" name="直線コネクタ 467"/>
        <xdr:cNvCxnSpPr/>
      </xdr:nvCxnSpPr>
      <xdr:spPr>
        <a:xfrm>
          <a:off x="6972300" y="16687385"/>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64064</xdr:rowOff>
    </xdr:from>
    <xdr:to>
      <xdr:col>55</xdr:col>
      <xdr:colOff>50800</xdr:colOff>
      <xdr:row>97</xdr:row>
      <xdr:rowOff>165664</xdr:rowOff>
    </xdr:to>
    <xdr:sp macro="" textlink="">
      <xdr:nvSpPr>
        <xdr:cNvPr id="478" name="楕円 477"/>
        <xdr:cNvSpPr/>
      </xdr:nvSpPr>
      <xdr:spPr>
        <a:xfrm>
          <a:off x="10426700" y="166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42491</xdr:rowOff>
    </xdr:from>
    <xdr:ext cx="534377" cy="259045"/>
    <xdr:sp macro="" textlink="">
      <xdr:nvSpPr>
        <xdr:cNvPr id="479" name="普通建設事業費 （ うち更新整備　）該当値テキスト"/>
        <xdr:cNvSpPr txBox="1"/>
      </xdr:nvSpPr>
      <xdr:spPr>
        <a:xfrm>
          <a:off x="10528300" y="166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129803</xdr:rowOff>
    </xdr:from>
    <xdr:to>
      <xdr:col>50</xdr:col>
      <xdr:colOff>165100</xdr:colOff>
      <xdr:row>97</xdr:row>
      <xdr:rowOff>59953</xdr:rowOff>
    </xdr:to>
    <xdr:sp macro="" textlink="">
      <xdr:nvSpPr>
        <xdr:cNvPr id="480" name="楕円 479"/>
        <xdr:cNvSpPr/>
      </xdr:nvSpPr>
      <xdr:spPr>
        <a:xfrm>
          <a:off x="9588500" y="16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76480</xdr:rowOff>
    </xdr:from>
    <xdr:ext cx="534377" cy="259045"/>
    <xdr:sp macro="" textlink="">
      <xdr:nvSpPr>
        <xdr:cNvPr id="481" name="テキスト ボックス 480"/>
        <xdr:cNvSpPr txBox="1"/>
      </xdr:nvSpPr>
      <xdr:spPr>
        <a:xfrm>
          <a:off x="9372111" y="163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85520</xdr:rowOff>
    </xdr:from>
    <xdr:to>
      <xdr:col>46</xdr:col>
      <xdr:colOff>38100</xdr:colOff>
      <xdr:row>97</xdr:row>
      <xdr:rowOff>15670</xdr:rowOff>
    </xdr:to>
    <xdr:sp macro="" textlink="">
      <xdr:nvSpPr>
        <xdr:cNvPr id="482" name="楕円 481"/>
        <xdr:cNvSpPr/>
      </xdr:nvSpPr>
      <xdr:spPr>
        <a:xfrm>
          <a:off x="8699500" y="165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32197</xdr:rowOff>
    </xdr:from>
    <xdr:ext cx="534377" cy="259045"/>
    <xdr:sp macro="" textlink="">
      <xdr:nvSpPr>
        <xdr:cNvPr id="483" name="テキスト ボックス 482"/>
        <xdr:cNvSpPr txBox="1"/>
      </xdr:nvSpPr>
      <xdr:spPr>
        <a:xfrm>
          <a:off x="8483111" y="163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65534</xdr:rowOff>
    </xdr:from>
    <xdr:to>
      <xdr:col>41</xdr:col>
      <xdr:colOff>101600</xdr:colOff>
      <xdr:row>97</xdr:row>
      <xdr:rowOff>167134</xdr:rowOff>
    </xdr:to>
    <xdr:sp macro="" textlink="">
      <xdr:nvSpPr>
        <xdr:cNvPr id="484" name="楕円 483"/>
        <xdr:cNvSpPr/>
      </xdr:nvSpPr>
      <xdr:spPr>
        <a:xfrm>
          <a:off x="7810500" y="166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158261</xdr:rowOff>
    </xdr:from>
    <xdr:ext cx="534377" cy="259045"/>
    <xdr:sp macro="" textlink="">
      <xdr:nvSpPr>
        <xdr:cNvPr id="485" name="テキスト ボックス 484"/>
        <xdr:cNvSpPr txBox="1"/>
      </xdr:nvSpPr>
      <xdr:spPr>
        <a:xfrm>
          <a:off x="7594111" y="167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5935</xdr:rowOff>
    </xdr:from>
    <xdr:to>
      <xdr:col>36</xdr:col>
      <xdr:colOff>165100</xdr:colOff>
      <xdr:row>97</xdr:row>
      <xdr:rowOff>107535</xdr:rowOff>
    </xdr:to>
    <xdr:sp macro="" textlink="">
      <xdr:nvSpPr>
        <xdr:cNvPr id="486" name="楕円 485"/>
        <xdr:cNvSpPr/>
      </xdr:nvSpPr>
      <xdr:spPr>
        <a:xfrm>
          <a:off x="6921500" y="166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98662</xdr:rowOff>
    </xdr:from>
    <xdr:ext cx="534377" cy="259045"/>
    <xdr:sp macro="" textlink="">
      <xdr:nvSpPr>
        <xdr:cNvPr id="487" name="テキスト ボックス 486"/>
        <xdr:cNvSpPr txBox="1"/>
      </xdr:nvSpPr>
      <xdr:spPr>
        <a:xfrm>
          <a:off x="6705111" y="1672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5" name="直線コネクタ 614"/>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6"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7" name="直線コネクタ 616"/>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18"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19" name="直線コネクタ 618"/>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117602</xdr:rowOff>
    </xdr:from>
    <xdr:to>
      <xdr:col>85</xdr:col>
      <xdr:colOff>127000</xdr:colOff>
      <xdr:row>75</xdr:row>
      <xdr:rowOff>156338</xdr:rowOff>
    </xdr:to>
    <xdr:cxnSp macro="">
      <xdr:nvCxnSpPr>
        <xdr:cNvPr id="620" name="直線コネクタ 619"/>
        <xdr:cNvCxnSpPr/>
      </xdr:nvCxnSpPr>
      <xdr:spPr>
        <a:xfrm>
          <a:off x="15481300" y="12976352"/>
          <a:ext cx="8382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1" name="公債費平均値テキスト"/>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2" name="フローチャート: 判断 621"/>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170561</xdr:rowOff>
    </xdr:from>
    <xdr:to>
      <xdr:col>81</xdr:col>
      <xdr:colOff>50800</xdr:colOff>
      <xdr:row>75</xdr:row>
      <xdr:rowOff>117602</xdr:rowOff>
    </xdr:to>
    <xdr:cxnSp macro="">
      <xdr:nvCxnSpPr>
        <xdr:cNvPr id="623" name="直線コネクタ 622"/>
        <xdr:cNvCxnSpPr/>
      </xdr:nvCxnSpPr>
      <xdr:spPr>
        <a:xfrm>
          <a:off x="14592300" y="12343511"/>
          <a:ext cx="889000" cy="6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4" name="フローチャート: 判断 623"/>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5" name="テキスト ボックス 624"/>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170561</xdr:rowOff>
    </xdr:from>
    <xdr:to>
      <xdr:col>76</xdr:col>
      <xdr:colOff>114300</xdr:colOff>
      <xdr:row>74</xdr:row>
      <xdr:rowOff>3683</xdr:rowOff>
    </xdr:to>
    <xdr:cxnSp macro="">
      <xdr:nvCxnSpPr>
        <xdr:cNvPr id="626" name="直線コネクタ 625"/>
        <xdr:cNvCxnSpPr/>
      </xdr:nvCxnSpPr>
      <xdr:spPr>
        <a:xfrm flipV="1">
          <a:off x="13703300" y="12343511"/>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7" name="フローチャート: 判断 626"/>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28" name="テキスト ボックス 627"/>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3683</xdr:rowOff>
    </xdr:from>
    <xdr:to>
      <xdr:col>71</xdr:col>
      <xdr:colOff>177800</xdr:colOff>
      <xdr:row>74</xdr:row>
      <xdr:rowOff>141732</xdr:rowOff>
    </xdr:to>
    <xdr:cxnSp macro="">
      <xdr:nvCxnSpPr>
        <xdr:cNvPr id="629" name="直線コネクタ 628"/>
        <xdr:cNvCxnSpPr/>
      </xdr:nvCxnSpPr>
      <xdr:spPr>
        <a:xfrm flipV="1">
          <a:off x="12814300" y="12690983"/>
          <a:ext cx="889000" cy="1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0" name="フローチャート: 判断 629"/>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1" name="テキスト ボックス 630"/>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2" name="フローチャート: 判断 631"/>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3" name="テキスト ボックス 632"/>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105537</xdr:rowOff>
    </xdr:from>
    <xdr:to>
      <xdr:col>85</xdr:col>
      <xdr:colOff>177800</xdr:colOff>
      <xdr:row>76</xdr:row>
      <xdr:rowOff>35688</xdr:rowOff>
    </xdr:to>
    <xdr:sp macro="" textlink="">
      <xdr:nvSpPr>
        <xdr:cNvPr id="639" name="楕円 638"/>
        <xdr:cNvSpPr/>
      </xdr:nvSpPr>
      <xdr:spPr>
        <a:xfrm>
          <a:off x="16268700" y="12964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83964</xdr:rowOff>
    </xdr:from>
    <xdr:ext cx="469744" cy="259045"/>
    <xdr:sp macro="" textlink="">
      <xdr:nvSpPr>
        <xdr:cNvPr id="640" name="公債費該当値テキスト"/>
        <xdr:cNvSpPr txBox="1"/>
      </xdr:nvSpPr>
      <xdr:spPr>
        <a:xfrm>
          <a:off x="16370300" y="129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66802</xdr:rowOff>
    </xdr:from>
    <xdr:to>
      <xdr:col>81</xdr:col>
      <xdr:colOff>101600</xdr:colOff>
      <xdr:row>75</xdr:row>
      <xdr:rowOff>168402</xdr:rowOff>
    </xdr:to>
    <xdr:sp macro="" textlink="">
      <xdr:nvSpPr>
        <xdr:cNvPr id="641" name="楕円 640"/>
        <xdr:cNvSpPr/>
      </xdr:nvSpPr>
      <xdr:spPr>
        <a:xfrm>
          <a:off x="15430500" y="129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159529</xdr:rowOff>
    </xdr:from>
    <xdr:ext cx="469744" cy="259045"/>
    <xdr:sp macro="" textlink="">
      <xdr:nvSpPr>
        <xdr:cNvPr id="642" name="テキスト ボックス 641"/>
        <xdr:cNvSpPr txBox="1"/>
      </xdr:nvSpPr>
      <xdr:spPr>
        <a:xfrm>
          <a:off x="15246428" y="1301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119761</xdr:rowOff>
    </xdr:from>
    <xdr:to>
      <xdr:col>76</xdr:col>
      <xdr:colOff>165100</xdr:colOff>
      <xdr:row>72</xdr:row>
      <xdr:rowOff>49911</xdr:rowOff>
    </xdr:to>
    <xdr:sp macro="" textlink="">
      <xdr:nvSpPr>
        <xdr:cNvPr id="643" name="楕円 642"/>
        <xdr:cNvSpPr/>
      </xdr:nvSpPr>
      <xdr:spPr>
        <a:xfrm>
          <a:off x="14541500" y="122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66438</xdr:rowOff>
    </xdr:from>
    <xdr:ext cx="469744" cy="259045"/>
    <xdr:sp macro="" textlink="">
      <xdr:nvSpPr>
        <xdr:cNvPr id="644" name="テキスト ボックス 643"/>
        <xdr:cNvSpPr txBox="1"/>
      </xdr:nvSpPr>
      <xdr:spPr>
        <a:xfrm>
          <a:off x="14357428" y="1206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124333</xdr:rowOff>
    </xdr:from>
    <xdr:to>
      <xdr:col>72</xdr:col>
      <xdr:colOff>38100</xdr:colOff>
      <xdr:row>74</xdr:row>
      <xdr:rowOff>54483</xdr:rowOff>
    </xdr:to>
    <xdr:sp macro="" textlink="">
      <xdr:nvSpPr>
        <xdr:cNvPr id="645" name="楕円 644"/>
        <xdr:cNvSpPr/>
      </xdr:nvSpPr>
      <xdr:spPr>
        <a:xfrm>
          <a:off x="13652500" y="126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45610</xdr:rowOff>
    </xdr:from>
    <xdr:ext cx="469744" cy="259045"/>
    <xdr:sp macro="" textlink="">
      <xdr:nvSpPr>
        <xdr:cNvPr id="646" name="テキスト ボックス 645"/>
        <xdr:cNvSpPr txBox="1"/>
      </xdr:nvSpPr>
      <xdr:spPr>
        <a:xfrm>
          <a:off x="13468428" y="127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90932</xdr:rowOff>
    </xdr:from>
    <xdr:to>
      <xdr:col>67</xdr:col>
      <xdr:colOff>101600</xdr:colOff>
      <xdr:row>75</xdr:row>
      <xdr:rowOff>21082</xdr:rowOff>
    </xdr:to>
    <xdr:sp macro="" textlink="">
      <xdr:nvSpPr>
        <xdr:cNvPr id="647" name="楕円 646"/>
        <xdr:cNvSpPr/>
      </xdr:nvSpPr>
      <xdr:spPr>
        <a:xfrm>
          <a:off x="12763500" y="127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12209</xdr:rowOff>
    </xdr:from>
    <xdr:ext cx="469744" cy="259045"/>
    <xdr:sp macro="" textlink="">
      <xdr:nvSpPr>
        <xdr:cNvPr id="648" name="テキスト ボックス 647"/>
        <xdr:cNvSpPr txBox="1"/>
      </xdr:nvSpPr>
      <xdr:spPr>
        <a:xfrm>
          <a:off x="12579428" y="1287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2" name="直線コネクタ 671"/>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3"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4" name="直線コネクタ 673"/>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5"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6" name="直線コネクタ 675"/>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2921</xdr:rowOff>
    </xdr:from>
    <xdr:to>
      <xdr:col>85</xdr:col>
      <xdr:colOff>127000</xdr:colOff>
      <xdr:row>95</xdr:row>
      <xdr:rowOff>103143</xdr:rowOff>
    </xdr:to>
    <xdr:cxnSp macro="">
      <xdr:nvCxnSpPr>
        <xdr:cNvPr id="677" name="直線コネクタ 676"/>
        <xdr:cNvCxnSpPr/>
      </xdr:nvCxnSpPr>
      <xdr:spPr>
        <a:xfrm flipV="1">
          <a:off x="15481300" y="16290671"/>
          <a:ext cx="8382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78" name="積立金平均値テキスト"/>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79" name="フローチャート: 判断 678"/>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103143</xdr:rowOff>
    </xdr:from>
    <xdr:to>
      <xdr:col>81</xdr:col>
      <xdr:colOff>50800</xdr:colOff>
      <xdr:row>96</xdr:row>
      <xdr:rowOff>129508</xdr:rowOff>
    </xdr:to>
    <xdr:cxnSp macro="">
      <xdr:nvCxnSpPr>
        <xdr:cNvPr id="680" name="直線コネクタ 679"/>
        <xdr:cNvCxnSpPr/>
      </xdr:nvCxnSpPr>
      <xdr:spPr>
        <a:xfrm flipV="1">
          <a:off x="14592300" y="16390893"/>
          <a:ext cx="889000" cy="19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1" name="フローチャート: 判断 680"/>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2" name="テキスト ボックス 681"/>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154160</xdr:rowOff>
    </xdr:from>
    <xdr:to>
      <xdr:col>76</xdr:col>
      <xdr:colOff>114300</xdr:colOff>
      <xdr:row>96</xdr:row>
      <xdr:rowOff>129508</xdr:rowOff>
    </xdr:to>
    <xdr:cxnSp macro="">
      <xdr:nvCxnSpPr>
        <xdr:cNvPr id="683" name="直線コネクタ 682"/>
        <xdr:cNvCxnSpPr/>
      </xdr:nvCxnSpPr>
      <xdr:spPr>
        <a:xfrm>
          <a:off x="13703300" y="16441910"/>
          <a:ext cx="889000" cy="1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4" name="フローチャート: 判断 683"/>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85" name="テキスト ボックス 684"/>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154160</xdr:rowOff>
    </xdr:from>
    <xdr:to>
      <xdr:col>71</xdr:col>
      <xdr:colOff>177800</xdr:colOff>
      <xdr:row>97</xdr:row>
      <xdr:rowOff>21800</xdr:rowOff>
    </xdr:to>
    <xdr:cxnSp macro="">
      <xdr:nvCxnSpPr>
        <xdr:cNvPr id="686" name="直線コネクタ 685"/>
        <xdr:cNvCxnSpPr/>
      </xdr:nvCxnSpPr>
      <xdr:spPr>
        <a:xfrm flipV="1">
          <a:off x="12814300" y="16441910"/>
          <a:ext cx="8890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7" name="フローチャート: 判断 686"/>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88" name="テキスト ボックス 687"/>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89" name="フローチャート: 判断 688"/>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11135</xdr:rowOff>
    </xdr:from>
    <xdr:ext cx="534377" cy="259045"/>
    <xdr:sp macro="" textlink="">
      <xdr:nvSpPr>
        <xdr:cNvPr id="690" name="テキスト ボックス 689"/>
        <xdr:cNvSpPr txBox="1"/>
      </xdr:nvSpPr>
      <xdr:spPr>
        <a:xfrm>
          <a:off x="12547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123571</xdr:rowOff>
    </xdr:from>
    <xdr:to>
      <xdr:col>85</xdr:col>
      <xdr:colOff>177800</xdr:colOff>
      <xdr:row>95</xdr:row>
      <xdr:rowOff>53721</xdr:rowOff>
    </xdr:to>
    <xdr:sp macro="" textlink="">
      <xdr:nvSpPr>
        <xdr:cNvPr id="696" name="楕円 695"/>
        <xdr:cNvSpPr/>
      </xdr:nvSpPr>
      <xdr:spPr>
        <a:xfrm>
          <a:off x="16268700" y="162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146448</xdr:rowOff>
    </xdr:from>
    <xdr:ext cx="534377" cy="259045"/>
    <xdr:sp macro="" textlink="">
      <xdr:nvSpPr>
        <xdr:cNvPr id="697" name="積立金該当値テキスト"/>
        <xdr:cNvSpPr txBox="1"/>
      </xdr:nvSpPr>
      <xdr:spPr>
        <a:xfrm>
          <a:off x="16370300" y="160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52343</xdr:rowOff>
    </xdr:from>
    <xdr:to>
      <xdr:col>81</xdr:col>
      <xdr:colOff>101600</xdr:colOff>
      <xdr:row>95</xdr:row>
      <xdr:rowOff>153943</xdr:rowOff>
    </xdr:to>
    <xdr:sp macro="" textlink="">
      <xdr:nvSpPr>
        <xdr:cNvPr id="698" name="楕円 697"/>
        <xdr:cNvSpPr/>
      </xdr:nvSpPr>
      <xdr:spPr>
        <a:xfrm>
          <a:off x="15430500" y="16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170470</xdr:rowOff>
    </xdr:from>
    <xdr:ext cx="534377" cy="259045"/>
    <xdr:sp macro="" textlink="">
      <xdr:nvSpPr>
        <xdr:cNvPr id="699" name="テキスト ボックス 698"/>
        <xdr:cNvSpPr txBox="1"/>
      </xdr:nvSpPr>
      <xdr:spPr>
        <a:xfrm>
          <a:off x="15214111" y="16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78708</xdr:rowOff>
    </xdr:from>
    <xdr:to>
      <xdr:col>76</xdr:col>
      <xdr:colOff>165100</xdr:colOff>
      <xdr:row>97</xdr:row>
      <xdr:rowOff>8858</xdr:rowOff>
    </xdr:to>
    <xdr:sp macro="" textlink="">
      <xdr:nvSpPr>
        <xdr:cNvPr id="700" name="楕円 699"/>
        <xdr:cNvSpPr/>
      </xdr:nvSpPr>
      <xdr:spPr>
        <a:xfrm>
          <a:off x="14541500" y="165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25385</xdr:rowOff>
    </xdr:from>
    <xdr:ext cx="534377" cy="259045"/>
    <xdr:sp macro="" textlink="">
      <xdr:nvSpPr>
        <xdr:cNvPr id="701" name="テキスト ボックス 700"/>
        <xdr:cNvSpPr txBox="1"/>
      </xdr:nvSpPr>
      <xdr:spPr>
        <a:xfrm>
          <a:off x="14325111" y="163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103360</xdr:rowOff>
    </xdr:from>
    <xdr:to>
      <xdr:col>72</xdr:col>
      <xdr:colOff>38100</xdr:colOff>
      <xdr:row>96</xdr:row>
      <xdr:rowOff>33510</xdr:rowOff>
    </xdr:to>
    <xdr:sp macro="" textlink="">
      <xdr:nvSpPr>
        <xdr:cNvPr id="702" name="楕円 701"/>
        <xdr:cNvSpPr/>
      </xdr:nvSpPr>
      <xdr:spPr>
        <a:xfrm>
          <a:off x="13652500" y="163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50037</xdr:rowOff>
    </xdr:from>
    <xdr:ext cx="534377" cy="259045"/>
    <xdr:sp macro="" textlink="">
      <xdr:nvSpPr>
        <xdr:cNvPr id="703" name="テキスト ボックス 702"/>
        <xdr:cNvSpPr txBox="1"/>
      </xdr:nvSpPr>
      <xdr:spPr>
        <a:xfrm>
          <a:off x="13436111" y="161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142450</xdr:rowOff>
    </xdr:from>
    <xdr:to>
      <xdr:col>67</xdr:col>
      <xdr:colOff>101600</xdr:colOff>
      <xdr:row>97</xdr:row>
      <xdr:rowOff>72600</xdr:rowOff>
    </xdr:to>
    <xdr:sp macro="" textlink="">
      <xdr:nvSpPr>
        <xdr:cNvPr id="704" name="楕円 703"/>
        <xdr:cNvSpPr/>
      </xdr:nvSpPr>
      <xdr:spPr>
        <a:xfrm>
          <a:off x="12763500" y="166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63727</xdr:rowOff>
    </xdr:from>
    <xdr:ext cx="534377" cy="259045"/>
    <xdr:sp macro="" textlink="">
      <xdr:nvSpPr>
        <xdr:cNvPr id="705" name="テキスト ボックス 704"/>
        <xdr:cNvSpPr txBox="1"/>
      </xdr:nvSpPr>
      <xdr:spPr>
        <a:xfrm>
          <a:off x="12547111" y="166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1" name="直線コネクタ 730"/>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2"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4"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5" name="直線コネクタ 734"/>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7"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38" name="フローチャート: 判断 737"/>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0" name="フローチャート: 判断 73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3" name="フローチャート: 判断 74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4" name="テキスト ボックス 74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6" name="フローチャート: 判断 745"/>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7" name="テキスト ボックス 746"/>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48" name="フローチャート: 判断 747"/>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49" name="テキスト ボックス 748"/>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6"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58" name="テキスト ボックス 75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0" name="テキスト ボックス 759"/>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0" name="直線コネクタ 789"/>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1"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2" name="直線コネクタ 791"/>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3"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4" name="直線コネクタ 793"/>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82224</xdr:rowOff>
    </xdr:from>
    <xdr:to>
      <xdr:col>116</xdr:col>
      <xdr:colOff>63500</xdr:colOff>
      <xdr:row>59</xdr:row>
      <xdr:rowOff>92456</xdr:rowOff>
    </xdr:to>
    <xdr:cxnSp macro="">
      <xdr:nvCxnSpPr>
        <xdr:cNvPr id="795" name="直線コネクタ 794"/>
        <xdr:cNvCxnSpPr/>
      </xdr:nvCxnSpPr>
      <xdr:spPr>
        <a:xfrm>
          <a:off x="21323300" y="10197774"/>
          <a:ext cx="8382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796" name="貸付金平均値テキスト"/>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7" name="フローチャート: 判断 796"/>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129359</xdr:rowOff>
    </xdr:from>
    <xdr:to>
      <xdr:col>111</xdr:col>
      <xdr:colOff>177800</xdr:colOff>
      <xdr:row>59</xdr:row>
      <xdr:rowOff>82224</xdr:rowOff>
    </xdr:to>
    <xdr:cxnSp macro="">
      <xdr:nvCxnSpPr>
        <xdr:cNvPr id="798" name="直線コネクタ 797"/>
        <xdr:cNvCxnSpPr/>
      </xdr:nvCxnSpPr>
      <xdr:spPr>
        <a:xfrm>
          <a:off x="20434300" y="10073459"/>
          <a:ext cx="889000" cy="1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799" name="フローチャート: 判断 798"/>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0" name="テキスト ボックス 799"/>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109873</xdr:rowOff>
    </xdr:from>
    <xdr:to>
      <xdr:col>107</xdr:col>
      <xdr:colOff>50800</xdr:colOff>
      <xdr:row>58</xdr:row>
      <xdr:rowOff>129359</xdr:rowOff>
    </xdr:to>
    <xdr:cxnSp macro="">
      <xdr:nvCxnSpPr>
        <xdr:cNvPr id="801" name="直線コネクタ 800"/>
        <xdr:cNvCxnSpPr/>
      </xdr:nvCxnSpPr>
      <xdr:spPr>
        <a:xfrm>
          <a:off x="19545300" y="9882523"/>
          <a:ext cx="889000" cy="19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2" name="フローチャート: 判断 801"/>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3" name="テキスト ボックス 802"/>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96048</xdr:rowOff>
    </xdr:from>
    <xdr:to>
      <xdr:col>102</xdr:col>
      <xdr:colOff>114300</xdr:colOff>
      <xdr:row>57</xdr:row>
      <xdr:rowOff>109873</xdr:rowOff>
    </xdr:to>
    <xdr:cxnSp macro="">
      <xdr:nvCxnSpPr>
        <xdr:cNvPr id="804" name="直線コネクタ 803"/>
        <xdr:cNvCxnSpPr/>
      </xdr:nvCxnSpPr>
      <xdr:spPr>
        <a:xfrm>
          <a:off x="18656300" y="9868698"/>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5" name="フローチャート: 判断 804"/>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21062</xdr:rowOff>
    </xdr:from>
    <xdr:ext cx="469744" cy="259045"/>
    <xdr:sp macro="" textlink="">
      <xdr:nvSpPr>
        <xdr:cNvPr id="806" name="テキスト ボックス 805"/>
        <xdr:cNvSpPr txBox="1"/>
      </xdr:nvSpPr>
      <xdr:spPr>
        <a:xfrm>
          <a:off x="19310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7" name="フローチャート: 判断 806"/>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13661</xdr:rowOff>
    </xdr:from>
    <xdr:ext cx="469744" cy="259045"/>
    <xdr:sp macro="" textlink="">
      <xdr:nvSpPr>
        <xdr:cNvPr id="808" name="テキスト ボックス 807"/>
        <xdr:cNvSpPr txBox="1"/>
      </xdr:nvSpPr>
      <xdr:spPr>
        <a:xfrm>
          <a:off x="18421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41656</xdr:rowOff>
    </xdr:from>
    <xdr:to>
      <xdr:col>116</xdr:col>
      <xdr:colOff>114300</xdr:colOff>
      <xdr:row>59</xdr:row>
      <xdr:rowOff>143256</xdr:rowOff>
    </xdr:to>
    <xdr:sp macro="" textlink="">
      <xdr:nvSpPr>
        <xdr:cNvPr id="814" name="楕円 813"/>
        <xdr:cNvSpPr/>
      </xdr:nvSpPr>
      <xdr:spPr>
        <a:xfrm>
          <a:off x="22110700" y="101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128033</xdr:rowOff>
    </xdr:from>
    <xdr:ext cx="313932" cy="259045"/>
    <xdr:sp macro="" textlink="">
      <xdr:nvSpPr>
        <xdr:cNvPr id="815" name="貸付金該当値テキスト"/>
        <xdr:cNvSpPr txBox="1"/>
      </xdr:nvSpPr>
      <xdr:spPr>
        <a:xfrm>
          <a:off x="22212300" y="10072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31424</xdr:rowOff>
    </xdr:from>
    <xdr:to>
      <xdr:col>112</xdr:col>
      <xdr:colOff>38100</xdr:colOff>
      <xdr:row>59</xdr:row>
      <xdr:rowOff>133024</xdr:rowOff>
    </xdr:to>
    <xdr:sp macro="" textlink="">
      <xdr:nvSpPr>
        <xdr:cNvPr id="816" name="楕円 815"/>
        <xdr:cNvSpPr/>
      </xdr:nvSpPr>
      <xdr:spPr>
        <a:xfrm>
          <a:off x="212725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124151</xdr:rowOff>
    </xdr:from>
    <xdr:ext cx="378565" cy="259045"/>
    <xdr:sp macro="" textlink="">
      <xdr:nvSpPr>
        <xdr:cNvPr id="817" name="テキスト ボックス 816"/>
        <xdr:cNvSpPr txBox="1"/>
      </xdr:nvSpPr>
      <xdr:spPr>
        <a:xfrm>
          <a:off x="21134017" y="1023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78559</xdr:rowOff>
    </xdr:from>
    <xdr:to>
      <xdr:col>107</xdr:col>
      <xdr:colOff>101600</xdr:colOff>
      <xdr:row>59</xdr:row>
      <xdr:rowOff>8709</xdr:rowOff>
    </xdr:to>
    <xdr:sp macro="" textlink="">
      <xdr:nvSpPr>
        <xdr:cNvPr id="818" name="楕円 817"/>
        <xdr:cNvSpPr/>
      </xdr:nvSpPr>
      <xdr:spPr>
        <a:xfrm>
          <a:off x="20383500" y="100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171286</xdr:rowOff>
    </xdr:from>
    <xdr:ext cx="469744" cy="259045"/>
    <xdr:sp macro="" textlink="">
      <xdr:nvSpPr>
        <xdr:cNvPr id="819" name="テキスト ボックス 818"/>
        <xdr:cNvSpPr txBox="1"/>
      </xdr:nvSpPr>
      <xdr:spPr>
        <a:xfrm>
          <a:off x="20199428" y="1011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59073</xdr:rowOff>
    </xdr:from>
    <xdr:to>
      <xdr:col>102</xdr:col>
      <xdr:colOff>165100</xdr:colOff>
      <xdr:row>57</xdr:row>
      <xdr:rowOff>160673</xdr:rowOff>
    </xdr:to>
    <xdr:sp macro="" textlink="">
      <xdr:nvSpPr>
        <xdr:cNvPr id="820" name="楕円 819"/>
        <xdr:cNvSpPr/>
      </xdr:nvSpPr>
      <xdr:spPr>
        <a:xfrm>
          <a:off x="19494500" y="98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5750</xdr:rowOff>
    </xdr:from>
    <xdr:ext cx="469744" cy="259045"/>
    <xdr:sp macro="" textlink="">
      <xdr:nvSpPr>
        <xdr:cNvPr id="821" name="テキスト ボックス 820"/>
        <xdr:cNvSpPr txBox="1"/>
      </xdr:nvSpPr>
      <xdr:spPr>
        <a:xfrm>
          <a:off x="19310428" y="96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45248</xdr:rowOff>
    </xdr:from>
    <xdr:to>
      <xdr:col>98</xdr:col>
      <xdr:colOff>38100</xdr:colOff>
      <xdr:row>57</xdr:row>
      <xdr:rowOff>146848</xdr:rowOff>
    </xdr:to>
    <xdr:sp macro="" textlink="">
      <xdr:nvSpPr>
        <xdr:cNvPr id="822" name="楕円 821"/>
        <xdr:cNvSpPr/>
      </xdr:nvSpPr>
      <xdr:spPr>
        <a:xfrm>
          <a:off x="18605500" y="98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163375</xdr:rowOff>
    </xdr:from>
    <xdr:ext cx="469744" cy="259045"/>
    <xdr:sp macro="" textlink="">
      <xdr:nvSpPr>
        <xdr:cNvPr id="823" name="テキスト ボックス 822"/>
        <xdr:cNvSpPr txBox="1"/>
      </xdr:nvSpPr>
      <xdr:spPr>
        <a:xfrm>
          <a:off x="18421428" y="95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6" name="直線コネクタ 845"/>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7"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8" name="直線コネクタ 847"/>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9"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0" name="直線コネクタ 849"/>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86391</xdr:rowOff>
    </xdr:from>
    <xdr:to>
      <xdr:col>116</xdr:col>
      <xdr:colOff>63500</xdr:colOff>
      <xdr:row>75</xdr:row>
      <xdr:rowOff>33858</xdr:rowOff>
    </xdr:to>
    <xdr:cxnSp macro="">
      <xdr:nvCxnSpPr>
        <xdr:cNvPr id="851" name="直線コネクタ 850"/>
        <xdr:cNvCxnSpPr/>
      </xdr:nvCxnSpPr>
      <xdr:spPr>
        <a:xfrm flipV="1">
          <a:off x="21323300" y="12773691"/>
          <a:ext cx="838200" cy="1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2" name="繰出金平均値テキスト"/>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3" name="フローチャート: 判断 852"/>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171430</xdr:rowOff>
    </xdr:from>
    <xdr:to>
      <xdr:col>111</xdr:col>
      <xdr:colOff>177800</xdr:colOff>
      <xdr:row>75</xdr:row>
      <xdr:rowOff>33858</xdr:rowOff>
    </xdr:to>
    <xdr:cxnSp macro="">
      <xdr:nvCxnSpPr>
        <xdr:cNvPr id="854" name="直線コネクタ 853"/>
        <xdr:cNvCxnSpPr/>
      </xdr:nvCxnSpPr>
      <xdr:spPr>
        <a:xfrm>
          <a:off x="20434300" y="12858730"/>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5" name="フローチャート: 判断 854"/>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56" name="テキスト ボックス 855"/>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162148</xdr:rowOff>
    </xdr:from>
    <xdr:to>
      <xdr:col>107</xdr:col>
      <xdr:colOff>50800</xdr:colOff>
      <xdr:row>74</xdr:row>
      <xdr:rowOff>171430</xdr:rowOff>
    </xdr:to>
    <xdr:cxnSp macro="">
      <xdr:nvCxnSpPr>
        <xdr:cNvPr id="857" name="直線コネクタ 856"/>
        <xdr:cNvCxnSpPr/>
      </xdr:nvCxnSpPr>
      <xdr:spPr>
        <a:xfrm>
          <a:off x="19545300" y="12849448"/>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8" name="フローチャート: 判断 857"/>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59" name="テキスト ボックス 858"/>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162148</xdr:rowOff>
    </xdr:from>
    <xdr:to>
      <xdr:col>102</xdr:col>
      <xdr:colOff>114300</xdr:colOff>
      <xdr:row>75</xdr:row>
      <xdr:rowOff>8164</xdr:rowOff>
    </xdr:to>
    <xdr:cxnSp macro="">
      <xdr:nvCxnSpPr>
        <xdr:cNvPr id="860" name="直線コネクタ 859"/>
        <xdr:cNvCxnSpPr/>
      </xdr:nvCxnSpPr>
      <xdr:spPr>
        <a:xfrm flipV="1">
          <a:off x="18656300" y="12849448"/>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1" name="フローチャート: 判断 860"/>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2" name="テキスト ボックス 861"/>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3" name="フローチャート: 判断 862"/>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64" name="テキスト ボックス 863"/>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35591</xdr:rowOff>
    </xdr:from>
    <xdr:to>
      <xdr:col>116</xdr:col>
      <xdr:colOff>114300</xdr:colOff>
      <xdr:row>74</xdr:row>
      <xdr:rowOff>137191</xdr:rowOff>
    </xdr:to>
    <xdr:sp macro="" textlink="">
      <xdr:nvSpPr>
        <xdr:cNvPr id="870" name="楕円 869"/>
        <xdr:cNvSpPr/>
      </xdr:nvSpPr>
      <xdr:spPr>
        <a:xfrm>
          <a:off x="22110700" y="127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58468</xdr:rowOff>
    </xdr:from>
    <xdr:ext cx="534377" cy="259045"/>
    <xdr:sp macro="" textlink="">
      <xdr:nvSpPr>
        <xdr:cNvPr id="871" name="繰出金該当値テキスト"/>
        <xdr:cNvSpPr txBox="1"/>
      </xdr:nvSpPr>
      <xdr:spPr>
        <a:xfrm>
          <a:off x="22212300" y="125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154508</xdr:rowOff>
    </xdr:from>
    <xdr:to>
      <xdr:col>112</xdr:col>
      <xdr:colOff>38100</xdr:colOff>
      <xdr:row>75</xdr:row>
      <xdr:rowOff>84658</xdr:rowOff>
    </xdr:to>
    <xdr:sp macro="" textlink="">
      <xdr:nvSpPr>
        <xdr:cNvPr id="872" name="楕円 871"/>
        <xdr:cNvSpPr/>
      </xdr:nvSpPr>
      <xdr:spPr>
        <a:xfrm>
          <a:off x="21272500" y="128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101185</xdr:rowOff>
    </xdr:from>
    <xdr:ext cx="534377" cy="259045"/>
    <xdr:sp macro="" textlink="">
      <xdr:nvSpPr>
        <xdr:cNvPr id="873" name="テキスト ボックス 872"/>
        <xdr:cNvSpPr txBox="1"/>
      </xdr:nvSpPr>
      <xdr:spPr>
        <a:xfrm>
          <a:off x="21056111" y="126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120630</xdr:rowOff>
    </xdr:from>
    <xdr:to>
      <xdr:col>107</xdr:col>
      <xdr:colOff>101600</xdr:colOff>
      <xdr:row>75</xdr:row>
      <xdr:rowOff>50780</xdr:rowOff>
    </xdr:to>
    <xdr:sp macro="" textlink="">
      <xdr:nvSpPr>
        <xdr:cNvPr id="874" name="楕円 873"/>
        <xdr:cNvSpPr/>
      </xdr:nvSpPr>
      <xdr:spPr>
        <a:xfrm>
          <a:off x="20383500" y="128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67307</xdr:rowOff>
    </xdr:from>
    <xdr:ext cx="534377" cy="259045"/>
    <xdr:sp macro="" textlink="">
      <xdr:nvSpPr>
        <xdr:cNvPr id="875" name="テキスト ボックス 874"/>
        <xdr:cNvSpPr txBox="1"/>
      </xdr:nvSpPr>
      <xdr:spPr>
        <a:xfrm>
          <a:off x="20167111" y="125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111348</xdr:rowOff>
    </xdr:from>
    <xdr:to>
      <xdr:col>102</xdr:col>
      <xdr:colOff>165100</xdr:colOff>
      <xdr:row>75</xdr:row>
      <xdr:rowOff>41498</xdr:rowOff>
    </xdr:to>
    <xdr:sp macro="" textlink="">
      <xdr:nvSpPr>
        <xdr:cNvPr id="876" name="楕円 875"/>
        <xdr:cNvSpPr/>
      </xdr:nvSpPr>
      <xdr:spPr>
        <a:xfrm>
          <a:off x="19494500" y="127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58025</xdr:rowOff>
    </xdr:from>
    <xdr:ext cx="534377" cy="259045"/>
    <xdr:sp macro="" textlink="">
      <xdr:nvSpPr>
        <xdr:cNvPr id="877" name="テキスト ボックス 876"/>
        <xdr:cNvSpPr txBox="1"/>
      </xdr:nvSpPr>
      <xdr:spPr>
        <a:xfrm>
          <a:off x="19278111" y="125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128814</xdr:rowOff>
    </xdr:from>
    <xdr:to>
      <xdr:col>98</xdr:col>
      <xdr:colOff>38100</xdr:colOff>
      <xdr:row>75</xdr:row>
      <xdr:rowOff>58964</xdr:rowOff>
    </xdr:to>
    <xdr:sp macro="" textlink="">
      <xdr:nvSpPr>
        <xdr:cNvPr id="878" name="楕円 877"/>
        <xdr:cNvSpPr/>
      </xdr:nvSpPr>
      <xdr:spPr>
        <a:xfrm>
          <a:off x="18605500" y="128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75491</xdr:rowOff>
    </xdr:from>
    <xdr:ext cx="534377" cy="259045"/>
    <xdr:sp macro="" textlink="">
      <xdr:nvSpPr>
        <xdr:cNvPr id="879" name="テキスト ボックス 878"/>
        <xdr:cNvSpPr txBox="1"/>
      </xdr:nvSpPr>
      <xdr:spPr>
        <a:xfrm>
          <a:off x="18389111" y="1259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義務的経費は、</a:t>
          </a:r>
          <a:r>
            <a:rPr kumimoji="1" lang="en-US" altLang="ja-JP" sz="1300">
              <a:latin typeface="ＭＳ Ｐゴシック" panose="020B0600070205080204" pitchFamily="50" charset="-128"/>
              <a:ea typeface="ＭＳ Ｐゴシック" panose="020B0600070205080204" pitchFamily="50" charset="-128"/>
            </a:rPr>
            <a:t>1,321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万円で、前年度と比較して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万円の減となり、構成比は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52.5%</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ポイント減少している。扶助費において、電力・ガス・食料品等価格高騰緊急支援給付</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4,800</a:t>
          </a:r>
          <a:r>
            <a:rPr kumimoji="1" lang="ja-JP" altLang="en-US" sz="1300">
              <a:latin typeface="ＭＳ Ｐゴシック" panose="020B0600070205080204" pitchFamily="50" charset="-128"/>
              <a:ea typeface="ＭＳ Ｐゴシック" panose="020B0600070205080204" pitchFamily="50" charset="-128"/>
            </a:rPr>
            <a:t>万円の皆増した一方、子育て世帯への臨時特別給付</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9,900</a:t>
          </a:r>
          <a:r>
            <a:rPr kumimoji="1" lang="ja-JP" altLang="en-US" sz="1300">
              <a:latin typeface="ＭＳ Ｐゴシック" panose="020B0600070205080204" pitchFamily="50" charset="-128"/>
              <a:ea typeface="ＭＳ Ｐゴシック" panose="020B0600070205080204" pitchFamily="50" charset="-128"/>
            </a:rPr>
            <a:t>万円の減となったことが主な要因である。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投資的経費は、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万円で、前年度と比較して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3,100</a:t>
          </a:r>
          <a:r>
            <a:rPr kumimoji="1" lang="ja-JP" altLang="en-US" sz="1300">
              <a:latin typeface="ＭＳ Ｐゴシック" panose="020B0600070205080204" pitchFamily="50" charset="-128"/>
              <a:ea typeface="ＭＳ Ｐゴシック" panose="020B0600070205080204" pitchFamily="50" charset="-128"/>
            </a:rPr>
            <a:t>万円の減となり、構成比は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ポイント減少している。これは、補助事業費の上板橋駅南口駅前地区再開発事業経費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4,400</a:t>
          </a:r>
          <a:r>
            <a:rPr kumimoji="1" lang="ja-JP" altLang="en-US" sz="1300">
              <a:latin typeface="ＭＳ Ｐゴシック" panose="020B0600070205080204" pitchFamily="50" charset="-128"/>
              <a:ea typeface="ＭＳ Ｐゴシック" panose="020B0600070205080204" pitchFamily="50" charset="-128"/>
            </a:rPr>
            <a:t>万円の増となる一方、単独事業費の小中学校施設大規模改修</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万円、東板橋体育館大規模改修完了に伴う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万円の減などが主な要因である。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568,241
539,869
32.22
262,601,898
251,504,596
10,180,901
138,855,157
28,679,577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97790</xdr:rowOff>
    </xdr:from>
    <xdr:to>
      <xdr:col>24</xdr:col>
      <xdr:colOff>63500</xdr:colOff>
      <xdr:row>37</xdr:row>
      <xdr:rowOff>101409</xdr:rowOff>
    </xdr:to>
    <xdr:cxnSp macro="">
      <xdr:nvCxnSpPr>
        <xdr:cNvPr id="60" name="直線コネクタ 59"/>
        <xdr:cNvCxnSpPr/>
      </xdr:nvCxnSpPr>
      <xdr:spPr>
        <a:xfrm flipV="1">
          <a:off x="3797300" y="6441440"/>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97599</xdr:rowOff>
    </xdr:from>
    <xdr:to>
      <xdr:col>19</xdr:col>
      <xdr:colOff>177800</xdr:colOff>
      <xdr:row>37</xdr:row>
      <xdr:rowOff>101409</xdr:rowOff>
    </xdr:to>
    <xdr:cxnSp macro="">
      <xdr:nvCxnSpPr>
        <xdr:cNvPr id="63" name="直線コネクタ 62"/>
        <xdr:cNvCxnSpPr/>
      </xdr:nvCxnSpPr>
      <xdr:spPr>
        <a:xfrm>
          <a:off x="2908300" y="644124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92266</xdr:rowOff>
    </xdr:from>
    <xdr:to>
      <xdr:col>15</xdr:col>
      <xdr:colOff>50800</xdr:colOff>
      <xdr:row>37</xdr:row>
      <xdr:rowOff>97599</xdr:rowOff>
    </xdr:to>
    <xdr:cxnSp macro="">
      <xdr:nvCxnSpPr>
        <xdr:cNvPr id="66" name="直線コネクタ 65"/>
        <xdr:cNvCxnSpPr/>
      </xdr:nvCxnSpPr>
      <xdr:spPr>
        <a:xfrm>
          <a:off x="2019300" y="643591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85408</xdr:rowOff>
    </xdr:from>
    <xdr:to>
      <xdr:col>10</xdr:col>
      <xdr:colOff>114300</xdr:colOff>
      <xdr:row>37</xdr:row>
      <xdr:rowOff>92266</xdr:rowOff>
    </xdr:to>
    <xdr:cxnSp macro="">
      <xdr:nvCxnSpPr>
        <xdr:cNvPr id="69" name="直線コネクタ 68"/>
        <xdr:cNvCxnSpPr/>
      </xdr:nvCxnSpPr>
      <xdr:spPr>
        <a:xfrm>
          <a:off x="1130300" y="64290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46990</xdr:rowOff>
    </xdr:from>
    <xdr:to>
      <xdr:col>24</xdr:col>
      <xdr:colOff>114300</xdr:colOff>
      <xdr:row>37</xdr:row>
      <xdr:rowOff>148590</xdr:rowOff>
    </xdr:to>
    <xdr:sp macro="" textlink="">
      <xdr:nvSpPr>
        <xdr:cNvPr id="79" name="楕円 78"/>
        <xdr:cNvSpPr/>
      </xdr:nvSpPr>
      <xdr:spPr>
        <a:xfrm>
          <a:off x="4584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469744" cy="259045"/>
    <xdr:sp macro="" textlink="">
      <xdr:nvSpPr>
        <xdr:cNvPr id="80" name="議会費該当値テキスト"/>
        <xdr:cNvSpPr txBox="1"/>
      </xdr:nvSpPr>
      <xdr:spPr>
        <a:xfrm>
          <a:off x="46863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50609</xdr:rowOff>
    </xdr:from>
    <xdr:to>
      <xdr:col>20</xdr:col>
      <xdr:colOff>38100</xdr:colOff>
      <xdr:row>37</xdr:row>
      <xdr:rowOff>152209</xdr:rowOff>
    </xdr:to>
    <xdr:sp macro="" textlink="">
      <xdr:nvSpPr>
        <xdr:cNvPr id="81" name="楕円 80"/>
        <xdr:cNvSpPr/>
      </xdr:nvSpPr>
      <xdr:spPr>
        <a:xfrm>
          <a:off x="3746500" y="63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143336</xdr:rowOff>
    </xdr:from>
    <xdr:ext cx="469744" cy="259045"/>
    <xdr:sp macro="" textlink="">
      <xdr:nvSpPr>
        <xdr:cNvPr id="82" name="テキスト ボックス 81"/>
        <xdr:cNvSpPr txBox="1"/>
      </xdr:nvSpPr>
      <xdr:spPr>
        <a:xfrm>
          <a:off x="3562428" y="648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46799</xdr:rowOff>
    </xdr:from>
    <xdr:to>
      <xdr:col>15</xdr:col>
      <xdr:colOff>101600</xdr:colOff>
      <xdr:row>37</xdr:row>
      <xdr:rowOff>148399</xdr:rowOff>
    </xdr:to>
    <xdr:sp macro="" textlink="">
      <xdr:nvSpPr>
        <xdr:cNvPr id="83" name="楕円 82"/>
        <xdr:cNvSpPr/>
      </xdr:nvSpPr>
      <xdr:spPr>
        <a:xfrm>
          <a:off x="2857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139526</xdr:rowOff>
    </xdr:from>
    <xdr:ext cx="469744" cy="259045"/>
    <xdr:sp macro="" textlink="">
      <xdr:nvSpPr>
        <xdr:cNvPr id="84" name="テキスト ボックス 83"/>
        <xdr:cNvSpPr txBox="1"/>
      </xdr:nvSpPr>
      <xdr:spPr>
        <a:xfrm>
          <a:off x="2673428" y="64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41466</xdr:rowOff>
    </xdr:from>
    <xdr:to>
      <xdr:col>10</xdr:col>
      <xdr:colOff>165100</xdr:colOff>
      <xdr:row>37</xdr:row>
      <xdr:rowOff>143066</xdr:rowOff>
    </xdr:to>
    <xdr:sp macro="" textlink="">
      <xdr:nvSpPr>
        <xdr:cNvPr id="85" name="楕円 84"/>
        <xdr:cNvSpPr/>
      </xdr:nvSpPr>
      <xdr:spPr>
        <a:xfrm>
          <a:off x="19685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134193</xdr:rowOff>
    </xdr:from>
    <xdr:ext cx="469744" cy="259045"/>
    <xdr:sp macro="" textlink="">
      <xdr:nvSpPr>
        <xdr:cNvPr id="86" name="テキスト ボックス 85"/>
        <xdr:cNvSpPr txBox="1"/>
      </xdr:nvSpPr>
      <xdr:spPr>
        <a:xfrm>
          <a:off x="1784428" y="6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34608</xdr:rowOff>
    </xdr:from>
    <xdr:to>
      <xdr:col>6</xdr:col>
      <xdr:colOff>38100</xdr:colOff>
      <xdr:row>37</xdr:row>
      <xdr:rowOff>136208</xdr:rowOff>
    </xdr:to>
    <xdr:sp macro="" textlink="">
      <xdr:nvSpPr>
        <xdr:cNvPr id="87" name="楕円 86"/>
        <xdr:cNvSpPr/>
      </xdr:nvSpPr>
      <xdr:spPr>
        <a:xfrm>
          <a:off x="1079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127334</xdr:rowOff>
    </xdr:from>
    <xdr:ext cx="469744" cy="259045"/>
    <xdr:sp macro="" textlink="">
      <xdr:nvSpPr>
        <xdr:cNvPr id="88" name="テキスト ボックス 87"/>
        <xdr:cNvSpPr txBox="1"/>
      </xdr:nvSpPr>
      <xdr:spPr>
        <a:xfrm>
          <a:off x="895428" y="64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3615</xdr:rowOff>
    </xdr:from>
    <xdr:to>
      <xdr:col>24</xdr:col>
      <xdr:colOff>63500</xdr:colOff>
      <xdr:row>57</xdr:row>
      <xdr:rowOff>26215</xdr:rowOff>
    </xdr:to>
    <xdr:cxnSp macro="">
      <xdr:nvCxnSpPr>
        <xdr:cNvPr id="117" name="直線コネクタ 116"/>
        <xdr:cNvCxnSpPr/>
      </xdr:nvCxnSpPr>
      <xdr:spPr>
        <a:xfrm flipV="1">
          <a:off x="3797300" y="9776265"/>
          <a:ext cx="8382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105585</xdr:rowOff>
    </xdr:from>
    <xdr:to>
      <xdr:col>19</xdr:col>
      <xdr:colOff>177800</xdr:colOff>
      <xdr:row>57</xdr:row>
      <xdr:rowOff>26215</xdr:rowOff>
    </xdr:to>
    <xdr:cxnSp macro="">
      <xdr:nvCxnSpPr>
        <xdr:cNvPr id="120" name="直線コネクタ 119"/>
        <xdr:cNvCxnSpPr/>
      </xdr:nvCxnSpPr>
      <xdr:spPr>
        <a:xfrm>
          <a:off x="2908300" y="9020985"/>
          <a:ext cx="889000" cy="77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105585</xdr:rowOff>
    </xdr:from>
    <xdr:to>
      <xdr:col>15</xdr:col>
      <xdr:colOff>50800</xdr:colOff>
      <xdr:row>57</xdr:row>
      <xdr:rowOff>117145</xdr:rowOff>
    </xdr:to>
    <xdr:cxnSp macro="">
      <xdr:nvCxnSpPr>
        <xdr:cNvPr id="123" name="直線コネクタ 122"/>
        <xdr:cNvCxnSpPr/>
      </xdr:nvCxnSpPr>
      <xdr:spPr>
        <a:xfrm flipV="1">
          <a:off x="2019300" y="9020985"/>
          <a:ext cx="889000" cy="8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90681</xdr:rowOff>
    </xdr:from>
    <xdr:to>
      <xdr:col>10</xdr:col>
      <xdr:colOff>114300</xdr:colOff>
      <xdr:row>57</xdr:row>
      <xdr:rowOff>117145</xdr:rowOff>
    </xdr:to>
    <xdr:cxnSp macro="">
      <xdr:nvCxnSpPr>
        <xdr:cNvPr id="126" name="直線コネクタ 125"/>
        <xdr:cNvCxnSpPr/>
      </xdr:nvCxnSpPr>
      <xdr:spPr>
        <a:xfrm>
          <a:off x="1130300" y="9863331"/>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86494</xdr:rowOff>
    </xdr:from>
    <xdr:ext cx="534377" cy="259045"/>
    <xdr:sp macro="" textlink="">
      <xdr:nvSpPr>
        <xdr:cNvPr id="130" name="テキスト ボックス 129"/>
        <xdr:cNvSpPr txBox="1"/>
      </xdr:nvSpPr>
      <xdr:spPr>
        <a:xfrm>
          <a:off x="863111" y="951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124265</xdr:rowOff>
    </xdr:from>
    <xdr:to>
      <xdr:col>24</xdr:col>
      <xdr:colOff>114300</xdr:colOff>
      <xdr:row>57</xdr:row>
      <xdr:rowOff>54415</xdr:rowOff>
    </xdr:to>
    <xdr:sp macro="" textlink="">
      <xdr:nvSpPr>
        <xdr:cNvPr id="136" name="楕円 135"/>
        <xdr:cNvSpPr/>
      </xdr:nvSpPr>
      <xdr:spPr>
        <a:xfrm>
          <a:off x="4584700" y="97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39192</xdr:rowOff>
    </xdr:from>
    <xdr:ext cx="534377" cy="259045"/>
    <xdr:sp macro="" textlink="">
      <xdr:nvSpPr>
        <xdr:cNvPr id="137" name="総務費該当値テキスト"/>
        <xdr:cNvSpPr txBox="1"/>
      </xdr:nvSpPr>
      <xdr:spPr>
        <a:xfrm>
          <a:off x="4686300" y="96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146865</xdr:rowOff>
    </xdr:from>
    <xdr:to>
      <xdr:col>20</xdr:col>
      <xdr:colOff>38100</xdr:colOff>
      <xdr:row>57</xdr:row>
      <xdr:rowOff>77015</xdr:rowOff>
    </xdr:to>
    <xdr:sp macro="" textlink="">
      <xdr:nvSpPr>
        <xdr:cNvPr id="138" name="楕円 137"/>
        <xdr:cNvSpPr/>
      </xdr:nvSpPr>
      <xdr:spPr>
        <a:xfrm>
          <a:off x="3746500" y="974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68142</xdr:rowOff>
    </xdr:from>
    <xdr:ext cx="534377" cy="259045"/>
    <xdr:sp macro="" textlink="">
      <xdr:nvSpPr>
        <xdr:cNvPr id="139" name="テキスト ボックス 138"/>
        <xdr:cNvSpPr txBox="1"/>
      </xdr:nvSpPr>
      <xdr:spPr>
        <a:xfrm>
          <a:off x="3530111" y="984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54785</xdr:rowOff>
    </xdr:from>
    <xdr:to>
      <xdr:col>15</xdr:col>
      <xdr:colOff>101600</xdr:colOff>
      <xdr:row>52</xdr:row>
      <xdr:rowOff>156385</xdr:rowOff>
    </xdr:to>
    <xdr:sp macro="" textlink="">
      <xdr:nvSpPr>
        <xdr:cNvPr id="140" name="楕円 139"/>
        <xdr:cNvSpPr/>
      </xdr:nvSpPr>
      <xdr:spPr>
        <a:xfrm>
          <a:off x="2857500" y="89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147512</xdr:rowOff>
    </xdr:from>
    <xdr:ext cx="599010" cy="259045"/>
    <xdr:sp macro="" textlink="">
      <xdr:nvSpPr>
        <xdr:cNvPr id="141" name="テキスト ボックス 140"/>
        <xdr:cNvSpPr txBox="1"/>
      </xdr:nvSpPr>
      <xdr:spPr>
        <a:xfrm>
          <a:off x="2608795" y="906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66345</xdr:rowOff>
    </xdr:from>
    <xdr:to>
      <xdr:col>10</xdr:col>
      <xdr:colOff>165100</xdr:colOff>
      <xdr:row>57</xdr:row>
      <xdr:rowOff>167945</xdr:rowOff>
    </xdr:to>
    <xdr:sp macro="" textlink="">
      <xdr:nvSpPr>
        <xdr:cNvPr id="142" name="楕円 141"/>
        <xdr:cNvSpPr/>
      </xdr:nvSpPr>
      <xdr:spPr>
        <a:xfrm>
          <a:off x="1968500" y="98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159072</xdr:rowOff>
    </xdr:from>
    <xdr:ext cx="534377" cy="259045"/>
    <xdr:sp macro="" textlink="">
      <xdr:nvSpPr>
        <xdr:cNvPr id="143" name="テキスト ボックス 142"/>
        <xdr:cNvSpPr txBox="1"/>
      </xdr:nvSpPr>
      <xdr:spPr>
        <a:xfrm>
          <a:off x="1752111" y="99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39881</xdr:rowOff>
    </xdr:from>
    <xdr:to>
      <xdr:col>6</xdr:col>
      <xdr:colOff>38100</xdr:colOff>
      <xdr:row>57</xdr:row>
      <xdr:rowOff>141481</xdr:rowOff>
    </xdr:to>
    <xdr:sp macro="" textlink="">
      <xdr:nvSpPr>
        <xdr:cNvPr id="144" name="楕円 143"/>
        <xdr:cNvSpPr/>
      </xdr:nvSpPr>
      <xdr:spPr>
        <a:xfrm>
          <a:off x="1079500" y="98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132608</xdr:rowOff>
    </xdr:from>
    <xdr:ext cx="534377" cy="259045"/>
    <xdr:sp macro="" textlink="">
      <xdr:nvSpPr>
        <xdr:cNvPr id="145" name="テキスト ボックス 144"/>
        <xdr:cNvSpPr txBox="1"/>
      </xdr:nvSpPr>
      <xdr:spPr>
        <a:xfrm>
          <a:off x="863111" y="99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12636</xdr:rowOff>
    </xdr:from>
    <xdr:to>
      <xdr:col>24</xdr:col>
      <xdr:colOff>63500</xdr:colOff>
      <xdr:row>76</xdr:row>
      <xdr:rowOff>13512</xdr:rowOff>
    </xdr:to>
    <xdr:cxnSp macro="">
      <xdr:nvCxnSpPr>
        <xdr:cNvPr id="179" name="直線コネクタ 178"/>
        <xdr:cNvCxnSpPr/>
      </xdr:nvCxnSpPr>
      <xdr:spPr>
        <a:xfrm flipV="1">
          <a:off x="3797300" y="1304283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13512</xdr:rowOff>
    </xdr:from>
    <xdr:to>
      <xdr:col>19</xdr:col>
      <xdr:colOff>177800</xdr:colOff>
      <xdr:row>77</xdr:row>
      <xdr:rowOff>64109</xdr:rowOff>
    </xdr:to>
    <xdr:cxnSp macro="">
      <xdr:nvCxnSpPr>
        <xdr:cNvPr id="182" name="直線コネクタ 181"/>
        <xdr:cNvCxnSpPr/>
      </xdr:nvCxnSpPr>
      <xdr:spPr>
        <a:xfrm flipV="1">
          <a:off x="2908300" y="13043712"/>
          <a:ext cx="889000" cy="2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64109</xdr:rowOff>
    </xdr:from>
    <xdr:to>
      <xdr:col>15</xdr:col>
      <xdr:colOff>50800</xdr:colOff>
      <xdr:row>77</xdr:row>
      <xdr:rowOff>108486</xdr:rowOff>
    </xdr:to>
    <xdr:cxnSp macro="">
      <xdr:nvCxnSpPr>
        <xdr:cNvPr id="185" name="直線コネクタ 184"/>
        <xdr:cNvCxnSpPr/>
      </xdr:nvCxnSpPr>
      <xdr:spPr>
        <a:xfrm flipV="1">
          <a:off x="2019300" y="13265759"/>
          <a:ext cx="889000" cy="4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7" name="テキスト ボックス 186"/>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108486</xdr:rowOff>
    </xdr:from>
    <xdr:to>
      <xdr:col>10</xdr:col>
      <xdr:colOff>114300</xdr:colOff>
      <xdr:row>77</xdr:row>
      <xdr:rowOff>142500</xdr:rowOff>
    </xdr:to>
    <xdr:cxnSp macro="">
      <xdr:nvCxnSpPr>
        <xdr:cNvPr id="188" name="直線コネクタ 187"/>
        <xdr:cNvCxnSpPr/>
      </xdr:nvCxnSpPr>
      <xdr:spPr>
        <a:xfrm flipV="1">
          <a:off x="1130300" y="13310136"/>
          <a:ext cx="889000" cy="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2" name="テキスト ボックス 191"/>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133286</xdr:rowOff>
    </xdr:from>
    <xdr:to>
      <xdr:col>24</xdr:col>
      <xdr:colOff>114300</xdr:colOff>
      <xdr:row>76</xdr:row>
      <xdr:rowOff>63436</xdr:rowOff>
    </xdr:to>
    <xdr:sp macro="" textlink="">
      <xdr:nvSpPr>
        <xdr:cNvPr id="198" name="楕円 197"/>
        <xdr:cNvSpPr/>
      </xdr:nvSpPr>
      <xdr:spPr>
        <a:xfrm>
          <a:off x="4584700" y="129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156163</xdr:rowOff>
    </xdr:from>
    <xdr:ext cx="599010" cy="259045"/>
    <xdr:sp macro="" textlink="">
      <xdr:nvSpPr>
        <xdr:cNvPr id="199" name="民生費該当値テキスト"/>
        <xdr:cNvSpPr txBox="1"/>
      </xdr:nvSpPr>
      <xdr:spPr>
        <a:xfrm>
          <a:off x="4686300" y="1284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134163</xdr:rowOff>
    </xdr:from>
    <xdr:to>
      <xdr:col>20</xdr:col>
      <xdr:colOff>38100</xdr:colOff>
      <xdr:row>76</xdr:row>
      <xdr:rowOff>64312</xdr:rowOff>
    </xdr:to>
    <xdr:sp macro="" textlink="">
      <xdr:nvSpPr>
        <xdr:cNvPr id="200" name="楕円 199"/>
        <xdr:cNvSpPr/>
      </xdr:nvSpPr>
      <xdr:spPr>
        <a:xfrm>
          <a:off x="3746500" y="12992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80840</xdr:rowOff>
    </xdr:from>
    <xdr:ext cx="599010" cy="259045"/>
    <xdr:sp macro="" textlink="">
      <xdr:nvSpPr>
        <xdr:cNvPr id="201" name="テキスト ボックス 200"/>
        <xdr:cNvSpPr txBox="1"/>
      </xdr:nvSpPr>
      <xdr:spPr>
        <a:xfrm>
          <a:off x="3497795" y="1276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13309</xdr:rowOff>
    </xdr:from>
    <xdr:to>
      <xdr:col>15</xdr:col>
      <xdr:colOff>101600</xdr:colOff>
      <xdr:row>77</xdr:row>
      <xdr:rowOff>114909</xdr:rowOff>
    </xdr:to>
    <xdr:sp macro="" textlink="">
      <xdr:nvSpPr>
        <xdr:cNvPr id="202" name="楕円 201"/>
        <xdr:cNvSpPr/>
      </xdr:nvSpPr>
      <xdr:spPr>
        <a:xfrm>
          <a:off x="2857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131436</xdr:rowOff>
    </xdr:from>
    <xdr:ext cx="599010" cy="259045"/>
    <xdr:sp macro="" textlink="">
      <xdr:nvSpPr>
        <xdr:cNvPr id="203" name="テキスト ボックス 202"/>
        <xdr:cNvSpPr txBox="1"/>
      </xdr:nvSpPr>
      <xdr:spPr>
        <a:xfrm>
          <a:off x="2608795" y="1299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57686</xdr:rowOff>
    </xdr:from>
    <xdr:to>
      <xdr:col>10</xdr:col>
      <xdr:colOff>165100</xdr:colOff>
      <xdr:row>77</xdr:row>
      <xdr:rowOff>159286</xdr:rowOff>
    </xdr:to>
    <xdr:sp macro="" textlink="">
      <xdr:nvSpPr>
        <xdr:cNvPr id="204" name="楕円 203"/>
        <xdr:cNvSpPr/>
      </xdr:nvSpPr>
      <xdr:spPr>
        <a:xfrm>
          <a:off x="1968500" y="132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4363</xdr:rowOff>
    </xdr:from>
    <xdr:ext cx="599010" cy="259045"/>
    <xdr:sp macro="" textlink="">
      <xdr:nvSpPr>
        <xdr:cNvPr id="205" name="テキスト ボックス 204"/>
        <xdr:cNvSpPr txBox="1"/>
      </xdr:nvSpPr>
      <xdr:spPr>
        <a:xfrm>
          <a:off x="1719795" y="1303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91700</xdr:rowOff>
    </xdr:from>
    <xdr:to>
      <xdr:col>6</xdr:col>
      <xdr:colOff>38100</xdr:colOff>
      <xdr:row>78</xdr:row>
      <xdr:rowOff>21850</xdr:rowOff>
    </xdr:to>
    <xdr:sp macro="" textlink="">
      <xdr:nvSpPr>
        <xdr:cNvPr id="206" name="楕円 205"/>
        <xdr:cNvSpPr/>
      </xdr:nvSpPr>
      <xdr:spPr>
        <a:xfrm>
          <a:off x="1079500" y="13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38377</xdr:rowOff>
    </xdr:from>
    <xdr:ext cx="599010" cy="259045"/>
    <xdr:sp macro="" textlink="">
      <xdr:nvSpPr>
        <xdr:cNvPr id="207" name="テキスト ボックス 206"/>
        <xdr:cNvSpPr txBox="1"/>
      </xdr:nvSpPr>
      <xdr:spPr>
        <a:xfrm>
          <a:off x="830795" y="130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156845</xdr:rowOff>
    </xdr:from>
    <xdr:to>
      <xdr:col>24</xdr:col>
      <xdr:colOff>63500</xdr:colOff>
      <xdr:row>97</xdr:row>
      <xdr:rowOff>31096</xdr:rowOff>
    </xdr:to>
    <xdr:cxnSp macro="">
      <xdr:nvCxnSpPr>
        <xdr:cNvPr id="237" name="直線コネクタ 236"/>
        <xdr:cNvCxnSpPr/>
      </xdr:nvCxnSpPr>
      <xdr:spPr>
        <a:xfrm flipV="1">
          <a:off x="3797300" y="16616045"/>
          <a:ext cx="8382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31096</xdr:rowOff>
    </xdr:from>
    <xdr:to>
      <xdr:col>19</xdr:col>
      <xdr:colOff>177800</xdr:colOff>
      <xdr:row>98</xdr:row>
      <xdr:rowOff>30277</xdr:rowOff>
    </xdr:to>
    <xdr:cxnSp macro="">
      <xdr:nvCxnSpPr>
        <xdr:cNvPr id="240" name="直線コネクタ 239"/>
        <xdr:cNvCxnSpPr/>
      </xdr:nvCxnSpPr>
      <xdr:spPr>
        <a:xfrm flipV="1">
          <a:off x="2908300" y="16661746"/>
          <a:ext cx="889000" cy="17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30277</xdr:rowOff>
    </xdr:from>
    <xdr:to>
      <xdr:col>15</xdr:col>
      <xdr:colOff>50800</xdr:colOff>
      <xdr:row>98</xdr:row>
      <xdr:rowOff>77521</xdr:rowOff>
    </xdr:to>
    <xdr:cxnSp macro="">
      <xdr:nvCxnSpPr>
        <xdr:cNvPr id="243" name="直線コネクタ 242"/>
        <xdr:cNvCxnSpPr/>
      </xdr:nvCxnSpPr>
      <xdr:spPr>
        <a:xfrm flipV="1">
          <a:off x="2019300" y="1683237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77521</xdr:rowOff>
    </xdr:from>
    <xdr:to>
      <xdr:col>10</xdr:col>
      <xdr:colOff>114300</xdr:colOff>
      <xdr:row>98</xdr:row>
      <xdr:rowOff>98000</xdr:rowOff>
    </xdr:to>
    <xdr:cxnSp macro="">
      <xdr:nvCxnSpPr>
        <xdr:cNvPr id="246" name="直線コネクタ 245"/>
        <xdr:cNvCxnSpPr/>
      </xdr:nvCxnSpPr>
      <xdr:spPr>
        <a:xfrm flipV="1">
          <a:off x="1130300" y="16879621"/>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106045</xdr:rowOff>
    </xdr:from>
    <xdr:to>
      <xdr:col>24</xdr:col>
      <xdr:colOff>114300</xdr:colOff>
      <xdr:row>97</xdr:row>
      <xdr:rowOff>36195</xdr:rowOff>
    </xdr:to>
    <xdr:sp macro="" textlink="">
      <xdr:nvSpPr>
        <xdr:cNvPr id="256" name="楕円 255"/>
        <xdr:cNvSpPr/>
      </xdr:nvSpPr>
      <xdr:spPr>
        <a:xfrm>
          <a:off x="45847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20972</xdr:rowOff>
    </xdr:from>
    <xdr:ext cx="534377" cy="259045"/>
    <xdr:sp macro="" textlink="">
      <xdr:nvSpPr>
        <xdr:cNvPr id="257" name="衛生費該当値テキスト"/>
        <xdr:cNvSpPr txBox="1"/>
      </xdr:nvSpPr>
      <xdr:spPr>
        <a:xfrm>
          <a:off x="4686300" y="164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151746</xdr:rowOff>
    </xdr:from>
    <xdr:to>
      <xdr:col>20</xdr:col>
      <xdr:colOff>38100</xdr:colOff>
      <xdr:row>97</xdr:row>
      <xdr:rowOff>81896</xdr:rowOff>
    </xdr:to>
    <xdr:sp macro="" textlink="">
      <xdr:nvSpPr>
        <xdr:cNvPr id="258" name="楕円 257"/>
        <xdr:cNvSpPr/>
      </xdr:nvSpPr>
      <xdr:spPr>
        <a:xfrm>
          <a:off x="37465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73023</xdr:rowOff>
    </xdr:from>
    <xdr:ext cx="534377" cy="259045"/>
    <xdr:sp macro="" textlink="">
      <xdr:nvSpPr>
        <xdr:cNvPr id="259" name="テキスト ボックス 258"/>
        <xdr:cNvSpPr txBox="1"/>
      </xdr:nvSpPr>
      <xdr:spPr>
        <a:xfrm>
          <a:off x="3530111" y="167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150927</xdr:rowOff>
    </xdr:from>
    <xdr:to>
      <xdr:col>15</xdr:col>
      <xdr:colOff>101600</xdr:colOff>
      <xdr:row>98</xdr:row>
      <xdr:rowOff>81077</xdr:rowOff>
    </xdr:to>
    <xdr:sp macro="" textlink="">
      <xdr:nvSpPr>
        <xdr:cNvPr id="260" name="楕円 259"/>
        <xdr:cNvSpPr/>
      </xdr:nvSpPr>
      <xdr:spPr>
        <a:xfrm>
          <a:off x="2857500" y="167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72204</xdr:rowOff>
    </xdr:from>
    <xdr:ext cx="534377" cy="259045"/>
    <xdr:sp macro="" textlink="">
      <xdr:nvSpPr>
        <xdr:cNvPr id="261" name="テキスト ボックス 260"/>
        <xdr:cNvSpPr txBox="1"/>
      </xdr:nvSpPr>
      <xdr:spPr>
        <a:xfrm>
          <a:off x="2641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26721</xdr:rowOff>
    </xdr:from>
    <xdr:to>
      <xdr:col>10</xdr:col>
      <xdr:colOff>165100</xdr:colOff>
      <xdr:row>98</xdr:row>
      <xdr:rowOff>128321</xdr:rowOff>
    </xdr:to>
    <xdr:sp macro="" textlink="">
      <xdr:nvSpPr>
        <xdr:cNvPr id="262" name="楕円 261"/>
        <xdr:cNvSpPr/>
      </xdr:nvSpPr>
      <xdr:spPr>
        <a:xfrm>
          <a:off x="1968500" y="168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119448</xdr:rowOff>
    </xdr:from>
    <xdr:ext cx="534377" cy="259045"/>
    <xdr:sp macro="" textlink="">
      <xdr:nvSpPr>
        <xdr:cNvPr id="263" name="テキスト ボックス 262"/>
        <xdr:cNvSpPr txBox="1"/>
      </xdr:nvSpPr>
      <xdr:spPr>
        <a:xfrm>
          <a:off x="1752111" y="169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47200</xdr:rowOff>
    </xdr:from>
    <xdr:to>
      <xdr:col>6</xdr:col>
      <xdr:colOff>38100</xdr:colOff>
      <xdr:row>98</xdr:row>
      <xdr:rowOff>148800</xdr:rowOff>
    </xdr:to>
    <xdr:sp macro="" textlink="">
      <xdr:nvSpPr>
        <xdr:cNvPr id="264" name="楕円 263"/>
        <xdr:cNvSpPr/>
      </xdr:nvSpPr>
      <xdr:spPr>
        <a:xfrm>
          <a:off x="1079500" y="168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139927</xdr:rowOff>
    </xdr:from>
    <xdr:ext cx="534377" cy="259045"/>
    <xdr:sp macro="" textlink="">
      <xdr:nvSpPr>
        <xdr:cNvPr id="265" name="テキスト ボックス 264"/>
        <xdr:cNvSpPr txBox="1"/>
      </xdr:nvSpPr>
      <xdr:spPr>
        <a:xfrm>
          <a:off x="863111" y="169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5283</xdr:rowOff>
    </xdr:from>
    <xdr:to>
      <xdr:col>55</xdr:col>
      <xdr:colOff>0</xdr:colOff>
      <xdr:row>38</xdr:row>
      <xdr:rowOff>17170</xdr:rowOff>
    </xdr:to>
    <xdr:cxnSp macro="">
      <xdr:nvCxnSpPr>
        <xdr:cNvPr id="292" name="直線コネクタ 291"/>
        <xdr:cNvCxnSpPr/>
      </xdr:nvCxnSpPr>
      <xdr:spPr>
        <a:xfrm flipV="1">
          <a:off x="9639300" y="652038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17170</xdr:rowOff>
    </xdr:from>
    <xdr:to>
      <xdr:col>50</xdr:col>
      <xdr:colOff>114300</xdr:colOff>
      <xdr:row>38</xdr:row>
      <xdr:rowOff>40945</xdr:rowOff>
    </xdr:to>
    <xdr:cxnSp macro="">
      <xdr:nvCxnSpPr>
        <xdr:cNvPr id="295" name="直線コネクタ 294"/>
        <xdr:cNvCxnSpPr/>
      </xdr:nvCxnSpPr>
      <xdr:spPr>
        <a:xfrm flipV="1">
          <a:off x="8750300" y="653227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15799</xdr:rowOff>
    </xdr:from>
    <xdr:to>
      <xdr:col>45</xdr:col>
      <xdr:colOff>177800</xdr:colOff>
      <xdr:row>38</xdr:row>
      <xdr:rowOff>40945</xdr:rowOff>
    </xdr:to>
    <xdr:cxnSp macro="">
      <xdr:nvCxnSpPr>
        <xdr:cNvPr id="298" name="直線コネクタ 297"/>
        <xdr:cNvCxnSpPr/>
      </xdr:nvCxnSpPr>
      <xdr:spPr>
        <a:xfrm>
          <a:off x="7861300" y="653089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15799</xdr:rowOff>
    </xdr:from>
    <xdr:to>
      <xdr:col>41</xdr:col>
      <xdr:colOff>50800</xdr:colOff>
      <xdr:row>38</xdr:row>
      <xdr:rowOff>18542</xdr:rowOff>
    </xdr:to>
    <xdr:cxnSp macro="">
      <xdr:nvCxnSpPr>
        <xdr:cNvPr id="301" name="直線コネクタ 300"/>
        <xdr:cNvCxnSpPr/>
      </xdr:nvCxnSpPr>
      <xdr:spPr>
        <a:xfrm flipV="1">
          <a:off x="6972300" y="65308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125933</xdr:rowOff>
    </xdr:from>
    <xdr:to>
      <xdr:col>55</xdr:col>
      <xdr:colOff>50800</xdr:colOff>
      <xdr:row>38</xdr:row>
      <xdr:rowOff>56083</xdr:rowOff>
    </xdr:to>
    <xdr:sp macro="" textlink="">
      <xdr:nvSpPr>
        <xdr:cNvPr id="311" name="楕円 310"/>
        <xdr:cNvSpPr/>
      </xdr:nvSpPr>
      <xdr:spPr>
        <a:xfrm>
          <a:off x="104267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40860</xdr:rowOff>
    </xdr:from>
    <xdr:ext cx="378565" cy="259045"/>
    <xdr:sp macro="" textlink="">
      <xdr:nvSpPr>
        <xdr:cNvPr id="312" name="労働費該当値テキスト"/>
        <xdr:cNvSpPr txBox="1"/>
      </xdr:nvSpPr>
      <xdr:spPr>
        <a:xfrm>
          <a:off x="10528300" y="63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137820</xdr:rowOff>
    </xdr:from>
    <xdr:to>
      <xdr:col>50</xdr:col>
      <xdr:colOff>165100</xdr:colOff>
      <xdr:row>38</xdr:row>
      <xdr:rowOff>67970</xdr:rowOff>
    </xdr:to>
    <xdr:sp macro="" textlink="">
      <xdr:nvSpPr>
        <xdr:cNvPr id="313" name="楕円 312"/>
        <xdr:cNvSpPr/>
      </xdr:nvSpPr>
      <xdr:spPr>
        <a:xfrm>
          <a:off x="9588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59097</xdr:rowOff>
    </xdr:from>
    <xdr:ext cx="378565" cy="259045"/>
    <xdr:sp macro="" textlink="">
      <xdr:nvSpPr>
        <xdr:cNvPr id="314" name="テキスト ボックス 313"/>
        <xdr:cNvSpPr txBox="1"/>
      </xdr:nvSpPr>
      <xdr:spPr>
        <a:xfrm>
          <a:off x="9450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161595</xdr:rowOff>
    </xdr:from>
    <xdr:to>
      <xdr:col>46</xdr:col>
      <xdr:colOff>38100</xdr:colOff>
      <xdr:row>38</xdr:row>
      <xdr:rowOff>91745</xdr:rowOff>
    </xdr:to>
    <xdr:sp macro="" textlink="">
      <xdr:nvSpPr>
        <xdr:cNvPr id="315" name="楕円 314"/>
        <xdr:cNvSpPr/>
      </xdr:nvSpPr>
      <xdr:spPr>
        <a:xfrm>
          <a:off x="8699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82872</xdr:rowOff>
    </xdr:from>
    <xdr:ext cx="378565" cy="259045"/>
    <xdr:sp macro="" textlink="">
      <xdr:nvSpPr>
        <xdr:cNvPr id="316" name="テキスト ボックス 315"/>
        <xdr:cNvSpPr txBox="1"/>
      </xdr:nvSpPr>
      <xdr:spPr>
        <a:xfrm>
          <a:off x="8561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136449</xdr:rowOff>
    </xdr:from>
    <xdr:to>
      <xdr:col>41</xdr:col>
      <xdr:colOff>101600</xdr:colOff>
      <xdr:row>38</xdr:row>
      <xdr:rowOff>66599</xdr:rowOff>
    </xdr:to>
    <xdr:sp macro="" textlink="">
      <xdr:nvSpPr>
        <xdr:cNvPr id="317" name="楕円 316"/>
        <xdr:cNvSpPr/>
      </xdr:nvSpPr>
      <xdr:spPr>
        <a:xfrm>
          <a:off x="7810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57726</xdr:rowOff>
    </xdr:from>
    <xdr:ext cx="378565" cy="259045"/>
    <xdr:sp macro="" textlink="">
      <xdr:nvSpPr>
        <xdr:cNvPr id="318" name="テキスト ボックス 317"/>
        <xdr:cNvSpPr txBox="1"/>
      </xdr:nvSpPr>
      <xdr:spPr>
        <a:xfrm>
          <a:off x="7672017" y="657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19" name="楕円 318"/>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60469</xdr:rowOff>
    </xdr:from>
    <xdr:ext cx="378565" cy="259045"/>
    <xdr:sp macro="" textlink="">
      <xdr:nvSpPr>
        <xdr:cNvPr id="320" name="テキスト ボックス 319"/>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30429</xdr:rowOff>
    </xdr:from>
    <xdr:to>
      <xdr:col>55</xdr:col>
      <xdr:colOff>0</xdr:colOff>
      <xdr:row>58</xdr:row>
      <xdr:rowOff>41859</xdr:rowOff>
    </xdr:to>
    <xdr:cxnSp macro="">
      <xdr:nvCxnSpPr>
        <xdr:cNvPr id="347" name="直線コネクタ 346"/>
        <xdr:cNvCxnSpPr/>
      </xdr:nvCxnSpPr>
      <xdr:spPr>
        <a:xfrm flipV="1">
          <a:off x="9639300" y="997452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41859</xdr:rowOff>
    </xdr:from>
    <xdr:to>
      <xdr:col>50</xdr:col>
      <xdr:colOff>114300</xdr:colOff>
      <xdr:row>58</xdr:row>
      <xdr:rowOff>51003</xdr:rowOff>
    </xdr:to>
    <xdr:cxnSp macro="">
      <xdr:nvCxnSpPr>
        <xdr:cNvPr id="350" name="直線コネクタ 349"/>
        <xdr:cNvCxnSpPr/>
      </xdr:nvCxnSpPr>
      <xdr:spPr>
        <a:xfrm flipV="1">
          <a:off x="8750300" y="998595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39574</xdr:rowOff>
    </xdr:from>
    <xdr:to>
      <xdr:col>45</xdr:col>
      <xdr:colOff>177800</xdr:colOff>
      <xdr:row>58</xdr:row>
      <xdr:rowOff>51003</xdr:rowOff>
    </xdr:to>
    <xdr:cxnSp macro="">
      <xdr:nvCxnSpPr>
        <xdr:cNvPr id="353" name="直線コネクタ 352"/>
        <xdr:cNvCxnSpPr/>
      </xdr:nvCxnSpPr>
      <xdr:spPr>
        <a:xfrm>
          <a:off x="7861300" y="998367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35001</xdr:rowOff>
    </xdr:from>
    <xdr:to>
      <xdr:col>41</xdr:col>
      <xdr:colOff>50800</xdr:colOff>
      <xdr:row>58</xdr:row>
      <xdr:rowOff>39574</xdr:rowOff>
    </xdr:to>
    <xdr:cxnSp macro="">
      <xdr:nvCxnSpPr>
        <xdr:cNvPr id="356" name="直線コネクタ 355"/>
        <xdr:cNvCxnSpPr/>
      </xdr:nvCxnSpPr>
      <xdr:spPr>
        <a:xfrm>
          <a:off x="6972300" y="997910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8" name="テキスト ボックス 357"/>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151079</xdr:rowOff>
    </xdr:from>
    <xdr:to>
      <xdr:col>55</xdr:col>
      <xdr:colOff>50800</xdr:colOff>
      <xdr:row>58</xdr:row>
      <xdr:rowOff>81229</xdr:rowOff>
    </xdr:to>
    <xdr:sp macro="" textlink="">
      <xdr:nvSpPr>
        <xdr:cNvPr id="366" name="楕円 365"/>
        <xdr:cNvSpPr/>
      </xdr:nvSpPr>
      <xdr:spPr>
        <a:xfrm>
          <a:off x="104267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66006</xdr:rowOff>
    </xdr:from>
    <xdr:ext cx="378565" cy="259045"/>
    <xdr:sp macro="" textlink="">
      <xdr:nvSpPr>
        <xdr:cNvPr id="367" name="農林水産業費該当値テキスト"/>
        <xdr:cNvSpPr txBox="1"/>
      </xdr:nvSpPr>
      <xdr:spPr>
        <a:xfrm>
          <a:off x="10528300" y="9838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162509</xdr:rowOff>
    </xdr:from>
    <xdr:to>
      <xdr:col>50</xdr:col>
      <xdr:colOff>165100</xdr:colOff>
      <xdr:row>58</xdr:row>
      <xdr:rowOff>92659</xdr:rowOff>
    </xdr:to>
    <xdr:sp macro="" textlink="">
      <xdr:nvSpPr>
        <xdr:cNvPr id="368" name="楕円 367"/>
        <xdr:cNvSpPr/>
      </xdr:nvSpPr>
      <xdr:spPr>
        <a:xfrm>
          <a:off x="95885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83786</xdr:rowOff>
    </xdr:from>
    <xdr:ext cx="378565" cy="259045"/>
    <xdr:sp macro="" textlink="">
      <xdr:nvSpPr>
        <xdr:cNvPr id="369" name="テキスト ボックス 368"/>
        <xdr:cNvSpPr txBox="1"/>
      </xdr:nvSpPr>
      <xdr:spPr>
        <a:xfrm>
          <a:off x="9450017" y="1002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203</xdr:rowOff>
    </xdr:from>
    <xdr:to>
      <xdr:col>46</xdr:col>
      <xdr:colOff>38100</xdr:colOff>
      <xdr:row>58</xdr:row>
      <xdr:rowOff>101803</xdr:rowOff>
    </xdr:to>
    <xdr:sp macro="" textlink="">
      <xdr:nvSpPr>
        <xdr:cNvPr id="370" name="楕円 369"/>
        <xdr:cNvSpPr/>
      </xdr:nvSpPr>
      <xdr:spPr>
        <a:xfrm>
          <a:off x="8699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92930</xdr:rowOff>
    </xdr:from>
    <xdr:ext cx="378565" cy="259045"/>
    <xdr:sp macro="" textlink="">
      <xdr:nvSpPr>
        <xdr:cNvPr id="371" name="テキスト ボックス 370"/>
        <xdr:cNvSpPr txBox="1"/>
      </xdr:nvSpPr>
      <xdr:spPr>
        <a:xfrm>
          <a:off x="8561017" y="10037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160224</xdr:rowOff>
    </xdr:from>
    <xdr:to>
      <xdr:col>41</xdr:col>
      <xdr:colOff>101600</xdr:colOff>
      <xdr:row>58</xdr:row>
      <xdr:rowOff>90374</xdr:rowOff>
    </xdr:to>
    <xdr:sp macro="" textlink="">
      <xdr:nvSpPr>
        <xdr:cNvPr id="372" name="楕円 371"/>
        <xdr:cNvSpPr/>
      </xdr:nvSpPr>
      <xdr:spPr>
        <a:xfrm>
          <a:off x="7810500" y="99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106901</xdr:rowOff>
    </xdr:from>
    <xdr:ext cx="378565" cy="259045"/>
    <xdr:sp macro="" textlink="">
      <xdr:nvSpPr>
        <xdr:cNvPr id="373" name="テキスト ボックス 372"/>
        <xdr:cNvSpPr txBox="1"/>
      </xdr:nvSpPr>
      <xdr:spPr>
        <a:xfrm>
          <a:off x="7672017" y="970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155651</xdr:rowOff>
    </xdr:from>
    <xdr:to>
      <xdr:col>36</xdr:col>
      <xdr:colOff>165100</xdr:colOff>
      <xdr:row>58</xdr:row>
      <xdr:rowOff>85801</xdr:rowOff>
    </xdr:to>
    <xdr:sp macro="" textlink="">
      <xdr:nvSpPr>
        <xdr:cNvPr id="374" name="楕円 373"/>
        <xdr:cNvSpPr/>
      </xdr:nvSpPr>
      <xdr:spPr>
        <a:xfrm>
          <a:off x="6921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76928</xdr:rowOff>
    </xdr:from>
    <xdr:ext cx="378565" cy="259045"/>
    <xdr:sp macro="" textlink="">
      <xdr:nvSpPr>
        <xdr:cNvPr id="375" name="テキスト ボックス 374"/>
        <xdr:cNvSpPr txBox="1"/>
      </xdr:nvSpPr>
      <xdr:spPr>
        <a:xfrm>
          <a:off x="6783017" y="1002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135403</xdr:rowOff>
    </xdr:from>
    <xdr:to>
      <xdr:col>55</xdr:col>
      <xdr:colOff>0</xdr:colOff>
      <xdr:row>77</xdr:row>
      <xdr:rowOff>28417</xdr:rowOff>
    </xdr:to>
    <xdr:cxnSp macro="">
      <xdr:nvCxnSpPr>
        <xdr:cNvPr id="402" name="直線コネクタ 401"/>
        <xdr:cNvCxnSpPr/>
      </xdr:nvCxnSpPr>
      <xdr:spPr>
        <a:xfrm>
          <a:off x="9639300" y="13165603"/>
          <a:ext cx="8382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403" name="商工費平均値テキスト"/>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135403</xdr:rowOff>
    </xdr:from>
    <xdr:to>
      <xdr:col>50</xdr:col>
      <xdr:colOff>114300</xdr:colOff>
      <xdr:row>77</xdr:row>
      <xdr:rowOff>141987</xdr:rowOff>
    </xdr:to>
    <xdr:cxnSp macro="">
      <xdr:nvCxnSpPr>
        <xdr:cNvPr id="405" name="直線コネクタ 404"/>
        <xdr:cNvCxnSpPr/>
      </xdr:nvCxnSpPr>
      <xdr:spPr>
        <a:xfrm flipV="1">
          <a:off x="8750300" y="13165603"/>
          <a:ext cx="889000" cy="1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07" name="テキスト ボックス 406"/>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141987</xdr:rowOff>
    </xdr:from>
    <xdr:to>
      <xdr:col>45</xdr:col>
      <xdr:colOff>177800</xdr:colOff>
      <xdr:row>77</xdr:row>
      <xdr:rowOff>159131</xdr:rowOff>
    </xdr:to>
    <xdr:cxnSp macro="">
      <xdr:nvCxnSpPr>
        <xdr:cNvPr id="408" name="直線コネクタ 407"/>
        <xdr:cNvCxnSpPr/>
      </xdr:nvCxnSpPr>
      <xdr:spPr>
        <a:xfrm flipV="1">
          <a:off x="7861300" y="13343637"/>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10" name="テキスト ボックス 409"/>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159131</xdr:rowOff>
    </xdr:from>
    <xdr:to>
      <xdr:col>41</xdr:col>
      <xdr:colOff>50800</xdr:colOff>
      <xdr:row>78</xdr:row>
      <xdr:rowOff>42362</xdr:rowOff>
    </xdr:to>
    <xdr:cxnSp macro="">
      <xdr:nvCxnSpPr>
        <xdr:cNvPr id="411" name="直線コネクタ 410"/>
        <xdr:cNvCxnSpPr/>
      </xdr:nvCxnSpPr>
      <xdr:spPr>
        <a:xfrm flipV="1">
          <a:off x="6972300" y="13360781"/>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13" name="テキスト ボックス 412"/>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149067</xdr:rowOff>
    </xdr:from>
    <xdr:to>
      <xdr:col>55</xdr:col>
      <xdr:colOff>50800</xdr:colOff>
      <xdr:row>77</xdr:row>
      <xdr:rowOff>79217</xdr:rowOff>
    </xdr:to>
    <xdr:sp macro="" textlink="">
      <xdr:nvSpPr>
        <xdr:cNvPr id="421" name="楕円 420"/>
        <xdr:cNvSpPr/>
      </xdr:nvSpPr>
      <xdr:spPr>
        <a:xfrm>
          <a:off x="10426700" y="131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127494</xdr:rowOff>
    </xdr:from>
    <xdr:ext cx="469744" cy="259045"/>
    <xdr:sp macro="" textlink="">
      <xdr:nvSpPr>
        <xdr:cNvPr id="422" name="商工費該当値テキスト"/>
        <xdr:cNvSpPr txBox="1"/>
      </xdr:nvSpPr>
      <xdr:spPr>
        <a:xfrm>
          <a:off x="10528300" y="1315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84603</xdr:rowOff>
    </xdr:from>
    <xdr:to>
      <xdr:col>50</xdr:col>
      <xdr:colOff>165100</xdr:colOff>
      <xdr:row>77</xdr:row>
      <xdr:rowOff>14753</xdr:rowOff>
    </xdr:to>
    <xdr:sp macro="" textlink="">
      <xdr:nvSpPr>
        <xdr:cNvPr id="423" name="楕円 422"/>
        <xdr:cNvSpPr/>
      </xdr:nvSpPr>
      <xdr:spPr>
        <a:xfrm>
          <a:off x="9588500" y="131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31280</xdr:rowOff>
    </xdr:from>
    <xdr:ext cx="469744" cy="259045"/>
    <xdr:sp macro="" textlink="">
      <xdr:nvSpPr>
        <xdr:cNvPr id="424" name="テキスト ボックス 423"/>
        <xdr:cNvSpPr txBox="1"/>
      </xdr:nvSpPr>
      <xdr:spPr>
        <a:xfrm>
          <a:off x="9404428" y="128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91187</xdr:rowOff>
    </xdr:from>
    <xdr:to>
      <xdr:col>46</xdr:col>
      <xdr:colOff>38100</xdr:colOff>
      <xdr:row>78</xdr:row>
      <xdr:rowOff>21337</xdr:rowOff>
    </xdr:to>
    <xdr:sp macro="" textlink="">
      <xdr:nvSpPr>
        <xdr:cNvPr id="425" name="楕円 424"/>
        <xdr:cNvSpPr/>
      </xdr:nvSpPr>
      <xdr:spPr>
        <a:xfrm>
          <a:off x="8699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12464</xdr:rowOff>
    </xdr:from>
    <xdr:ext cx="469744" cy="259045"/>
    <xdr:sp macro="" textlink="">
      <xdr:nvSpPr>
        <xdr:cNvPr id="426" name="テキスト ボックス 425"/>
        <xdr:cNvSpPr txBox="1"/>
      </xdr:nvSpPr>
      <xdr:spPr>
        <a:xfrm>
          <a:off x="8515428"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108331</xdr:rowOff>
    </xdr:from>
    <xdr:to>
      <xdr:col>41</xdr:col>
      <xdr:colOff>101600</xdr:colOff>
      <xdr:row>78</xdr:row>
      <xdr:rowOff>38481</xdr:rowOff>
    </xdr:to>
    <xdr:sp macro="" textlink="">
      <xdr:nvSpPr>
        <xdr:cNvPr id="427" name="楕円 426"/>
        <xdr:cNvSpPr/>
      </xdr:nvSpPr>
      <xdr:spPr>
        <a:xfrm>
          <a:off x="7810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29608</xdr:rowOff>
    </xdr:from>
    <xdr:ext cx="469744" cy="259045"/>
    <xdr:sp macro="" textlink="">
      <xdr:nvSpPr>
        <xdr:cNvPr id="428" name="テキスト ボックス 427"/>
        <xdr:cNvSpPr txBox="1"/>
      </xdr:nvSpPr>
      <xdr:spPr>
        <a:xfrm>
          <a:off x="7626428"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163012</xdr:rowOff>
    </xdr:from>
    <xdr:to>
      <xdr:col>36</xdr:col>
      <xdr:colOff>165100</xdr:colOff>
      <xdr:row>78</xdr:row>
      <xdr:rowOff>93162</xdr:rowOff>
    </xdr:to>
    <xdr:sp macro="" textlink="">
      <xdr:nvSpPr>
        <xdr:cNvPr id="429" name="楕円 428"/>
        <xdr:cNvSpPr/>
      </xdr:nvSpPr>
      <xdr:spPr>
        <a:xfrm>
          <a:off x="6921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84289</xdr:rowOff>
    </xdr:from>
    <xdr:ext cx="469744" cy="259045"/>
    <xdr:sp macro="" textlink="">
      <xdr:nvSpPr>
        <xdr:cNvPr id="430" name="テキスト ボックス 429"/>
        <xdr:cNvSpPr txBox="1"/>
      </xdr:nvSpPr>
      <xdr:spPr>
        <a:xfrm>
          <a:off x="6737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4993</xdr:rowOff>
    </xdr:from>
    <xdr:to>
      <xdr:col>55</xdr:col>
      <xdr:colOff>0</xdr:colOff>
      <xdr:row>98</xdr:row>
      <xdr:rowOff>32776</xdr:rowOff>
    </xdr:to>
    <xdr:cxnSp macro="">
      <xdr:nvCxnSpPr>
        <xdr:cNvPr id="459" name="直線コネクタ 458"/>
        <xdr:cNvCxnSpPr/>
      </xdr:nvCxnSpPr>
      <xdr:spPr>
        <a:xfrm flipV="1">
          <a:off x="9639300" y="16807093"/>
          <a:ext cx="838200" cy="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12057</xdr:rowOff>
    </xdr:from>
    <xdr:to>
      <xdr:col>50</xdr:col>
      <xdr:colOff>114300</xdr:colOff>
      <xdr:row>98</xdr:row>
      <xdr:rowOff>32776</xdr:rowOff>
    </xdr:to>
    <xdr:cxnSp macro="">
      <xdr:nvCxnSpPr>
        <xdr:cNvPr id="462" name="直線コネクタ 461"/>
        <xdr:cNvCxnSpPr/>
      </xdr:nvCxnSpPr>
      <xdr:spPr>
        <a:xfrm>
          <a:off x="8750300" y="16814157"/>
          <a:ext cx="8890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105776</xdr:rowOff>
    </xdr:from>
    <xdr:to>
      <xdr:col>45</xdr:col>
      <xdr:colOff>177800</xdr:colOff>
      <xdr:row>98</xdr:row>
      <xdr:rowOff>12057</xdr:rowOff>
    </xdr:to>
    <xdr:cxnSp macro="">
      <xdr:nvCxnSpPr>
        <xdr:cNvPr id="465" name="直線コネクタ 464"/>
        <xdr:cNvCxnSpPr/>
      </xdr:nvCxnSpPr>
      <xdr:spPr>
        <a:xfrm>
          <a:off x="7861300" y="16736426"/>
          <a:ext cx="889000" cy="7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7" name="テキスト ボックス 466"/>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105776</xdr:rowOff>
    </xdr:from>
    <xdr:to>
      <xdr:col>41</xdr:col>
      <xdr:colOff>50800</xdr:colOff>
      <xdr:row>98</xdr:row>
      <xdr:rowOff>16111</xdr:rowOff>
    </xdr:to>
    <xdr:cxnSp macro="">
      <xdr:nvCxnSpPr>
        <xdr:cNvPr id="468" name="直線コネクタ 467"/>
        <xdr:cNvCxnSpPr/>
      </xdr:nvCxnSpPr>
      <xdr:spPr>
        <a:xfrm flipV="1">
          <a:off x="6972300" y="16736426"/>
          <a:ext cx="889000" cy="8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0" name="テキスト ボックス 469"/>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2" name="テキスト ボックス 471"/>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125643</xdr:rowOff>
    </xdr:from>
    <xdr:to>
      <xdr:col>55</xdr:col>
      <xdr:colOff>50800</xdr:colOff>
      <xdr:row>98</xdr:row>
      <xdr:rowOff>55793</xdr:rowOff>
    </xdr:to>
    <xdr:sp macro="" textlink="">
      <xdr:nvSpPr>
        <xdr:cNvPr id="478" name="楕円 477"/>
        <xdr:cNvSpPr/>
      </xdr:nvSpPr>
      <xdr:spPr>
        <a:xfrm>
          <a:off x="10426700" y="167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40570</xdr:rowOff>
    </xdr:from>
    <xdr:ext cx="534377" cy="259045"/>
    <xdr:sp macro="" textlink="">
      <xdr:nvSpPr>
        <xdr:cNvPr id="479" name="土木費該当値テキスト"/>
        <xdr:cNvSpPr txBox="1"/>
      </xdr:nvSpPr>
      <xdr:spPr>
        <a:xfrm>
          <a:off x="10528300" y="166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153426</xdr:rowOff>
    </xdr:from>
    <xdr:to>
      <xdr:col>50</xdr:col>
      <xdr:colOff>165100</xdr:colOff>
      <xdr:row>98</xdr:row>
      <xdr:rowOff>83576</xdr:rowOff>
    </xdr:to>
    <xdr:sp macro="" textlink="">
      <xdr:nvSpPr>
        <xdr:cNvPr id="480" name="楕円 479"/>
        <xdr:cNvSpPr/>
      </xdr:nvSpPr>
      <xdr:spPr>
        <a:xfrm>
          <a:off x="9588500" y="167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74703</xdr:rowOff>
    </xdr:from>
    <xdr:ext cx="534377" cy="259045"/>
    <xdr:sp macro="" textlink="">
      <xdr:nvSpPr>
        <xdr:cNvPr id="481" name="テキスト ボックス 480"/>
        <xdr:cNvSpPr txBox="1"/>
      </xdr:nvSpPr>
      <xdr:spPr>
        <a:xfrm>
          <a:off x="9372111" y="168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132707</xdr:rowOff>
    </xdr:from>
    <xdr:to>
      <xdr:col>46</xdr:col>
      <xdr:colOff>38100</xdr:colOff>
      <xdr:row>98</xdr:row>
      <xdr:rowOff>62857</xdr:rowOff>
    </xdr:to>
    <xdr:sp macro="" textlink="">
      <xdr:nvSpPr>
        <xdr:cNvPr id="482" name="楕円 481"/>
        <xdr:cNvSpPr/>
      </xdr:nvSpPr>
      <xdr:spPr>
        <a:xfrm>
          <a:off x="8699500" y="167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53984</xdr:rowOff>
    </xdr:from>
    <xdr:ext cx="534377" cy="259045"/>
    <xdr:sp macro="" textlink="">
      <xdr:nvSpPr>
        <xdr:cNvPr id="483" name="テキスト ボックス 482"/>
        <xdr:cNvSpPr txBox="1"/>
      </xdr:nvSpPr>
      <xdr:spPr>
        <a:xfrm>
          <a:off x="8483111" y="1685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54976</xdr:rowOff>
    </xdr:from>
    <xdr:to>
      <xdr:col>41</xdr:col>
      <xdr:colOff>101600</xdr:colOff>
      <xdr:row>97</xdr:row>
      <xdr:rowOff>156576</xdr:rowOff>
    </xdr:to>
    <xdr:sp macro="" textlink="">
      <xdr:nvSpPr>
        <xdr:cNvPr id="484" name="楕円 483"/>
        <xdr:cNvSpPr/>
      </xdr:nvSpPr>
      <xdr:spPr>
        <a:xfrm>
          <a:off x="7810500" y="16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147703</xdr:rowOff>
    </xdr:from>
    <xdr:ext cx="534377" cy="259045"/>
    <xdr:sp macro="" textlink="">
      <xdr:nvSpPr>
        <xdr:cNvPr id="485" name="テキスト ボックス 484"/>
        <xdr:cNvSpPr txBox="1"/>
      </xdr:nvSpPr>
      <xdr:spPr>
        <a:xfrm>
          <a:off x="7594111" y="16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136761</xdr:rowOff>
    </xdr:from>
    <xdr:to>
      <xdr:col>36</xdr:col>
      <xdr:colOff>165100</xdr:colOff>
      <xdr:row>98</xdr:row>
      <xdr:rowOff>66911</xdr:rowOff>
    </xdr:to>
    <xdr:sp macro="" textlink="">
      <xdr:nvSpPr>
        <xdr:cNvPr id="486" name="楕円 485"/>
        <xdr:cNvSpPr/>
      </xdr:nvSpPr>
      <xdr:spPr>
        <a:xfrm>
          <a:off x="6921500" y="167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58038</xdr:rowOff>
    </xdr:from>
    <xdr:ext cx="534377" cy="259045"/>
    <xdr:sp macro="" textlink="">
      <xdr:nvSpPr>
        <xdr:cNvPr id="487" name="テキスト ボックス 486"/>
        <xdr:cNvSpPr txBox="1"/>
      </xdr:nvSpPr>
      <xdr:spPr>
        <a:xfrm>
          <a:off x="6705111" y="168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102438</xdr:rowOff>
    </xdr:from>
    <xdr:to>
      <xdr:col>85</xdr:col>
      <xdr:colOff>127000</xdr:colOff>
      <xdr:row>38</xdr:row>
      <xdr:rowOff>107559</xdr:rowOff>
    </xdr:to>
    <xdr:cxnSp macro="">
      <xdr:nvCxnSpPr>
        <xdr:cNvPr id="514" name="直線コネクタ 513"/>
        <xdr:cNvCxnSpPr/>
      </xdr:nvCxnSpPr>
      <xdr:spPr>
        <a:xfrm flipV="1">
          <a:off x="15481300" y="6617538"/>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102164</xdr:rowOff>
    </xdr:from>
    <xdr:to>
      <xdr:col>81</xdr:col>
      <xdr:colOff>50800</xdr:colOff>
      <xdr:row>38</xdr:row>
      <xdr:rowOff>107559</xdr:rowOff>
    </xdr:to>
    <xdr:cxnSp macro="">
      <xdr:nvCxnSpPr>
        <xdr:cNvPr id="517" name="直線コネクタ 516"/>
        <xdr:cNvCxnSpPr/>
      </xdr:nvCxnSpPr>
      <xdr:spPr>
        <a:xfrm>
          <a:off x="14592300" y="661726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102164</xdr:rowOff>
    </xdr:from>
    <xdr:to>
      <xdr:col>76</xdr:col>
      <xdr:colOff>114300</xdr:colOff>
      <xdr:row>38</xdr:row>
      <xdr:rowOff>102987</xdr:rowOff>
    </xdr:to>
    <xdr:cxnSp macro="">
      <xdr:nvCxnSpPr>
        <xdr:cNvPr id="520" name="直線コネクタ 519"/>
        <xdr:cNvCxnSpPr/>
      </xdr:nvCxnSpPr>
      <xdr:spPr>
        <a:xfrm flipV="1">
          <a:off x="13703300" y="661726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47784</xdr:rowOff>
    </xdr:from>
    <xdr:ext cx="469744" cy="259045"/>
    <xdr:sp macro="" textlink="">
      <xdr:nvSpPr>
        <xdr:cNvPr id="522" name="テキスト ボックス 521"/>
        <xdr:cNvSpPr txBox="1"/>
      </xdr:nvSpPr>
      <xdr:spPr>
        <a:xfrm>
          <a:off x="14357428" y="621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102895</xdr:rowOff>
    </xdr:from>
    <xdr:to>
      <xdr:col>71</xdr:col>
      <xdr:colOff>177800</xdr:colOff>
      <xdr:row>38</xdr:row>
      <xdr:rowOff>102987</xdr:rowOff>
    </xdr:to>
    <xdr:cxnSp macro="">
      <xdr:nvCxnSpPr>
        <xdr:cNvPr id="523" name="直線コネクタ 522"/>
        <xdr:cNvCxnSpPr/>
      </xdr:nvCxnSpPr>
      <xdr:spPr>
        <a:xfrm>
          <a:off x="12814300" y="661799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51638</xdr:rowOff>
    </xdr:from>
    <xdr:to>
      <xdr:col>85</xdr:col>
      <xdr:colOff>177800</xdr:colOff>
      <xdr:row>38</xdr:row>
      <xdr:rowOff>153238</xdr:rowOff>
    </xdr:to>
    <xdr:sp macro="" textlink="">
      <xdr:nvSpPr>
        <xdr:cNvPr id="533" name="楕円 532"/>
        <xdr:cNvSpPr/>
      </xdr:nvSpPr>
      <xdr:spPr>
        <a:xfrm>
          <a:off x="16268700" y="65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138015</xdr:rowOff>
    </xdr:from>
    <xdr:ext cx="378565" cy="259045"/>
    <xdr:sp macro="" textlink="">
      <xdr:nvSpPr>
        <xdr:cNvPr id="534" name="消防費該当値テキスト"/>
        <xdr:cNvSpPr txBox="1"/>
      </xdr:nvSpPr>
      <xdr:spPr>
        <a:xfrm>
          <a:off x="16370300" y="64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56759</xdr:rowOff>
    </xdr:from>
    <xdr:to>
      <xdr:col>81</xdr:col>
      <xdr:colOff>101600</xdr:colOff>
      <xdr:row>38</xdr:row>
      <xdr:rowOff>158359</xdr:rowOff>
    </xdr:to>
    <xdr:sp macro="" textlink="">
      <xdr:nvSpPr>
        <xdr:cNvPr id="535" name="楕円 534"/>
        <xdr:cNvSpPr/>
      </xdr:nvSpPr>
      <xdr:spPr>
        <a:xfrm>
          <a:off x="154305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149486</xdr:rowOff>
    </xdr:from>
    <xdr:ext cx="378565" cy="259045"/>
    <xdr:sp macro="" textlink="">
      <xdr:nvSpPr>
        <xdr:cNvPr id="536" name="テキスト ボックス 535"/>
        <xdr:cNvSpPr txBox="1"/>
      </xdr:nvSpPr>
      <xdr:spPr>
        <a:xfrm>
          <a:off x="15292017" y="666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51364</xdr:rowOff>
    </xdr:from>
    <xdr:to>
      <xdr:col>76</xdr:col>
      <xdr:colOff>165100</xdr:colOff>
      <xdr:row>38</xdr:row>
      <xdr:rowOff>152964</xdr:rowOff>
    </xdr:to>
    <xdr:sp macro="" textlink="">
      <xdr:nvSpPr>
        <xdr:cNvPr id="537" name="楕円 536"/>
        <xdr:cNvSpPr/>
      </xdr:nvSpPr>
      <xdr:spPr>
        <a:xfrm>
          <a:off x="14541500" y="65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144091</xdr:rowOff>
    </xdr:from>
    <xdr:ext cx="378565" cy="259045"/>
    <xdr:sp macro="" textlink="">
      <xdr:nvSpPr>
        <xdr:cNvPr id="538" name="テキスト ボックス 537"/>
        <xdr:cNvSpPr txBox="1"/>
      </xdr:nvSpPr>
      <xdr:spPr>
        <a:xfrm>
          <a:off x="14403017" y="665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52187</xdr:rowOff>
    </xdr:from>
    <xdr:to>
      <xdr:col>72</xdr:col>
      <xdr:colOff>38100</xdr:colOff>
      <xdr:row>38</xdr:row>
      <xdr:rowOff>153787</xdr:rowOff>
    </xdr:to>
    <xdr:sp macro="" textlink="">
      <xdr:nvSpPr>
        <xdr:cNvPr id="539" name="楕円 538"/>
        <xdr:cNvSpPr/>
      </xdr:nvSpPr>
      <xdr:spPr>
        <a:xfrm>
          <a:off x="13652500" y="65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144914</xdr:rowOff>
    </xdr:from>
    <xdr:ext cx="378565" cy="259045"/>
    <xdr:sp macro="" textlink="">
      <xdr:nvSpPr>
        <xdr:cNvPr id="540" name="テキスト ボックス 539"/>
        <xdr:cNvSpPr txBox="1"/>
      </xdr:nvSpPr>
      <xdr:spPr>
        <a:xfrm>
          <a:off x="13514017" y="666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52095</xdr:rowOff>
    </xdr:from>
    <xdr:to>
      <xdr:col>67</xdr:col>
      <xdr:colOff>101600</xdr:colOff>
      <xdr:row>38</xdr:row>
      <xdr:rowOff>153695</xdr:rowOff>
    </xdr:to>
    <xdr:sp macro="" textlink="">
      <xdr:nvSpPr>
        <xdr:cNvPr id="541" name="楕円 540"/>
        <xdr:cNvSpPr/>
      </xdr:nvSpPr>
      <xdr:spPr>
        <a:xfrm>
          <a:off x="12763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144822</xdr:rowOff>
    </xdr:from>
    <xdr:ext cx="378565" cy="259045"/>
    <xdr:sp macro="" textlink="">
      <xdr:nvSpPr>
        <xdr:cNvPr id="542" name="テキスト ボックス 541"/>
        <xdr:cNvSpPr txBox="1"/>
      </xdr:nvSpPr>
      <xdr:spPr>
        <a:xfrm>
          <a:off x="12625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64240</xdr:rowOff>
    </xdr:from>
    <xdr:to>
      <xdr:col>85</xdr:col>
      <xdr:colOff>127000</xdr:colOff>
      <xdr:row>57</xdr:row>
      <xdr:rowOff>87394</xdr:rowOff>
    </xdr:to>
    <xdr:cxnSp macro="">
      <xdr:nvCxnSpPr>
        <xdr:cNvPr id="574" name="直線コネクタ 573"/>
        <xdr:cNvCxnSpPr/>
      </xdr:nvCxnSpPr>
      <xdr:spPr>
        <a:xfrm>
          <a:off x="15481300" y="9836890"/>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75" name="教育費平均値テキスト"/>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64240</xdr:rowOff>
    </xdr:from>
    <xdr:to>
      <xdr:col>81</xdr:col>
      <xdr:colOff>50800</xdr:colOff>
      <xdr:row>58</xdr:row>
      <xdr:rowOff>1419</xdr:rowOff>
    </xdr:to>
    <xdr:cxnSp macro="">
      <xdr:nvCxnSpPr>
        <xdr:cNvPr id="577" name="直線コネクタ 576"/>
        <xdr:cNvCxnSpPr/>
      </xdr:nvCxnSpPr>
      <xdr:spPr>
        <a:xfrm flipV="1">
          <a:off x="14592300" y="9836890"/>
          <a:ext cx="889000" cy="10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1419</xdr:rowOff>
    </xdr:from>
    <xdr:to>
      <xdr:col>76</xdr:col>
      <xdr:colOff>114300</xdr:colOff>
      <xdr:row>58</xdr:row>
      <xdr:rowOff>22527</xdr:rowOff>
    </xdr:to>
    <xdr:cxnSp macro="">
      <xdr:nvCxnSpPr>
        <xdr:cNvPr id="580" name="直線コネクタ 579"/>
        <xdr:cNvCxnSpPr/>
      </xdr:nvCxnSpPr>
      <xdr:spPr>
        <a:xfrm flipV="1">
          <a:off x="13703300" y="9945519"/>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82" name="テキスト ボックス 581"/>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22527</xdr:rowOff>
    </xdr:from>
    <xdr:to>
      <xdr:col>71</xdr:col>
      <xdr:colOff>177800</xdr:colOff>
      <xdr:row>58</xdr:row>
      <xdr:rowOff>35306</xdr:rowOff>
    </xdr:to>
    <xdr:cxnSp macro="">
      <xdr:nvCxnSpPr>
        <xdr:cNvPr id="583" name="直線コネクタ 582"/>
        <xdr:cNvCxnSpPr/>
      </xdr:nvCxnSpPr>
      <xdr:spPr>
        <a:xfrm flipV="1">
          <a:off x="12814300" y="996662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5" name="テキスト ボックス 584"/>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36594</xdr:rowOff>
    </xdr:from>
    <xdr:to>
      <xdr:col>85</xdr:col>
      <xdr:colOff>177800</xdr:colOff>
      <xdr:row>57</xdr:row>
      <xdr:rowOff>138194</xdr:rowOff>
    </xdr:to>
    <xdr:sp macro="" textlink="">
      <xdr:nvSpPr>
        <xdr:cNvPr id="593" name="楕円 592"/>
        <xdr:cNvSpPr/>
      </xdr:nvSpPr>
      <xdr:spPr>
        <a:xfrm>
          <a:off x="16268700" y="98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15021</xdr:rowOff>
    </xdr:from>
    <xdr:ext cx="534377" cy="259045"/>
    <xdr:sp macro="" textlink="">
      <xdr:nvSpPr>
        <xdr:cNvPr id="594" name="教育費該当値テキスト"/>
        <xdr:cNvSpPr txBox="1"/>
      </xdr:nvSpPr>
      <xdr:spPr>
        <a:xfrm>
          <a:off x="16370300" y="978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13440</xdr:rowOff>
    </xdr:from>
    <xdr:to>
      <xdr:col>81</xdr:col>
      <xdr:colOff>101600</xdr:colOff>
      <xdr:row>57</xdr:row>
      <xdr:rowOff>115040</xdr:rowOff>
    </xdr:to>
    <xdr:sp macro="" textlink="">
      <xdr:nvSpPr>
        <xdr:cNvPr id="595" name="楕円 594"/>
        <xdr:cNvSpPr/>
      </xdr:nvSpPr>
      <xdr:spPr>
        <a:xfrm>
          <a:off x="15430500" y="97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106167</xdr:rowOff>
    </xdr:from>
    <xdr:ext cx="534377" cy="259045"/>
    <xdr:sp macro="" textlink="">
      <xdr:nvSpPr>
        <xdr:cNvPr id="596" name="テキスト ボックス 595"/>
        <xdr:cNvSpPr txBox="1"/>
      </xdr:nvSpPr>
      <xdr:spPr>
        <a:xfrm>
          <a:off x="15214111" y="98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122069</xdr:rowOff>
    </xdr:from>
    <xdr:to>
      <xdr:col>76</xdr:col>
      <xdr:colOff>165100</xdr:colOff>
      <xdr:row>58</xdr:row>
      <xdr:rowOff>52219</xdr:rowOff>
    </xdr:to>
    <xdr:sp macro="" textlink="">
      <xdr:nvSpPr>
        <xdr:cNvPr id="597" name="楕円 596"/>
        <xdr:cNvSpPr/>
      </xdr:nvSpPr>
      <xdr:spPr>
        <a:xfrm>
          <a:off x="14541500" y="98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43346</xdr:rowOff>
    </xdr:from>
    <xdr:ext cx="534377" cy="259045"/>
    <xdr:sp macro="" textlink="">
      <xdr:nvSpPr>
        <xdr:cNvPr id="598" name="テキスト ボックス 597"/>
        <xdr:cNvSpPr txBox="1"/>
      </xdr:nvSpPr>
      <xdr:spPr>
        <a:xfrm>
          <a:off x="14325111" y="99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143177</xdr:rowOff>
    </xdr:from>
    <xdr:to>
      <xdr:col>72</xdr:col>
      <xdr:colOff>38100</xdr:colOff>
      <xdr:row>58</xdr:row>
      <xdr:rowOff>73327</xdr:rowOff>
    </xdr:to>
    <xdr:sp macro="" textlink="">
      <xdr:nvSpPr>
        <xdr:cNvPr id="599" name="楕円 598"/>
        <xdr:cNvSpPr/>
      </xdr:nvSpPr>
      <xdr:spPr>
        <a:xfrm>
          <a:off x="13652500" y="99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64454</xdr:rowOff>
    </xdr:from>
    <xdr:ext cx="534377" cy="259045"/>
    <xdr:sp macro="" textlink="">
      <xdr:nvSpPr>
        <xdr:cNvPr id="600" name="テキスト ボックス 599"/>
        <xdr:cNvSpPr txBox="1"/>
      </xdr:nvSpPr>
      <xdr:spPr>
        <a:xfrm>
          <a:off x="13436111" y="100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155956</xdr:rowOff>
    </xdr:from>
    <xdr:to>
      <xdr:col>67</xdr:col>
      <xdr:colOff>101600</xdr:colOff>
      <xdr:row>58</xdr:row>
      <xdr:rowOff>86106</xdr:rowOff>
    </xdr:to>
    <xdr:sp macro="" textlink="">
      <xdr:nvSpPr>
        <xdr:cNvPr id="601" name="楕円 600"/>
        <xdr:cNvSpPr/>
      </xdr:nvSpPr>
      <xdr:spPr>
        <a:xfrm>
          <a:off x="127635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77233</xdr:rowOff>
    </xdr:from>
    <xdr:ext cx="534377" cy="259045"/>
    <xdr:sp macro="" textlink="">
      <xdr:nvSpPr>
        <xdr:cNvPr id="602" name="テキスト ボックス 601"/>
        <xdr:cNvSpPr txBox="1"/>
      </xdr:nvSpPr>
      <xdr:spPr>
        <a:xfrm>
          <a:off x="12547111" y="100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117602</xdr:rowOff>
    </xdr:from>
    <xdr:to>
      <xdr:col>85</xdr:col>
      <xdr:colOff>127000</xdr:colOff>
      <xdr:row>95</xdr:row>
      <xdr:rowOff>156338</xdr:rowOff>
    </xdr:to>
    <xdr:cxnSp macro="">
      <xdr:nvCxnSpPr>
        <xdr:cNvPr id="686" name="直線コネクタ 685"/>
        <xdr:cNvCxnSpPr/>
      </xdr:nvCxnSpPr>
      <xdr:spPr>
        <a:xfrm>
          <a:off x="15481300" y="16405352"/>
          <a:ext cx="8382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7" name="公債費平均値テキスト"/>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168275</xdr:rowOff>
    </xdr:from>
    <xdr:to>
      <xdr:col>81</xdr:col>
      <xdr:colOff>50800</xdr:colOff>
      <xdr:row>95</xdr:row>
      <xdr:rowOff>117602</xdr:rowOff>
    </xdr:to>
    <xdr:cxnSp macro="">
      <xdr:nvCxnSpPr>
        <xdr:cNvPr id="689" name="直線コネクタ 688"/>
        <xdr:cNvCxnSpPr/>
      </xdr:nvCxnSpPr>
      <xdr:spPr>
        <a:xfrm>
          <a:off x="14592300" y="15770225"/>
          <a:ext cx="8890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91" name="テキスト ボックス 690"/>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168275</xdr:rowOff>
    </xdr:from>
    <xdr:to>
      <xdr:col>76</xdr:col>
      <xdr:colOff>114300</xdr:colOff>
      <xdr:row>94</xdr:row>
      <xdr:rowOff>3429</xdr:rowOff>
    </xdr:to>
    <xdr:cxnSp macro="">
      <xdr:nvCxnSpPr>
        <xdr:cNvPr id="692" name="直線コネクタ 691"/>
        <xdr:cNvCxnSpPr/>
      </xdr:nvCxnSpPr>
      <xdr:spPr>
        <a:xfrm flipV="1">
          <a:off x="13703300" y="15770225"/>
          <a:ext cx="889000" cy="3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4" name="テキスト ボックス 693"/>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3429</xdr:rowOff>
    </xdr:from>
    <xdr:to>
      <xdr:col>71</xdr:col>
      <xdr:colOff>177800</xdr:colOff>
      <xdr:row>94</xdr:row>
      <xdr:rowOff>140843</xdr:rowOff>
    </xdr:to>
    <xdr:cxnSp macro="">
      <xdr:nvCxnSpPr>
        <xdr:cNvPr id="695" name="直線コネクタ 694"/>
        <xdr:cNvCxnSpPr/>
      </xdr:nvCxnSpPr>
      <xdr:spPr>
        <a:xfrm flipV="1">
          <a:off x="12814300" y="16119729"/>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7" name="テキスト ボックス 696"/>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9" name="テキスト ボックス 698"/>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105538</xdr:rowOff>
    </xdr:from>
    <xdr:to>
      <xdr:col>85</xdr:col>
      <xdr:colOff>177800</xdr:colOff>
      <xdr:row>96</xdr:row>
      <xdr:rowOff>35688</xdr:rowOff>
    </xdr:to>
    <xdr:sp macro="" textlink="">
      <xdr:nvSpPr>
        <xdr:cNvPr id="705" name="楕円 704"/>
        <xdr:cNvSpPr/>
      </xdr:nvSpPr>
      <xdr:spPr>
        <a:xfrm>
          <a:off x="16268700" y="163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83965</xdr:rowOff>
    </xdr:from>
    <xdr:ext cx="469744" cy="259045"/>
    <xdr:sp macro="" textlink="">
      <xdr:nvSpPr>
        <xdr:cNvPr id="706" name="公債費該当値テキスト"/>
        <xdr:cNvSpPr txBox="1"/>
      </xdr:nvSpPr>
      <xdr:spPr>
        <a:xfrm>
          <a:off x="16370300" y="1637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66802</xdr:rowOff>
    </xdr:from>
    <xdr:to>
      <xdr:col>81</xdr:col>
      <xdr:colOff>101600</xdr:colOff>
      <xdr:row>95</xdr:row>
      <xdr:rowOff>168402</xdr:rowOff>
    </xdr:to>
    <xdr:sp macro="" textlink="">
      <xdr:nvSpPr>
        <xdr:cNvPr id="707" name="楕円 706"/>
        <xdr:cNvSpPr/>
      </xdr:nvSpPr>
      <xdr:spPr>
        <a:xfrm>
          <a:off x="15430500" y="1635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159529</xdr:rowOff>
    </xdr:from>
    <xdr:ext cx="469744" cy="259045"/>
    <xdr:sp macro="" textlink="">
      <xdr:nvSpPr>
        <xdr:cNvPr id="708" name="テキスト ボックス 707"/>
        <xdr:cNvSpPr txBox="1"/>
      </xdr:nvSpPr>
      <xdr:spPr>
        <a:xfrm>
          <a:off x="15246428" y="164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117475</xdr:rowOff>
    </xdr:from>
    <xdr:to>
      <xdr:col>76</xdr:col>
      <xdr:colOff>165100</xdr:colOff>
      <xdr:row>92</xdr:row>
      <xdr:rowOff>47625</xdr:rowOff>
    </xdr:to>
    <xdr:sp macro="" textlink="">
      <xdr:nvSpPr>
        <xdr:cNvPr id="709" name="楕円 708"/>
        <xdr:cNvSpPr/>
      </xdr:nvSpPr>
      <xdr:spPr>
        <a:xfrm>
          <a:off x="14541500" y="15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90</xdr:row>
      <xdr:rowOff>64152</xdr:rowOff>
    </xdr:from>
    <xdr:ext cx="469744" cy="259045"/>
    <xdr:sp macro="" textlink="">
      <xdr:nvSpPr>
        <xdr:cNvPr id="710" name="テキスト ボックス 709"/>
        <xdr:cNvSpPr txBox="1"/>
      </xdr:nvSpPr>
      <xdr:spPr>
        <a:xfrm>
          <a:off x="14357428" y="1549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124079</xdr:rowOff>
    </xdr:from>
    <xdr:to>
      <xdr:col>72</xdr:col>
      <xdr:colOff>38100</xdr:colOff>
      <xdr:row>94</xdr:row>
      <xdr:rowOff>54229</xdr:rowOff>
    </xdr:to>
    <xdr:sp macro="" textlink="">
      <xdr:nvSpPr>
        <xdr:cNvPr id="711" name="楕円 710"/>
        <xdr:cNvSpPr/>
      </xdr:nvSpPr>
      <xdr:spPr>
        <a:xfrm>
          <a:off x="13652500" y="160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45356</xdr:rowOff>
    </xdr:from>
    <xdr:ext cx="469744" cy="259045"/>
    <xdr:sp macro="" textlink="">
      <xdr:nvSpPr>
        <xdr:cNvPr id="712" name="テキスト ボックス 711"/>
        <xdr:cNvSpPr txBox="1"/>
      </xdr:nvSpPr>
      <xdr:spPr>
        <a:xfrm>
          <a:off x="13468428" y="1616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90043</xdr:rowOff>
    </xdr:from>
    <xdr:to>
      <xdr:col>67</xdr:col>
      <xdr:colOff>101600</xdr:colOff>
      <xdr:row>95</xdr:row>
      <xdr:rowOff>20193</xdr:rowOff>
    </xdr:to>
    <xdr:sp macro="" textlink="">
      <xdr:nvSpPr>
        <xdr:cNvPr id="713" name="楕円 712"/>
        <xdr:cNvSpPr/>
      </xdr:nvSpPr>
      <xdr:spPr>
        <a:xfrm>
          <a:off x="12763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11320</xdr:rowOff>
    </xdr:from>
    <xdr:ext cx="469744" cy="259045"/>
    <xdr:sp macro="" textlink="">
      <xdr:nvSpPr>
        <xdr:cNvPr id="714" name="テキスト ボックス 713"/>
        <xdr:cNvSpPr txBox="1"/>
      </xdr:nvSpPr>
      <xdr:spPr>
        <a:xfrm>
          <a:off x="12579428" y="1629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土木費の構成比は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ポイント増加しており、増減率は</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上昇している。これは、上板橋駅南口駅前地区市街地再開発事業費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4,400</a:t>
          </a:r>
          <a:r>
            <a:rPr kumimoji="1" lang="ja-JP" altLang="en-US" sz="1300">
              <a:latin typeface="ＭＳ Ｐゴシック" panose="020B0600070205080204" pitchFamily="50" charset="-128"/>
              <a:ea typeface="ＭＳ Ｐゴシック" panose="020B0600070205080204" pitchFamily="50" charset="-128"/>
            </a:rPr>
            <a:t>万円、志村坂下住宅改築経費</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7,600</a:t>
          </a:r>
          <a:r>
            <a:rPr kumimoji="1" lang="ja-JP" altLang="en-US" sz="1300">
              <a:latin typeface="ＭＳ Ｐゴシック" panose="020B0600070205080204" pitchFamily="50" charset="-128"/>
              <a:ea typeface="ＭＳ Ｐゴシック" panose="020B0600070205080204" pitchFamily="50" charset="-128"/>
            </a:rPr>
            <a:t>万円の増によるものである。</a:t>
          </a:r>
        </a:p>
        <a:p>
          <a:r>
            <a:rPr kumimoji="1" lang="ja-JP" altLang="en-US" sz="1300">
              <a:latin typeface="ＭＳ Ｐゴシック" panose="020B0600070205080204" pitchFamily="50" charset="-128"/>
              <a:ea typeface="ＭＳ Ｐゴシック" panose="020B0600070205080204" pitchFamily="50" charset="-128"/>
            </a:rPr>
            <a:t>衛生費の構成比は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ポイント増加しており、増減率は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上昇している。新型コロナウイルスワクチン接種事業経費</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9,000</a:t>
          </a:r>
          <a:r>
            <a:rPr kumimoji="1" lang="ja-JP" altLang="en-US" sz="1300">
              <a:latin typeface="ＭＳ Ｐゴシック" panose="020B0600070205080204" pitchFamily="50" charset="-128"/>
              <a:ea typeface="ＭＳ Ｐゴシック" panose="020B0600070205080204" pitchFamily="50" charset="-128"/>
            </a:rPr>
            <a:t>万円の減となる一方、感染症医療費負担金返還金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万円の増、新型コロナウイルスワクチン接種体制確保事業費補助金返還金</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万円の皆増が要因である。</a:t>
          </a:r>
        </a:p>
        <a:p>
          <a:r>
            <a:rPr kumimoji="1" lang="ja-JP" altLang="en-US" sz="1300">
              <a:latin typeface="ＭＳ Ｐゴシック" panose="020B0600070205080204" pitchFamily="50" charset="-128"/>
              <a:ea typeface="ＭＳ Ｐゴシック" panose="020B0600070205080204" pitchFamily="50" charset="-128"/>
            </a:rPr>
            <a:t>また、民生費の構成比が上昇傾向となっており、依然として高い割合を占めている。特に令和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年度に開始した児童相談所業務に伴う児童入所施設措置費を含めた子育て支援施策の拡充や障がい者自立支援給付費等は増加しており、今後の動向に注視していく必要がある。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令和４年度末の財政調整基金残高は前年度比で７億</a:t>
          </a:r>
          <a:r>
            <a:rPr kumimoji="1" lang="en-US" altLang="ja-JP" sz="1200">
              <a:latin typeface="ＭＳ ゴシック" pitchFamily="49" charset="-128"/>
              <a:ea typeface="ＭＳ ゴシック" pitchFamily="49" charset="-128"/>
            </a:rPr>
            <a:t>59</a:t>
          </a:r>
          <a:r>
            <a:rPr kumimoji="1" lang="ja-JP" altLang="en-US" sz="1200">
              <a:latin typeface="ＭＳ ゴシック" pitchFamily="49" charset="-128"/>
              <a:ea typeface="ＭＳ ゴシック" pitchFamily="49" charset="-128"/>
            </a:rPr>
            <a:t>百万円増となったものの、標準財政規模が</a:t>
          </a:r>
          <a:r>
            <a:rPr kumimoji="1" lang="en-US" altLang="ja-JP" sz="1200">
              <a:latin typeface="ＭＳ ゴシック" pitchFamily="49" charset="-128"/>
              <a:ea typeface="ＭＳ ゴシック" pitchFamily="49" charset="-128"/>
            </a:rPr>
            <a:t>63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百万円増となったため、標準財政規模比は前年度比で</a:t>
          </a:r>
          <a:r>
            <a:rPr kumimoji="1" lang="en-US" altLang="ja-JP" sz="1200">
              <a:latin typeface="ＭＳ ゴシック" pitchFamily="49" charset="-128"/>
              <a:ea typeface="ＭＳ ゴシック" pitchFamily="49" charset="-128"/>
            </a:rPr>
            <a:t>0.38</a:t>
          </a:r>
          <a:r>
            <a:rPr kumimoji="1" lang="ja-JP" altLang="en-US" sz="1200">
              <a:latin typeface="ＭＳ ゴシック" pitchFamily="49" charset="-128"/>
              <a:ea typeface="ＭＳ ゴシック" pitchFamily="49" charset="-128"/>
            </a:rPr>
            <a:t>ポイント減となった。　</a:t>
          </a:r>
        </a:p>
        <a:p>
          <a:r>
            <a:rPr kumimoji="1" lang="ja-JP" altLang="en-US" sz="1200">
              <a:latin typeface="ＭＳ ゴシック" pitchFamily="49" charset="-128"/>
              <a:ea typeface="ＭＳ ゴシック" pitchFamily="49" charset="-128"/>
            </a:rPr>
            <a:t>実質収支額は前年度比で</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百万円減となり、標準財政規模の増もあって、標準財政規模比は前年度比で</a:t>
          </a:r>
          <a:r>
            <a:rPr kumimoji="1" lang="en-US" altLang="ja-JP" sz="1200">
              <a:latin typeface="ＭＳ ゴシック" pitchFamily="49" charset="-128"/>
              <a:ea typeface="ＭＳ ゴシック" pitchFamily="49" charset="-128"/>
            </a:rPr>
            <a:t>2.14</a:t>
          </a:r>
          <a:r>
            <a:rPr kumimoji="1" lang="ja-JP" altLang="en-US" sz="1200">
              <a:latin typeface="ＭＳ ゴシック" pitchFamily="49" charset="-128"/>
              <a:ea typeface="ＭＳ ゴシック" pitchFamily="49" charset="-128"/>
            </a:rPr>
            <a:t>ポイント減となった。</a:t>
          </a:r>
        </a:p>
        <a:p>
          <a:r>
            <a:rPr kumimoji="1" lang="ja-JP" altLang="en-US" sz="1200">
              <a:latin typeface="ＭＳ ゴシック" pitchFamily="49" charset="-128"/>
              <a:ea typeface="ＭＳ ゴシック" pitchFamily="49" charset="-128"/>
            </a:rPr>
            <a:t>実質収支比率は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％の間が望ましいとされているが、新型コロナウイルス関連事業実施に伴う歳計剰余金が生じており、令和２年度以降、これを上回る率で推移している。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全会計の実質収支は黒字であり、令和４年度の連結実質赤字比率は△</a:t>
          </a:r>
          <a:r>
            <a:rPr kumimoji="1" lang="en-US" altLang="ja-JP" sz="1400">
              <a:latin typeface="ＭＳ ゴシック" pitchFamily="49" charset="-128"/>
              <a:ea typeface="ＭＳ ゴシック" pitchFamily="49" charset="-128"/>
            </a:rPr>
            <a:t>8.86</a:t>
          </a:r>
          <a:r>
            <a:rPr kumimoji="1" lang="ja-JP" altLang="en-US" sz="1400">
              <a:latin typeface="ＭＳ ゴシック" pitchFamily="49" charset="-128"/>
              <a:ea typeface="ＭＳ ゴシック" pitchFamily="49" charset="-128"/>
            </a:rPr>
            <a:t>％である。令和４年度の実質収支額（黒字額）は、一般会計等（東武東上線連続立体化事業特別会計を含む）が</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百万円で前年度比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百万円の減、全会計では</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億８百万円で対前年度比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百万円の減となっている。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262601898</v>
      </c>
      <c r="BO4" s="449"/>
      <c r="BP4" s="449"/>
      <c r="BQ4" s="449"/>
      <c r="BR4" s="449"/>
      <c r="BS4" s="449"/>
      <c r="BT4" s="449"/>
      <c r="BU4" s="450"/>
      <c r="BV4" s="448">
        <v>260709561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9.5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251504596</v>
      </c>
      <c r="BO5" s="420"/>
      <c r="BP5" s="420"/>
      <c r="BQ5" s="420"/>
      <c r="BR5" s="420"/>
      <c r="BS5" s="420"/>
      <c r="BT5" s="420"/>
      <c r="BU5" s="421"/>
      <c r="BV5" s="419">
        <v>247962929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77.400000000000006</v>
      </c>
      <c r="CU5" s="417"/>
      <c r="CV5" s="417"/>
      <c r="CW5" s="417"/>
      <c r="CX5" s="417"/>
      <c r="CY5" s="417"/>
      <c r="CZ5" s="417"/>
      <c r="DA5" s="418"/>
      <c r="DB5" s="416">
        <v>79.099999999999994</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11097302</v>
      </c>
      <c r="BO6" s="420"/>
      <c r="BP6" s="420"/>
      <c r="BQ6" s="420"/>
      <c r="BR6" s="420"/>
      <c r="BS6" s="420"/>
      <c r="BT6" s="420"/>
      <c r="BU6" s="421"/>
      <c r="BV6" s="419">
        <v>12746632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77.400000000000006</v>
      </c>
      <c r="CU6" s="563"/>
      <c r="CV6" s="563"/>
      <c r="CW6" s="563"/>
      <c r="CX6" s="563"/>
      <c r="CY6" s="563"/>
      <c r="CZ6" s="563"/>
      <c r="DA6" s="564"/>
      <c r="DB6" s="562">
        <v>79.099999999999994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916401</v>
      </c>
      <c r="BO7" s="420"/>
      <c r="BP7" s="420"/>
      <c r="BQ7" s="420"/>
      <c r="BR7" s="420"/>
      <c r="BS7" s="420"/>
      <c r="BT7" s="420"/>
      <c r="BU7" s="421"/>
      <c r="BV7" s="419">
        <v>196494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138855157</v>
      </c>
      <c r="CU7" s="420"/>
      <c r="CV7" s="420"/>
      <c r="CW7" s="420"/>
      <c r="CX7" s="420"/>
      <c r="CY7" s="420"/>
      <c r="CZ7" s="420"/>
      <c r="DA7" s="421"/>
      <c r="DB7" s="419">
        <v>132517104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10180901</v>
      </c>
      <c r="BO8" s="420"/>
      <c r="BP8" s="420"/>
      <c r="BQ8" s="420"/>
      <c r="BR8" s="420"/>
      <c r="BS8" s="420"/>
      <c r="BT8" s="420"/>
      <c r="BU8" s="421"/>
      <c r="BV8" s="419">
        <v>12550138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0.44</v>
      </c>
      <c r="CU8" s="523"/>
      <c r="CV8" s="523"/>
      <c r="CW8" s="523"/>
      <c r="CX8" s="523"/>
      <c r="CY8" s="523"/>
      <c r="CZ8" s="523"/>
      <c r="DA8" s="524"/>
      <c r="DB8" s="522">
        <v>0.44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584483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-2369237</v>
      </c>
      <c r="BO9" s="420"/>
      <c r="BP9" s="420"/>
      <c r="BQ9" s="420"/>
      <c r="BR9" s="420"/>
      <c r="BS9" s="420"/>
      <c r="BT9" s="420"/>
      <c r="BU9" s="421"/>
      <c r="BV9" s="419">
        <v>3606327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v>
      </c>
      <c r="CU9" s="417"/>
      <c r="CV9" s="417"/>
      <c r="CW9" s="417"/>
      <c r="CX9" s="417"/>
      <c r="CY9" s="417"/>
      <c r="CZ9" s="417"/>
      <c r="DA9" s="418"/>
      <c r="DB9" s="416">
        <v>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561916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95</v>
      </c>
      <c r="AV10" s="478"/>
      <c r="AW10" s="478"/>
      <c r="AX10" s="478"/>
      <c r="AY10" s="433" t="s">
        <v>122</v>
      </c>
      <c r="AZ10" s="434"/>
      <c r="BA10" s="434"/>
      <c r="BB10" s="434"/>
      <c r="BC10" s="434"/>
      <c r="BD10" s="434"/>
      <c r="BE10" s="434"/>
      <c r="BF10" s="434"/>
      <c r="BG10" s="434"/>
      <c r="BH10" s="434"/>
      <c r="BI10" s="434"/>
      <c r="BJ10" s="434"/>
      <c r="BK10" s="434"/>
      <c r="BL10" s="434"/>
      <c r="BM10" s="435"/>
      <c r="BN10" s="419">
        <v>4262479</v>
      </c>
      <c r="BO10" s="420"/>
      <c r="BP10" s="420"/>
      <c r="BQ10" s="420"/>
      <c r="BR10" s="420"/>
      <c r="BS10" s="420"/>
      <c r="BT10" s="420"/>
      <c r="BU10" s="421"/>
      <c r="BV10" s="419">
        <v>6828029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568241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3503761</v>
      </c>
      <c r="BO12" s="420"/>
      <c r="BP12" s="420"/>
      <c r="BQ12" s="420"/>
      <c r="BR12" s="420"/>
      <c r="BS12" s="420"/>
      <c r="BT12" s="420"/>
      <c r="BU12" s="421"/>
      <c r="BV12" s="419">
        <v>6957922</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539869</v>
      </c>
      <c r="S13" s="507"/>
      <c r="T13" s="507"/>
      <c r="U13" s="507"/>
      <c r="V13" s="508"/>
      <c r="W13" s="509" t="s">
        <v>140</v>
      </c>
      <c r="X13" s="405"/>
      <c r="Y13" s="405"/>
      <c r="Z13" s="405"/>
      <c r="AA13" s="405"/>
      <c r="AB13" s="406"/>
      <c r="AC13" s="372">
        <v>309</v>
      </c>
      <c r="AD13" s="373"/>
      <c r="AE13" s="373"/>
      <c r="AF13" s="373"/>
      <c r="AG13" s="374"/>
      <c r="AH13" s="372">
        <v>334</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-1610519</v>
      </c>
      <c r="BO13" s="420"/>
      <c r="BP13" s="420"/>
      <c r="BQ13" s="420"/>
      <c r="BR13" s="420"/>
      <c r="BS13" s="420"/>
      <c r="BT13" s="420"/>
      <c r="BU13" s="421"/>
      <c r="BV13" s="419">
        <v>3476434</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-4.0999999999999996</v>
      </c>
      <c r="CU13" s="417"/>
      <c r="CV13" s="417"/>
      <c r="CW13" s="417"/>
      <c r="CX13" s="417"/>
      <c r="CY13" s="417"/>
      <c r="CZ13" s="417"/>
      <c r="DA13" s="418"/>
      <c r="DB13" s="416">
        <v>-4.4000000000000004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567214</v>
      </c>
      <c r="S14" s="507"/>
      <c r="T14" s="507"/>
      <c r="U14" s="507"/>
      <c r="V14" s="508"/>
      <c r="W14" s="510"/>
      <c r="X14" s="408"/>
      <c r="Y14" s="408"/>
      <c r="Z14" s="408"/>
      <c r="AA14" s="408"/>
      <c r="AB14" s="409"/>
      <c r="AC14" s="499">
        <v>0.1</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541551</v>
      </c>
      <c r="S15" s="507"/>
      <c r="T15" s="507"/>
      <c r="U15" s="507"/>
      <c r="V15" s="508"/>
      <c r="W15" s="509" t="s">
        <v>149</v>
      </c>
      <c r="X15" s="405"/>
      <c r="Y15" s="405"/>
      <c r="Z15" s="405"/>
      <c r="AA15" s="405"/>
      <c r="AB15" s="406"/>
      <c r="AC15" s="372">
        <v>35923</v>
      </c>
      <c r="AD15" s="373"/>
      <c r="AE15" s="373"/>
      <c r="AF15" s="373"/>
      <c r="AG15" s="374"/>
      <c r="AH15" s="372">
        <v>38103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55808783</v>
      </c>
      <c r="BO15" s="449"/>
      <c r="BP15" s="449"/>
      <c r="BQ15" s="449"/>
      <c r="BR15" s="449"/>
      <c r="BS15" s="449"/>
      <c r="BT15" s="449"/>
      <c r="BU15" s="450"/>
      <c r="BV15" s="448">
        <v>55174845</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15.9</v>
      </c>
      <c r="AD16" s="500"/>
      <c r="AE16" s="500"/>
      <c r="AF16" s="500"/>
      <c r="AG16" s="501"/>
      <c r="AH16" s="499">
        <v>18.2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131305904</v>
      </c>
      <c r="BO16" s="420"/>
      <c r="BP16" s="420"/>
      <c r="BQ16" s="420"/>
      <c r="BR16" s="420"/>
      <c r="BS16" s="420"/>
      <c r="BT16" s="420"/>
      <c r="BU16" s="421"/>
      <c r="BV16" s="419">
        <v>125026555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189457</v>
      </c>
      <c r="AD17" s="373"/>
      <c r="AE17" s="373"/>
      <c r="AF17" s="373"/>
      <c r="AG17" s="374"/>
      <c r="AH17" s="372">
        <v>171317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138855157</v>
      </c>
      <c r="BO17" s="420"/>
      <c r="BP17" s="420"/>
      <c r="BQ17" s="420"/>
      <c r="BR17" s="420"/>
      <c r="BS17" s="420"/>
      <c r="BT17" s="420"/>
      <c r="BU17" s="421"/>
      <c r="BV17" s="419">
        <v>132517104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32.22</v>
      </c>
      <c r="M18" s="472"/>
      <c r="N18" s="472"/>
      <c r="O18" s="472"/>
      <c r="P18" s="472"/>
      <c r="Q18" s="472"/>
      <c r="R18" s="473"/>
      <c r="S18" s="473"/>
      <c r="T18" s="473"/>
      <c r="U18" s="473"/>
      <c r="V18" s="474"/>
      <c r="W18" s="490"/>
      <c r="X18" s="491"/>
      <c r="Y18" s="491"/>
      <c r="Z18" s="491"/>
      <c r="AA18" s="491"/>
      <c r="AB18" s="515"/>
      <c r="AC18" s="389">
        <v>83.9</v>
      </c>
      <c r="AD18" s="390"/>
      <c r="AE18" s="390"/>
      <c r="AF18" s="390"/>
      <c r="AG18" s="475"/>
      <c r="AH18" s="389">
        <v>81.7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112269229</v>
      </c>
      <c r="BO18" s="420"/>
      <c r="BP18" s="420"/>
      <c r="BQ18" s="420"/>
      <c r="BR18" s="420"/>
      <c r="BS18" s="420"/>
      <c r="BT18" s="420"/>
      <c r="BU18" s="421"/>
      <c r="BV18" s="419">
        <v>108185490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18140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171975147</v>
      </c>
      <c r="BO19" s="420"/>
      <c r="BP19" s="420"/>
      <c r="BQ19" s="420"/>
      <c r="BR19" s="420"/>
      <c r="BS19" s="420"/>
      <c r="BT19" s="420"/>
      <c r="BU19" s="421"/>
      <c r="BV19" s="419">
        <v>164075603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314446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28679577</v>
      </c>
      <c r="BO22" s="449"/>
      <c r="BP22" s="449"/>
      <c r="BQ22" s="449"/>
      <c r="BR22" s="449"/>
      <c r="BS22" s="449"/>
      <c r="BT22" s="449"/>
      <c r="BU22" s="450"/>
      <c r="BV22" s="448">
        <v>29819946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20588144</v>
      </c>
      <c r="BO23" s="420"/>
      <c r="BP23" s="420"/>
      <c r="BQ23" s="420"/>
      <c r="BR23" s="420"/>
      <c r="BS23" s="420"/>
      <c r="BT23" s="420"/>
      <c r="BU23" s="421"/>
      <c r="BV23" s="419">
        <v>21282897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11350</v>
      </c>
      <c r="R24" s="373"/>
      <c r="S24" s="373"/>
      <c r="T24" s="373"/>
      <c r="U24" s="373"/>
      <c r="V24" s="374"/>
      <c r="W24" s="462"/>
      <c r="X24" s="399"/>
      <c r="Y24" s="400"/>
      <c r="Z24" s="375" t="s">
        <v>174</v>
      </c>
      <c r="AA24" s="376"/>
      <c r="AB24" s="376"/>
      <c r="AC24" s="376"/>
      <c r="AD24" s="376"/>
      <c r="AE24" s="376"/>
      <c r="AF24" s="376"/>
      <c r="AG24" s="377"/>
      <c r="AH24" s="372">
        <v>3500</v>
      </c>
      <c r="AI24" s="373"/>
      <c r="AJ24" s="373"/>
      <c r="AK24" s="373"/>
      <c r="AL24" s="374"/>
      <c r="AM24" s="372">
        <v>10206000</v>
      </c>
      <c r="AN24" s="373"/>
      <c r="AO24" s="373"/>
      <c r="AP24" s="373"/>
      <c r="AQ24" s="373"/>
      <c r="AR24" s="374"/>
      <c r="AS24" s="372">
        <v>2916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28679577</v>
      </c>
      <c r="BO24" s="420"/>
      <c r="BP24" s="420"/>
      <c r="BQ24" s="420"/>
      <c r="BR24" s="420"/>
      <c r="BS24" s="420"/>
      <c r="BT24" s="420"/>
      <c r="BU24" s="421"/>
      <c r="BV24" s="419">
        <v>29819946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9100</v>
      </c>
      <c r="R25" s="373"/>
      <c r="S25" s="373"/>
      <c r="T25" s="373"/>
      <c r="U25" s="373"/>
      <c r="V25" s="374"/>
      <c r="W25" s="462"/>
      <c r="X25" s="399"/>
      <c r="Y25" s="400"/>
      <c r="Z25" s="375" t="s">
        <v>177</v>
      </c>
      <c r="AA25" s="376"/>
      <c r="AB25" s="376"/>
      <c r="AC25" s="376"/>
      <c r="AD25" s="376"/>
      <c r="AE25" s="376"/>
      <c r="AF25" s="376"/>
      <c r="AG25" s="377"/>
      <c r="AH25" s="372" t="s">
        <v>129</v>
      </c>
      <c r="AI25" s="373"/>
      <c r="AJ25" s="373"/>
      <c r="AK25" s="373"/>
      <c r="AL25" s="374"/>
      <c r="AM25" s="372" t="s">
        <v>130</v>
      </c>
      <c r="AN25" s="373"/>
      <c r="AO25" s="373"/>
      <c r="AP25" s="373"/>
      <c r="AQ25" s="373"/>
      <c r="AR25" s="374"/>
      <c r="AS25" s="372" t="s">
        <v>129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15466644</v>
      </c>
      <c r="BO25" s="449"/>
      <c r="BP25" s="449"/>
      <c r="BQ25" s="449"/>
      <c r="BR25" s="449"/>
      <c r="BS25" s="449"/>
      <c r="BT25" s="449"/>
      <c r="BU25" s="450"/>
      <c r="BV25" s="448">
        <v>14284862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8350</v>
      </c>
      <c r="R26" s="373"/>
      <c r="S26" s="373"/>
      <c r="T26" s="373"/>
      <c r="U26" s="373"/>
      <c r="V26" s="374"/>
      <c r="W26" s="462"/>
      <c r="X26" s="399"/>
      <c r="Y26" s="400"/>
      <c r="Z26" s="375" t="s">
        <v>180</v>
      </c>
      <c r="AA26" s="430"/>
      <c r="AB26" s="430"/>
      <c r="AC26" s="430"/>
      <c r="AD26" s="430"/>
      <c r="AE26" s="430"/>
      <c r="AF26" s="430"/>
      <c r="AG26" s="431"/>
      <c r="AH26" s="372">
        <v>333</v>
      </c>
      <c r="AI26" s="373"/>
      <c r="AJ26" s="373"/>
      <c r="AK26" s="373"/>
      <c r="AL26" s="374"/>
      <c r="AM26" s="372">
        <v>982350</v>
      </c>
      <c r="AN26" s="373"/>
      <c r="AO26" s="373"/>
      <c r="AP26" s="373"/>
      <c r="AQ26" s="373"/>
      <c r="AR26" s="374"/>
      <c r="AS26" s="372">
        <v>2950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9100</v>
      </c>
      <c r="R27" s="373"/>
      <c r="S27" s="373"/>
      <c r="T27" s="373"/>
      <c r="U27" s="373"/>
      <c r="V27" s="374"/>
      <c r="W27" s="462"/>
      <c r="X27" s="399"/>
      <c r="Y27" s="400"/>
      <c r="Z27" s="375" t="s">
        <v>183</v>
      </c>
      <c r="AA27" s="376"/>
      <c r="AB27" s="376"/>
      <c r="AC27" s="376"/>
      <c r="AD27" s="376"/>
      <c r="AE27" s="376"/>
      <c r="AF27" s="376"/>
      <c r="AG27" s="377"/>
      <c r="AH27" s="372">
        <v>14</v>
      </c>
      <c r="AI27" s="373"/>
      <c r="AJ27" s="373"/>
      <c r="AK27" s="373"/>
      <c r="AL27" s="374"/>
      <c r="AM27" s="372">
        <v>50352</v>
      </c>
      <c r="AN27" s="373"/>
      <c r="AO27" s="373"/>
      <c r="AP27" s="373"/>
      <c r="AQ27" s="373"/>
      <c r="AR27" s="374"/>
      <c r="AS27" s="372">
        <v>3597</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185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7820</v>
      </c>
      <c r="R28" s="373"/>
      <c r="S28" s="373"/>
      <c r="T28" s="373"/>
      <c r="U28" s="373"/>
      <c r="V28" s="374"/>
      <c r="W28" s="462"/>
      <c r="X28" s="399"/>
      <c r="Y28" s="400"/>
      <c r="Z28" s="375" t="s">
        <v>187</v>
      </c>
      <c r="AA28" s="376"/>
      <c r="AB28" s="376"/>
      <c r="AC28" s="376"/>
      <c r="AD28" s="376"/>
      <c r="AE28" s="376"/>
      <c r="AF28" s="376"/>
      <c r="AG28" s="377"/>
      <c r="AH28" s="372" t="s">
        <v>129</v>
      </c>
      <c r="AI28" s="373"/>
      <c r="AJ28" s="373"/>
      <c r="AK28" s="373"/>
      <c r="AL28" s="374"/>
      <c r="AM28" s="372" t="s">
        <v>185</v>
      </c>
      <c r="AN28" s="373"/>
      <c r="AO28" s="373"/>
      <c r="AP28" s="373"/>
      <c r="AQ28" s="373"/>
      <c r="AR28" s="374"/>
      <c r="AS28" s="372" t="s">
        <v>185</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27551783</v>
      </c>
      <c r="BO28" s="449"/>
      <c r="BP28" s="449"/>
      <c r="BQ28" s="449"/>
      <c r="BR28" s="449"/>
      <c r="BS28" s="449"/>
      <c r="BT28" s="449"/>
      <c r="BU28" s="450"/>
      <c r="BV28" s="448">
        <v>26793065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44</v>
      </c>
      <c r="M29" s="373"/>
      <c r="N29" s="373"/>
      <c r="O29" s="373"/>
      <c r="P29" s="374"/>
      <c r="Q29" s="372">
        <v>6000</v>
      </c>
      <c r="R29" s="373"/>
      <c r="S29" s="373"/>
      <c r="T29" s="373"/>
      <c r="U29" s="373"/>
      <c r="V29" s="374"/>
      <c r="W29" s="463"/>
      <c r="X29" s="464"/>
      <c r="Y29" s="465"/>
      <c r="Z29" s="375" t="s">
        <v>190</v>
      </c>
      <c r="AA29" s="376"/>
      <c r="AB29" s="376"/>
      <c r="AC29" s="376"/>
      <c r="AD29" s="376"/>
      <c r="AE29" s="376"/>
      <c r="AF29" s="376"/>
      <c r="AG29" s="377"/>
      <c r="AH29" s="372">
        <v>3514</v>
      </c>
      <c r="AI29" s="373"/>
      <c r="AJ29" s="373"/>
      <c r="AK29" s="373"/>
      <c r="AL29" s="374"/>
      <c r="AM29" s="372">
        <v>10256352</v>
      </c>
      <c r="AN29" s="373"/>
      <c r="AO29" s="373"/>
      <c r="AP29" s="373"/>
      <c r="AQ29" s="373"/>
      <c r="AR29" s="374"/>
      <c r="AS29" s="372">
        <v>2919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948300</v>
      </c>
      <c r="BO29" s="420"/>
      <c r="BP29" s="420"/>
      <c r="BQ29" s="420"/>
      <c r="BR29" s="420"/>
      <c r="BS29" s="420"/>
      <c r="BT29" s="420"/>
      <c r="BU29" s="421"/>
      <c r="BV29" s="419">
        <v>642196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72403739</v>
      </c>
      <c r="BO30" s="454"/>
      <c r="BP30" s="454"/>
      <c r="BQ30" s="454"/>
      <c r="BR30" s="454"/>
      <c r="BS30" s="454"/>
      <c r="BT30" s="454"/>
      <c r="BU30" s="455"/>
      <c r="BV30" s="453">
        <v>56005657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板橋区土地開発公社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東武東上線連続立体化事業特別会計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12</v>
      </c>
      <c r="CP35" s="367"/>
      <c r="CQ35" s="368" t="str">
        <f>IF('各会計、関係団体の財政状況及び健全化判断比率'!BS8="","",'各会計、関係団体の財政状況及び健全化判断比率'!BS8)</f>
        <v>植村記念財団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東京二十三区清掃一部事務組合</v>
      </c>
      <c r="BZ36" s="368"/>
      <c r="CA36" s="368"/>
      <c r="CB36" s="368"/>
      <c r="CC36" s="368"/>
      <c r="CD36" s="368"/>
      <c r="CE36" s="368"/>
      <c r="CF36" s="368"/>
      <c r="CG36" s="368"/>
      <c r="CH36" s="368"/>
      <c r="CI36" s="368"/>
      <c r="CJ36" s="368"/>
      <c r="CK36" s="368"/>
      <c r="CL36" s="368"/>
      <c r="CM36" s="368"/>
      <c r="CN36" s="181"/>
      <c r="CO36" s="367">
        <f t="shared" si="3"/>
        <v>13</v>
      </c>
      <c r="CP36" s="367"/>
      <c r="CQ36" s="368" t="str">
        <f>IF('各会計、関係団体の財政状況及び健全化判断比率'!BS9="","",'各会計、関係団体の財政状況及び健全化判断比率'!BS9)</f>
        <v>板橋区産業振興公社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東京都後期高齢者医療広域連合（一般会計）</v>
      </c>
      <c r="BZ37" s="368"/>
      <c r="CA37" s="368"/>
      <c r="CB37" s="368"/>
      <c r="CC37" s="368"/>
      <c r="CD37" s="368"/>
      <c r="CE37" s="368"/>
      <c r="CF37" s="368"/>
      <c r="CG37" s="368"/>
      <c r="CH37" s="368"/>
      <c r="CI37" s="368"/>
      <c r="CJ37" s="368"/>
      <c r="CK37" s="368"/>
      <c r="CL37" s="368"/>
      <c r="CM37" s="368"/>
      <c r="CN37" s="181"/>
      <c r="CO37" s="367">
        <f t="shared" si="3"/>
        <v>14</v>
      </c>
      <c r="CP37" s="367"/>
      <c r="CQ37" s="368" t="str">
        <f>IF('各会計、関係団体の財政状況及び健全化判断比率'!BS10="","",'各会計、関係団体の財政状況及び健全化判断比率'!BS10)</f>
        <v>板橋区文化・国際交流財団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東京都後期高齢者医療広域連合
（後期高齢者医療特別会計）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PtFfzHOx2JlMWIyl+USYv+uaRQItB0Tjsy6Gt/bSGl8dQokal93M3c7nfMSehzHFQdfKrDD6nIURgQUSpnbi1Q==" saltValue="1ZKC27gtjDK4q4qxpxZOc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563</v>
      </c>
      <c r="D34" s="1151"/>
      <c r="E34" s="1152"/>
      <c r="F34" s="32">
        <v>3.62</v>
      </c>
      <c r="G34" s="33">
        <v>4.12</v>
      </c>
      <c r="H34" s="33">
        <v>6.85</v>
      </c>
      <c r="I34" s="33">
        <v>9.4499999999999993</v>
      </c>
      <c r="J34" s="34">
        <v>7.31</v>
      </c>
      <c r="K34" s="22"/>
      <c r="L34" s="22"/>
      <c r="M34" s="22"/>
      <c r="N34" s="22"/>
      <c r="O34" s="22"/>
      <c r="P34" s="22"/>
    </row>
    <row r="35" spans="1:16" ht="39" customHeight="1" x14ac:dyDescent="0.2">
      <c r="A35" s="22"/>
      <c r="B35" s="35"/>
      <c r="C35" s="1145" t="s">
        <v>564</v>
      </c>
      <c r="D35" s="1146"/>
      <c r="E35" s="1147"/>
      <c r="F35" s="36">
        <v>0.64</v>
      </c>
      <c r="G35" s="37">
        <v>0.92</v>
      </c>
      <c r="H35" s="37">
        <v>1.29</v>
      </c>
      <c r="I35" s="37">
        <v>1.1399999999999999</v>
      </c>
      <c r="J35" s="38">
        <v>1.05</v>
      </c>
      <c r="K35" s="22"/>
      <c r="L35" s="22"/>
      <c r="M35" s="22"/>
      <c r="N35" s="22"/>
      <c r="O35" s="22"/>
      <c r="P35" s="22"/>
    </row>
    <row r="36" spans="1:16" ht="39" customHeight="1" x14ac:dyDescent="0.2">
      <c r="A36" s="22"/>
      <c r="B36" s="35"/>
      <c r="C36" s="1145" t="s">
        <v>565</v>
      </c>
      <c r="D36" s="1146"/>
      <c r="E36" s="1147"/>
      <c r="F36" s="36">
        <v>0.75</v>
      </c>
      <c r="G36" s="37">
        <v>0.73</v>
      </c>
      <c r="H36" s="37">
        <v>1.04</v>
      </c>
      <c r="I36" s="37">
        <v>0.68</v>
      </c>
      <c r="J36" s="38">
        <v>0.32</v>
      </c>
      <c r="K36" s="22"/>
      <c r="L36" s="22"/>
      <c r="M36" s="22"/>
      <c r="N36" s="22"/>
      <c r="O36" s="22"/>
      <c r="P36" s="22"/>
    </row>
    <row r="37" spans="1:16" ht="39" customHeight="1" x14ac:dyDescent="0.2">
      <c r="A37" s="22"/>
      <c r="B37" s="35"/>
      <c r="C37" s="1145" t="s">
        <v>566</v>
      </c>
      <c r="D37" s="1146"/>
      <c r="E37" s="1147"/>
      <c r="F37" s="36">
        <v>0.09</v>
      </c>
      <c r="G37" s="37">
        <v>0.09</v>
      </c>
      <c r="H37" s="37">
        <v>0.11</v>
      </c>
      <c r="I37" s="37">
        <v>0.12</v>
      </c>
      <c r="J37" s="38">
        <v>0.14000000000000001</v>
      </c>
      <c r="K37" s="22"/>
      <c r="L37" s="22"/>
      <c r="M37" s="22"/>
      <c r="N37" s="22"/>
      <c r="O37" s="22"/>
      <c r="P37" s="22"/>
    </row>
    <row r="38" spans="1:16" ht="39" customHeight="1" x14ac:dyDescent="0.2">
      <c r="A38" s="22"/>
      <c r="B38" s="35"/>
      <c r="C38" s="1145" t="s">
        <v>567</v>
      </c>
      <c r="D38" s="1146"/>
      <c r="E38" s="1147"/>
      <c r="F38" s="36" t="s">
        <v>514</v>
      </c>
      <c r="G38" s="37">
        <v>0</v>
      </c>
      <c r="H38" s="37">
        <v>0.01</v>
      </c>
      <c r="I38" s="37">
        <v>0.01</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569</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EoVLegNAUkNrcyuny2I+v29yuWYw063lSGLkuHMEI4KPKSseM0GaVuLY1ThvssNUyb6Aw9UTkaKmS3HRsGotA==" saltValue="wuMc4XJ4uduM3V0JAmOi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2788</v>
      </c>
      <c r="L45" s="60">
        <v>2786</v>
      </c>
      <c r="M45" s="60">
        <v>2734</v>
      </c>
      <c r="N45" s="60">
        <v>2736</v>
      </c>
      <c r="O45" s="61">
        <v>2568</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13</v>
      </c>
      <c r="F47" s="1155"/>
      <c r="G47" s="1155"/>
      <c r="H47" s="1155"/>
      <c r="I47" s="1155"/>
      <c r="J47" s="1156"/>
      <c r="K47" s="63">
        <v>117</v>
      </c>
      <c r="L47" s="64">
        <v>150</v>
      </c>
      <c r="M47" s="64">
        <v>154</v>
      </c>
      <c r="N47" s="64">
        <v>229</v>
      </c>
      <c r="O47" s="65">
        <v>229</v>
      </c>
      <c r="P47" s="48"/>
      <c r="Q47" s="48"/>
      <c r="R47" s="48"/>
      <c r="S47" s="48"/>
      <c r="T47" s="48"/>
      <c r="U47" s="48"/>
    </row>
    <row r="48" spans="1:21" ht="30.75" customHeight="1" x14ac:dyDescent="0.2">
      <c r="A48" s="48"/>
      <c r="B48" s="1178"/>
      <c r="C48" s="1179"/>
      <c r="D48" s="62"/>
      <c r="E48" s="1155" t="s">
        <v>14</v>
      </c>
      <c r="F48" s="1155"/>
      <c r="G48" s="1155"/>
      <c r="H48" s="1155"/>
      <c r="I48" s="1155"/>
      <c r="J48" s="1156"/>
      <c r="K48" s="63" t="s">
        <v>514</v>
      </c>
      <c r="L48" s="64" t="s">
        <v>514</v>
      </c>
      <c r="M48" s="64" t="s">
        <v>514</v>
      </c>
      <c r="N48" s="64" t="s">
        <v>514</v>
      </c>
      <c r="O48" s="65" t="s">
        <v>514</v>
      </c>
      <c r="P48" s="48"/>
      <c r="Q48" s="48"/>
      <c r="R48" s="48"/>
      <c r="S48" s="48"/>
      <c r="T48" s="48"/>
      <c r="U48" s="48"/>
    </row>
    <row r="49" spans="1:21" ht="30.75" customHeight="1" x14ac:dyDescent="0.2">
      <c r="A49" s="48"/>
      <c r="B49" s="1178"/>
      <c r="C49" s="1179"/>
      <c r="D49" s="62"/>
      <c r="E49" s="1155" t="s">
        <v>15</v>
      </c>
      <c r="F49" s="1155"/>
      <c r="G49" s="1155"/>
      <c r="H49" s="1155"/>
      <c r="I49" s="1155"/>
      <c r="J49" s="1156"/>
      <c r="K49" s="63">
        <v>150</v>
      </c>
      <c r="L49" s="64">
        <v>150</v>
      </c>
      <c r="M49" s="64">
        <v>166</v>
      </c>
      <c r="N49" s="64">
        <v>160</v>
      </c>
      <c r="O49" s="65">
        <v>160</v>
      </c>
      <c r="P49" s="48"/>
      <c r="Q49" s="48"/>
      <c r="R49" s="48"/>
      <c r="S49" s="48"/>
      <c r="T49" s="48"/>
      <c r="U49" s="48"/>
    </row>
    <row r="50" spans="1:21" ht="30.75" customHeight="1" x14ac:dyDescent="0.2">
      <c r="A50" s="48"/>
      <c r="B50" s="1178"/>
      <c r="C50" s="1179"/>
      <c r="D50" s="62"/>
      <c r="E50" s="1155" t="s">
        <v>16</v>
      </c>
      <c r="F50" s="1155"/>
      <c r="G50" s="1155"/>
      <c r="H50" s="1155"/>
      <c r="I50" s="1155"/>
      <c r="J50" s="1156"/>
      <c r="K50" s="63">
        <v>273</v>
      </c>
      <c r="L50" s="64">
        <v>235</v>
      </c>
      <c r="M50" s="64">
        <v>115</v>
      </c>
      <c r="N50" s="64">
        <v>381</v>
      </c>
      <c r="O50" s="65">
        <v>266</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9115</v>
      </c>
      <c r="L52" s="64">
        <v>8981</v>
      </c>
      <c r="M52" s="64">
        <v>8842</v>
      </c>
      <c r="N52" s="64">
        <v>8564</v>
      </c>
      <c r="O52" s="65">
        <v>7884</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-5787</v>
      </c>
      <c r="L53" s="69">
        <v>-5660</v>
      </c>
      <c r="M53" s="69">
        <v>-5673</v>
      </c>
      <c r="N53" s="69">
        <v>-5058</v>
      </c>
      <c r="O53" s="70">
        <v>-4661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5">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1" t="s">
        <v>25</v>
      </c>
      <c r="C58" s="1162"/>
      <c r="D58" s="1167" t="s">
        <v>26</v>
      </c>
      <c r="E58" s="1168"/>
      <c r="F58" s="1168"/>
      <c r="G58" s="1168"/>
      <c r="H58" s="1168"/>
      <c r="I58" s="1168"/>
      <c r="J58" s="1169"/>
      <c r="K58" s="83">
        <v>61</v>
      </c>
      <c r="L58" s="84" t="s">
        <v>594</v>
      </c>
      <c r="M58" s="84">
        <v>46</v>
      </c>
      <c r="N58" s="84">
        <v>62</v>
      </c>
      <c r="O58" s="85" t="s">
        <v>594</v>
      </c>
    </row>
    <row r="59" spans="1:21" ht="31.5" customHeight="1" x14ac:dyDescent="0.2">
      <c r="B59" s="1163"/>
      <c r="C59" s="1164"/>
      <c r="D59" s="1170" t="s">
        <v>27</v>
      </c>
      <c r="E59" s="1171"/>
      <c r="F59" s="1171"/>
      <c r="G59" s="1171"/>
      <c r="H59" s="1171"/>
      <c r="I59" s="1171"/>
      <c r="J59" s="1172"/>
      <c r="K59" s="86">
        <v>2809</v>
      </c>
      <c r="L59" s="87">
        <v>3247</v>
      </c>
      <c r="M59" s="87">
        <v>4501</v>
      </c>
      <c r="N59" s="87">
        <v>7340</v>
      </c>
      <c r="O59" s="88">
        <v>7520</v>
      </c>
    </row>
    <row r="60" spans="1:21" ht="31.5" customHeight="1" thickBot="1" x14ac:dyDescent="0.25">
      <c r="B60" s="1165"/>
      <c r="C60" s="1166"/>
      <c r="D60" s="1173" t="s">
        <v>28</v>
      </c>
      <c r="E60" s="1174"/>
      <c r="F60" s="1174"/>
      <c r="G60" s="1174"/>
      <c r="H60" s="1174"/>
      <c r="I60" s="1174"/>
      <c r="J60" s="1175"/>
      <c r="K60" s="89">
        <v>424</v>
      </c>
      <c r="L60" s="90">
        <v>480</v>
      </c>
      <c r="M60" s="90">
        <v>584</v>
      </c>
      <c r="N60" s="90">
        <v>676</v>
      </c>
      <c r="O60" s="91">
        <v>905</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GbNb3PbLxoGKn5R2e6AY1GJcWF9HiH/bjtSoS1LcKQY4pNzlaQXXaZ6x7qaBA47OmfQNx4cmy/PIxgHVPD5g==" saltValue="jVERUj0ERbU2aExcL3yue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556</v>
      </c>
      <c r="J40" s="103" t="s">
        <v>557</v>
      </c>
      <c r="K40" s="103" t="s">
        <v>558</v>
      </c>
      <c r="L40" s="103" t="s">
        <v>559</v>
      </c>
      <c r="M40" s="104" t="s">
        <v>560</v>
      </c>
    </row>
    <row r="41" spans="2:13" ht="27.75" customHeight="1" x14ac:dyDescent="0.2">
      <c r="B41" s="1196" t="s">
        <v>31</v>
      </c>
      <c r="C41" s="1197"/>
      <c r="D41" s="105"/>
      <c r="E41" s="1198" t="s">
        <v>32</v>
      </c>
      <c r="F41" s="1198"/>
      <c r="G41" s="1198"/>
      <c r="H41" s="1199"/>
      <c r="I41" s="355">
        <v>34864</v>
      </c>
      <c r="J41" s="356">
        <v>33727</v>
      </c>
      <c r="K41" s="356">
        <v>35687</v>
      </c>
      <c r="L41" s="356">
        <v>36697</v>
      </c>
      <c r="M41" s="357">
        <v>35557</v>
      </c>
    </row>
    <row r="42" spans="2:13" ht="27.75" customHeight="1" x14ac:dyDescent="0.2">
      <c r="B42" s="1186"/>
      <c r="C42" s="1187"/>
      <c r="D42" s="106"/>
      <c r="E42" s="1190" t="s">
        <v>33</v>
      </c>
      <c r="F42" s="1190"/>
      <c r="G42" s="1190"/>
      <c r="H42" s="1191"/>
      <c r="I42" s="358">
        <v>4310</v>
      </c>
      <c r="J42" s="359">
        <v>4298</v>
      </c>
      <c r="K42" s="359">
        <v>4333</v>
      </c>
      <c r="L42" s="359">
        <v>3969</v>
      </c>
      <c r="M42" s="360">
        <v>4370</v>
      </c>
    </row>
    <row r="43" spans="2:13" ht="27.75" customHeight="1" x14ac:dyDescent="0.2">
      <c r="B43" s="1186"/>
      <c r="C43" s="1187"/>
      <c r="D43" s="106"/>
      <c r="E43" s="1190" t="s">
        <v>34</v>
      </c>
      <c r="F43" s="1190"/>
      <c r="G43" s="1190"/>
      <c r="H43" s="1191"/>
      <c r="I43" s="358" t="s">
        <v>514</v>
      </c>
      <c r="J43" s="359" t="s">
        <v>514</v>
      </c>
      <c r="K43" s="359" t="s">
        <v>514</v>
      </c>
      <c r="L43" s="359" t="s">
        <v>514</v>
      </c>
      <c r="M43" s="360" t="s">
        <v>514</v>
      </c>
    </row>
    <row r="44" spans="2:13" ht="27.75" customHeight="1" x14ac:dyDescent="0.2">
      <c r="B44" s="1186"/>
      <c r="C44" s="1187"/>
      <c r="D44" s="106"/>
      <c r="E44" s="1190" t="s">
        <v>35</v>
      </c>
      <c r="F44" s="1190"/>
      <c r="G44" s="1190"/>
      <c r="H44" s="1191"/>
      <c r="I44" s="358">
        <v>1885</v>
      </c>
      <c r="J44" s="359">
        <v>1893</v>
      </c>
      <c r="K44" s="359">
        <v>2181</v>
      </c>
      <c r="L44" s="359">
        <v>2465</v>
      </c>
      <c r="M44" s="360">
        <v>3022</v>
      </c>
    </row>
    <row r="45" spans="2:13" ht="27.75" customHeight="1" x14ac:dyDescent="0.2">
      <c r="B45" s="1186"/>
      <c r="C45" s="1187"/>
      <c r="D45" s="106"/>
      <c r="E45" s="1190" t="s">
        <v>36</v>
      </c>
      <c r="F45" s="1190"/>
      <c r="G45" s="1190"/>
      <c r="H45" s="1191"/>
      <c r="I45" s="358">
        <v>22981</v>
      </c>
      <c r="J45" s="359">
        <v>22725</v>
      </c>
      <c r="K45" s="359">
        <v>22491</v>
      </c>
      <c r="L45" s="359">
        <v>22045</v>
      </c>
      <c r="M45" s="360">
        <v>21714</v>
      </c>
    </row>
    <row r="46" spans="2:13" ht="27.75" customHeight="1" x14ac:dyDescent="0.2">
      <c r="B46" s="1186"/>
      <c r="C46" s="1187"/>
      <c r="D46" s="107"/>
      <c r="E46" s="1190" t="s">
        <v>37</v>
      </c>
      <c r="F46" s="1190"/>
      <c r="G46" s="1190"/>
      <c r="H46" s="1191"/>
      <c r="I46" s="358" t="s">
        <v>514</v>
      </c>
      <c r="J46" s="359" t="s">
        <v>514</v>
      </c>
      <c r="K46" s="359" t="s">
        <v>514</v>
      </c>
      <c r="L46" s="359" t="s">
        <v>514</v>
      </c>
      <c r="M46" s="360" t="s">
        <v>514</v>
      </c>
    </row>
    <row r="47" spans="2:13" ht="27.75" customHeight="1" x14ac:dyDescent="0.2">
      <c r="B47" s="1186"/>
      <c r="C47" s="1187"/>
      <c r="D47" s="108"/>
      <c r="E47" s="1200" t="s">
        <v>38</v>
      </c>
      <c r="F47" s="1201"/>
      <c r="G47" s="1201"/>
      <c r="H47" s="1202"/>
      <c r="I47" s="358" t="s">
        <v>514</v>
      </c>
      <c r="J47" s="359" t="s">
        <v>514</v>
      </c>
      <c r="K47" s="359" t="s">
        <v>514</v>
      </c>
      <c r="L47" s="359" t="s">
        <v>514</v>
      </c>
      <c r="M47" s="360" t="s">
        <v>514</v>
      </c>
    </row>
    <row r="48" spans="2:13" ht="27.75" customHeight="1" x14ac:dyDescent="0.2">
      <c r="B48" s="1186"/>
      <c r="C48" s="1187"/>
      <c r="D48" s="106"/>
      <c r="E48" s="1190" t="s">
        <v>39</v>
      </c>
      <c r="F48" s="1190"/>
      <c r="G48" s="1190"/>
      <c r="H48" s="1191"/>
      <c r="I48" s="358" t="s">
        <v>514</v>
      </c>
      <c r="J48" s="359" t="s">
        <v>514</v>
      </c>
      <c r="K48" s="359" t="s">
        <v>514</v>
      </c>
      <c r="L48" s="359" t="s">
        <v>514</v>
      </c>
      <c r="M48" s="360" t="s">
        <v>514</v>
      </c>
    </row>
    <row r="49" spans="2:13" ht="27.75" customHeight="1" x14ac:dyDescent="0.2">
      <c r="B49" s="1188"/>
      <c r="C49" s="1189"/>
      <c r="D49" s="106"/>
      <c r="E49" s="1190" t="s">
        <v>40</v>
      </c>
      <c r="F49" s="1190"/>
      <c r="G49" s="1190"/>
      <c r="H49" s="1191"/>
      <c r="I49" s="358" t="s">
        <v>514</v>
      </c>
      <c r="J49" s="359" t="s">
        <v>514</v>
      </c>
      <c r="K49" s="359" t="s">
        <v>514</v>
      </c>
      <c r="L49" s="359" t="s">
        <v>514</v>
      </c>
      <c r="M49" s="360" t="s">
        <v>514</v>
      </c>
    </row>
    <row r="50" spans="2:13" ht="27.75" customHeight="1" x14ac:dyDescent="0.2">
      <c r="B50" s="1184" t="s">
        <v>41</v>
      </c>
      <c r="C50" s="1185"/>
      <c r="D50" s="109"/>
      <c r="E50" s="1190" t="s">
        <v>42</v>
      </c>
      <c r="F50" s="1190"/>
      <c r="G50" s="1190"/>
      <c r="H50" s="1191"/>
      <c r="I50" s="358">
        <v>68496</v>
      </c>
      <c r="J50" s="359">
        <v>80579</v>
      </c>
      <c r="K50" s="359">
        <v>83589</v>
      </c>
      <c r="L50" s="359">
        <v>96427</v>
      </c>
      <c r="M50" s="360">
        <v>114023</v>
      </c>
    </row>
    <row r="51" spans="2:13" ht="27.75" customHeight="1" x14ac:dyDescent="0.2">
      <c r="B51" s="1186"/>
      <c r="C51" s="1187"/>
      <c r="D51" s="106"/>
      <c r="E51" s="1190" t="s">
        <v>43</v>
      </c>
      <c r="F51" s="1190"/>
      <c r="G51" s="1190"/>
      <c r="H51" s="1191"/>
      <c r="I51" s="358">
        <v>1835</v>
      </c>
      <c r="J51" s="359">
        <v>3483</v>
      </c>
      <c r="K51" s="359">
        <v>4159</v>
      </c>
      <c r="L51" s="359">
        <v>3940</v>
      </c>
      <c r="M51" s="360">
        <v>3793</v>
      </c>
    </row>
    <row r="52" spans="2:13" ht="27.75" customHeight="1" x14ac:dyDescent="0.2">
      <c r="B52" s="1188"/>
      <c r="C52" s="1189"/>
      <c r="D52" s="106"/>
      <c r="E52" s="1190" t="s">
        <v>44</v>
      </c>
      <c r="F52" s="1190"/>
      <c r="G52" s="1190"/>
      <c r="H52" s="1191"/>
      <c r="I52" s="358">
        <v>84182</v>
      </c>
      <c r="J52" s="359">
        <v>76421</v>
      </c>
      <c r="K52" s="359">
        <v>71397</v>
      </c>
      <c r="L52" s="359">
        <v>74989</v>
      </c>
      <c r="M52" s="360">
        <v>70679</v>
      </c>
    </row>
    <row r="53" spans="2:13" ht="27.75" customHeight="1" thickBot="1" x14ac:dyDescent="0.25">
      <c r="B53" s="1192" t="s">
        <v>45</v>
      </c>
      <c r="C53" s="1193"/>
      <c r="D53" s="110"/>
      <c r="E53" s="1194" t="s">
        <v>46</v>
      </c>
      <c r="F53" s="1194"/>
      <c r="G53" s="1194"/>
      <c r="H53" s="1195"/>
      <c r="I53" s="361">
        <v>-90474</v>
      </c>
      <c r="J53" s="362">
        <v>-97840</v>
      </c>
      <c r="K53" s="362">
        <v>-94454</v>
      </c>
      <c r="L53" s="362">
        <v>-110180</v>
      </c>
      <c r="M53" s="363">
        <v>-123831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ma801zFXpABcCVc4jEm1/AdaTK1gjCyd8bribfKekH5ZAM6kFIhw+OXamkBCcxOn+eI1GewuatEub3BZBa8zQw==" saltValue="0COfE7oZAA1WNg0tAcOr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49</v>
      </c>
      <c r="D55" s="1211"/>
      <c r="E55" s="1212"/>
      <c r="F55" s="122">
        <v>26923</v>
      </c>
      <c r="G55" s="122">
        <v>26793</v>
      </c>
      <c r="H55" s="123">
        <v>27552</v>
      </c>
    </row>
    <row r="56" spans="2:8" ht="52.5" customHeight="1" x14ac:dyDescent="0.2">
      <c r="B56" s="124"/>
      <c r="C56" s="1213" t="s">
        <v>50</v>
      </c>
      <c r="D56" s="1213"/>
      <c r="E56" s="1214"/>
      <c r="F56" s="125">
        <v>335</v>
      </c>
      <c r="G56" s="125">
        <v>642</v>
      </c>
      <c r="H56" s="126">
        <v>948</v>
      </c>
    </row>
    <row r="57" spans="2:8" ht="53.25" customHeight="1" x14ac:dyDescent="0.2">
      <c r="B57" s="124"/>
      <c r="C57" s="1215" t="s">
        <v>51</v>
      </c>
      <c r="D57" s="1215"/>
      <c r="E57" s="1216"/>
      <c r="F57" s="127">
        <v>44548</v>
      </c>
      <c r="G57" s="127">
        <v>56006</v>
      </c>
      <c r="H57" s="128">
        <v>72404</v>
      </c>
    </row>
    <row r="58" spans="2:8" ht="45.75" customHeight="1" x14ac:dyDescent="0.2">
      <c r="B58" s="129"/>
      <c r="C58" s="1203" t="s">
        <v>576</v>
      </c>
      <c r="D58" s="1204"/>
      <c r="E58" s="1205"/>
      <c r="F58" s="130">
        <v>23556</v>
      </c>
      <c r="G58" s="131">
        <v>28978</v>
      </c>
      <c r="H58" s="131">
        <v>38655</v>
      </c>
    </row>
    <row r="59" spans="2:8" ht="45.75" customHeight="1" x14ac:dyDescent="0.2">
      <c r="B59" s="129"/>
      <c r="C59" s="1203" t="s">
        <v>577</v>
      </c>
      <c r="D59" s="1204"/>
      <c r="E59" s="1205"/>
      <c r="F59" s="130">
        <v>12499</v>
      </c>
      <c r="G59" s="131">
        <v>16510</v>
      </c>
      <c r="H59" s="131">
        <v>23711</v>
      </c>
    </row>
    <row r="60" spans="2:8" ht="45.75" customHeight="1" x14ac:dyDescent="0.2">
      <c r="B60" s="129"/>
      <c r="C60" s="1203" t="s">
        <v>578</v>
      </c>
      <c r="D60" s="1204"/>
      <c r="E60" s="1205"/>
      <c r="F60" s="130">
        <v>4406</v>
      </c>
      <c r="G60" s="131">
        <v>6368</v>
      </c>
      <c r="H60" s="131">
        <v>6334</v>
      </c>
    </row>
    <row r="61" spans="2:8" ht="45.75" customHeight="1" x14ac:dyDescent="0.2">
      <c r="B61" s="129"/>
      <c r="C61" s="1203" t="s">
        <v>579</v>
      </c>
      <c r="D61" s="1204"/>
      <c r="E61" s="1205"/>
      <c r="F61" s="130">
        <v>3722</v>
      </c>
      <c r="G61" s="131">
        <v>3742</v>
      </c>
      <c r="H61" s="131">
        <v>3205</v>
      </c>
    </row>
    <row r="62" spans="2:8" ht="45.75" customHeight="1" thickBot="1" x14ac:dyDescent="0.25">
      <c r="B62" s="132"/>
      <c r="C62" s="1206" t="s">
        <v>580</v>
      </c>
      <c r="D62" s="1207"/>
      <c r="E62" s="1208"/>
      <c r="F62" s="133">
        <v>200</v>
      </c>
      <c r="G62" s="134">
        <v>200</v>
      </c>
      <c r="H62" s="134">
        <v>200</v>
      </c>
    </row>
    <row r="63" spans="2:8" ht="52.5" customHeight="1" thickBot="1" x14ac:dyDescent="0.25">
      <c r="B63" s="135"/>
      <c r="C63" s="1209" t="s">
        <v>52</v>
      </c>
      <c r="D63" s="1209"/>
      <c r="E63" s="1210"/>
      <c r="F63" s="136">
        <v>71806</v>
      </c>
      <c r="G63" s="136">
        <v>83441</v>
      </c>
      <c r="H63" s="137">
        <v>100904</v>
      </c>
    </row>
    <row r="64" spans="2:8" ht="13.2" x14ac:dyDescent="0.2"/>
  </sheetData>
  <sheetProtection algorithmName="SHA-512" hashValue="V38aG6odOB9KbCQy0x0j0+9csWF0um019k6MLcTrGyALlGAiVNbjo3MOyFSY19ExJ9exJQ9bOVGEkrlrV5d5fw==" saltValue="GbjaAHkK9tGazJHplvd8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553</v>
      </c>
      <c r="G2" s="151"/>
      <c r="H2" s="152"/>
    </row>
    <row r="3" spans="1:8" x14ac:dyDescent="0.2">
      <c r="A3" s="148" t="s">
        <v>546</v>
      </c>
      <c r="B3" s="153"/>
      <c r="C3" s="154"/>
      <c r="D3" s="155">
        <v>29380</v>
      </c>
      <c r="E3" s="156"/>
      <c r="F3" s="157">
        <v>49796</v>
      </c>
      <c r="G3" s="158"/>
      <c r="H3" s="159"/>
    </row>
    <row r="4" spans="1:8" x14ac:dyDescent="0.2">
      <c r="A4" s="160"/>
      <c r="B4" s="161"/>
      <c r="C4" s="162"/>
      <c r="D4" s="163">
        <v>25491</v>
      </c>
      <c r="E4" s="164"/>
      <c r="F4" s="165">
        <v>37281</v>
      </c>
      <c r="G4" s="166"/>
      <c r="H4" s="167"/>
    </row>
    <row r="5" spans="1:8" x14ac:dyDescent="0.2">
      <c r="A5" s="148" t="s">
        <v>548</v>
      </c>
      <c r="B5" s="153"/>
      <c r="C5" s="154"/>
      <c r="D5" s="155">
        <v>26627</v>
      </c>
      <c r="E5" s="156"/>
      <c r="F5" s="157">
        <v>51681</v>
      </c>
      <c r="G5" s="158"/>
      <c r="H5" s="159"/>
    </row>
    <row r="6" spans="1:8" x14ac:dyDescent="0.2">
      <c r="A6" s="160"/>
      <c r="B6" s="161"/>
      <c r="C6" s="162"/>
      <c r="D6" s="163">
        <v>21951</v>
      </c>
      <c r="E6" s="164"/>
      <c r="F6" s="165">
        <v>37226</v>
      </c>
      <c r="G6" s="166"/>
      <c r="H6" s="167"/>
    </row>
    <row r="7" spans="1:8" x14ac:dyDescent="0.2">
      <c r="A7" s="148" t="s">
        <v>549</v>
      </c>
      <c r="B7" s="153"/>
      <c r="C7" s="154"/>
      <c r="D7" s="155">
        <v>36296</v>
      </c>
      <c r="E7" s="156"/>
      <c r="F7" s="157">
        <v>50465</v>
      </c>
      <c r="G7" s="158"/>
      <c r="H7" s="159"/>
    </row>
    <row r="8" spans="1:8" x14ac:dyDescent="0.2">
      <c r="A8" s="160"/>
      <c r="B8" s="161"/>
      <c r="C8" s="162"/>
      <c r="D8" s="163">
        <v>26687</v>
      </c>
      <c r="E8" s="164"/>
      <c r="F8" s="165">
        <v>34193</v>
      </c>
      <c r="G8" s="166"/>
      <c r="H8" s="167"/>
    </row>
    <row r="9" spans="1:8" x14ac:dyDescent="0.2">
      <c r="A9" s="148" t="s">
        <v>550</v>
      </c>
      <c r="B9" s="153"/>
      <c r="C9" s="154"/>
      <c r="D9" s="155">
        <v>33339</v>
      </c>
      <c r="E9" s="156"/>
      <c r="F9" s="157">
        <v>51679</v>
      </c>
      <c r="G9" s="158"/>
      <c r="H9" s="159"/>
    </row>
    <row r="10" spans="1:8" x14ac:dyDescent="0.2">
      <c r="A10" s="160"/>
      <c r="B10" s="161"/>
      <c r="C10" s="162"/>
      <c r="D10" s="163">
        <v>26953</v>
      </c>
      <c r="E10" s="164"/>
      <c r="F10" s="165">
        <v>35132</v>
      </c>
      <c r="G10" s="166"/>
      <c r="H10" s="167"/>
    </row>
    <row r="11" spans="1:8" x14ac:dyDescent="0.2">
      <c r="A11" s="148" t="s">
        <v>551</v>
      </c>
      <c r="B11" s="153"/>
      <c r="C11" s="154"/>
      <c r="D11" s="155">
        <v>28649</v>
      </c>
      <c r="E11" s="156"/>
      <c r="F11" s="157">
        <v>49665</v>
      </c>
      <c r="G11" s="158"/>
      <c r="H11" s="159"/>
    </row>
    <row r="12" spans="1:8" x14ac:dyDescent="0.2">
      <c r="A12" s="160"/>
      <c r="B12" s="161"/>
      <c r="C12" s="168"/>
      <c r="D12" s="163">
        <v>19746</v>
      </c>
      <c r="E12" s="164"/>
      <c r="F12" s="165">
        <v>34678</v>
      </c>
      <c r="G12" s="166"/>
      <c r="H12" s="167"/>
    </row>
    <row r="13" spans="1:8" x14ac:dyDescent="0.2">
      <c r="A13" s="148"/>
      <c r="B13" s="153"/>
      <c r="C13" s="169"/>
      <c r="D13" s="170">
        <v>30858</v>
      </c>
      <c r="E13" s="171"/>
      <c r="F13" s="172">
        <v>50657</v>
      </c>
      <c r="G13" s="173"/>
      <c r="H13" s="159"/>
    </row>
    <row r="14" spans="1:8" x14ac:dyDescent="0.2">
      <c r="A14" s="160"/>
      <c r="B14" s="161"/>
      <c r="C14" s="162"/>
      <c r="D14" s="163">
        <v>24166</v>
      </c>
      <c r="E14" s="164"/>
      <c r="F14" s="165">
        <v>35702</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3.62</v>
      </c>
      <c r="C19" s="174">
        <f>ROUND(VALUE(SUBSTITUTE(実質収支比率等に係る経年分析!G$48,"▲","-")),2)</f>
        <v>4.12</v>
      </c>
      <c r="D19" s="174">
        <f>ROUND(VALUE(SUBSTITUTE(実質収支比率等に係る経年分析!H$48,"▲","-")),2)</f>
        <v>6.88</v>
      </c>
      <c r="E19" s="174">
        <f>ROUND(VALUE(SUBSTITUTE(実質収支比率等に係る経年分析!I$48,"▲","-")),2)</f>
        <v>9.4700000000000006</v>
      </c>
      <c r="F19" s="174">
        <f>ROUND(VALUE(SUBSTITUTE(実質収支比率等に係る経年分析!J$48,"▲","-")),2)</f>
        <v>7.33</v>
      </c>
    </row>
    <row r="20" spans="1:11" x14ac:dyDescent="0.2">
      <c r="A20" s="174" t="s">
        <v>56</v>
      </c>
      <c r="B20" s="174">
        <f>ROUND(VALUE(SUBSTITUTE(実質収支比率等に係る経年分析!F$47,"▲","-")),2)</f>
        <v>20.79</v>
      </c>
      <c r="C20" s="174">
        <f>ROUND(VALUE(SUBSTITUTE(実質収支比率等に係る経年分析!G$47,"▲","-")),2)</f>
        <v>17.420000000000002</v>
      </c>
      <c r="D20" s="174">
        <f>ROUND(VALUE(SUBSTITUTE(実質収支比率等に係る経年分析!H$47,"▲","-")),2)</f>
        <v>20.7</v>
      </c>
      <c r="E20" s="174">
        <f>ROUND(VALUE(SUBSTITUTE(実質収支比率等に係る経年分析!I$47,"▲","-")),2)</f>
        <v>20.22</v>
      </c>
      <c r="F20" s="174">
        <f>ROUND(VALUE(SUBSTITUTE(実質収支比率等に係る経年分析!J$47,"▲","-")),2)</f>
        <v>19.84</v>
      </c>
    </row>
    <row r="21" spans="1:11" x14ac:dyDescent="0.2">
      <c r="A21" s="174" t="s">
        <v>57</v>
      </c>
      <c r="B21" s="174">
        <f>IF(ISNUMBER(VALUE(SUBSTITUTE(実質収支比率等に係る経年分析!F$49,"▲","-"))),ROUND(VALUE(SUBSTITUTE(実質収支比率等に係る経年分析!F$49,"▲","-")),2),NA())</f>
        <v>3.9</v>
      </c>
      <c r="C21" s="174">
        <f>IF(ISNUMBER(VALUE(SUBSTITUTE(実質収支比率等に係る経年分析!G$49,"▲","-"))),ROUND(VALUE(SUBSTITUTE(実質収支比率等に係る経年分析!G$49,"▲","-")),2),NA())</f>
        <v>-1.5</v>
      </c>
      <c r="D21" s="174">
        <f>IF(ISNUMBER(VALUE(SUBSTITUTE(実質収支比率等に係る経年分析!H$49,"▲","-"))),ROUND(VALUE(SUBSTITUTE(実質収支比率等に係る経年分析!H$49,"▲","-")),2),NA())</f>
        <v>5.26</v>
      </c>
      <c r="E21" s="174">
        <f>IF(ISNUMBER(VALUE(SUBSTITUTE(実質収支比率等に係る経年分析!I$49,"▲","-"))),ROUND(VALUE(SUBSTITUTE(実質収支比率等に係る経年分析!I$49,"▲","-")),2),NA())</f>
        <v>2.62</v>
      </c>
      <c r="F21" s="174">
        <f>IF(ISNUMBER(VALUE(SUBSTITUTE(実質収支比率等に係る経年分析!J$49,"▲","-"))),ROUND(VALUE(SUBSTITUTE(実質収支比率等に係る経年分析!J$49,"▲","-")),2),NA())</f>
        <v>-1.1599999999999999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東武東上線連続立体化事業特別会計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0.32</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1.1399999999999999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9.4499999999999993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9115</v>
      </c>
      <c r="E42" s="176"/>
      <c r="F42" s="176"/>
      <c r="G42" s="176">
        <f>'実質公債費比率（分子）の構造'!L$52</f>
        <v>8981</v>
      </c>
      <c r="H42" s="176"/>
      <c r="I42" s="176"/>
      <c r="J42" s="176">
        <f>'実質公債費比率（分子）の構造'!M$52</f>
        <v>8842</v>
      </c>
      <c r="K42" s="176"/>
      <c r="L42" s="176"/>
      <c r="M42" s="176">
        <f>'実質公債費比率（分子）の構造'!N$52</f>
        <v>8564</v>
      </c>
      <c r="N42" s="176"/>
      <c r="O42" s="176"/>
      <c r="P42" s="176">
        <f>'実質公債費比率（分子）の構造'!O$52</f>
        <v>7884</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273</v>
      </c>
      <c r="C44" s="176"/>
      <c r="D44" s="176"/>
      <c r="E44" s="176">
        <f>'実質公債費比率（分子）の構造'!L$50</f>
        <v>235</v>
      </c>
      <c r="F44" s="176"/>
      <c r="G44" s="176"/>
      <c r="H44" s="176">
        <f>'実質公債費比率（分子）の構造'!M$50</f>
        <v>115</v>
      </c>
      <c r="I44" s="176"/>
      <c r="J44" s="176"/>
      <c r="K44" s="176">
        <f>'実質公債費比率（分子）の構造'!N$50</f>
        <v>381</v>
      </c>
      <c r="L44" s="176"/>
      <c r="M44" s="176"/>
      <c r="N44" s="176">
        <f>'実質公債費比率（分子）の構造'!O$50</f>
        <v>266</v>
      </c>
      <c r="O44" s="176"/>
      <c r="P44" s="176"/>
    </row>
    <row r="45" spans="1:16" x14ac:dyDescent="0.2">
      <c r="A45" s="176" t="s">
        <v>67</v>
      </c>
      <c r="B45" s="176">
        <f>'実質公債費比率（分子）の構造'!K$49</f>
        <v>150</v>
      </c>
      <c r="C45" s="176"/>
      <c r="D45" s="176"/>
      <c r="E45" s="176">
        <f>'実質公債費比率（分子）の構造'!L$49</f>
        <v>150</v>
      </c>
      <c r="F45" s="176"/>
      <c r="G45" s="176"/>
      <c r="H45" s="176">
        <f>'実質公債費比率（分子）の構造'!M$49</f>
        <v>166</v>
      </c>
      <c r="I45" s="176"/>
      <c r="J45" s="176"/>
      <c r="K45" s="176">
        <f>'実質公債費比率（分子）の構造'!N$49</f>
        <v>160</v>
      </c>
      <c r="L45" s="176"/>
      <c r="M45" s="176"/>
      <c r="N45" s="176">
        <f>'実質公債費比率（分子）の構造'!O$49</f>
        <v>160</v>
      </c>
      <c r="O45" s="176"/>
      <c r="P45" s="176"/>
    </row>
    <row r="46" spans="1:16" x14ac:dyDescent="0.2">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69</v>
      </c>
      <c r="B47" s="176">
        <f>'実質公債費比率（分子）の構造'!K$47</f>
        <v>117</v>
      </c>
      <c r="C47" s="176"/>
      <c r="D47" s="176"/>
      <c r="E47" s="176">
        <f>'実質公債費比率（分子）の構造'!L$47</f>
        <v>150</v>
      </c>
      <c r="F47" s="176"/>
      <c r="G47" s="176"/>
      <c r="H47" s="176">
        <f>'実質公債費比率（分子）の構造'!M$47</f>
        <v>154</v>
      </c>
      <c r="I47" s="176"/>
      <c r="J47" s="176"/>
      <c r="K47" s="176">
        <f>'実質公債費比率（分子）の構造'!N$47</f>
        <v>229</v>
      </c>
      <c r="L47" s="176"/>
      <c r="M47" s="176"/>
      <c r="N47" s="176">
        <f>'実質公債費比率（分子）の構造'!O$47</f>
        <v>229</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2788</v>
      </c>
      <c r="C49" s="176"/>
      <c r="D49" s="176"/>
      <c r="E49" s="176">
        <f>'実質公債費比率（分子）の構造'!L$45</f>
        <v>2786</v>
      </c>
      <c r="F49" s="176"/>
      <c r="G49" s="176"/>
      <c r="H49" s="176">
        <f>'実質公債費比率（分子）の構造'!M$45</f>
        <v>2734</v>
      </c>
      <c r="I49" s="176"/>
      <c r="J49" s="176"/>
      <c r="K49" s="176">
        <f>'実質公債費比率（分子）の構造'!N$45</f>
        <v>2736</v>
      </c>
      <c r="L49" s="176"/>
      <c r="M49" s="176"/>
      <c r="N49" s="176">
        <f>'実質公債費比率（分子）の構造'!O$45</f>
        <v>2568</v>
      </c>
      <c r="O49" s="176"/>
      <c r="P49" s="176"/>
    </row>
    <row r="50" spans="1:16" x14ac:dyDescent="0.2">
      <c r="A50" s="176" t="s">
        <v>72</v>
      </c>
      <c r="B50" s="176" t="e">
        <f>NA()</f>
        <v>#N/A</v>
      </c>
      <c r="C50" s="176">
        <f>IF(ISNUMBER('実質公債費比率（分子）の構造'!K$53),'実質公債費比率（分子）の構造'!K$53,NA())</f>
        <v>-5787</v>
      </c>
      <c r="D50" s="176" t="e">
        <f>NA()</f>
        <v>#N/A</v>
      </c>
      <c r="E50" s="176" t="e">
        <f>NA()</f>
        <v>#N/A</v>
      </c>
      <c r="F50" s="176">
        <f>IF(ISNUMBER('実質公債費比率（分子）の構造'!L$53),'実質公債費比率（分子）の構造'!L$53,NA())</f>
        <v>-5660</v>
      </c>
      <c r="G50" s="176" t="e">
        <f>NA()</f>
        <v>#N/A</v>
      </c>
      <c r="H50" s="176" t="e">
        <f>NA()</f>
        <v>#N/A</v>
      </c>
      <c r="I50" s="176">
        <f>IF(ISNUMBER('実質公債費比率（分子）の構造'!M$53),'実質公債費比率（分子）の構造'!M$53,NA())</f>
        <v>-5673</v>
      </c>
      <c r="J50" s="176" t="e">
        <f>NA()</f>
        <v>#N/A</v>
      </c>
      <c r="K50" s="176" t="e">
        <f>NA()</f>
        <v>#N/A</v>
      </c>
      <c r="L50" s="176">
        <f>IF(ISNUMBER('実質公債費比率（分子）の構造'!N$53),'実質公債費比率（分子）の構造'!N$53,NA())</f>
        <v>-5058</v>
      </c>
      <c r="M50" s="176" t="e">
        <f>NA()</f>
        <v>#N/A</v>
      </c>
      <c r="N50" s="176" t="e">
        <f>NA()</f>
        <v>#N/A</v>
      </c>
      <c r="O50" s="176">
        <f>IF(ISNUMBER('実質公債費比率（分子）の構造'!O$53),'実質公債費比率（分子）の構造'!O$53,NA())</f>
        <v>-4661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84182</v>
      </c>
      <c r="E56" s="175"/>
      <c r="F56" s="175"/>
      <c r="G56" s="175">
        <f>'将来負担比率（分子）の構造'!J$52</f>
        <v>76421</v>
      </c>
      <c r="H56" s="175"/>
      <c r="I56" s="175"/>
      <c r="J56" s="175">
        <f>'将来負担比率（分子）の構造'!K$52</f>
        <v>71397</v>
      </c>
      <c r="K56" s="175"/>
      <c r="L56" s="175"/>
      <c r="M56" s="175">
        <f>'将来負担比率（分子）の構造'!L$52</f>
        <v>74989</v>
      </c>
      <c r="N56" s="175"/>
      <c r="O56" s="175"/>
      <c r="P56" s="175">
        <f>'将来負担比率（分子）の構造'!M$52</f>
        <v>70679</v>
      </c>
    </row>
    <row r="57" spans="1:16" x14ac:dyDescent="0.2">
      <c r="A57" s="175" t="s">
        <v>43</v>
      </c>
      <c r="B57" s="175"/>
      <c r="C57" s="175"/>
      <c r="D57" s="175">
        <f>'将来負担比率（分子）の構造'!I$51</f>
        <v>1835</v>
      </c>
      <c r="E57" s="175"/>
      <c r="F57" s="175"/>
      <c r="G57" s="175">
        <f>'将来負担比率（分子）の構造'!J$51</f>
        <v>3483</v>
      </c>
      <c r="H57" s="175"/>
      <c r="I57" s="175"/>
      <c r="J57" s="175">
        <f>'将来負担比率（分子）の構造'!K$51</f>
        <v>4159</v>
      </c>
      <c r="K57" s="175"/>
      <c r="L57" s="175"/>
      <c r="M57" s="175">
        <f>'将来負担比率（分子）の構造'!L$51</f>
        <v>3940</v>
      </c>
      <c r="N57" s="175"/>
      <c r="O57" s="175"/>
      <c r="P57" s="175">
        <f>'将来負担比率（分子）の構造'!M$51</f>
        <v>3793</v>
      </c>
    </row>
    <row r="58" spans="1:16" x14ac:dyDescent="0.2">
      <c r="A58" s="175" t="s">
        <v>42</v>
      </c>
      <c r="B58" s="175"/>
      <c r="C58" s="175"/>
      <c r="D58" s="175">
        <f>'将来負担比率（分子）の構造'!I$50</f>
        <v>68496</v>
      </c>
      <c r="E58" s="175"/>
      <c r="F58" s="175"/>
      <c r="G58" s="175">
        <f>'将来負担比率（分子）の構造'!J$50</f>
        <v>80579</v>
      </c>
      <c r="H58" s="175"/>
      <c r="I58" s="175"/>
      <c r="J58" s="175">
        <f>'将来負担比率（分子）の構造'!K$50</f>
        <v>83589</v>
      </c>
      <c r="K58" s="175"/>
      <c r="L58" s="175"/>
      <c r="M58" s="175">
        <f>'将来負担比率（分子）の構造'!L$50</f>
        <v>96427</v>
      </c>
      <c r="N58" s="175"/>
      <c r="O58" s="175"/>
      <c r="P58" s="175">
        <f>'将来負担比率（分子）の構造'!M$50</f>
        <v>114023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22981</v>
      </c>
      <c r="C62" s="175"/>
      <c r="D62" s="175"/>
      <c r="E62" s="175">
        <f>'将来負担比率（分子）の構造'!J$45</f>
        <v>22725</v>
      </c>
      <c r="F62" s="175"/>
      <c r="G62" s="175"/>
      <c r="H62" s="175">
        <f>'将来負担比率（分子）の構造'!K$45</f>
        <v>22491</v>
      </c>
      <c r="I62" s="175"/>
      <c r="J62" s="175"/>
      <c r="K62" s="175">
        <f>'将来負担比率（分子）の構造'!L$45</f>
        <v>22045</v>
      </c>
      <c r="L62" s="175"/>
      <c r="M62" s="175"/>
      <c r="N62" s="175">
        <f>'将来負担比率（分子）の構造'!M$45</f>
        <v>21714</v>
      </c>
      <c r="O62" s="175"/>
      <c r="P62" s="175"/>
    </row>
    <row r="63" spans="1:16" x14ac:dyDescent="0.2">
      <c r="A63" s="175" t="s">
        <v>35</v>
      </c>
      <c r="B63" s="175">
        <f>'将来負担比率（分子）の構造'!I$44</f>
        <v>1885</v>
      </c>
      <c r="C63" s="175"/>
      <c r="D63" s="175"/>
      <c r="E63" s="175">
        <f>'将来負担比率（分子）の構造'!J$44</f>
        <v>1893</v>
      </c>
      <c r="F63" s="175"/>
      <c r="G63" s="175"/>
      <c r="H63" s="175">
        <f>'将来負担比率（分子）の構造'!K$44</f>
        <v>2181</v>
      </c>
      <c r="I63" s="175"/>
      <c r="J63" s="175"/>
      <c r="K63" s="175">
        <f>'将来負担比率（分子）の構造'!L$44</f>
        <v>2465</v>
      </c>
      <c r="L63" s="175"/>
      <c r="M63" s="175"/>
      <c r="N63" s="175">
        <f>'将来負担比率（分子）の構造'!M$44</f>
        <v>3022</v>
      </c>
      <c r="O63" s="175"/>
      <c r="P63" s="175"/>
    </row>
    <row r="64" spans="1:16" x14ac:dyDescent="0.2">
      <c r="A64" s="175" t="s">
        <v>34</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33</v>
      </c>
      <c r="B65" s="175">
        <f>'将来負担比率（分子）の構造'!I$42</f>
        <v>4310</v>
      </c>
      <c r="C65" s="175"/>
      <c r="D65" s="175"/>
      <c r="E65" s="175">
        <f>'将来負担比率（分子）の構造'!J$42</f>
        <v>4298</v>
      </c>
      <c r="F65" s="175"/>
      <c r="G65" s="175"/>
      <c r="H65" s="175">
        <f>'将来負担比率（分子）の構造'!K$42</f>
        <v>4333</v>
      </c>
      <c r="I65" s="175"/>
      <c r="J65" s="175"/>
      <c r="K65" s="175">
        <f>'将来負担比率（分子）の構造'!L$42</f>
        <v>3969</v>
      </c>
      <c r="L65" s="175"/>
      <c r="M65" s="175"/>
      <c r="N65" s="175">
        <f>'将来負担比率（分子）の構造'!M$42</f>
        <v>4370</v>
      </c>
      <c r="O65" s="175"/>
      <c r="P65" s="175"/>
    </row>
    <row r="66" spans="1:16" x14ac:dyDescent="0.2">
      <c r="A66" s="175" t="s">
        <v>32</v>
      </c>
      <c r="B66" s="175">
        <f>'将来負担比率（分子）の構造'!I$41</f>
        <v>34864</v>
      </c>
      <c r="C66" s="175"/>
      <c r="D66" s="175"/>
      <c r="E66" s="175">
        <f>'将来負担比率（分子）の構造'!J$41</f>
        <v>33727</v>
      </c>
      <c r="F66" s="175"/>
      <c r="G66" s="175"/>
      <c r="H66" s="175">
        <f>'将来負担比率（分子）の構造'!K$41</f>
        <v>35687</v>
      </c>
      <c r="I66" s="175"/>
      <c r="J66" s="175"/>
      <c r="K66" s="175">
        <f>'将来負担比率（分子）の構造'!L$41</f>
        <v>36697</v>
      </c>
      <c r="L66" s="175"/>
      <c r="M66" s="175"/>
      <c r="N66" s="175">
        <f>'将来負担比率（分子）の構造'!M$41</f>
        <v>35557</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26923</v>
      </c>
      <c r="C72" s="179">
        <f>基金残高に係る経年分析!G55</f>
        <v>26793</v>
      </c>
      <c r="D72" s="179">
        <f>基金残高に係る経年分析!H55</f>
        <v>27552</v>
      </c>
    </row>
    <row r="73" spans="1:16" x14ac:dyDescent="0.2">
      <c r="A73" s="178" t="s">
        <v>79</v>
      </c>
      <c r="B73" s="179">
        <f>基金残高に係る経年分析!F56</f>
        <v>335</v>
      </c>
      <c r="C73" s="179">
        <f>基金残高に係る経年分析!G56</f>
        <v>642</v>
      </c>
      <c r="D73" s="179">
        <f>基金残高に係る経年分析!H56</f>
        <v>948</v>
      </c>
    </row>
    <row r="74" spans="1:16" x14ac:dyDescent="0.2">
      <c r="A74" s="178" t="s">
        <v>80</v>
      </c>
      <c r="B74" s="179">
        <f>基金残高に係る経年分析!F57</f>
        <v>44548</v>
      </c>
      <c r="C74" s="179">
        <f>基金残高に係る経年分析!G57</f>
        <v>56006</v>
      </c>
      <c r="D74" s="179">
        <f>基金残高に係る経年分析!H57</f>
        <v>72404</v>
      </c>
    </row>
  </sheetData>
  <sheetProtection algorithmName="SHA-512" hashValue="q1McEAemZeSzUNi9Zk1xSAXJmeeZ+PlLZx2Dc9uXbqH92ZJQk+W2fL2QZgorQHE35zN5j2gSh8p10rNC7uQzuQ==" saltValue="RlMU/cLbU3YEvry2oXW6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49955947</v>
      </c>
      <c r="S5" s="677"/>
      <c r="T5" s="677"/>
      <c r="U5" s="677"/>
      <c r="V5" s="677"/>
      <c r="W5" s="677"/>
      <c r="X5" s="677"/>
      <c r="Y5" s="702"/>
      <c r="Z5" s="715">
        <v>19</v>
      </c>
      <c r="AA5" s="715"/>
      <c r="AB5" s="715"/>
      <c r="AC5" s="715"/>
      <c r="AD5" s="716">
        <v>49955947</v>
      </c>
      <c r="AE5" s="716"/>
      <c r="AF5" s="716"/>
      <c r="AG5" s="716"/>
      <c r="AH5" s="716"/>
      <c r="AI5" s="716"/>
      <c r="AJ5" s="716"/>
      <c r="AK5" s="716"/>
      <c r="AL5" s="703">
        <v>34.5</v>
      </c>
      <c r="AM5" s="685"/>
      <c r="AN5" s="685"/>
      <c r="AO5" s="704"/>
      <c r="AP5" s="679" t="s">
        <v>232</v>
      </c>
      <c r="AQ5" s="680"/>
      <c r="AR5" s="680"/>
      <c r="AS5" s="680"/>
      <c r="AT5" s="680"/>
      <c r="AU5" s="680"/>
      <c r="AV5" s="680"/>
      <c r="AW5" s="680"/>
      <c r="AX5" s="680"/>
      <c r="AY5" s="680"/>
      <c r="AZ5" s="680"/>
      <c r="BA5" s="680"/>
      <c r="BB5" s="680"/>
      <c r="BC5" s="680"/>
      <c r="BD5" s="680"/>
      <c r="BE5" s="680"/>
      <c r="BF5" s="681"/>
      <c r="BG5" s="621">
        <v>49955235</v>
      </c>
      <c r="BH5" s="622"/>
      <c r="BI5" s="622"/>
      <c r="BJ5" s="622"/>
      <c r="BK5" s="622"/>
      <c r="BL5" s="622"/>
      <c r="BM5" s="622"/>
      <c r="BN5" s="623"/>
      <c r="BO5" s="659">
        <v>100</v>
      </c>
      <c r="BP5" s="659"/>
      <c r="BQ5" s="659"/>
      <c r="BR5" s="659"/>
      <c r="BS5" s="660" t="s">
        <v>130</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847324</v>
      </c>
      <c r="S6" s="622"/>
      <c r="T6" s="622"/>
      <c r="U6" s="622"/>
      <c r="V6" s="622"/>
      <c r="W6" s="622"/>
      <c r="X6" s="622"/>
      <c r="Y6" s="623"/>
      <c r="Z6" s="659">
        <v>0.3</v>
      </c>
      <c r="AA6" s="659"/>
      <c r="AB6" s="659"/>
      <c r="AC6" s="659"/>
      <c r="AD6" s="660">
        <v>847324</v>
      </c>
      <c r="AE6" s="660"/>
      <c r="AF6" s="660"/>
      <c r="AG6" s="660"/>
      <c r="AH6" s="660"/>
      <c r="AI6" s="660"/>
      <c r="AJ6" s="660"/>
      <c r="AK6" s="660"/>
      <c r="AL6" s="624">
        <v>0.6</v>
      </c>
      <c r="AM6" s="625"/>
      <c r="AN6" s="625"/>
      <c r="AO6" s="661"/>
      <c r="AP6" s="618" t="s">
        <v>237</v>
      </c>
      <c r="AQ6" s="619"/>
      <c r="AR6" s="619"/>
      <c r="AS6" s="619"/>
      <c r="AT6" s="619"/>
      <c r="AU6" s="619"/>
      <c r="AV6" s="619"/>
      <c r="AW6" s="619"/>
      <c r="AX6" s="619"/>
      <c r="AY6" s="619"/>
      <c r="AZ6" s="619"/>
      <c r="BA6" s="619"/>
      <c r="BB6" s="619"/>
      <c r="BC6" s="619"/>
      <c r="BD6" s="619"/>
      <c r="BE6" s="619"/>
      <c r="BF6" s="620"/>
      <c r="BG6" s="621">
        <v>49955235</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863769</v>
      </c>
      <c r="CS6" s="622"/>
      <c r="CT6" s="622"/>
      <c r="CU6" s="622"/>
      <c r="CV6" s="622"/>
      <c r="CW6" s="622"/>
      <c r="CX6" s="622"/>
      <c r="CY6" s="623"/>
      <c r="CZ6" s="703">
        <v>0.3</v>
      </c>
      <c r="DA6" s="685"/>
      <c r="DB6" s="685"/>
      <c r="DC6" s="705"/>
      <c r="DD6" s="627" t="s">
        <v>130</v>
      </c>
      <c r="DE6" s="622"/>
      <c r="DF6" s="622"/>
      <c r="DG6" s="622"/>
      <c r="DH6" s="622"/>
      <c r="DI6" s="622"/>
      <c r="DJ6" s="622"/>
      <c r="DK6" s="622"/>
      <c r="DL6" s="622"/>
      <c r="DM6" s="622"/>
      <c r="DN6" s="622"/>
      <c r="DO6" s="622"/>
      <c r="DP6" s="623"/>
      <c r="DQ6" s="627">
        <v>863608</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164349</v>
      </c>
      <c r="S7" s="622"/>
      <c r="T7" s="622"/>
      <c r="U7" s="622"/>
      <c r="V7" s="622"/>
      <c r="W7" s="622"/>
      <c r="X7" s="622"/>
      <c r="Y7" s="623"/>
      <c r="Z7" s="659">
        <v>0.1</v>
      </c>
      <c r="AA7" s="659"/>
      <c r="AB7" s="659"/>
      <c r="AC7" s="659"/>
      <c r="AD7" s="660">
        <v>164349</v>
      </c>
      <c r="AE7" s="660"/>
      <c r="AF7" s="660"/>
      <c r="AG7" s="660"/>
      <c r="AH7" s="660"/>
      <c r="AI7" s="660"/>
      <c r="AJ7" s="660"/>
      <c r="AK7" s="660"/>
      <c r="AL7" s="624">
        <v>0.1</v>
      </c>
      <c r="AM7" s="625"/>
      <c r="AN7" s="625"/>
      <c r="AO7" s="661"/>
      <c r="AP7" s="618" t="s">
        <v>240</v>
      </c>
      <c r="AQ7" s="619"/>
      <c r="AR7" s="619"/>
      <c r="AS7" s="619"/>
      <c r="AT7" s="619"/>
      <c r="AU7" s="619"/>
      <c r="AV7" s="619"/>
      <c r="AW7" s="619"/>
      <c r="AX7" s="619"/>
      <c r="AY7" s="619"/>
      <c r="AZ7" s="619"/>
      <c r="BA7" s="619"/>
      <c r="BB7" s="619"/>
      <c r="BC7" s="619"/>
      <c r="BD7" s="619"/>
      <c r="BE7" s="619"/>
      <c r="BF7" s="620"/>
      <c r="BG7" s="621">
        <v>45816039</v>
      </c>
      <c r="BH7" s="622"/>
      <c r="BI7" s="622"/>
      <c r="BJ7" s="622"/>
      <c r="BK7" s="622"/>
      <c r="BL7" s="622"/>
      <c r="BM7" s="622"/>
      <c r="BN7" s="623"/>
      <c r="BO7" s="659">
        <v>91.7</v>
      </c>
      <c r="BP7" s="659"/>
      <c r="BQ7" s="659"/>
      <c r="BR7" s="659"/>
      <c r="BS7" s="660" t="s">
        <v>130</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28615871</v>
      </c>
      <c r="CS7" s="622"/>
      <c r="CT7" s="622"/>
      <c r="CU7" s="622"/>
      <c r="CV7" s="622"/>
      <c r="CW7" s="622"/>
      <c r="CX7" s="622"/>
      <c r="CY7" s="623"/>
      <c r="CZ7" s="659">
        <v>11.4</v>
      </c>
      <c r="DA7" s="659"/>
      <c r="DB7" s="659"/>
      <c r="DC7" s="659"/>
      <c r="DD7" s="627">
        <v>1416986</v>
      </c>
      <c r="DE7" s="622"/>
      <c r="DF7" s="622"/>
      <c r="DG7" s="622"/>
      <c r="DH7" s="622"/>
      <c r="DI7" s="622"/>
      <c r="DJ7" s="622"/>
      <c r="DK7" s="622"/>
      <c r="DL7" s="622"/>
      <c r="DM7" s="622"/>
      <c r="DN7" s="622"/>
      <c r="DO7" s="622"/>
      <c r="DP7" s="623"/>
      <c r="DQ7" s="627">
        <v>26197652</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874523</v>
      </c>
      <c r="S8" s="622"/>
      <c r="T8" s="622"/>
      <c r="U8" s="622"/>
      <c r="V8" s="622"/>
      <c r="W8" s="622"/>
      <c r="X8" s="622"/>
      <c r="Y8" s="623"/>
      <c r="Z8" s="659">
        <v>0.3</v>
      </c>
      <c r="AA8" s="659"/>
      <c r="AB8" s="659"/>
      <c r="AC8" s="659"/>
      <c r="AD8" s="660">
        <v>874523</v>
      </c>
      <c r="AE8" s="660"/>
      <c r="AF8" s="660"/>
      <c r="AG8" s="660"/>
      <c r="AH8" s="660"/>
      <c r="AI8" s="660"/>
      <c r="AJ8" s="660"/>
      <c r="AK8" s="660"/>
      <c r="AL8" s="624">
        <v>0.6</v>
      </c>
      <c r="AM8" s="625"/>
      <c r="AN8" s="625"/>
      <c r="AO8" s="661"/>
      <c r="AP8" s="618" t="s">
        <v>243</v>
      </c>
      <c r="AQ8" s="619"/>
      <c r="AR8" s="619"/>
      <c r="AS8" s="619"/>
      <c r="AT8" s="619"/>
      <c r="AU8" s="619"/>
      <c r="AV8" s="619"/>
      <c r="AW8" s="619"/>
      <c r="AX8" s="619"/>
      <c r="AY8" s="619"/>
      <c r="AZ8" s="619"/>
      <c r="BA8" s="619"/>
      <c r="BB8" s="619"/>
      <c r="BC8" s="619"/>
      <c r="BD8" s="619"/>
      <c r="BE8" s="619"/>
      <c r="BF8" s="620"/>
      <c r="BG8" s="621">
        <v>1116903</v>
      </c>
      <c r="BH8" s="622"/>
      <c r="BI8" s="622"/>
      <c r="BJ8" s="622"/>
      <c r="BK8" s="622"/>
      <c r="BL8" s="622"/>
      <c r="BM8" s="622"/>
      <c r="BN8" s="623"/>
      <c r="BO8" s="659">
        <v>2.2000000000000002</v>
      </c>
      <c r="BP8" s="659"/>
      <c r="BQ8" s="659"/>
      <c r="BR8" s="659"/>
      <c r="BS8" s="660" t="s">
        <v>130</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140548874</v>
      </c>
      <c r="CS8" s="622"/>
      <c r="CT8" s="622"/>
      <c r="CU8" s="622"/>
      <c r="CV8" s="622"/>
      <c r="CW8" s="622"/>
      <c r="CX8" s="622"/>
      <c r="CY8" s="623"/>
      <c r="CZ8" s="659">
        <v>55.9</v>
      </c>
      <c r="DA8" s="659"/>
      <c r="DB8" s="659"/>
      <c r="DC8" s="659"/>
      <c r="DD8" s="627">
        <v>1774546</v>
      </c>
      <c r="DE8" s="622"/>
      <c r="DF8" s="622"/>
      <c r="DG8" s="622"/>
      <c r="DH8" s="622"/>
      <c r="DI8" s="622"/>
      <c r="DJ8" s="622"/>
      <c r="DK8" s="622"/>
      <c r="DL8" s="622"/>
      <c r="DM8" s="622"/>
      <c r="DN8" s="622"/>
      <c r="DO8" s="622"/>
      <c r="DP8" s="623"/>
      <c r="DQ8" s="627">
        <v>70341550</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671362</v>
      </c>
      <c r="S9" s="622"/>
      <c r="T9" s="622"/>
      <c r="U9" s="622"/>
      <c r="V9" s="622"/>
      <c r="W9" s="622"/>
      <c r="X9" s="622"/>
      <c r="Y9" s="623"/>
      <c r="Z9" s="659">
        <v>0.3</v>
      </c>
      <c r="AA9" s="659"/>
      <c r="AB9" s="659"/>
      <c r="AC9" s="659"/>
      <c r="AD9" s="660">
        <v>671362</v>
      </c>
      <c r="AE9" s="660"/>
      <c r="AF9" s="660"/>
      <c r="AG9" s="660"/>
      <c r="AH9" s="660"/>
      <c r="AI9" s="660"/>
      <c r="AJ9" s="660"/>
      <c r="AK9" s="660"/>
      <c r="AL9" s="624">
        <v>0.5</v>
      </c>
      <c r="AM9" s="625"/>
      <c r="AN9" s="625"/>
      <c r="AO9" s="661"/>
      <c r="AP9" s="618" t="s">
        <v>246</v>
      </c>
      <c r="AQ9" s="619"/>
      <c r="AR9" s="619"/>
      <c r="AS9" s="619"/>
      <c r="AT9" s="619"/>
      <c r="AU9" s="619"/>
      <c r="AV9" s="619"/>
      <c r="AW9" s="619"/>
      <c r="AX9" s="619"/>
      <c r="AY9" s="619"/>
      <c r="AZ9" s="619"/>
      <c r="BA9" s="619"/>
      <c r="BB9" s="619"/>
      <c r="BC9" s="619"/>
      <c r="BD9" s="619"/>
      <c r="BE9" s="619"/>
      <c r="BF9" s="620"/>
      <c r="BG9" s="621">
        <v>44699136</v>
      </c>
      <c r="BH9" s="622"/>
      <c r="BI9" s="622"/>
      <c r="BJ9" s="622"/>
      <c r="BK9" s="622"/>
      <c r="BL9" s="622"/>
      <c r="BM9" s="622"/>
      <c r="BN9" s="623"/>
      <c r="BO9" s="659">
        <v>89.5</v>
      </c>
      <c r="BP9" s="659"/>
      <c r="BQ9" s="659"/>
      <c r="BR9" s="659"/>
      <c r="BS9" s="660" t="s">
        <v>130</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23354586</v>
      </c>
      <c r="CS9" s="622"/>
      <c r="CT9" s="622"/>
      <c r="CU9" s="622"/>
      <c r="CV9" s="622"/>
      <c r="CW9" s="622"/>
      <c r="CX9" s="622"/>
      <c r="CY9" s="623"/>
      <c r="CZ9" s="659">
        <v>9.3000000000000007</v>
      </c>
      <c r="DA9" s="659"/>
      <c r="DB9" s="659"/>
      <c r="DC9" s="659"/>
      <c r="DD9" s="627">
        <v>175897</v>
      </c>
      <c r="DE9" s="622"/>
      <c r="DF9" s="622"/>
      <c r="DG9" s="622"/>
      <c r="DH9" s="622"/>
      <c r="DI9" s="622"/>
      <c r="DJ9" s="622"/>
      <c r="DK9" s="622"/>
      <c r="DL9" s="622"/>
      <c r="DM9" s="622"/>
      <c r="DN9" s="622"/>
      <c r="DO9" s="622"/>
      <c r="DP9" s="623"/>
      <c r="DQ9" s="627">
        <v>15744121</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249</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t="s">
        <v>130</v>
      </c>
      <c r="BH10" s="622"/>
      <c r="BI10" s="622"/>
      <c r="BJ10" s="622"/>
      <c r="BK10" s="622"/>
      <c r="BL10" s="622"/>
      <c r="BM10" s="622"/>
      <c r="BN10" s="623"/>
      <c r="BO10" s="659" t="s">
        <v>130</v>
      </c>
      <c r="BP10" s="659"/>
      <c r="BQ10" s="659"/>
      <c r="BR10" s="659"/>
      <c r="BS10" s="660" t="s">
        <v>185</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166943</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141833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13913092</v>
      </c>
      <c r="S11" s="622"/>
      <c r="T11" s="622"/>
      <c r="U11" s="622"/>
      <c r="V11" s="622"/>
      <c r="W11" s="622"/>
      <c r="X11" s="622"/>
      <c r="Y11" s="623"/>
      <c r="Z11" s="624">
        <v>5.3</v>
      </c>
      <c r="AA11" s="625"/>
      <c r="AB11" s="625"/>
      <c r="AC11" s="626"/>
      <c r="AD11" s="627">
        <v>13913092</v>
      </c>
      <c r="AE11" s="622"/>
      <c r="AF11" s="622"/>
      <c r="AG11" s="622"/>
      <c r="AH11" s="622"/>
      <c r="AI11" s="622"/>
      <c r="AJ11" s="622"/>
      <c r="AK11" s="623"/>
      <c r="AL11" s="624">
        <v>9.6</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t="s">
        <v>130</v>
      </c>
      <c r="BH11" s="622"/>
      <c r="BI11" s="622"/>
      <c r="BJ11" s="622"/>
      <c r="BK11" s="622"/>
      <c r="BL11" s="622"/>
      <c r="BM11" s="622"/>
      <c r="BN11" s="623"/>
      <c r="BO11" s="659" t="s">
        <v>130</v>
      </c>
      <c r="BP11" s="659"/>
      <c r="BQ11" s="659"/>
      <c r="BR11" s="659"/>
      <c r="BS11" s="660" t="s">
        <v>130</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135705</v>
      </c>
      <c r="CS11" s="622"/>
      <c r="CT11" s="622"/>
      <c r="CU11" s="622"/>
      <c r="CV11" s="622"/>
      <c r="CW11" s="622"/>
      <c r="CX11" s="622"/>
      <c r="CY11" s="623"/>
      <c r="CZ11" s="659">
        <v>0.1</v>
      </c>
      <c r="DA11" s="659"/>
      <c r="DB11" s="659"/>
      <c r="DC11" s="659"/>
      <c r="DD11" s="627" t="s">
        <v>130</v>
      </c>
      <c r="DE11" s="622"/>
      <c r="DF11" s="622"/>
      <c r="DG11" s="622"/>
      <c r="DH11" s="622"/>
      <c r="DI11" s="622"/>
      <c r="DJ11" s="622"/>
      <c r="DK11" s="622"/>
      <c r="DL11" s="622"/>
      <c r="DM11" s="622"/>
      <c r="DN11" s="622"/>
      <c r="DO11" s="622"/>
      <c r="DP11" s="623"/>
      <c r="DQ11" s="627">
        <v>122818</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5166</v>
      </c>
      <c r="S12" s="622"/>
      <c r="T12" s="622"/>
      <c r="U12" s="622"/>
      <c r="V12" s="622"/>
      <c r="W12" s="622"/>
      <c r="X12" s="622"/>
      <c r="Y12" s="623"/>
      <c r="Z12" s="659">
        <v>0</v>
      </c>
      <c r="AA12" s="659"/>
      <c r="AB12" s="659"/>
      <c r="AC12" s="659"/>
      <c r="AD12" s="660">
        <v>5166</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t="s">
        <v>185</v>
      </c>
      <c r="BH12" s="622"/>
      <c r="BI12" s="622"/>
      <c r="BJ12" s="622"/>
      <c r="BK12" s="622"/>
      <c r="BL12" s="622"/>
      <c r="BM12" s="622"/>
      <c r="BN12" s="623"/>
      <c r="BO12" s="659" t="s">
        <v>185</v>
      </c>
      <c r="BP12" s="659"/>
      <c r="BQ12" s="659"/>
      <c r="BR12" s="659"/>
      <c r="BS12" s="660" t="s">
        <v>130</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3514186</v>
      </c>
      <c r="CS12" s="622"/>
      <c r="CT12" s="622"/>
      <c r="CU12" s="622"/>
      <c r="CV12" s="622"/>
      <c r="CW12" s="622"/>
      <c r="CX12" s="622"/>
      <c r="CY12" s="623"/>
      <c r="CZ12" s="659">
        <v>1.4</v>
      </c>
      <c r="DA12" s="659"/>
      <c r="DB12" s="659"/>
      <c r="DC12" s="659"/>
      <c r="DD12" s="627">
        <v>100000</v>
      </c>
      <c r="DE12" s="622"/>
      <c r="DF12" s="622"/>
      <c r="DG12" s="622"/>
      <c r="DH12" s="622"/>
      <c r="DI12" s="622"/>
      <c r="DJ12" s="622"/>
      <c r="DK12" s="622"/>
      <c r="DL12" s="622"/>
      <c r="DM12" s="622"/>
      <c r="DN12" s="622"/>
      <c r="DO12" s="622"/>
      <c r="DP12" s="623"/>
      <c r="DQ12" s="627">
        <v>2832641</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249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t="s">
        <v>185</v>
      </c>
      <c r="BH13" s="622"/>
      <c r="BI13" s="622"/>
      <c r="BJ13" s="622"/>
      <c r="BK13" s="622"/>
      <c r="BL13" s="622"/>
      <c r="BM13" s="622"/>
      <c r="BN13" s="623"/>
      <c r="BO13" s="659" t="s">
        <v>130</v>
      </c>
      <c r="BP13" s="659"/>
      <c r="BQ13" s="659"/>
      <c r="BR13" s="659"/>
      <c r="BS13" s="660" t="s">
        <v>249</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15727796</v>
      </c>
      <c r="CS13" s="622"/>
      <c r="CT13" s="622"/>
      <c r="CU13" s="622"/>
      <c r="CV13" s="622"/>
      <c r="CW13" s="622"/>
      <c r="CX13" s="622"/>
      <c r="CY13" s="623"/>
      <c r="CZ13" s="659">
        <v>6.3</v>
      </c>
      <c r="DA13" s="659"/>
      <c r="DB13" s="659"/>
      <c r="DC13" s="659"/>
      <c r="DD13" s="627">
        <v>8913253</v>
      </c>
      <c r="DE13" s="622"/>
      <c r="DF13" s="622"/>
      <c r="DG13" s="622"/>
      <c r="DH13" s="622"/>
      <c r="DI13" s="622"/>
      <c r="DJ13" s="622"/>
      <c r="DK13" s="622"/>
      <c r="DL13" s="622"/>
      <c r="DM13" s="622"/>
      <c r="DN13" s="622"/>
      <c r="DO13" s="622"/>
      <c r="DP13" s="623"/>
      <c r="DQ13" s="627">
        <v>9018874</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38</v>
      </c>
      <c r="S14" s="622"/>
      <c r="T14" s="622"/>
      <c r="U14" s="622"/>
      <c r="V14" s="622"/>
      <c r="W14" s="622"/>
      <c r="X14" s="622"/>
      <c r="Y14" s="623"/>
      <c r="Z14" s="659">
        <v>0</v>
      </c>
      <c r="AA14" s="659"/>
      <c r="AB14" s="659"/>
      <c r="AC14" s="659"/>
      <c r="AD14" s="660">
        <v>38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298663</v>
      </c>
      <c r="BH14" s="622"/>
      <c r="BI14" s="622"/>
      <c r="BJ14" s="622"/>
      <c r="BK14" s="622"/>
      <c r="BL14" s="622"/>
      <c r="BM14" s="622"/>
      <c r="BN14" s="623"/>
      <c r="BO14" s="659">
        <v>0.6</v>
      </c>
      <c r="BP14" s="659"/>
      <c r="BQ14" s="659"/>
      <c r="BR14" s="659"/>
      <c r="BS14" s="660" t="s">
        <v>185</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462891</v>
      </c>
      <c r="CS14" s="622"/>
      <c r="CT14" s="622"/>
      <c r="CU14" s="622"/>
      <c r="CV14" s="622"/>
      <c r="CW14" s="622"/>
      <c r="CX14" s="622"/>
      <c r="CY14" s="623"/>
      <c r="CZ14" s="659">
        <v>0.2</v>
      </c>
      <c r="DA14" s="659"/>
      <c r="DB14" s="659"/>
      <c r="DC14" s="659"/>
      <c r="DD14" s="627">
        <v>4500</v>
      </c>
      <c r="DE14" s="622"/>
      <c r="DF14" s="622"/>
      <c r="DG14" s="622"/>
      <c r="DH14" s="622"/>
      <c r="DI14" s="622"/>
      <c r="DJ14" s="622"/>
      <c r="DK14" s="622"/>
      <c r="DL14" s="622"/>
      <c r="DM14" s="622"/>
      <c r="DN14" s="622"/>
      <c r="DO14" s="622"/>
      <c r="DP14" s="623"/>
      <c r="DQ14" s="627">
        <v>449940</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3840533</v>
      </c>
      <c r="BH15" s="622"/>
      <c r="BI15" s="622"/>
      <c r="BJ15" s="622"/>
      <c r="BK15" s="622"/>
      <c r="BL15" s="622"/>
      <c r="BM15" s="622"/>
      <c r="BN15" s="623"/>
      <c r="BO15" s="659">
        <v>7.7</v>
      </c>
      <c r="BP15" s="659"/>
      <c r="BQ15" s="659"/>
      <c r="BR15" s="659"/>
      <c r="BS15" s="660" t="s">
        <v>130</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35546061</v>
      </c>
      <c r="CS15" s="622"/>
      <c r="CT15" s="622"/>
      <c r="CU15" s="622"/>
      <c r="CV15" s="622"/>
      <c r="CW15" s="622"/>
      <c r="CX15" s="622"/>
      <c r="CY15" s="623"/>
      <c r="CZ15" s="659">
        <v>14.1</v>
      </c>
      <c r="DA15" s="659"/>
      <c r="DB15" s="659"/>
      <c r="DC15" s="659"/>
      <c r="DD15" s="627">
        <v>3894537</v>
      </c>
      <c r="DE15" s="622"/>
      <c r="DF15" s="622"/>
      <c r="DG15" s="622"/>
      <c r="DH15" s="622"/>
      <c r="DI15" s="622"/>
      <c r="DJ15" s="622"/>
      <c r="DK15" s="622"/>
      <c r="DL15" s="622"/>
      <c r="DM15" s="622"/>
      <c r="DN15" s="622"/>
      <c r="DO15" s="622"/>
      <c r="DP15" s="623"/>
      <c r="DQ15" s="627">
        <v>32596894</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215089</v>
      </c>
      <c r="S16" s="622"/>
      <c r="T16" s="622"/>
      <c r="U16" s="622"/>
      <c r="V16" s="622"/>
      <c r="W16" s="622"/>
      <c r="X16" s="622"/>
      <c r="Y16" s="623"/>
      <c r="Z16" s="659">
        <v>0.1</v>
      </c>
      <c r="AA16" s="659"/>
      <c r="AB16" s="659"/>
      <c r="AC16" s="659"/>
      <c r="AD16" s="660">
        <v>215089</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249</v>
      </c>
      <c r="BP16" s="659"/>
      <c r="BQ16" s="659"/>
      <c r="BR16" s="659"/>
      <c r="BS16" s="660" t="s">
        <v>130</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185</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t="s">
        <v>130</v>
      </c>
      <c r="S17" s="622"/>
      <c r="T17" s="622"/>
      <c r="U17" s="622"/>
      <c r="V17" s="622"/>
      <c r="W17" s="622"/>
      <c r="X17" s="622"/>
      <c r="Y17" s="623"/>
      <c r="Z17" s="659" t="s">
        <v>130</v>
      </c>
      <c r="AA17" s="659"/>
      <c r="AB17" s="659"/>
      <c r="AC17" s="659"/>
      <c r="AD17" s="660" t="s">
        <v>130</v>
      </c>
      <c r="AE17" s="660"/>
      <c r="AF17" s="660"/>
      <c r="AG17" s="660"/>
      <c r="AH17" s="660"/>
      <c r="AI17" s="660"/>
      <c r="AJ17" s="660"/>
      <c r="AK17" s="660"/>
      <c r="AL17" s="624" t="s">
        <v>130</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2567914</v>
      </c>
      <c r="CS17" s="622"/>
      <c r="CT17" s="622"/>
      <c r="CU17" s="622"/>
      <c r="CV17" s="622"/>
      <c r="CW17" s="622"/>
      <c r="CX17" s="622"/>
      <c r="CY17" s="623"/>
      <c r="CZ17" s="659">
        <v>1</v>
      </c>
      <c r="DA17" s="659"/>
      <c r="DB17" s="659"/>
      <c r="DC17" s="659"/>
      <c r="DD17" s="627" t="s">
        <v>185</v>
      </c>
      <c r="DE17" s="622"/>
      <c r="DF17" s="622"/>
      <c r="DG17" s="622"/>
      <c r="DH17" s="622"/>
      <c r="DI17" s="622"/>
      <c r="DJ17" s="622"/>
      <c r="DK17" s="622"/>
      <c r="DL17" s="622"/>
      <c r="DM17" s="622"/>
      <c r="DN17" s="622"/>
      <c r="DO17" s="622"/>
      <c r="DP17" s="623"/>
      <c r="DQ17" s="627">
        <v>2567914</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445780</v>
      </c>
      <c r="S18" s="622"/>
      <c r="T18" s="622"/>
      <c r="U18" s="622"/>
      <c r="V18" s="622"/>
      <c r="W18" s="622"/>
      <c r="X18" s="622"/>
      <c r="Y18" s="623"/>
      <c r="Z18" s="659">
        <v>0.2</v>
      </c>
      <c r="AA18" s="659"/>
      <c r="AB18" s="659"/>
      <c r="AC18" s="659"/>
      <c r="AD18" s="660">
        <v>445780</v>
      </c>
      <c r="AE18" s="660"/>
      <c r="AF18" s="660"/>
      <c r="AG18" s="660"/>
      <c r="AH18" s="660"/>
      <c r="AI18" s="660"/>
      <c r="AJ18" s="660"/>
      <c r="AK18" s="660"/>
      <c r="AL18" s="624">
        <v>0.3</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59" t="s">
        <v>249</v>
      </c>
      <c r="BP18" s="659"/>
      <c r="BQ18" s="659"/>
      <c r="BR18" s="659"/>
      <c r="BS18" s="660" t="s">
        <v>130</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185</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445780</v>
      </c>
      <c r="S19" s="622"/>
      <c r="T19" s="622"/>
      <c r="U19" s="622"/>
      <c r="V19" s="622"/>
      <c r="W19" s="622"/>
      <c r="X19" s="622"/>
      <c r="Y19" s="623"/>
      <c r="Z19" s="659">
        <v>0.2</v>
      </c>
      <c r="AA19" s="659"/>
      <c r="AB19" s="659"/>
      <c r="AC19" s="659"/>
      <c r="AD19" s="660">
        <v>445780</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712</v>
      </c>
      <c r="BH19" s="622"/>
      <c r="BI19" s="622"/>
      <c r="BJ19" s="622"/>
      <c r="BK19" s="622"/>
      <c r="BL19" s="622"/>
      <c r="BM19" s="622"/>
      <c r="BN19" s="623"/>
      <c r="BO19" s="659">
        <v>0</v>
      </c>
      <c r="BP19" s="659"/>
      <c r="BQ19" s="659"/>
      <c r="BR19" s="659"/>
      <c r="BS19" s="660" t="s">
        <v>130</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249</v>
      </c>
      <c r="DE19" s="622"/>
      <c r="DF19" s="622"/>
      <c r="DG19" s="622"/>
      <c r="DH19" s="622"/>
      <c r="DI19" s="622"/>
      <c r="DJ19" s="622"/>
      <c r="DK19" s="622"/>
      <c r="DL19" s="622"/>
      <c r="DM19" s="622"/>
      <c r="DN19" s="622"/>
      <c r="DO19" s="622"/>
      <c r="DP19" s="623"/>
      <c r="DQ19" s="627" t="s">
        <v>249</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t="s">
        <v>185</v>
      </c>
      <c r="S20" s="622"/>
      <c r="T20" s="622"/>
      <c r="U20" s="622"/>
      <c r="V20" s="622"/>
      <c r="W20" s="622"/>
      <c r="X20" s="622"/>
      <c r="Y20" s="623"/>
      <c r="Z20" s="659" t="s">
        <v>185</v>
      </c>
      <c r="AA20" s="659"/>
      <c r="AB20" s="659"/>
      <c r="AC20" s="659"/>
      <c r="AD20" s="660" t="s">
        <v>185</v>
      </c>
      <c r="AE20" s="660"/>
      <c r="AF20" s="660"/>
      <c r="AG20" s="660"/>
      <c r="AH20" s="660"/>
      <c r="AI20" s="660"/>
      <c r="AJ20" s="660"/>
      <c r="AK20" s="660"/>
      <c r="AL20" s="624" t="s">
        <v>130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712</v>
      </c>
      <c r="BH20" s="622"/>
      <c r="BI20" s="622"/>
      <c r="BJ20" s="622"/>
      <c r="BK20" s="622"/>
      <c r="BL20" s="622"/>
      <c r="BM20" s="622"/>
      <c r="BN20" s="623"/>
      <c r="BO20" s="659">
        <v>0</v>
      </c>
      <c r="BP20" s="659"/>
      <c r="BQ20" s="659"/>
      <c r="BR20" s="659"/>
      <c r="BS20" s="660" t="s">
        <v>249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251504596</v>
      </c>
      <c r="CS20" s="622"/>
      <c r="CT20" s="622"/>
      <c r="CU20" s="622"/>
      <c r="CV20" s="622"/>
      <c r="CW20" s="622"/>
      <c r="CX20" s="622"/>
      <c r="CY20" s="623"/>
      <c r="CZ20" s="659">
        <v>100</v>
      </c>
      <c r="DA20" s="659"/>
      <c r="DB20" s="659"/>
      <c r="DC20" s="659"/>
      <c r="DD20" s="627">
        <v>16279719</v>
      </c>
      <c r="DE20" s="622"/>
      <c r="DF20" s="622"/>
      <c r="DG20" s="622"/>
      <c r="DH20" s="622"/>
      <c r="DI20" s="622"/>
      <c r="DJ20" s="622"/>
      <c r="DK20" s="622"/>
      <c r="DL20" s="622"/>
      <c r="DM20" s="622"/>
      <c r="DN20" s="622"/>
      <c r="DO20" s="622"/>
      <c r="DP20" s="623"/>
      <c r="DQ20" s="627">
        <v>160877845</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t="s">
        <v>249</v>
      </c>
      <c r="S21" s="622"/>
      <c r="T21" s="622"/>
      <c r="U21" s="622"/>
      <c r="V21" s="622"/>
      <c r="W21" s="622"/>
      <c r="X21" s="622"/>
      <c r="Y21" s="623"/>
      <c r="Z21" s="659" t="s">
        <v>185</v>
      </c>
      <c r="AA21" s="659"/>
      <c r="AB21" s="659"/>
      <c r="AC21" s="659"/>
      <c r="AD21" s="660" t="s">
        <v>185</v>
      </c>
      <c r="AE21" s="660"/>
      <c r="AF21" s="660"/>
      <c r="AG21" s="660"/>
      <c r="AH21" s="660"/>
      <c r="AI21" s="660"/>
      <c r="AJ21" s="660"/>
      <c r="AK21" s="660"/>
      <c r="AL21" s="624" t="s">
        <v>249</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712</v>
      </c>
      <c r="BH21" s="622"/>
      <c r="BI21" s="622"/>
      <c r="BJ21" s="622"/>
      <c r="BK21" s="622"/>
      <c r="BL21" s="622"/>
      <c r="BM21" s="622"/>
      <c r="BN21" s="623"/>
      <c r="BO21" s="659">
        <v>0</v>
      </c>
      <c r="BP21" s="659"/>
      <c r="BQ21" s="659"/>
      <c r="BR21" s="659"/>
      <c r="BS21" s="660" t="s">
        <v>249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t="s">
        <v>185</v>
      </c>
      <c r="S22" s="622"/>
      <c r="T22" s="622"/>
      <c r="U22" s="622"/>
      <c r="V22" s="622"/>
      <c r="W22" s="622"/>
      <c r="X22" s="622"/>
      <c r="Y22" s="623"/>
      <c r="Z22" s="659" t="s">
        <v>130</v>
      </c>
      <c r="AA22" s="659"/>
      <c r="AB22" s="659"/>
      <c r="AC22" s="659"/>
      <c r="AD22" s="660" t="s">
        <v>249</v>
      </c>
      <c r="AE22" s="660"/>
      <c r="AF22" s="660"/>
      <c r="AG22" s="660"/>
      <c r="AH22" s="660"/>
      <c r="AI22" s="660"/>
      <c r="AJ22" s="660"/>
      <c r="AK22" s="660"/>
      <c r="AL22" s="624" t="s">
        <v>130</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185</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t="s">
        <v>249</v>
      </c>
      <c r="S23" s="622"/>
      <c r="T23" s="622"/>
      <c r="U23" s="622"/>
      <c r="V23" s="622"/>
      <c r="W23" s="622"/>
      <c r="X23" s="622"/>
      <c r="Y23" s="623"/>
      <c r="Z23" s="659" t="s">
        <v>185</v>
      </c>
      <c r="AA23" s="659"/>
      <c r="AB23" s="659"/>
      <c r="AC23" s="659"/>
      <c r="AD23" s="660" t="s">
        <v>249</v>
      </c>
      <c r="AE23" s="660"/>
      <c r="AF23" s="660"/>
      <c r="AG23" s="660"/>
      <c r="AH23" s="660"/>
      <c r="AI23" s="660"/>
      <c r="AJ23" s="660"/>
      <c r="AK23" s="660"/>
      <c r="AL23" s="624" t="s">
        <v>130</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249</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185</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132108314</v>
      </c>
      <c r="CS24" s="677"/>
      <c r="CT24" s="677"/>
      <c r="CU24" s="677"/>
      <c r="CV24" s="677"/>
      <c r="CW24" s="677"/>
      <c r="CX24" s="677"/>
      <c r="CY24" s="702"/>
      <c r="CZ24" s="703">
        <v>52.5</v>
      </c>
      <c r="DA24" s="685"/>
      <c r="DB24" s="685"/>
      <c r="DC24" s="705"/>
      <c r="DD24" s="701">
        <v>65779711</v>
      </c>
      <c r="DE24" s="677"/>
      <c r="DF24" s="677"/>
      <c r="DG24" s="677"/>
      <c r="DH24" s="677"/>
      <c r="DI24" s="677"/>
      <c r="DJ24" s="677"/>
      <c r="DK24" s="702"/>
      <c r="DL24" s="701">
        <v>62664934</v>
      </c>
      <c r="DM24" s="677"/>
      <c r="DN24" s="677"/>
      <c r="DO24" s="677"/>
      <c r="DP24" s="677"/>
      <c r="DQ24" s="677"/>
      <c r="DR24" s="677"/>
      <c r="DS24" s="677"/>
      <c r="DT24" s="677"/>
      <c r="DU24" s="677"/>
      <c r="DV24" s="702"/>
      <c r="DW24" s="703">
        <v>43.2</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67092670</v>
      </c>
      <c r="S25" s="622"/>
      <c r="T25" s="622"/>
      <c r="U25" s="622"/>
      <c r="V25" s="622"/>
      <c r="W25" s="622"/>
      <c r="X25" s="622"/>
      <c r="Y25" s="623"/>
      <c r="Z25" s="659">
        <v>25.5</v>
      </c>
      <c r="AA25" s="659"/>
      <c r="AB25" s="659"/>
      <c r="AC25" s="659"/>
      <c r="AD25" s="660">
        <v>67092670</v>
      </c>
      <c r="AE25" s="660"/>
      <c r="AF25" s="660"/>
      <c r="AG25" s="660"/>
      <c r="AH25" s="660"/>
      <c r="AI25" s="660"/>
      <c r="AJ25" s="660"/>
      <c r="AK25" s="660"/>
      <c r="AL25" s="624">
        <v>46.3</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249</v>
      </c>
      <c r="BH25" s="622"/>
      <c r="BI25" s="622"/>
      <c r="BJ25" s="622"/>
      <c r="BK25" s="622"/>
      <c r="BL25" s="622"/>
      <c r="BM25" s="622"/>
      <c r="BN25" s="623"/>
      <c r="BO25" s="659" t="s">
        <v>185</v>
      </c>
      <c r="BP25" s="659"/>
      <c r="BQ25" s="659"/>
      <c r="BR25" s="659"/>
      <c r="BS25" s="660" t="s">
        <v>130</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32700364</v>
      </c>
      <c r="CS25" s="634"/>
      <c r="CT25" s="634"/>
      <c r="CU25" s="634"/>
      <c r="CV25" s="634"/>
      <c r="CW25" s="634"/>
      <c r="CX25" s="634"/>
      <c r="CY25" s="635"/>
      <c r="CZ25" s="624">
        <v>13</v>
      </c>
      <c r="DA25" s="636"/>
      <c r="DB25" s="636"/>
      <c r="DC25" s="637"/>
      <c r="DD25" s="627">
        <v>30782560</v>
      </c>
      <c r="DE25" s="634"/>
      <c r="DF25" s="634"/>
      <c r="DG25" s="634"/>
      <c r="DH25" s="634"/>
      <c r="DI25" s="634"/>
      <c r="DJ25" s="634"/>
      <c r="DK25" s="635"/>
      <c r="DL25" s="627">
        <v>29841312</v>
      </c>
      <c r="DM25" s="634"/>
      <c r="DN25" s="634"/>
      <c r="DO25" s="634"/>
      <c r="DP25" s="634"/>
      <c r="DQ25" s="634"/>
      <c r="DR25" s="634"/>
      <c r="DS25" s="634"/>
      <c r="DT25" s="634"/>
      <c r="DU25" s="634"/>
      <c r="DV25" s="635"/>
      <c r="DW25" s="624">
        <v>20.6</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49795</v>
      </c>
      <c r="S26" s="622"/>
      <c r="T26" s="622"/>
      <c r="U26" s="622"/>
      <c r="V26" s="622"/>
      <c r="W26" s="622"/>
      <c r="X26" s="622"/>
      <c r="Y26" s="623"/>
      <c r="Z26" s="659">
        <v>0</v>
      </c>
      <c r="AA26" s="659"/>
      <c r="AB26" s="659"/>
      <c r="AC26" s="659"/>
      <c r="AD26" s="660">
        <v>49795</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249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21905195</v>
      </c>
      <c r="CS26" s="622"/>
      <c r="CT26" s="622"/>
      <c r="CU26" s="622"/>
      <c r="CV26" s="622"/>
      <c r="CW26" s="622"/>
      <c r="CX26" s="622"/>
      <c r="CY26" s="623"/>
      <c r="CZ26" s="624">
        <v>8.6999999999999993</v>
      </c>
      <c r="DA26" s="636"/>
      <c r="DB26" s="636"/>
      <c r="DC26" s="637"/>
      <c r="DD26" s="627">
        <v>20806409</v>
      </c>
      <c r="DE26" s="622"/>
      <c r="DF26" s="622"/>
      <c r="DG26" s="622"/>
      <c r="DH26" s="622"/>
      <c r="DI26" s="622"/>
      <c r="DJ26" s="622"/>
      <c r="DK26" s="623"/>
      <c r="DL26" s="627" t="s">
        <v>130</v>
      </c>
      <c r="DM26" s="622"/>
      <c r="DN26" s="622"/>
      <c r="DO26" s="622"/>
      <c r="DP26" s="622"/>
      <c r="DQ26" s="622"/>
      <c r="DR26" s="622"/>
      <c r="DS26" s="622"/>
      <c r="DT26" s="622"/>
      <c r="DU26" s="622"/>
      <c r="DV26" s="623"/>
      <c r="DW26" s="624" t="s">
        <v>185</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2459678</v>
      </c>
      <c r="S27" s="622"/>
      <c r="T27" s="622"/>
      <c r="U27" s="622"/>
      <c r="V27" s="622"/>
      <c r="W27" s="622"/>
      <c r="X27" s="622"/>
      <c r="Y27" s="623"/>
      <c r="Z27" s="659">
        <v>0.9</v>
      </c>
      <c r="AA27" s="659"/>
      <c r="AB27" s="659"/>
      <c r="AC27" s="659"/>
      <c r="AD27" s="660" t="s">
        <v>130</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49955947</v>
      </c>
      <c r="BH27" s="622"/>
      <c r="BI27" s="622"/>
      <c r="BJ27" s="622"/>
      <c r="BK27" s="622"/>
      <c r="BL27" s="622"/>
      <c r="BM27" s="622"/>
      <c r="BN27" s="623"/>
      <c r="BO27" s="659">
        <v>100</v>
      </c>
      <c r="BP27" s="659"/>
      <c r="BQ27" s="659"/>
      <c r="BR27" s="659"/>
      <c r="BS27" s="660" t="s">
        <v>249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96840149</v>
      </c>
      <c r="CS27" s="634"/>
      <c r="CT27" s="634"/>
      <c r="CU27" s="634"/>
      <c r="CV27" s="634"/>
      <c r="CW27" s="634"/>
      <c r="CX27" s="634"/>
      <c r="CY27" s="635"/>
      <c r="CZ27" s="624">
        <v>38.5</v>
      </c>
      <c r="DA27" s="636"/>
      <c r="DB27" s="636"/>
      <c r="DC27" s="637"/>
      <c r="DD27" s="627">
        <v>32429350</v>
      </c>
      <c r="DE27" s="634"/>
      <c r="DF27" s="634"/>
      <c r="DG27" s="634"/>
      <c r="DH27" s="634"/>
      <c r="DI27" s="634"/>
      <c r="DJ27" s="634"/>
      <c r="DK27" s="635"/>
      <c r="DL27" s="627">
        <v>30255821</v>
      </c>
      <c r="DM27" s="634"/>
      <c r="DN27" s="634"/>
      <c r="DO27" s="634"/>
      <c r="DP27" s="634"/>
      <c r="DQ27" s="634"/>
      <c r="DR27" s="634"/>
      <c r="DS27" s="634"/>
      <c r="DT27" s="634"/>
      <c r="DU27" s="634"/>
      <c r="DV27" s="635"/>
      <c r="DW27" s="624">
        <v>20.9</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3490450</v>
      </c>
      <c r="S28" s="622"/>
      <c r="T28" s="622"/>
      <c r="U28" s="622"/>
      <c r="V28" s="622"/>
      <c r="W28" s="622"/>
      <c r="X28" s="622"/>
      <c r="Y28" s="623"/>
      <c r="Z28" s="659">
        <v>1.3</v>
      </c>
      <c r="AA28" s="659"/>
      <c r="AB28" s="659"/>
      <c r="AC28" s="659"/>
      <c r="AD28" s="660">
        <v>2238023</v>
      </c>
      <c r="AE28" s="660"/>
      <c r="AF28" s="660"/>
      <c r="AG28" s="660"/>
      <c r="AH28" s="660"/>
      <c r="AI28" s="660"/>
      <c r="AJ28" s="660"/>
      <c r="AK28" s="660"/>
      <c r="AL28" s="624">
        <v>1.5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2567801</v>
      </c>
      <c r="CS28" s="622"/>
      <c r="CT28" s="622"/>
      <c r="CU28" s="622"/>
      <c r="CV28" s="622"/>
      <c r="CW28" s="622"/>
      <c r="CX28" s="622"/>
      <c r="CY28" s="623"/>
      <c r="CZ28" s="624">
        <v>1</v>
      </c>
      <c r="DA28" s="636"/>
      <c r="DB28" s="636"/>
      <c r="DC28" s="637"/>
      <c r="DD28" s="627">
        <v>2567801</v>
      </c>
      <c r="DE28" s="622"/>
      <c r="DF28" s="622"/>
      <c r="DG28" s="622"/>
      <c r="DH28" s="622"/>
      <c r="DI28" s="622"/>
      <c r="DJ28" s="622"/>
      <c r="DK28" s="623"/>
      <c r="DL28" s="627">
        <v>2567801</v>
      </c>
      <c r="DM28" s="622"/>
      <c r="DN28" s="622"/>
      <c r="DO28" s="622"/>
      <c r="DP28" s="622"/>
      <c r="DQ28" s="622"/>
      <c r="DR28" s="622"/>
      <c r="DS28" s="622"/>
      <c r="DT28" s="622"/>
      <c r="DU28" s="622"/>
      <c r="DV28" s="623"/>
      <c r="DW28" s="624">
        <v>1.8</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820218</v>
      </c>
      <c r="S29" s="622"/>
      <c r="T29" s="622"/>
      <c r="U29" s="622"/>
      <c r="V29" s="622"/>
      <c r="W29" s="622"/>
      <c r="X29" s="622"/>
      <c r="Y29" s="623"/>
      <c r="Z29" s="659">
        <v>0.3</v>
      </c>
      <c r="AA29" s="659"/>
      <c r="AB29" s="659"/>
      <c r="AC29" s="659"/>
      <c r="AD29" s="660" t="s">
        <v>249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2567801</v>
      </c>
      <c r="CS29" s="634"/>
      <c r="CT29" s="634"/>
      <c r="CU29" s="634"/>
      <c r="CV29" s="634"/>
      <c r="CW29" s="634"/>
      <c r="CX29" s="634"/>
      <c r="CY29" s="635"/>
      <c r="CZ29" s="624">
        <v>1</v>
      </c>
      <c r="DA29" s="636"/>
      <c r="DB29" s="636"/>
      <c r="DC29" s="637"/>
      <c r="DD29" s="627">
        <v>2567801</v>
      </c>
      <c r="DE29" s="634"/>
      <c r="DF29" s="634"/>
      <c r="DG29" s="634"/>
      <c r="DH29" s="634"/>
      <c r="DI29" s="634"/>
      <c r="DJ29" s="634"/>
      <c r="DK29" s="635"/>
      <c r="DL29" s="627">
        <v>2567801</v>
      </c>
      <c r="DM29" s="634"/>
      <c r="DN29" s="634"/>
      <c r="DO29" s="634"/>
      <c r="DP29" s="634"/>
      <c r="DQ29" s="634"/>
      <c r="DR29" s="634"/>
      <c r="DS29" s="634"/>
      <c r="DT29" s="634"/>
      <c r="DU29" s="634"/>
      <c r="DV29" s="635"/>
      <c r="DW29" s="624">
        <v>1.8</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64473224</v>
      </c>
      <c r="S30" s="622"/>
      <c r="T30" s="622"/>
      <c r="U30" s="622"/>
      <c r="V30" s="622"/>
      <c r="W30" s="622"/>
      <c r="X30" s="622"/>
      <c r="Y30" s="623"/>
      <c r="Z30" s="659">
        <v>24.6</v>
      </c>
      <c r="AA30" s="659"/>
      <c r="AB30" s="659"/>
      <c r="AC30" s="659"/>
      <c r="AD30" s="660" t="s">
        <v>130</v>
      </c>
      <c r="AE30" s="660"/>
      <c r="AF30" s="660"/>
      <c r="AG30" s="660"/>
      <c r="AH30" s="660"/>
      <c r="AI30" s="660"/>
      <c r="AJ30" s="660"/>
      <c r="AK30" s="660"/>
      <c r="AL30" s="624" t="s">
        <v>130</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2339369</v>
      </c>
      <c r="CS30" s="622"/>
      <c r="CT30" s="622"/>
      <c r="CU30" s="622"/>
      <c r="CV30" s="622"/>
      <c r="CW30" s="622"/>
      <c r="CX30" s="622"/>
      <c r="CY30" s="623"/>
      <c r="CZ30" s="624">
        <v>0.9</v>
      </c>
      <c r="DA30" s="636"/>
      <c r="DB30" s="636"/>
      <c r="DC30" s="637"/>
      <c r="DD30" s="627">
        <v>2339369</v>
      </c>
      <c r="DE30" s="622"/>
      <c r="DF30" s="622"/>
      <c r="DG30" s="622"/>
      <c r="DH30" s="622"/>
      <c r="DI30" s="622"/>
      <c r="DJ30" s="622"/>
      <c r="DK30" s="623"/>
      <c r="DL30" s="627">
        <v>2339369</v>
      </c>
      <c r="DM30" s="622"/>
      <c r="DN30" s="622"/>
      <c r="DO30" s="622"/>
      <c r="DP30" s="622"/>
      <c r="DQ30" s="622"/>
      <c r="DR30" s="622"/>
      <c r="DS30" s="622"/>
      <c r="DT30" s="622"/>
      <c r="DU30" s="622"/>
      <c r="DV30" s="623"/>
      <c r="DW30" s="624">
        <v>1.6</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v>77777740</v>
      </c>
      <c r="S31" s="622"/>
      <c r="T31" s="622"/>
      <c r="U31" s="622"/>
      <c r="V31" s="622"/>
      <c r="W31" s="622"/>
      <c r="X31" s="622"/>
      <c r="Y31" s="623"/>
      <c r="Z31" s="659">
        <v>29.6</v>
      </c>
      <c r="AA31" s="659"/>
      <c r="AB31" s="659"/>
      <c r="AC31" s="659"/>
      <c r="AD31" s="660">
        <v>75497121</v>
      </c>
      <c r="AE31" s="660"/>
      <c r="AF31" s="660"/>
      <c r="AG31" s="660"/>
      <c r="AH31" s="660"/>
      <c r="AI31" s="660"/>
      <c r="AJ31" s="660"/>
      <c r="AK31" s="660"/>
      <c r="AL31" s="624">
        <v>52.1</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99.1</v>
      </c>
      <c r="BH31" s="684"/>
      <c r="BI31" s="684"/>
      <c r="BJ31" s="684"/>
      <c r="BK31" s="684"/>
      <c r="BL31" s="684"/>
      <c r="BM31" s="685">
        <v>98.4</v>
      </c>
      <c r="BN31" s="684"/>
      <c r="BO31" s="684"/>
      <c r="BP31" s="684"/>
      <c r="BQ31" s="686"/>
      <c r="BR31" s="683">
        <v>98.9</v>
      </c>
      <c r="BS31" s="684"/>
      <c r="BT31" s="684"/>
      <c r="BU31" s="684"/>
      <c r="BV31" s="684"/>
      <c r="BW31" s="684"/>
      <c r="BX31" s="685">
        <v>98.2</v>
      </c>
      <c r="BY31" s="684"/>
      <c r="BZ31" s="684"/>
      <c r="CA31" s="684"/>
      <c r="CB31" s="686"/>
      <c r="CD31" s="642"/>
      <c r="CE31" s="643"/>
      <c r="CF31" s="618" t="s">
        <v>318</v>
      </c>
      <c r="CG31" s="619"/>
      <c r="CH31" s="619"/>
      <c r="CI31" s="619"/>
      <c r="CJ31" s="619"/>
      <c r="CK31" s="619"/>
      <c r="CL31" s="619"/>
      <c r="CM31" s="619"/>
      <c r="CN31" s="619"/>
      <c r="CO31" s="619"/>
      <c r="CP31" s="619"/>
      <c r="CQ31" s="620"/>
      <c r="CR31" s="621">
        <v>228432</v>
      </c>
      <c r="CS31" s="634"/>
      <c r="CT31" s="634"/>
      <c r="CU31" s="634"/>
      <c r="CV31" s="634"/>
      <c r="CW31" s="634"/>
      <c r="CX31" s="634"/>
      <c r="CY31" s="635"/>
      <c r="CZ31" s="624">
        <v>0.1</v>
      </c>
      <c r="DA31" s="636"/>
      <c r="DB31" s="636"/>
      <c r="DC31" s="637"/>
      <c r="DD31" s="627">
        <v>228432</v>
      </c>
      <c r="DE31" s="634"/>
      <c r="DF31" s="634"/>
      <c r="DG31" s="634"/>
      <c r="DH31" s="634"/>
      <c r="DI31" s="634"/>
      <c r="DJ31" s="634"/>
      <c r="DK31" s="635"/>
      <c r="DL31" s="627">
        <v>228432</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23849747</v>
      </c>
      <c r="S32" s="622"/>
      <c r="T32" s="622"/>
      <c r="U32" s="622"/>
      <c r="V32" s="622"/>
      <c r="W32" s="622"/>
      <c r="X32" s="622"/>
      <c r="Y32" s="623"/>
      <c r="Z32" s="659">
        <v>9.1</v>
      </c>
      <c r="AA32" s="659"/>
      <c r="AB32" s="659"/>
      <c r="AC32" s="659"/>
      <c r="AD32" s="660" t="s">
        <v>249</v>
      </c>
      <c r="AE32" s="660"/>
      <c r="AF32" s="660"/>
      <c r="AG32" s="660"/>
      <c r="AH32" s="660"/>
      <c r="AI32" s="660"/>
      <c r="AJ32" s="660"/>
      <c r="AK32" s="660"/>
      <c r="AL32" s="624" t="s">
        <v>249</v>
      </c>
      <c r="AM32" s="625"/>
      <c r="AN32" s="625"/>
      <c r="AO32" s="661"/>
      <c r="AP32" s="662"/>
      <c r="AQ32" s="663"/>
      <c r="AR32" s="663"/>
      <c r="AS32" s="663"/>
      <c r="AT32" s="696"/>
      <c r="AU32" s="214" t="s">
        <v>320</v>
      </c>
      <c r="AX32" s="618" t="s">
        <v>321</v>
      </c>
      <c r="AY32" s="619"/>
      <c r="AZ32" s="619"/>
      <c r="BA32" s="619"/>
      <c r="BB32" s="619"/>
      <c r="BC32" s="619"/>
      <c r="BD32" s="619"/>
      <c r="BE32" s="619"/>
      <c r="BF32" s="620"/>
      <c r="BG32" s="687">
        <v>99</v>
      </c>
      <c r="BH32" s="634"/>
      <c r="BI32" s="634"/>
      <c r="BJ32" s="634"/>
      <c r="BK32" s="634"/>
      <c r="BL32" s="634"/>
      <c r="BM32" s="625">
        <v>98.3</v>
      </c>
      <c r="BN32" s="634"/>
      <c r="BO32" s="634"/>
      <c r="BP32" s="634"/>
      <c r="BQ32" s="657"/>
      <c r="BR32" s="687">
        <v>98.9</v>
      </c>
      <c r="BS32" s="634"/>
      <c r="BT32" s="634"/>
      <c r="BU32" s="634"/>
      <c r="BV32" s="634"/>
      <c r="BW32" s="634"/>
      <c r="BX32" s="625">
        <v>98</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185</v>
      </c>
      <c r="DM32" s="622"/>
      <c r="DN32" s="622"/>
      <c r="DO32" s="622"/>
      <c r="DP32" s="622"/>
      <c r="DQ32" s="622"/>
      <c r="DR32" s="622"/>
      <c r="DS32" s="622"/>
      <c r="DT32" s="622"/>
      <c r="DU32" s="622"/>
      <c r="DV32" s="623"/>
      <c r="DW32" s="624" t="s">
        <v>249</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456856</v>
      </c>
      <c r="S33" s="622"/>
      <c r="T33" s="622"/>
      <c r="U33" s="622"/>
      <c r="V33" s="622"/>
      <c r="W33" s="622"/>
      <c r="X33" s="622"/>
      <c r="Y33" s="623"/>
      <c r="Z33" s="659">
        <v>0.2</v>
      </c>
      <c r="AA33" s="659"/>
      <c r="AB33" s="659"/>
      <c r="AC33" s="659"/>
      <c r="AD33" s="660">
        <v>85557</v>
      </c>
      <c r="AE33" s="660"/>
      <c r="AF33" s="660"/>
      <c r="AG33" s="660"/>
      <c r="AH33" s="660"/>
      <c r="AI33" s="660"/>
      <c r="AJ33" s="660"/>
      <c r="AK33" s="660"/>
      <c r="AL33" s="624">
        <v>0.1</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t="s">
        <v>249</v>
      </c>
      <c r="BH33" s="606"/>
      <c r="BI33" s="606"/>
      <c r="BJ33" s="606"/>
      <c r="BK33" s="606"/>
      <c r="BL33" s="606"/>
      <c r="BM33" s="652" t="s">
        <v>130</v>
      </c>
      <c r="BN33" s="606"/>
      <c r="BO33" s="606"/>
      <c r="BP33" s="606"/>
      <c r="BQ33" s="669"/>
      <c r="BR33" s="682" t="s">
        <v>249</v>
      </c>
      <c r="BS33" s="606"/>
      <c r="BT33" s="606"/>
      <c r="BU33" s="606"/>
      <c r="BV33" s="606"/>
      <c r="BW33" s="606"/>
      <c r="BX33" s="652" t="s">
        <v>185</v>
      </c>
      <c r="BY33" s="606"/>
      <c r="BZ33" s="606"/>
      <c r="CA33" s="606"/>
      <c r="CB33" s="669"/>
      <c r="CD33" s="618" t="s">
        <v>325</v>
      </c>
      <c r="CE33" s="619"/>
      <c r="CF33" s="619"/>
      <c r="CG33" s="619"/>
      <c r="CH33" s="619"/>
      <c r="CI33" s="619"/>
      <c r="CJ33" s="619"/>
      <c r="CK33" s="619"/>
      <c r="CL33" s="619"/>
      <c r="CM33" s="619"/>
      <c r="CN33" s="619"/>
      <c r="CO33" s="619"/>
      <c r="CP33" s="619"/>
      <c r="CQ33" s="620"/>
      <c r="CR33" s="621">
        <v>103116563</v>
      </c>
      <c r="CS33" s="634"/>
      <c r="CT33" s="634"/>
      <c r="CU33" s="634"/>
      <c r="CV33" s="634"/>
      <c r="CW33" s="634"/>
      <c r="CX33" s="634"/>
      <c r="CY33" s="635"/>
      <c r="CZ33" s="624">
        <v>41</v>
      </c>
      <c r="DA33" s="636"/>
      <c r="DB33" s="636"/>
      <c r="DC33" s="637"/>
      <c r="DD33" s="627">
        <v>86025771</v>
      </c>
      <c r="DE33" s="634"/>
      <c r="DF33" s="634"/>
      <c r="DG33" s="634"/>
      <c r="DH33" s="634"/>
      <c r="DI33" s="634"/>
      <c r="DJ33" s="634"/>
      <c r="DK33" s="635"/>
      <c r="DL33" s="627">
        <v>49604295</v>
      </c>
      <c r="DM33" s="634"/>
      <c r="DN33" s="634"/>
      <c r="DO33" s="634"/>
      <c r="DP33" s="634"/>
      <c r="DQ33" s="634"/>
      <c r="DR33" s="634"/>
      <c r="DS33" s="634"/>
      <c r="DT33" s="634"/>
      <c r="DU33" s="634"/>
      <c r="DV33" s="635"/>
      <c r="DW33" s="624">
        <v>34.200000000000003</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53579</v>
      </c>
      <c r="S34" s="622"/>
      <c r="T34" s="622"/>
      <c r="U34" s="622"/>
      <c r="V34" s="622"/>
      <c r="W34" s="622"/>
      <c r="X34" s="622"/>
      <c r="Y34" s="623"/>
      <c r="Z34" s="659">
        <v>0</v>
      </c>
      <c r="AA34" s="659"/>
      <c r="AB34" s="659"/>
      <c r="AC34" s="659"/>
      <c r="AD34" s="660" t="s">
        <v>130</v>
      </c>
      <c r="AE34" s="660"/>
      <c r="AF34" s="660"/>
      <c r="AG34" s="660"/>
      <c r="AH34" s="660"/>
      <c r="AI34" s="660"/>
      <c r="AJ34" s="660"/>
      <c r="AK34" s="660"/>
      <c r="AL34" s="624" t="s">
        <v>185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43693741</v>
      </c>
      <c r="CS34" s="622"/>
      <c r="CT34" s="622"/>
      <c r="CU34" s="622"/>
      <c r="CV34" s="622"/>
      <c r="CW34" s="622"/>
      <c r="CX34" s="622"/>
      <c r="CY34" s="623"/>
      <c r="CZ34" s="624">
        <v>17.399999999999999</v>
      </c>
      <c r="DA34" s="636"/>
      <c r="DB34" s="636"/>
      <c r="DC34" s="637"/>
      <c r="DD34" s="627">
        <v>33660247</v>
      </c>
      <c r="DE34" s="622"/>
      <c r="DF34" s="622"/>
      <c r="DG34" s="622"/>
      <c r="DH34" s="622"/>
      <c r="DI34" s="622"/>
      <c r="DJ34" s="622"/>
      <c r="DK34" s="623"/>
      <c r="DL34" s="627">
        <v>30519305</v>
      </c>
      <c r="DM34" s="622"/>
      <c r="DN34" s="622"/>
      <c r="DO34" s="622"/>
      <c r="DP34" s="622"/>
      <c r="DQ34" s="622"/>
      <c r="DR34" s="622"/>
      <c r="DS34" s="622"/>
      <c r="DT34" s="622"/>
      <c r="DU34" s="622"/>
      <c r="DV34" s="623"/>
      <c r="DW34" s="624">
        <v>21.1</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5056164</v>
      </c>
      <c r="S35" s="622"/>
      <c r="T35" s="622"/>
      <c r="U35" s="622"/>
      <c r="V35" s="622"/>
      <c r="W35" s="622"/>
      <c r="X35" s="622"/>
      <c r="Y35" s="623"/>
      <c r="Z35" s="659">
        <v>1.9</v>
      </c>
      <c r="AA35" s="659"/>
      <c r="AB35" s="659"/>
      <c r="AC35" s="659"/>
      <c r="AD35" s="660" t="s">
        <v>249</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978770</v>
      </c>
      <c r="CS35" s="634"/>
      <c r="CT35" s="634"/>
      <c r="CU35" s="634"/>
      <c r="CV35" s="634"/>
      <c r="CW35" s="634"/>
      <c r="CX35" s="634"/>
      <c r="CY35" s="635"/>
      <c r="CZ35" s="624">
        <v>0.4</v>
      </c>
      <c r="DA35" s="636"/>
      <c r="DB35" s="636"/>
      <c r="DC35" s="637"/>
      <c r="DD35" s="627">
        <v>921412</v>
      </c>
      <c r="DE35" s="634"/>
      <c r="DF35" s="634"/>
      <c r="DG35" s="634"/>
      <c r="DH35" s="634"/>
      <c r="DI35" s="634"/>
      <c r="DJ35" s="634"/>
      <c r="DK35" s="635"/>
      <c r="DL35" s="627">
        <v>921412</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12746632</v>
      </c>
      <c r="S36" s="622"/>
      <c r="T36" s="622"/>
      <c r="U36" s="622"/>
      <c r="V36" s="622"/>
      <c r="W36" s="622"/>
      <c r="X36" s="622"/>
      <c r="Y36" s="623"/>
      <c r="Z36" s="659">
        <v>4.9000000000000004</v>
      </c>
      <c r="AA36" s="659"/>
      <c r="AB36" s="659"/>
      <c r="AC36" s="659"/>
      <c r="AD36" s="660" t="s">
        <v>130</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20550823</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455073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16164068</v>
      </c>
      <c r="CS36" s="622"/>
      <c r="CT36" s="622"/>
      <c r="CU36" s="622"/>
      <c r="CV36" s="622"/>
      <c r="CW36" s="622"/>
      <c r="CX36" s="622"/>
      <c r="CY36" s="623"/>
      <c r="CZ36" s="624">
        <v>6.4</v>
      </c>
      <c r="DA36" s="636"/>
      <c r="DB36" s="636"/>
      <c r="DC36" s="637"/>
      <c r="DD36" s="627">
        <v>12755487</v>
      </c>
      <c r="DE36" s="622"/>
      <c r="DF36" s="622"/>
      <c r="DG36" s="622"/>
      <c r="DH36" s="622"/>
      <c r="DI36" s="622"/>
      <c r="DJ36" s="622"/>
      <c r="DK36" s="623"/>
      <c r="DL36" s="627">
        <v>4435851</v>
      </c>
      <c r="DM36" s="622"/>
      <c r="DN36" s="622"/>
      <c r="DO36" s="622"/>
      <c r="DP36" s="622"/>
      <c r="DQ36" s="622"/>
      <c r="DR36" s="622"/>
      <c r="DS36" s="622"/>
      <c r="DT36" s="622"/>
      <c r="DU36" s="622"/>
      <c r="DV36" s="623"/>
      <c r="DW36" s="624">
        <v>3.1</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3076145</v>
      </c>
      <c r="S37" s="622"/>
      <c r="T37" s="622"/>
      <c r="U37" s="622"/>
      <c r="V37" s="622"/>
      <c r="W37" s="622"/>
      <c r="X37" s="622"/>
      <c r="Y37" s="623"/>
      <c r="Z37" s="659">
        <v>1.2</v>
      </c>
      <c r="AA37" s="659"/>
      <c r="AB37" s="659"/>
      <c r="AC37" s="659"/>
      <c r="AD37" s="660">
        <v>453</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45042</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455073</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2647125</v>
      </c>
      <c r="CS37" s="634"/>
      <c r="CT37" s="634"/>
      <c r="CU37" s="634"/>
      <c r="CV37" s="634"/>
      <c r="CW37" s="634"/>
      <c r="CX37" s="634"/>
      <c r="CY37" s="635"/>
      <c r="CZ37" s="624">
        <v>1.1000000000000001</v>
      </c>
      <c r="DA37" s="636"/>
      <c r="DB37" s="636"/>
      <c r="DC37" s="637"/>
      <c r="DD37" s="627">
        <v>2647125</v>
      </c>
      <c r="DE37" s="634"/>
      <c r="DF37" s="634"/>
      <c r="DG37" s="634"/>
      <c r="DH37" s="634"/>
      <c r="DI37" s="634"/>
      <c r="DJ37" s="634"/>
      <c r="DK37" s="635"/>
      <c r="DL37" s="627">
        <v>1840653</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1199000</v>
      </c>
      <c r="S38" s="622"/>
      <c r="T38" s="622"/>
      <c r="U38" s="622"/>
      <c r="V38" s="622"/>
      <c r="W38" s="622"/>
      <c r="X38" s="622"/>
      <c r="Y38" s="623"/>
      <c r="Z38" s="659">
        <v>0.5</v>
      </c>
      <c r="AA38" s="659"/>
      <c r="AB38" s="659"/>
      <c r="AC38" s="659"/>
      <c r="AD38" s="660" t="s">
        <v>185</v>
      </c>
      <c r="AE38" s="660"/>
      <c r="AF38" s="660"/>
      <c r="AG38" s="660"/>
      <c r="AH38" s="660"/>
      <c r="AI38" s="660"/>
      <c r="AJ38" s="660"/>
      <c r="AK38" s="660"/>
      <c r="AL38" s="624" t="s">
        <v>249</v>
      </c>
      <c r="AM38" s="625"/>
      <c r="AN38" s="625"/>
      <c r="AO38" s="661"/>
      <c r="AQ38" s="654" t="s">
        <v>341</v>
      </c>
      <c r="AR38" s="655"/>
      <c r="AS38" s="655"/>
      <c r="AT38" s="655"/>
      <c r="AU38" s="655"/>
      <c r="AV38" s="655"/>
      <c r="AW38" s="655"/>
      <c r="AX38" s="655"/>
      <c r="AY38" s="656"/>
      <c r="AZ38" s="621" t="s">
        <v>185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81496</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20550823</v>
      </c>
      <c r="CS38" s="622"/>
      <c r="CT38" s="622"/>
      <c r="CU38" s="622"/>
      <c r="CV38" s="622"/>
      <c r="CW38" s="622"/>
      <c r="CX38" s="622"/>
      <c r="CY38" s="623"/>
      <c r="CZ38" s="624">
        <v>8.1999999999999993</v>
      </c>
      <c r="DA38" s="636"/>
      <c r="DB38" s="636"/>
      <c r="DC38" s="637"/>
      <c r="DD38" s="627">
        <v>17039897</v>
      </c>
      <c r="DE38" s="622"/>
      <c r="DF38" s="622"/>
      <c r="DG38" s="622"/>
      <c r="DH38" s="622"/>
      <c r="DI38" s="622"/>
      <c r="DJ38" s="622"/>
      <c r="DK38" s="623"/>
      <c r="DL38" s="627">
        <v>13727727</v>
      </c>
      <c r="DM38" s="622"/>
      <c r="DN38" s="622"/>
      <c r="DO38" s="622"/>
      <c r="DP38" s="622"/>
      <c r="DQ38" s="622"/>
      <c r="DR38" s="622"/>
      <c r="DS38" s="622"/>
      <c r="DT38" s="622"/>
      <c r="DU38" s="622"/>
      <c r="DV38" s="623"/>
      <c r="DW38" s="624">
        <v>9.5</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t="s">
        <v>130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108211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21695516</v>
      </c>
      <c r="CS39" s="634"/>
      <c r="CT39" s="634"/>
      <c r="CU39" s="634"/>
      <c r="CV39" s="634"/>
      <c r="CW39" s="634"/>
      <c r="CX39" s="634"/>
      <c r="CY39" s="635"/>
      <c r="CZ39" s="624">
        <v>8.6</v>
      </c>
      <c r="DA39" s="636"/>
      <c r="DB39" s="636"/>
      <c r="DC39" s="637"/>
      <c r="DD39" s="627">
        <v>21620963</v>
      </c>
      <c r="DE39" s="634"/>
      <c r="DF39" s="634"/>
      <c r="DG39" s="634"/>
      <c r="DH39" s="634"/>
      <c r="DI39" s="634"/>
      <c r="DJ39" s="634"/>
      <c r="DK39" s="635"/>
      <c r="DL39" s="627" t="s">
        <v>185</v>
      </c>
      <c r="DM39" s="634"/>
      <c r="DN39" s="634"/>
      <c r="DO39" s="634"/>
      <c r="DP39" s="634"/>
      <c r="DQ39" s="634"/>
      <c r="DR39" s="634"/>
      <c r="DS39" s="634"/>
      <c r="DT39" s="634"/>
      <c r="DU39" s="634"/>
      <c r="DV39" s="635"/>
      <c r="DW39" s="624" t="s">
        <v>249</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t="s">
        <v>185</v>
      </c>
      <c r="S40" s="622"/>
      <c r="T40" s="622"/>
      <c r="U40" s="622"/>
      <c r="V40" s="622"/>
      <c r="W40" s="622"/>
      <c r="X40" s="622"/>
      <c r="Y40" s="623"/>
      <c r="Z40" s="659" t="s">
        <v>130</v>
      </c>
      <c r="AA40" s="659"/>
      <c r="AB40" s="659"/>
      <c r="AC40" s="659"/>
      <c r="AD40" s="660" t="s">
        <v>130</v>
      </c>
      <c r="AE40" s="660"/>
      <c r="AF40" s="660"/>
      <c r="AG40" s="660"/>
      <c r="AH40" s="660"/>
      <c r="AI40" s="660"/>
      <c r="AJ40" s="660"/>
      <c r="AK40" s="660"/>
      <c r="AL40" s="624" t="s">
        <v>185</v>
      </c>
      <c r="AM40" s="625"/>
      <c r="AN40" s="625"/>
      <c r="AO40" s="661"/>
      <c r="AQ40" s="654" t="s">
        <v>349</v>
      </c>
      <c r="AR40" s="655"/>
      <c r="AS40" s="655"/>
      <c r="AT40" s="655"/>
      <c r="AU40" s="655"/>
      <c r="AV40" s="655"/>
      <c r="AW40" s="655"/>
      <c r="AX40" s="655"/>
      <c r="AY40" s="656"/>
      <c r="AZ40" s="621" t="s">
        <v>130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119</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33645</v>
      </c>
      <c r="CS40" s="622"/>
      <c r="CT40" s="622"/>
      <c r="CU40" s="622"/>
      <c r="CV40" s="622"/>
      <c r="CW40" s="622"/>
      <c r="CX40" s="622"/>
      <c r="CY40" s="623"/>
      <c r="CZ40" s="624">
        <v>0</v>
      </c>
      <c r="DA40" s="636"/>
      <c r="DB40" s="636"/>
      <c r="DC40" s="637"/>
      <c r="DD40" s="627">
        <v>27765</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262601898</v>
      </c>
      <c r="S41" s="646"/>
      <c r="T41" s="646"/>
      <c r="U41" s="646"/>
      <c r="V41" s="646"/>
      <c r="W41" s="646"/>
      <c r="X41" s="646"/>
      <c r="Y41" s="649"/>
      <c r="Z41" s="650">
        <v>100</v>
      </c>
      <c r="AA41" s="650"/>
      <c r="AB41" s="650"/>
      <c r="AC41" s="650"/>
      <c r="AD41" s="651">
        <v>144963619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5897896</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v>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185</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14607885</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16279719</v>
      </c>
      <c r="CS42" s="634"/>
      <c r="CT42" s="634"/>
      <c r="CU42" s="634"/>
      <c r="CV42" s="634"/>
      <c r="CW42" s="634"/>
      <c r="CX42" s="634"/>
      <c r="CY42" s="635"/>
      <c r="CZ42" s="624">
        <v>6.5</v>
      </c>
      <c r="DA42" s="636"/>
      <c r="DB42" s="636"/>
      <c r="DC42" s="637"/>
      <c r="DD42" s="627">
        <v>9072363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680044</v>
      </c>
      <c r="CS43" s="634"/>
      <c r="CT43" s="634"/>
      <c r="CU43" s="634"/>
      <c r="CV43" s="634"/>
      <c r="CW43" s="634"/>
      <c r="CX43" s="634"/>
      <c r="CY43" s="635"/>
      <c r="CZ43" s="624">
        <v>0.3</v>
      </c>
      <c r="DA43" s="636"/>
      <c r="DB43" s="636"/>
      <c r="DC43" s="637"/>
      <c r="DD43" s="627">
        <v>643133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16279719</v>
      </c>
      <c r="CS44" s="622"/>
      <c r="CT44" s="622"/>
      <c r="CU44" s="622"/>
      <c r="CV44" s="622"/>
      <c r="CW44" s="622"/>
      <c r="CX44" s="622"/>
      <c r="CY44" s="623"/>
      <c r="CZ44" s="624">
        <v>6.5</v>
      </c>
      <c r="DA44" s="625"/>
      <c r="DB44" s="625"/>
      <c r="DC44" s="626"/>
      <c r="DD44" s="627">
        <v>9072363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5009215</v>
      </c>
      <c r="CS45" s="634"/>
      <c r="CT45" s="634"/>
      <c r="CU45" s="634"/>
      <c r="CV45" s="634"/>
      <c r="CW45" s="634"/>
      <c r="CX45" s="634"/>
      <c r="CY45" s="635"/>
      <c r="CZ45" s="624">
        <v>2</v>
      </c>
      <c r="DA45" s="636"/>
      <c r="DB45" s="636"/>
      <c r="DC45" s="637"/>
      <c r="DD45" s="627">
        <v>825096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11220559</v>
      </c>
      <c r="CS46" s="622"/>
      <c r="CT46" s="622"/>
      <c r="CU46" s="622"/>
      <c r="CV46" s="622"/>
      <c r="CW46" s="622"/>
      <c r="CX46" s="622"/>
      <c r="CY46" s="623"/>
      <c r="CZ46" s="624">
        <v>4.5</v>
      </c>
      <c r="DA46" s="625"/>
      <c r="DB46" s="625"/>
      <c r="DC46" s="626"/>
      <c r="DD46" s="627">
        <v>8247267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185</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185</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251504596</v>
      </c>
      <c r="CS49" s="606"/>
      <c r="CT49" s="606"/>
      <c r="CU49" s="606"/>
      <c r="CV49" s="606"/>
      <c r="CW49" s="606"/>
      <c r="CX49" s="606"/>
      <c r="CY49" s="607"/>
      <c r="CZ49" s="608">
        <v>100</v>
      </c>
      <c r="DA49" s="609"/>
      <c r="DB49" s="609"/>
      <c r="DC49" s="610"/>
      <c r="DD49" s="611">
        <v>160877845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9XaujT03QRtlJ332i4WsAkz2PQDwA+05pJfSnZFGju4zks46SBbLYfZxQ0KBwQA/2cwFTLQYU0QoPHGVs9N+Q==" saltValue="+50STte3aVonQ8orWUCF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264000</v>
      </c>
      <c r="R7" s="1103"/>
      <c r="S7" s="1103"/>
      <c r="T7" s="1103"/>
      <c r="U7" s="1103"/>
      <c r="V7" s="1103">
        <v>252931</v>
      </c>
      <c r="W7" s="1103"/>
      <c r="X7" s="1103"/>
      <c r="Y7" s="1103"/>
      <c r="Z7" s="1103"/>
      <c r="AA7" s="1103">
        <v>11069</v>
      </c>
      <c r="AB7" s="1103"/>
      <c r="AC7" s="1103"/>
      <c r="AD7" s="1103"/>
      <c r="AE7" s="1104"/>
      <c r="AF7" s="1105">
        <v>10153</v>
      </c>
      <c r="AG7" s="1106"/>
      <c r="AH7" s="1106"/>
      <c r="AI7" s="1106"/>
      <c r="AJ7" s="1107"/>
      <c r="AK7" s="1108">
        <v>5100</v>
      </c>
      <c r="AL7" s="1109"/>
      <c r="AM7" s="1109"/>
      <c r="AN7" s="1109"/>
      <c r="AO7" s="1109"/>
      <c r="AP7" s="1109">
        <v>35557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592</v>
      </c>
      <c r="BS7" s="1099" t="s">
        <v>588</v>
      </c>
      <c r="BT7" s="1100"/>
      <c r="BU7" s="1100"/>
      <c r="BV7" s="1100"/>
      <c r="BW7" s="1100"/>
      <c r="BX7" s="1100"/>
      <c r="BY7" s="1100"/>
      <c r="BZ7" s="1100"/>
      <c r="CA7" s="1100"/>
      <c r="CB7" s="1100"/>
      <c r="CC7" s="1100"/>
      <c r="CD7" s="1100"/>
      <c r="CE7" s="1100"/>
      <c r="CF7" s="1100"/>
      <c r="CG7" s="1112"/>
      <c r="CH7" s="1096">
        <v>0</v>
      </c>
      <c r="CI7" s="1097"/>
      <c r="CJ7" s="1097"/>
      <c r="CK7" s="1097"/>
      <c r="CL7" s="1098"/>
      <c r="CM7" s="1096">
        <v>36</v>
      </c>
      <c r="CN7" s="1097"/>
      <c r="CO7" s="1097"/>
      <c r="CP7" s="1097"/>
      <c r="CQ7" s="1098"/>
      <c r="CR7" s="1096">
        <v>10</v>
      </c>
      <c r="CS7" s="1097"/>
      <c r="CT7" s="1097"/>
      <c r="CU7" s="1097"/>
      <c r="CV7" s="1098"/>
      <c r="CW7" s="1096" t="s">
        <v>581</v>
      </c>
      <c r="CX7" s="1097"/>
      <c r="CY7" s="1097"/>
      <c r="CZ7" s="1097"/>
      <c r="DA7" s="1098"/>
      <c r="DB7" s="1096">
        <v>3793</v>
      </c>
      <c r="DC7" s="1097"/>
      <c r="DD7" s="1097"/>
      <c r="DE7" s="1097"/>
      <c r="DF7" s="1098"/>
      <c r="DG7" s="1096">
        <v>543</v>
      </c>
      <c r="DH7" s="1097"/>
      <c r="DI7" s="1097"/>
      <c r="DJ7" s="1097"/>
      <c r="DK7" s="1098"/>
      <c r="DL7" s="1096" t="s">
        <v>581</v>
      </c>
      <c r="DM7" s="1097"/>
      <c r="DN7" s="1097"/>
      <c r="DO7" s="1097"/>
      <c r="DP7" s="1098"/>
      <c r="DQ7" s="1096" t="s">
        <v>581</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177</v>
      </c>
      <c r="R8" s="1039"/>
      <c r="S8" s="1039"/>
      <c r="T8" s="1039"/>
      <c r="U8" s="1039"/>
      <c r="V8" s="1039">
        <v>149</v>
      </c>
      <c r="W8" s="1039"/>
      <c r="X8" s="1039"/>
      <c r="Y8" s="1039"/>
      <c r="Z8" s="1039"/>
      <c r="AA8" s="1039">
        <v>28</v>
      </c>
      <c r="AB8" s="1039"/>
      <c r="AC8" s="1039"/>
      <c r="AD8" s="1039"/>
      <c r="AE8" s="1040"/>
      <c r="AF8" s="1035">
        <v>28</v>
      </c>
      <c r="AG8" s="1036"/>
      <c r="AH8" s="1036"/>
      <c r="AI8" s="1036"/>
      <c r="AJ8" s="1037"/>
      <c r="AK8" s="1080">
        <v>174</v>
      </c>
      <c r="AL8" s="1081"/>
      <c r="AM8" s="1081"/>
      <c r="AN8" s="1081"/>
      <c r="AO8" s="1081"/>
      <c r="AP8" s="1081" t="s">
        <v>581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589</v>
      </c>
      <c r="BT8" s="993"/>
      <c r="BU8" s="993"/>
      <c r="BV8" s="993"/>
      <c r="BW8" s="993"/>
      <c r="BX8" s="993"/>
      <c r="BY8" s="993"/>
      <c r="BZ8" s="993"/>
      <c r="CA8" s="993"/>
      <c r="CB8" s="993"/>
      <c r="CC8" s="993"/>
      <c r="CD8" s="993"/>
      <c r="CE8" s="993"/>
      <c r="CF8" s="993"/>
      <c r="CG8" s="1014"/>
      <c r="CH8" s="989">
        <v>7</v>
      </c>
      <c r="CI8" s="990"/>
      <c r="CJ8" s="990"/>
      <c r="CK8" s="990"/>
      <c r="CL8" s="991"/>
      <c r="CM8" s="989">
        <v>624</v>
      </c>
      <c r="CN8" s="990"/>
      <c r="CO8" s="990"/>
      <c r="CP8" s="990"/>
      <c r="CQ8" s="991"/>
      <c r="CR8" s="989">
        <v>500</v>
      </c>
      <c r="CS8" s="990"/>
      <c r="CT8" s="990"/>
      <c r="CU8" s="990"/>
      <c r="CV8" s="991"/>
      <c r="CW8" s="989">
        <v>31</v>
      </c>
      <c r="CX8" s="990"/>
      <c r="CY8" s="990"/>
      <c r="CZ8" s="990"/>
      <c r="DA8" s="991"/>
      <c r="DB8" s="989" t="s">
        <v>581</v>
      </c>
      <c r="DC8" s="990"/>
      <c r="DD8" s="990"/>
      <c r="DE8" s="990"/>
      <c r="DF8" s="991"/>
      <c r="DG8" s="989" t="s">
        <v>581</v>
      </c>
      <c r="DH8" s="990"/>
      <c r="DI8" s="990"/>
      <c r="DJ8" s="990"/>
      <c r="DK8" s="991"/>
      <c r="DL8" s="989" t="s">
        <v>581</v>
      </c>
      <c r="DM8" s="990"/>
      <c r="DN8" s="990"/>
      <c r="DO8" s="990"/>
      <c r="DP8" s="991"/>
      <c r="DQ8" s="989" t="s">
        <v>581</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590</v>
      </c>
      <c r="BT9" s="993"/>
      <c r="BU9" s="993"/>
      <c r="BV9" s="993"/>
      <c r="BW9" s="993"/>
      <c r="BX9" s="993"/>
      <c r="BY9" s="993"/>
      <c r="BZ9" s="993"/>
      <c r="CA9" s="993"/>
      <c r="CB9" s="993"/>
      <c r="CC9" s="993"/>
      <c r="CD9" s="993"/>
      <c r="CE9" s="993"/>
      <c r="CF9" s="993"/>
      <c r="CG9" s="1014"/>
      <c r="CH9" s="989">
        <v>22</v>
      </c>
      <c r="CI9" s="990"/>
      <c r="CJ9" s="990"/>
      <c r="CK9" s="990"/>
      <c r="CL9" s="991"/>
      <c r="CM9" s="989">
        <v>871</v>
      </c>
      <c r="CN9" s="990"/>
      <c r="CO9" s="990"/>
      <c r="CP9" s="990"/>
      <c r="CQ9" s="991"/>
      <c r="CR9" s="989">
        <v>200</v>
      </c>
      <c r="CS9" s="990"/>
      <c r="CT9" s="990"/>
      <c r="CU9" s="990"/>
      <c r="CV9" s="991"/>
      <c r="CW9" s="989">
        <v>193</v>
      </c>
      <c r="CX9" s="990"/>
      <c r="CY9" s="990"/>
      <c r="CZ9" s="990"/>
      <c r="DA9" s="991"/>
      <c r="DB9" s="989" t="s">
        <v>581</v>
      </c>
      <c r="DC9" s="990"/>
      <c r="DD9" s="990"/>
      <c r="DE9" s="990"/>
      <c r="DF9" s="991"/>
      <c r="DG9" s="989" t="s">
        <v>581</v>
      </c>
      <c r="DH9" s="990"/>
      <c r="DI9" s="990"/>
      <c r="DJ9" s="990"/>
      <c r="DK9" s="991"/>
      <c r="DL9" s="989" t="s">
        <v>581</v>
      </c>
      <c r="DM9" s="990"/>
      <c r="DN9" s="990"/>
      <c r="DO9" s="990"/>
      <c r="DP9" s="991"/>
      <c r="DQ9" s="989" t="s">
        <v>581</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591</v>
      </c>
      <c r="BT10" s="993"/>
      <c r="BU10" s="993"/>
      <c r="BV10" s="993"/>
      <c r="BW10" s="993"/>
      <c r="BX10" s="993"/>
      <c r="BY10" s="993"/>
      <c r="BZ10" s="993"/>
      <c r="CA10" s="993"/>
      <c r="CB10" s="993"/>
      <c r="CC10" s="993"/>
      <c r="CD10" s="993"/>
      <c r="CE10" s="993"/>
      <c r="CF10" s="993"/>
      <c r="CG10" s="1014"/>
      <c r="CH10" s="989">
        <v>5</v>
      </c>
      <c r="CI10" s="990"/>
      <c r="CJ10" s="990"/>
      <c r="CK10" s="990"/>
      <c r="CL10" s="991"/>
      <c r="CM10" s="989">
        <v>621</v>
      </c>
      <c r="CN10" s="990"/>
      <c r="CO10" s="990"/>
      <c r="CP10" s="990"/>
      <c r="CQ10" s="991"/>
      <c r="CR10" s="989">
        <v>600</v>
      </c>
      <c r="CS10" s="990"/>
      <c r="CT10" s="990"/>
      <c r="CU10" s="990"/>
      <c r="CV10" s="991"/>
      <c r="CW10" s="989">
        <v>142</v>
      </c>
      <c r="CX10" s="990"/>
      <c r="CY10" s="990"/>
      <c r="CZ10" s="990"/>
      <c r="DA10" s="991"/>
      <c r="DB10" s="989" t="s">
        <v>581</v>
      </c>
      <c r="DC10" s="990"/>
      <c r="DD10" s="990"/>
      <c r="DE10" s="990"/>
      <c r="DF10" s="991"/>
      <c r="DG10" s="989" t="s">
        <v>581</v>
      </c>
      <c r="DH10" s="990"/>
      <c r="DI10" s="990"/>
      <c r="DJ10" s="990"/>
      <c r="DK10" s="991"/>
      <c r="DL10" s="989" t="s">
        <v>581</v>
      </c>
      <c r="DM10" s="990"/>
      <c r="DN10" s="990"/>
      <c r="DO10" s="990"/>
      <c r="DP10" s="991"/>
      <c r="DQ10" s="989" t="s">
        <v>581</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262602</v>
      </c>
      <c r="R23" s="1061"/>
      <c r="S23" s="1061"/>
      <c r="T23" s="1061"/>
      <c r="U23" s="1061"/>
      <c r="V23" s="1061">
        <v>251505</v>
      </c>
      <c r="W23" s="1061"/>
      <c r="X23" s="1061"/>
      <c r="Y23" s="1061"/>
      <c r="Z23" s="1061"/>
      <c r="AA23" s="1061">
        <v>11097</v>
      </c>
      <c r="AB23" s="1061"/>
      <c r="AC23" s="1061"/>
      <c r="AD23" s="1061"/>
      <c r="AE23" s="1068"/>
      <c r="AF23" s="1069">
        <v>10181</v>
      </c>
      <c r="AG23" s="1061"/>
      <c r="AH23" s="1061"/>
      <c r="AI23" s="1061"/>
      <c r="AJ23" s="1070"/>
      <c r="AK23" s="1071"/>
      <c r="AL23" s="1072"/>
      <c r="AM23" s="1072"/>
      <c r="AN23" s="1072"/>
      <c r="AO23" s="1072"/>
      <c r="AP23" s="1061">
        <v>35557</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55464</v>
      </c>
      <c r="R28" s="1051"/>
      <c r="S28" s="1051"/>
      <c r="T28" s="1051"/>
      <c r="U28" s="1051"/>
      <c r="V28" s="1051">
        <v>55009</v>
      </c>
      <c r="W28" s="1051"/>
      <c r="X28" s="1051"/>
      <c r="Y28" s="1051"/>
      <c r="Z28" s="1051"/>
      <c r="AA28" s="1051">
        <v>455</v>
      </c>
      <c r="AB28" s="1051"/>
      <c r="AC28" s="1051"/>
      <c r="AD28" s="1051"/>
      <c r="AE28" s="1052"/>
      <c r="AF28" s="1053">
        <v>455</v>
      </c>
      <c r="AG28" s="1051"/>
      <c r="AH28" s="1051"/>
      <c r="AI28" s="1051"/>
      <c r="AJ28" s="1054"/>
      <c r="AK28" s="1042">
        <v>5886</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45643</v>
      </c>
      <c r="R29" s="1039"/>
      <c r="S29" s="1039"/>
      <c r="T29" s="1039"/>
      <c r="U29" s="1039"/>
      <c r="V29" s="1039">
        <v>44176</v>
      </c>
      <c r="W29" s="1039"/>
      <c r="X29" s="1039"/>
      <c r="Y29" s="1039"/>
      <c r="Z29" s="1039"/>
      <c r="AA29" s="1039">
        <v>1467</v>
      </c>
      <c r="AB29" s="1039"/>
      <c r="AC29" s="1039"/>
      <c r="AD29" s="1039"/>
      <c r="AE29" s="1040"/>
      <c r="AF29" s="1035">
        <v>1467</v>
      </c>
      <c r="AG29" s="1036"/>
      <c r="AH29" s="1036"/>
      <c r="AI29" s="1036"/>
      <c r="AJ29" s="1037"/>
      <c r="AK29" s="980">
        <v>7205</v>
      </c>
      <c r="AL29" s="971"/>
      <c r="AM29" s="971"/>
      <c r="AN29" s="971"/>
      <c r="AO29" s="971"/>
      <c r="AP29" s="971" t="s">
        <v>581</v>
      </c>
      <c r="AQ29" s="971"/>
      <c r="AR29" s="971"/>
      <c r="AS29" s="971"/>
      <c r="AT29" s="971"/>
      <c r="AU29" s="971" t="s">
        <v>581</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13980</v>
      </c>
      <c r="R30" s="1039"/>
      <c r="S30" s="1039"/>
      <c r="T30" s="1039"/>
      <c r="U30" s="1039"/>
      <c r="V30" s="1039">
        <v>13775</v>
      </c>
      <c r="W30" s="1039"/>
      <c r="X30" s="1039"/>
      <c r="Y30" s="1039"/>
      <c r="Z30" s="1039"/>
      <c r="AA30" s="1039">
        <v>205</v>
      </c>
      <c r="AB30" s="1039"/>
      <c r="AC30" s="1039"/>
      <c r="AD30" s="1039"/>
      <c r="AE30" s="1040"/>
      <c r="AF30" s="1035">
        <v>205</v>
      </c>
      <c r="AG30" s="1036"/>
      <c r="AH30" s="1036"/>
      <c r="AI30" s="1036"/>
      <c r="AJ30" s="1037"/>
      <c r="AK30" s="980">
        <v>6878</v>
      </c>
      <c r="AL30" s="971"/>
      <c r="AM30" s="971"/>
      <c r="AN30" s="971"/>
      <c r="AO30" s="971"/>
      <c r="AP30" s="971" t="s">
        <v>581</v>
      </c>
      <c r="AQ30" s="971"/>
      <c r="AR30" s="971"/>
      <c r="AS30" s="971"/>
      <c r="AT30" s="971"/>
      <c r="AU30" s="971" t="s">
        <v>581</v>
      </c>
      <c r="AV30" s="971"/>
      <c r="AW30" s="971"/>
      <c r="AX30" s="971"/>
      <c r="AY30" s="971"/>
      <c r="AZ30" s="1041" t="s">
        <v>581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2127</v>
      </c>
      <c r="AG63" s="959"/>
      <c r="AH63" s="959"/>
      <c r="AI63" s="959"/>
      <c r="AJ63" s="1022"/>
      <c r="AK63" s="1023"/>
      <c r="AL63" s="963"/>
      <c r="AM63" s="963"/>
      <c r="AN63" s="963"/>
      <c r="AO63" s="963"/>
      <c r="AP63" s="959" t="s">
        <v>581</v>
      </c>
      <c r="AQ63" s="959"/>
      <c r="AR63" s="959"/>
      <c r="AS63" s="959"/>
      <c r="AT63" s="959"/>
      <c r="AU63" s="959" t="s">
        <v>581</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582</v>
      </c>
      <c r="C68" s="986"/>
      <c r="D68" s="986"/>
      <c r="E68" s="986"/>
      <c r="F68" s="986"/>
      <c r="G68" s="986"/>
      <c r="H68" s="986"/>
      <c r="I68" s="986"/>
      <c r="J68" s="986"/>
      <c r="K68" s="986"/>
      <c r="L68" s="986"/>
      <c r="M68" s="986"/>
      <c r="N68" s="986"/>
      <c r="O68" s="986"/>
      <c r="P68" s="987"/>
      <c r="Q68" s="988">
        <v>7627</v>
      </c>
      <c r="R68" s="982">
        <v>7961</v>
      </c>
      <c r="S68" s="982">
        <v>7961</v>
      </c>
      <c r="T68" s="982">
        <v>7961</v>
      </c>
      <c r="U68" s="982">
        <v>7961</v>
      </c>
      <c r="V68" s="982">
        <v>7180</v>
      </c>
      <c r="W68" s="982">
        <v>7475</v>
      </c>
      <c r="X68" s="982">
        <v>7475</v>
      </c>
      <c r="Y68" s="982">
        <v>7475</v>
      </c>
      <c r="Z68" s="982">
        <v>7475</v>
      </c>
      <c r="AA68" s="982">
        <v>448</v>
      </c>
      <c r="AB68" s="982">
        <v>486</v>
      </c>
      <c r="AC68" s="982">
        <v>486</v>
      </c>
      <c r="AD68" s="982">
        <v>486</v>
      </c>
      <c r="AE68" s="982">
        <v>486</v>
      </c>
      <c r="AF68" s="982">
        <v>448</v>
      </c>
      <c r="AG68" s="982">
        <v>486</v>
      </c>
      <c r="AH68" s="982">
        <v>486</v>
      </c>
      <c r="AI68" s="982">
        <v>486</v>
      </c>
      <c r="AJ68" s="982">
        <v>486</v>
      </c>
      <c r="AK68" s="982">
        <v>150</v>
      </c>
      <c r="AL68" s="982"/>
      <c r="AM68" s="982"/>
      <c r="AN68" s="982"/>
      <c r="AO68" s="982"/>
      <c r="AP68" s="982">
        <v>3385</v>
      </c>
      <c r="AQ68" s="982">
        <v>4476</v>
      </c>
      <c r="AR68" s="982">
        <v>4476</v>
      </c>
      <c r="AS68" s="982">
        <v>4476</v>
      </c>
      <c r="AT68" s="982">
        <v>4476</v>
      </c>
      <c r="AU68" s="982">
        <v>146</v>
      </c>
      <c r="AV68" s="982">
        <v>192</v>
      </c>
      <c r="AW68" s="982">
        <v>192</v>
      </c>
      <c r="AX68" s="982">
        <v>192</v>
      </c>
      <c r="AY68" s="982">
        <v>192</v>
      </c>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583</v>
      </c>
      <c r="C69" s="975"/>
      <c r="D69" s="975"/>
      <c r="E69" s="975"/>
      <c r="F69" s="975"/>
      <c r="G69" s="975"/>
      <c r="H69" s="975"/>
      <c r="I69" s="975"/>
      <c r="J69" s="975"/>
      <c r="K69" s="975"/>
      <c r="L69" s="975"/>
      <c r="M69" s="975"/>
      <c r="N69" s="975"/>
      <c r="O69" s="975"/>
      <c r="P69" s="976"/>
      <c r="Q69" s="977">
        <v>209690</v>
      </c>
      <c r="R69" s="971">
        <v>144168</v>
      </c>
      <c r="S69" s="971">
        <v>144168</v>
      </c>
      <c r="T69" s="971">
        <v>144168</v>
      </c>
      <c r="U69" s="971">
        <v>144168</v>
      </c>
      <c r="V69" s="971">
        <v>191668</v>
      </c>
      <c r="W69" s="971">
        <v>138019</v>
      </c>
      <c r="X69" s="971">
        <v>138019</v>
      </c>
      <c r="Y69" s="971">
        <v>138019</v>
      </c>
      <c r="Z69" s="971">
        <v>138019</v>
      </c>
      <c r="AA69" s="971">
        <v>18022</v>
      </c>
      <c r="AB69" s="971">
        <v>6149</v>
      </c>
      <c r="AC69" s="971">
        <v>6149</v>
      </c>
      <c r="AD69" s="971">
        <v>6149</v>
      </c>
      <c r="AE69" s="971">
        <v>6149</v>
      </c>
      <c r="AF69" s="971">
        <v>39212</v>
      </c>
      <c r="AG69" s="971">
        <v>32354</v>
      </c>
      <c r="AH69" s="971">
        <v>32354</v>
      </c>
      <c r="AI69" s="971">
        <v>32354</v>
      </c>
      <c r="AJ69" s="971">
        <v>32354</v>
      </c>
      <c r="AK69" s="971" t="s">
        <v>514</v>
      </c>
      <c r="AL69" s="971"/>
      <c r="AM69" s="971"/>
      <c r="AN69" s="971"/>
      <c r="AO69" s="971"/>
      <c r="AP69" s="971" t="s">
        <v>514</v>
      </c>
      <c r="AQ69" s="971"/>
      <c r="AR69" s="971"/>
      <c r="AS69" s="971"/>
      <c r="AT69" s="971"/>
      <c r="AU69" s="971" t="s">
        <v>514</v>
      </c>
      <c r="AV69" s="971"/>
      <c r="AW69" s="971"/>
      <c r="AX69" s="971"/>
      <c r="AY69" s="971"/>
      <c r="AZ69" s="972" t="s">
        <v>587</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584</v>
      </c>
      <c r="C70" s="975"/>
      <c r="D70" s="975"/>
      <c r="E70" s="975"/>
      <c r="F70" s="975"/>
      <c r="G70" s="975"/>
      <c r="H70" s="975"/>
      <c r="I70" s="975"/>
      <c r="J70" s="975"/>
      <c r="K70" s="975"/>
      <c r="L70" s="975"/>
      <c r="M70" s="975"/>
      <c r="N70" s="975"/>
      <c r="O70" s="975"/>
      <c r="P70" s="976"/>
      <c r="Q70" s="977">
        <v>108542</v>
      </c>
      <c r="R70" s="971">
        <v>76940</v>
      </c>
      <c r="S70" s="971">
        <v>76940</v>
      </c>
      <c r="T70" s="971">
        <v>76940</v>
      </c>
      <c r="U70" s="971">
        <v>76940</v>
      </c>
      <c r="V70" s="971">
        <v>104627</v>
      </c>
      <c r="W70" s="971">
        <v>73165</v>
      </c>
      <c r="X70" s="971">
        <v>73165</v>
      </c>
      <c r="Y70" s="971">
        <v>73165</v>
      </c>
      <c r="Z70" s="971">
        <v>73165</v>
      </c>
      <c r="AA70" s="971">
        <v>3915</v>
      </c>
      <c r="AB70" s="971">
        <v>3775</v>
      </c>
      <c r="AC70" s="971">
        <v>3775</v>
      </c>
      <c r="AD70" s="971">
        <v>3775</v>
      </c>
      <c r="AE70" s="971">
        <v>3775</v>
      </c>
      <c r="AF70" s="971">
        <v>3732</v>
      </c>
      <c r="AG70" s="971">
        <v>3775</v>
      </c>
      <c r="AH70" s="971">
        <v>3775</v>
      </c>
      <c r="AI70" s="971">
        <v>3775</v>
      </c>
      <c r="AJ70" s="971">
        <v>3775</v>
      </c>
      <c r="AK70" s="971">
        <v>9372</v>
      </c>
      <c r="AL70" s="971">
        <v>7300</v>
      </c>
      <c r="AM70" s="971">
        <v>7300</v>
      </c>
      <c r="AN70" s="971">
        <v>7300</v>
      </c>
      <c r="AO70" s="971">
        <v>7300</v>
      </c>
      <c r="AP70" s="971">
        <v>77752</v>
      </c>
      <c r="AQ70" s="971">
        <v>42318</v>
      </c>
      <c r="AR70" s="971">
        <v>42318</v>
      </c>
      <c r="AS70" s="971">
        <v>42318</v>
      </c>
      <c r="AT70" s="971">
        <v>42318</v>
      </c>
      <c r="AU70" s="971">
        <v>2877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585</v>
      </c>
      <c r="C71" s="975"/>
      <c r="D71" s="975"/>
      <c r="E71" s="975"/>
      <c r="F71" s="975"/>
      <c r="G71" s="975"/>
      <c r="H71" s="975"/>
      <c r="I71" s="975"/>
      <c r="J71" s="975"/>
      <c r="K71" s="975"/>
      <c r="L71" s="975"/>
      <c r="M71" s="975"/>
      <c r="N71" s="975"/>
      <c r="O71" s="975"/>
      <c r="P71" s="976"/>
      <c r="Q71" s="977">
        <v>7352</v>
      </c>
      <c r="R71" s="971">
        <v>6933</v>
      </c>
      <c r="S71" s="971">
        <v>6933</v>
      </c>
      <c r="T71" s="971">
        <v>6933</v>
      </c>
      <c r="U71" s="971">
        <v>6933</v>
      </c>
      <c r="V71" s="971">
        <v>7276</v>
      </c>
      <c r="W71" s="971">
        <v>6850</v>
      </c>
      <c r="X71" s="971">
        <v>6850</v>
      </c>
      <c r="Y71" s="971">
        <v>6850</v>
      </c>
      <c r="Z71" s="971">
        <v>6850</v>
      </c>
      <c r="AA71" s="971">
        <v>76</v>
      </c>
      <c r="AB71" s="971">
        <v>82</v>
      </c>
      <c r="AC71" s="971">
        <v>82</v>
      </c>
      <c r="AD71" s="971">
        <v>82</v>
      </c>
      <c r="AE71" s="971">
        <v>82</v>
      </c>
      <c r="AF71" s="971">
        <v>76</v>
      </c>
      <c r="AG71" s="971">
        <v>82</v>
      </c>
      <c r="AH71" s="971">
        <v>82</v>
      </c>
      <c r="AI71" s="971">
        <v>82</v>
      </c>
      <c r="AJ71" s="971">
        <v>82</v>
      </c>
      <c r="AK71" s="971">
        <v>3086</v>
      </c>
      <c r="AL71" s="971">
        <v>2485</v>
      </c>
      <c r="AM71" s="971">
        <v>2485</v>
      </c>
      <c r="AN71" s="971">
        <v>2485</v>
      </c>
      <c r="AO71" s="971">
        <v>2485</v>
      </c>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586</v>
      </c>
      <c r="C72" s="975"/>
      <c r="D72" s="975"/>
      <c r="E72" s="975"/>
      <c r="F72" s="975"/>
      <c r="G72" s="975"/>
      <c r="H72" s="975"/>
      <c r="I72" s="975"/>
      <c r="J72" s="975"/>
      <c r="K72" s="975"/>
      <c r="L72" s="975"/>
      <c r="M72" s="975"/>
      <c r="N72" s="975"/>
      <c r="O72" s="975"/>
      <c r="P72" s="976"/>
      <c r="Q72" s="977">
        <v>1524702</v>
      </c>
      <c r="R72" s="971">
        <v>1385861</v>
      </c>
      <c r="S72" s="971">
        <v>1385861</v>
      </c>
      <c r="T72" s="971">
        <v>1385861</v>
      </c>
      <c r="U72" s="971">
        <v>1385861</v>
      </c>
      <c r="V72" s="971">
        <v>1496148</v>
      </c>
      <c r="W72" s="971">
        <v>1346246</v>
      </c>
      <c r="X72" s="971">
        <v>1346246</v>
      </c>
      <c r="Y72" s="971">
        <v>1346246</v>
      </c>
      <c r="Z72" s="971">
        <v>1346246</v>
      </c>
      <c r="AA72" s="971">
        <v>28554</v>
      </c>
      <c r="AB72" s="971">
        <v>39615</v>
      </c>
      <c r="AC72" s="971">
        <v>39615</v>
      </c>
      <c r="AD72" s="971">
        <v>39615</v>
      </c>
      <c r="AE72" s="971">
        <v>39615</v>
      </c>
      <c r="AF72" s="971">
        <v>28554</v>
      </c>
      <c r="AG72" s="971">
        <v>39615</v>
      </c>
      <c r="AH72" s="971">
        <v>39615</v>
      </c>
      <c r="AI72" s="971">
        <v>39615</v>
      </c>
      <c r="AJ72" s="971">
        <v>39615</v>
      </c>
      <c r="AK72" s="971">
        <v>15234</v>
      </c>
      <c r="AL72" s="971">
        <v>13582</v>
      </c>
      <c r="AM72" s="971">
        <v>13582</v>
      </c>
      <c r="AN72" s="971">
        <v>13582</v>
      </c>
      <c r="AO72" s="971">
        <v>13582</v>
      </c>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72021</v>
      </c>
      <c r="AG88" s="959"/>
      <c r="AH88" s="959"/>
      <c r="AI88" s="959"/>
      <c r="AJ88" s="959"/>
      <c r="AK88" s="963"/>
      <c r="AL88" s="963"/>
      <c r="AM88" s="963"/>
      <c r="AN88" s="963"/>
      <c r="AO88" s="963"/>
      <c r="AP88" s="959">
        <v>81137</v>
      </c>
      <c r="AQ88" s="959"/>
      <c r="AR88" s="959"/>
      <c r="AS88" s="959"/>
      <c r="AT88" s="959"/>
      <c r="AU88" s="959">
        <v>3022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1310</v>
      </c>
      <c r="CS102" s="953"/>
      <c r="CT102" s="953"/>
      <c r="CU102" s="953"/>
      <c r="CV102" s="954"/>
      <c r="CW102" s="952">
        <v>366</v>
      </c>
      <c r="CX102" s="953"/>
      <c r="CY102" s="953"/>
      <c r="CZ102" s="953"/>
      <c r="DA102" s="954"/>
      <c r="DB102" s="952">
        <v>3793</v>
      </c>
      <c r="DC102" s="953"/>
      <c r="DD102" s="953"/>
      <c r="DE102" s="953"/>
      <c r="DF102" s="954"/>
      <c r="DG102" s="952">
        <v>543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312</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312</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312</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2734341</v>
      </c>
      <c r="AB110" s="889"/>
      <c r="AC110" s="889"/>
      <c r="AD110" s="889"/>
      <c r="AE110" s="890"/>
      <c r="AF110" s="891">
        <v>2736264</v>
      </c>
      <c r="AG110" s="889"/>
      <c r="AH110" s="889"/>
      <c r="AI110" s="889"/>
      <c r="AJ110" s="890"/>
      <c r="AK110" s="891">
        <v>2567801</v>
      </c>
      <c r="AL110" s="889"/>
      <c r="AM110" s="889"/>
      <c r="AN110" s="889"/>
      <c r="AO110" s="890"/>
      <c r="AP110" s="892">
        <v>2</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35687027</v>
      </c>
      <c r="BR110" s="842"/>
      <c r="BS110" s="842"/>
      <c r="BT110" s="842"/>
      <c r="BU110" s="842"/>
      <c r="BV110" s="842">
        <v>36697446</v>
      </c>
      <c r="BW110" s="842"/>
      <c r="BX110" s="842"/>
      <c r="BY110" s="842"/>
      <c r="BZ110" s="842"/>
      <c r="CA110" s="842">
        <v>35557077</v>
      </c>
      <c r="CB110" s="842"/>
      <c r="CC110" s="842"/>
      <c r="CD110" s="842"/>
      <c r="CE110" s="842"/>
      <c r="CF110" s="866">
        <v>27.1</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440</v>
      </c>
      <c r="AG111" s="919"/>
      <c r="AH111" s="919"/>
      <c r="AI111" s="919"/>
      <c r="AJ111" s="920"/>
      <c r="AK111" s="921" t="s">
        <v>440</v>
      </c>
      <c r="AL111" s="919"/>
      <c r="AM111" s="919"/>
      <c r="AN111" s="919"/>
      <c r="AO111" s="920"/>
      <c r="AP111" s="922" t="s">
        <v>130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4332697</v>
      </c>
      <c r="BR111" s="817"/>
      <c r="BS111" s="817"/>
      <c r="BT111" s="817"/>
      <c r="BU111" s="817"/>
      <c r="BV111" s="817">
        <v>3968707</v>
      </c>
      <c r="BW111" s="817"/>
      <c r="BX111" s="817"/>
      <c r="BY111" s="817"/>
      <c r="BZ111" s="817"/>
      <c r="CA111" s="817">
        <v>4370257</v>
      </c>
      <c r="CB111" s="817"/>
      <c r="CC111" s="817"/>
      <c r="CD111" s="817"/>
      <c r="CE111" s="817"/>
      <c r="CF111" s="875">
        <v>3.3</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440</v>
      </c>
      <c r="DR111" s="817"/>
      <c r="DS111" s="817"/>
      <c r="DT111" s="817"/>
      <c r="DU111" s="817"/>
      <c r="DV111" s="794" t="s">
        <v>440</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153870</v>
      </c>
      <c r="AB112" s="780"/>
      <c r="AC112" s="780"/>
      <c r="AD112" s="780"/>
      <c r="AE112" s="781"/>
      <c r="AF112" s="782">
        <v>229250</v>
      </c>
      <c r="AG112" s="780"/>
      <c r="AH112" s="780"/>
      <c r="AI112" s="780"/>
      <c r="AJ112" s="781"/>
      <c r="AK112" s="782">
        <v>229250</v>
      </c>
      <c r="AL112" s="780"/>
      <c r="AM112" s="780"/>
      <c r="AN112" s="780"/>
      <c r="AO112" s="781"/>
      <c r="AP112" s="824">
        <v>0.2</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t="s">
        <v>440</v>
      </c>
      <c r="BR112" s="817"/>
      <c r="BS112" s="817"/>
      <c r="BT112" s="817"/>
      <c r="BU112" s="817"/>
      <c r="BV112" s="817" t="s">
        <v>447</v>
      </c>
      <c r="BW112" s="817"/>
      <c r="BX112" s="817"/>
      <c r="BY112" s="817"/>
      <c r="BZ112" s="817"/>
      <c r="CA112" s="817" t="s">
        <v>440</v>
      </c>
      <c r="CB112" s="817"/>
      <c r="CC112" s="817"/>
      <c r="CD112" s="817"/>
      <c r="CE112" s="817"/>
      <c r="CF112" s="875" t="s">
        <v>130</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440</v>
      </c>
      <c r="DM112" s="817"/>
      <c r="DN112" s="817"/>
      <c r="DO112" s="817"/>
      <c r="DP112" s="817"/>
      <c r="DQ112" s="817" t="s">
        <v>440</v>
      </c>
      <c r="DR112" s="817"/>
      <c r="DS112" s="817"/>
      <c r="DT112" s="817"/>
      <c r="DU112" s="817"/>
      <c r="DV112" s="794" t="s">
        <v>440</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440</v>
      </c>
      <c r="AB113" s="919"/>
      <c r="AC113" s="919"/>
      <c r="AD113" s="919"/>
      <c r="AE113" s="920"/>
      <c r="AF113" s="921" t="s">
        <v>440</v>
      </c>
      <c r="AG113" s="919"/>
      <c r="AH113" s="919"/>
      <c r="AI113" s="919"/>
      <c r="AJ113" s="920"/>
      <c r="AK113" s="921" t="s">
        <v>440</v>
      </c>
      <c r="AL113" s="919"/>
      <c r="AM113" s="919"/>
      <c r="AN113" s="919"/>
      <c r="AO113" s="920"/>
      <c r="AP113" s="922" t="s">
        <v>440</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2180572</v>
      </c>
      <c r="BR113" s="817"/>
      <c r="BS113" s="817"/>
      <c r="BT113" s="817"/>
      <c r="BU113" s="817"/>
      <c r="BV113" s="817">
        <v>2465431</v>
      </c>
      <c r="BW113" s="817"/>
      <c r="BX113" s="817"/>
      <c r="BY113" s="817"/>
      <c r="BZ113" s="817"/>
      <c r="CA113" s="817">
        <v>3022368</v>
      </c>
      <c r="CB113" s="817"/>
      <c r="CC113" s="817"/>
      <c r="CD113" s="817"/>
      <c r="CE113" s="817"/>
      <c r="CF113" s="875">
        <v>2.2999999999999998</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130</v>
      </c>
      <c r="DM113" s="780"/>
      <c r="DN113" s="780"/>
      <c r="DO113" s="780"/>
      <c r="DP113" s="781"/>
      <c r="DQ113" s="782" t="s">
        <v>440</v>
      </c>
      <c r="DR113" s="780"/>
      <c r="DS113" s="780"/>
      <c r="DT113" s="780"/>
      <c r="DU113" s="781"/>
      <c r="DV113" s="824" t="s">
        <v>130</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166486</v>
      </c>
      <c r="AB114" s="780"/>
      <c r="AC114" s="780"/>
      <c r="AD114" s="780"/>
      <c r="AE114" s="781"/>
      <c r="AF114" s="782">
        <v>159782</v>
      </c>
      <c r="AG114" s="780"/>
      <c r="AH114" s="780"/>
      <c r="AI114" s="780"/>
      <c r="AJ114" s="781"/>
      <c r="AK114" s="782">
        <v>160499</v>
      </c>
      <c r="AL114" s="780"/>
      <c r="AM114" s="780"/>
      <c r="AN114" s="780"/>
      <c r="AO114" s="781"/>
      <c r="AP114" s="824">
        <v>0.1</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22490728</v>
      </c>
      <c r="BR114" s="817"/>
      <c r="BS114" s="817"/>
      <c r="BT114" s="817"/>
      <c r="BU114" s="817"/>
      <c r="BV114" s="817">
        <v>22044847</v>
      </c>
      <c r="BW114" s="817"/>
      <c r="BX114" s="817"/>
      <c r="BY114" s="817"/>
      <c r="BZ114" s="817"/>
      <c r="CA114" s="817">
        <v>21714454</v>
      </c>
      <c r="CB114" s="817"/>
      <c r="CC114" s="817"/>
      <c r="CD114" s="817"/>
      <c r="CE114" s="817"/>
      <c r="CF114" s="875">
        <v>16.600000000000001</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115270</v>
      </c>
      <c r="AB115" s="919"/>
      <c r="AC115" s="919"/>
      <c r="AD115" s="919"/>
      <c r="AE115" s="920"/>
      <c r="AF115" s="921">
        <v>380850</v>
      </c>
      <c r="AG115" s="919"/>
      <c r="AH115" s="919"/>
      <c r="AI115" s="919"/>
      <c r="AJ115" s="920"/>
      <c r="AK115" s="921">
        <v>265599</v>
      </c>
      <c r="AL115" s="919"/>
      <c r="AM115" s="919"/>
      <c r="AN115" s="919"/>
      <c r="AO115" s="920"/>
      <c r="AP115" s="922">
        <v>0.2</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440</v>
      </c>
      <c r="BW115" s="817"/>
      <c r="BX115" s="817"/>
      <c r="BY115" s="817"/>
      <c r="BZ115" s="817"/>
      <c r="CA115" s="817" t="s">
        <v>130</v>
      </c>
      <c r="CB115" s="817"/>
      <c r="CC115" s="817"/>
      <c r="CD115" s="817"/>
      <c r="CE115" s="817"/>
      <c r="CF115" s="875" t="s">
        <v>440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4332697</v>
      </c>
      <c r="DH115" s="780"/>
      <c r="DI115" s="780"/>
      <c r="DJ115" s="780"/>
      <c r="DK115" s="781"/>
      <c r="DL115" s="782">
        <v>3968707</v>
      </c>
      <c r="DM115" s="780"/>
      <c r="DN115" s="780"/>
      <c r="DO115" s="780"/>
      <c r="DP115" s="781"/>
      <c r="DQ115" s="782">
        <v>4370257</v>
      </c>
      <c r="DR115" s="780"/>
      <c r="DS115" s="780"/>
      <c r="DT115" s="780"/>
      <c r="DU115" s="781"/>
      <c r="DV115" s="824">
        <v>3.3</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440</v>
      </c>
      <c r="AG116" s="780"/>
      <c r="AH116" s="780"/>
      <c r="AI116" s="780"/>
      <c r="AJ116" s="781"/>
      <c r="AK116" s="782" t="s">
        <v>440</v>
      </c>
      <c r="AL116" s="780"/>
      <c r="AM116" s="780"/>
      <c r="AN116" s="780"/>
      <c r="AO116" s="781"/>
      <c r="AP116" s="824" t="s">
        <v>130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440</v>
      </c>
      <c r="CB116" s="817"/>
      <c r="CC116" s="817"/>
      <c r="CD116" s="817"/>
      <c r="CE116" s="817"/>
      <c r="CF116" s="875" t="s">
        <v>440</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440</v>
      </c>
      <c r="DM116" s="780"/>
      <c r="DN116" s="780"/>
      <c r="DO116" s="780"/>
      <c r="DP116" s="781"/>
      <c r="DQ116" s="782" t="s">
        <v>130</v>
      </c>
      <c r="DR116" s="780"/>
      <c r="DS116" s="780"/>
      <c r="DT116" s="780"/>
      <c r="DU116" s="781"/>
      <c r="DV116" s="824" t="s">
        <v>440</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3169967</v>
      </c>
      <c r="AB117" s="903"/>
      <c r="AC117" s="903"/>
      <c r="AD117" s="903"/>
      <c r="AE117" s="904"/>
      <c r="AF117" s="905">
        <v>3506146</v>
      </c>
      <c r="AG117" s="903"/>
      <c r="AH117" s="903"/>
      <c r="AI117" s="903"/>
      <c r="AJ117" s="904"/>
      <c r="AK117" s="905">
        <v>3223149</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440</v>
      </c>
      <c r="BW117" s="817"/>
      <c r="BX117" s="817"/>
      <c r="BY117" s="817"/>
      <c r="BZ117" s="817"/>
      <c r="CA117" s="817" t="s">
        <v>440</v>
      </c>
      <c r="CB117" s="817"/>
      <c r="CC117" s="817"/>
      <c r="CD117" s="817"/>
      <c r="CE117" s="817"/>
      <c r="CF117" s="875" t="s">
        <v>440</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440</v>
      </c>
      <c r="DM117" s="780"/>
      <c r="DN117" s="780"/>
      <c r="DO117" s="780"/>
      <c r="DP117" s="781"/>
      <c r="DQ117" s="782" t="s">
        <v>440</v>
      </c>
      <c r="DR117" s="780"/>
      <c r="DS117" s="780"/>
      <c r="DT117" s="780"/>
      <c r="DU117" s="781"/>
      <c r="DV117" s="824" t="s">
        <v>440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312</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130</v>
      </c>
      <c r="BW118" s="845"/>
      <c r="BX118" s="845"/>
      <c r="BY118" s="845"/>
      <c r="BZ118" s="845"/>
      <c r="CA118" s="845" t="s">
        <v>447</v>
      </c>
      <c r="CB118" s="845"/>
      <c r="CC118" s="845"/>
      <c r="CD118" s="845"/>
      <c r="CE118" s="845"/>
      <c r="CF118" s="875" t="s">
        <v>130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440</v>
      </c>
      <c r="DM118" s="780"/>
      <c r="DN118" s="780"/>
      <c r="DO118" s="780"/>
      <c r="DP118" s="781"/>
      <c r="DQ118" s="782" t="s">
        <v>440</v>
      </c>
      <c r="DR118" s="780"/>
      <c r="DS118" s="780"/>
      <c r="DT118" s="780"/>
      <c r="DU118" s="781"/>
      <c r="DV118" s="824" t="s">
        <v>440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466</v>
      </c>
      <c r="BP119" s="878"/>
      <c r="BQ119" s="879">
        <v>64691024</v>
      </c>
      <c r="BR119" s="845"/>
      <c r="BS119" s="845"/>
      <c r="BT119" s="845"/>
      <c r="BU119" s="845"/>
      <c r="BV119" s="845">
        <v>65176431</v>
      </c>
      <c r="BW119" s="845"/>
      <c r="BX119" s="845"/>
      <c r="BY119" s="845"/>
      <c r="BZ119" s="845"/>
      <c r="CA119" s="845">
        <v>64664156</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440</v>
      </c>
      <c r="DM119" s="764"/>
      <c r="DN119" s="764"/>
      <c r="DO119" s="764"/>
      <c r="DP119" s="765"/>
      <c r="DQ119" s="766" t="s">
        <v>440</v>
      </c>
      <c r="DR119" s="764"/>
      <c r="DS119" s="764"/>
      <c r="DT119" s="764"/>
      <c r="DU119" s="765"/>
      <c r="DV119" s="848" t="s">
        <v>440</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440</v>
      </c>
      <c r="AG120" s="780"/>
      <c r="AH120" s="780"/>
      <c r="AI120" s="780"/>
      <c r="AJ120" s="781"/>
      <c r="AK120" s="782" t="s">
        <v>447</v>
      </c>
      <c r="AL120" s="780"/>
      <c r="AM120" s="780"/>
      <c r="AN120" s="780"/>
      <c r="AO120" s="781"/>
      <c r="AP120" s="824" t="s">
        <v>440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83588979</v>
      </c>
      <c r="BR120" s="842"/>
      <c r="BS120" s="842"/>
      <c r="BT120" s="842"/>
      <c r="BU120" s="842"/>
      <c r="BV120" s="842">
        <v>96426521</v>
      </c>
      <c r="BW120" s="842"/>
      <c r="BX120" s="842"/>
      <c r="BY120" s="842"/>
      <c r="BZ120" s="842"/>
      <c r="CA120" s="842">
        <v>114022882</v>
      </c>
      <c r="CB120" s="842"/>
      <c r="CC120" s="842"/>
      <c r="CD120" s="842"/>
      <c r="CE120" s="842"/>
      <c r="CF120" s="866">
        <v>87.1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t="s">
        <v>440</v>
      </c>
      <c r="DH120" s="842"/>
      <c r="DI120" s="842"/>
      <c r="DJ120" s="842"/>
      <c r="DK120" s="842"/>
      <c r="DL120" s="842" t="s">
        <v>440</v>
      </c>
      <c r="DM120" s="842"/>
      <c r="DN120" s="842"/>
      <c r="DO120" s="842"/>
      <c r="DP120" s="842"/>
      <c r="DQ120" s="842" t="s">
        <v>440</v>
      </c>
      <c r="DR120" s="842"/>
      <c r="DS120" s="842"/>
      <c r="DT120" s="842"/>
      <c r="DU120" s="842"/>
      <c r="DV120" s="843" t="s">
        <v>440</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440</v>
      </c>
      <c r="AG121" s="780"/>
      <c r="AH121" s="780"/>
      <c r="AI121" s="780"/>
      <c r="AJ121" s="781"/>
      <c r="AK121" s="782" t="s">
        <v>130</v>
      </c>
      <c r="AL121" s="780"/>
      <c r="AM121" s="780"/>
      <c r="AN121" s="780"/>
      <c r="AO121" s="781"/>
      <c r="AP121" s="824" t="s">
        <v>440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4158921</v>
      </c>
      <c r="BR121" s="817"/>
      <c r="BS121" s="817"/>
      <c r="BT121" s="817"/>
      <c r="BU121" s="817"/>
      <c r="BV121" s="817">
        <v>3940085</v>
      </c>
      <c r="BW121" s="817"/>
      <c r="BX121" s="817"/>
      <c r="BY121" s="817"/>
      <c r="BZ121" s="817"/>
      <c r="CA121" s="817">
        <v>3793319</v>
      </c>
      <c r="CB121" s="817"/>
      <c r="CC121" s="817"/>
      <c r="CD121" s="817"/>
      <c r="CE121" s="817"/>
      <c r="CF121" s="875">
        <v>2.9</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t="s">
        <v>440</v>
      </c>
      <c r="DH121" s="817"/>
      <c r="DI121" s="817"/>
      <c r="DJ121" s="817"/>
      <c r="DK121" s="817"/>
      <c r="DL121" s="817" t="s">
        <v>440</v>
      </c>
      <c r="DM121" s="817"/>
      <c r="DN121" s="817"/>
      <c r="DO121" s="817"/>
      <c r="DP121" s="817"/>
      <c r="DQ121" s="817" t="s">
        <v>440</v>
      </c>
      <c r="DR121" s="817"/>
      <c r="DS121" s="817"/>
      <c r="DT121" s="817"/>
      <c r="DU121" s="817"/>
      <c r="DV121" s="794" t="s">
        <v>440</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440</v>
      </c>
      <c r="AG122" s="780"/>
      <c r="AH122" s="780"/>
      <c r="AI122" s="780"/>
      <c r="AJ122" s="781"/>
      <c r="AK122" s="782" t="s">
        <v>447</v>
      </c>
      <c r="AL122" s="780"/>
      <c r="AM122" s="780"/>
      <c r="AN122" s="780"/>
      <c r="AO122" s="781"/>
      <c r="AP122" s="824" t="s">
        <v>130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71397449</v>
      </c>
      <c r="BR122" s="845"/>
      <c r="BS122" s="845"/>
      <c r="BT122" s="845"/>
      <c r="BU122" s="845"/>
      <c r="BV122" s="845">
        <v>74989393</v>
      </c>
      <c r="BW122" s="845"/>
      <c r="BX122" s="845"/>
      <c r="BY122" s="845"/>
      <c r="BZ122" s="845"/>
      <c r="CA122" s="845">
        <v>70678891</v>
      </c>
      <c r="CB122" s="845"/>
      <c r="CC122" s="845"/>
      <c r="CD122" s="845"/>
      <c r="CE122" s="845"/>
      <c r="CF122" s="846">
        <v>54</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440</v>
      </c>
      <c r="DR122" s="817"/>
      <c r="DS122" s="817"/>
      <c r="DT122" s="817"/>
      <c r="DU122" s="817"/>
      <c r="DV122" s="794" t="s">
        <v>447</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447</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476</v>
      </c>
      <c r="BP123" s="878"/>
      <c r="BQ123" s="832">
        <v>159145349</v>
      </c>
      <c r="BR123" s="833"/>
      <c r="BS123" s="833"/>
      <c r="BT123" s="833"/>
      <c r="BU123" s="833"/>
      <c r="BV123" s="833">
        <v>175355999</v>
      </c>
      <c r="BW123" s="833"/>
      <c r="BX123" s="833"/>
      <c r="BY123" s="833"/>
      <c r="BZ123" s="833"/>
      <c r="CA123" s="833">
        <v>188495092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130</v>
      </c>
      <c r="AG124" s="780"/>
      <c r="AH124" s="780"/>
      <c r="AI124" s="780"/>
      <c r="AJ124" s="781"/>
      <c r="AK124" s="782" t="s">
        <v>130</v>
      </c>
      <c r="AL124" s="780"/>
      <c r="AM124" s="780"/>
      <c r="AN124" s="780"/>
      <c r="AO124" s="781"/>
      <c r="AP124" s="824" t="s">
        <v>440</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440</v>
      </c>
      <c r="BR124" s="831"/>
      <c r="BS124" s="831"/>
      <c r="BT124" s="831"/>
      <c r="BU124" s="831"/>
      <c r="BV124" s="831" t="s">
        <v>130</v>
      </c>
      <c r="BW124" s="831"/>
      <c r="BX124" s="831"/>
      <c r="BY124" s="831"/>
      <c r="BZ124" s="831"/>
      <c r="CA124" s="831" t="s">
        <v>440</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440</v>
      </c>
      <c r="DH124" s="764"/>
      <c r="DI124" s="764"/>
      <c r="DJ124" s="764"/>
      <c r="DK124" s="765"/>
      <c r="DL124" s="766" t="s">
        <v>130</v>
      </c>
      <c r="DM124" s="764"/>
      <c r="DN124" s="764"/>
      <c r="DO124" s="764"/>
      <c r="DP124" s="765"/>
      <c r="DQ124" s="766" t="s">
        <v>440</v>
      </c>
      <c r="DR124" s="764"/>
      <c r="DS124" s="764"/>
      <c r="DT124" s="764"/>
      <c r="DU124" s="765"/>
      <c r="DV124" s="848" t="s">
        <v>440</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440</v>
      </c>
      <c r="AB125" s="780"/>
      <c r="AC125" s="780"/>
      <c r="AD125" s="780"/>
      <c r="AE125" s="781"/>
      <c r="AF125" s="782" t="s">
        <v>440</v>
      </c>
      <c r="AG125" s="780"/>
      <c r="AH125" s="780"/>
      <c r="AI125" s="780"/>
      <c r="AJ125" s="781"/>
      <c r="AK125" s="782" t="s">
        <v>440</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440</v>
      </c>
      <c r="DH125" s="842"/>
      <c r="DI125" s="842"/>
      <c r="DJ125" s="842"/>
      <c r="DK125" s="842"/>
      <c r="DL125" s="842" t="s">
        <v>440</v>
      </c>
      <c r="DM125" s="842"/>
      <c r="DN125" s="842"/>
      <c r="DO125" s="842"/>
      <c r="DP125" s="842"/>
      <c r="DQ125" s="842" t="s">
        <v>440</v>
      </c>
      <c r="DR125" s="842"/>
      <c r="DS125" s="842"/>
      <c r="DT125" s="842"/>
      <c r="DU125" s="842"/>
      <c r="DV125" s="843" t="s">
        <v>440</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32836</v>
      </c>
      <c r="AB126" s="780"/>
      <c r="AC126" s="780"/>
      <c r="AD126" s="780"/>
      <c r="AE126" s="781"/>
      <c r="AF126" s="782">
        <v>294936</v>
      </c>
      <c r="AG126" s="780"/>
      <c r="AH126" s="780"/>
      <c r="AI126" s="780"/>
      <c r="AJ126" s="781"/>
      <c r="AK126" s="782">
        <v>154514</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440</v>
      </c>
      <c r="DM126" s="817"/>
      <c r="DN126" s="817"/>
      <c r="DO126" s="817"/>
      <c r="DP126" s="817"/>
      <c r="DQ126" s="817" t="s">
        <v>440</v>
      </c>
      <c r="DR126" s="817"/>
      <c r="DS126" s="817"/>
      <c r="DT126" s="817"/>
      <c r="DU126" s="817"/>
      <c r="DV126" s="794" t="s">
        <v>130</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82434</v>
      </c>
      <c r="AB127" s="780"/>
      <c r="AC127" s="780"/>
      <c r="AD127" s="780"/>
      <c r="AE127" s="781"/>
      <c r="AF127" s="782">
        <v>85914</v>
      </c>
      <c r="AG127" s="780"/>
      <c r="AH127" s="780"/>
      <c r="AI127" s="780"/>
      <c r="AJ127" s="781"/>
      <c r="AK127" s="782">
        <v>111085</v>
      </c>
      <c r="AL127" s="780"/>
      <c r="AM127" s="780"/>
      <c r="AN127" s="780"/>
      <c r="AO127" s="781"/>
      <c r="AP127" s="824">
        <v>0.1</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440</v>
      </c>
      <c r="DR127" s="817"/>
      <c r="DS127" s="817"/>
      <c r="DT127" s="817"/>
      <c r="DU127" s="817"/>
      <c r="DV127" s="794" t="s">
        <v>440</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t="s">
        <v>440</v>
      </c>
      <c r="AB128" s="801"/>
      <c r="AC128" s="801"/>
      <c r="AD128" s="801"/>
      <c r="AE128" s="802"/>
      <c r="AF128" s="803" t="s">
        <v>440</v>
      </c>
      <c r="AG128" s="801"/>
      <c r="AH128" s="801"/>
      <c r="AI128" s="801"/>
      <c r="AJ128" s="802"/>
      <c r="AK128" s="803" t="s">
        <v>440</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440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440</v>
      </c>
      <c r="DH128" s="791"/>
      <c r="DI128" s="791"/>
      <c r="DJ128" s="791"/>
      <c r="DK128" s="791"/>
      <c r="DL128" s="791" t="s">
        <v>440</v>
      </c>
      <c r="DM128" s="791"/>
      <c r="DN128" s="791"/>
      <c r="DO128" s="791"/>
      <c r="DP128" s="791"/>
      <c r="DQ128" s="791" t="s">
        <v>440</v>
      </c>
      <c r="DR128" s="791"/>
      <c r="DS128" s="791"/>
      <c r="DT128" s="791"/>
      <c r="DU128" s="791"/>
      <c r="DV128" s="792" t="s">
        <v>440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130061004</v>
      </c>
      <c r="AB129" s="780"/>
      <c r="AC129" s="780"/>
      <c r="AD129" s="780"/>
      <c r="AE129" s="781"/>
      <c r="AF129" s="782">
        <v>132517104</v>
      </c>
      <c r="AG129" s="780"/>
      <c r="AH129" s="780"/>
      <c r="AI129" s="780"/>
      <c r="AJ129" s="781"/>
      <c r="AK129" s="782">
        <v>138855157</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494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8842425</v>
      </c>
      <c r="AB130" s="780"/>
      <c r="AC130" s="780"/>
      <c r="AD130" s="780"/>
      <c r="AE130" s="781"/>
      <c r="AF130" s="782">
        <v>8564231</v>
      </c>
      <c r="AG130" s="780"/>
      <c r="AH130" s="780"/>
      <c r="AI130" s="780"/>
      <c r="AJ130" s="781"/>
      <c r="AK130" s="782">
        <v>7884045</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-4.0999999999999996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121218579</v>
      </c>
      <c r="AB131" s="764"/>
      <c r="AC131" s="764"/>
      <c r="AD131" s="764"/>
      <c r="AE131" s="765"/>
      <c r="AF131" s="766">
        <v>123952873</v>
      </c>
      <c r="AG131" s="764"/>
      <c r="AH131" s="764"/>
      <c r="AI131" s="764"/>
      <c r="AJ131" s="765"/>
      <c r="AK131" s="766">
        <v>130971112</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494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-4.6795285399999997</v>
      </c>
      <c r="AB132" s="745"/>
      <c r="AC132" s="745"/>
      <c r="AD132" s="745"/>
      <c r="AE132" s="746"/>
      <c r="AF132" s="747">
        <v>-4.0806516840000002</v>
      </c>
      <c r="AG132" s="745"/>
      <c r="AH132" s="745"/>
      <c r="AI132" s="745"/>
      <c r="AJ132" s="746"/>
      <c r="AK132" s="747">
        <v>-3.5587206440000001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-4.5999999999999996</v>
      </c>
      <c r="AB133" s="724"/>
      <c r="AC133" s="724"/>
      <c r="AD133" s="724"/>
      <c r="AE133" s="725"/>
      <c r="AF133" s="723">
        <v>-4.4000000000000004</v>
      </c>
      <c r="AG133" s="724"/>
      <c r="AH133" s="724"/>
      <c r="AI133" s="724"/>
      <c r="AJ133" s="725"/>
      <c r="AK133" s="723">
        <v>-4.0999999999999996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Cn0QiP62+iQIyeanA60xk966vaKWw4SvQaoTgA3NsvcnPXEHALIAJrAHlX7PCjTsqwyyIt1vBYmCrDqS+Z1Vg==" saltValue="w2qgV0XQyp36N7oQxuEN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075yMUSWrQU8ehaBbTEOMW9j8xLDXAHupJB3cy8EWnrgcvGgcQv8AbPezBHNpLWrtwuXdhbLidjUlBfvdX3ag==" saltValue="/jmIpsJYhyII0xK/pXGI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RqYo7VT1K/RAb8+lDvZZBmeqnUSMTqiBYEPulVl/NM8hp23TfQNUZcg5uKbH+1WVqOx9YgFpglxXFcHKMAc5Q==" saltValue="NuqWqouZvrsYRwr2Nz8fV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5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32700364</v>
      </c>
      <c r="AP9" s="281">
        <v>57547</v>
      </c>
      <c r="AQ9" s="282">
        <v>65050</v>
      </c>
      <c r="AR9" s="283">
        <v>-11.5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453598</v>
      </c>
      <c r="AP10" s="284">
        <v>798</v>
      </c>
      <c r="AQ10" s="285">
        <v>874</v>
      </c>
      <c r="AR10" s="286">
        <v>-8.6999999999999993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t="s">
        <v>514</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1488101</v>
      </c>
      <c r="AP13" s="284">
        <v>2619</v>
      </c>
      <c r="AQ13" s="285">
        <v>2318</v>
      </c>
      <c r="AR13" s="286">
        <v>13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680044</v>
      </c>
      <c r="AP14" s="284">
        <v>1197</v>
      </c>
      <c r="AQ14" s="285">
        <v>1495</v>
      </c>
      <c r="AR14" s="286">
        <v>-19.899999999999999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-2506621</v>
      </c>
      <c r="AP15" s="284">
        <v>-4411</v>
      </c>
      <c r="AQ15" s="285">
        <v>-4722</v>
      </c>
      <c r="AR15" s="286">
        <v>-6.6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32815486</v>
      </c>
      <c r="AP16" s="284">
        <v>57749</v>
      </c>
      <c r="AQ16" s="285">
        <v>65014</v>
      </c>
      <c r="AR16" s="286">
        <v>-11.2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6.18</v>
      </c>
      <c r="AP21" s="298">
        <v>6.35</v>
      </c>
      <c r="AQ21" s="299">
        <v>-0.17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98.2</v>
      </c>
      <c r="AP22" s="303">
        <v>98.8</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2567801</v>
      </c>
      <c r="AP32" s="312">
        <v>4519</v>
      </c>
      <c r="AQ32" s="313">
        <v>3983</v>
      </c>
      <c r="AR32" s="314">
        <v>13.5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v>229250</v>
      </c>
      <c r="AP34" s="312">
        <v>403</v>
      </c>
      <c r="AQ34" s="313">
        <v>394</v>
      </c>
      <c r="AR34" s="314">
        <v>2.2999999999999998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t="s">
        <v>514</v>
      </c>
      <c r="AP35" s="312" t="s">
        <v>514</v>
      </c>
      <c r="AQ35" s="313">
        <v>20</v>
      </c>
      <c r="AR35" s="314" t="s">
        <v>514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160499</v>
      </c>
      <c r="AP36" s="312">
        <v>282</v>
      </c>
      <c r="AQ36" s="313">
        <v>299</v>
      </c>
      <c r="AR36" s="314">
        <v>-5.7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265599</v>
      </c>
      <c r="AP37" s="312">
        <v>467</v>
      </c>
      <c r="AQ37" s="313">
        <v>1748</v>
      </c>
      <c r="AR37" s="314">
        <v>-73.3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t="s">
        <v>514</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t="s">
        <v>514</v>
      </c>
      <c r="AP39" s="312" t="s">
        <v>514</v>
      </c>
      <c r="AQ39" s="313">
        <v>-12</v>
      </c>
      <c r="AR39" s="314" t="s">
        <v>514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-7884045</v>
      </c>
      <c r="AP40" s="312">
        <v>-13874</v>
      </c>
      <c r="AQ40" s="313">
        <v>-13579</v>
      </c>
      <c r="AR40" s="314">
        <v>2.2000000000000002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-4660896</v>
      </c>
      <c r="AP41" s="312">
        <v>-8202</v>
      </c>
      <c r="AQ41" s="313">
        <v>-7147</v>
      </c>
      <c r="AR41" s="314">
        <v>14.8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16655146</v>
      </c>
      <c r="AN51" s="334">
        <v>29380</v>
      </c>
      <c r="AO51" s="335">
        <v>-1.9</v>
      </c>
      <c r="AP51" s="336">
        <v>49796</v>
      </c>
      <c r="AQ51" s="337">
        <v>6.7</v>
      </c>
      <c r="AR51" s="338">
        <v>-8.6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14450774</v>
      </c>
      <c r="AN52" s="342">
        <v>25491</v>
      </c>
      <c r="AO52" s="343">
        <v>-7.3</v>
      </c>
      <c r="AP52" s="344">
        <v>37281</v>
      </c>
      <c r="AQ52" s="345">
        <v>14.4</v>
      </c>
      <c r="AR52" s="346">
        <v>-21.7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15213795</v>
      </c>
      <c r="AN53" s="334">
        <v>26627</v>
      </c>
      <c r="AO53" s="335">
        <v>-9.4</v>
      </c>
      <c r="AP53" s="336">
        <v>51681</v>
      </c>
      <c r="AQ53" s="337">
        <v>3.8</v>
      </c>
      <c r="AR53" s="338">
        <v>-13.2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12541586</v>
      </c>
      <c r="AN54" s="342">
        <v>21951</v>
      </c>
      <c r="AO54" s="343">
        <v>-13.9</v>
      </c>
      <c r="AP54" s="344">
        <v>37226</v>
      </c>
      <c r="AQ54" s="345">
        <v>-0.1</v>
      </c>
      <c r="AR54" s="346">
        <v>-13.8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20696248</v>
      </c>
      <c r="AN55" s="334">
        <v>36296</v>
      </c>
      <c r="AO55" s="335">
        <v>36.299999999999997</v>
      </c>
      <c r="AP55" s="336">
        <v>50465</v>
      </c>
      <c r="AQ55" s="337">
        <v>-2.4</v>
      </c>
      <c r="AR55" s="338">
        <v>38.700000000000003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15217355</v>
      </c>
      <c r="AN56" s="342">
        <v>26687</v>
      </c>
      <c r="AO56" s="343">
        <v>21.6</v>
      </c>
      <c r="AP56" s="344">
        <v>34193</v>
      </c>
      <c r="AQ56" s="345">
        <v>-8.1</v>
      </c>
      <c r="AR56" s="346">
        <v>29.7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18910244</v>
      </c>
      <c r="AN57" s="334">
        <v>33339</v>
      </c>
      <c r="AO57" s="335">
        <v>-8.1</v>
      </c>
      <c r="AP57" s="336">
        <v>51679</v>
      </c>
      <c r="AQ57" s="337">
        <v>2.4</v>
      </c>
      <c r="AR57" s="338">
        <v>-10.5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15287892</v>
      </c>
      <c r="AN58" s="342">
        <v>26953</v>
      </c>
      <c r="AO58" s="343">
        <v>1</v>
      </c>
      <c r="AP58" s="344">
        <v>35132</v>
      </c>
      <c r="AQ58" s="345">
        <v>2.7</v>
      </c>
      <c r="AR58" s="346">
        <v>-1.7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16279719</v>
      </c>
      <c r="AN59" s="334">
        <v>28649</v>
      </c>
      <c r="AO59" s="335">
        <v>-14.1</v>
      </c>
      <c r="AP59" s="336">
        <v>49665</v>
      </c>
      <c r="AQ59" s="337">
        <v>-3.9</v>
      </c>
      <c r="AR59" s="338">
        <v>-10.199999999999999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11220559</v>
      </c>
      <c r="AN60" s="342">
        <v>19746</v>
      </c>
      <c r="AO60" s="343">
        <v>-26.7</v>
      </c>
      <c r="AP60" s="344">
        <v>34678</v>
      </c>
      <c r="AQ60" s="345">
        <v>-1.3</v>
      </c>
      <c r="AR60" s="346">
        <v>-25.4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17551030</v>
      </c>
      <c r="AN61" s="349">
        <v>30858</v>
      </c>
      <c r="AO61" s="350">
        <v>0.6</v>
      </c>
      <c r="AP61" s="351">
        <v>50657</v>
      </c>
      <c r="AQ61" s="352">
        <v>1.3</v>
      </c>
      <c r="AR61" s="338">
        <v>-0.7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13743633</v>
      </c>
      <c r="AN62" s="342">
        <v>24166</v>
      </c>
      <c r="AO62" s="343">
        <v>-5.0999999999999996</v>
      </c>
      <c r="AP62" s="344">
        <v>35702</v>
      </c>
      <c r="AQ62" s="345">
        <v>1.5</v>
      </c>
      <c r="AR62" s="346">
        <v>-6.6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tlfaCeuDjt/919v/DBcrZWTtgr9e3C6P8eO4CaWIoNTEY0QOmIh48uVwX9+ZURvvIO9H+ZgOQJ4ph9iNbloug==" saltValue="vLJgCo5LjB+fyFdF1dlS7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avQ8euhGRuIJ/2LIoIUN/5r1opNJk09YiGgFd1mAp7PHYbjIg5uLrbUoevKTmT62ssrVvomcAH3S/8WkUDR+PA==" saltValue="qtZ3EYf8wrVw2Ft3e6A4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Z+7anoVTruN4JuMsuafF9X3+2vOSjp9tkMXz+TLdJ7swEWiwrud71vHvPOQC4+IvBXsRNzuADa+GGg1HAH6eNw==" saltValue="KFCEK/Np58h7S95T05bq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20.79</v>
      </c>
      <c r="G47" s="12">
        <v>17.420000000000002</v>
      </c>
      <c r="H47" s="12">
        <v>20.7</v>
      </c>
      <c r="I47" s="12">
        <v>20.22</v>
      </c>
      <c r="J47" s="13">
        <v>19.84</v>
      </c>
    </row>
    <row r="48" spans="2:10" ht="57.75" customHeight="1" x14ac:dyDescent="0.2">
      <c r="B48" s="14"/>
      <c r="C48" s="1141" t="s">
        <v>4</v>
      </c>
      <c r="D48" s="1141"/>
      <c r="E48" s="1142"/>
      <c r="F48" s="15">
        <v>3.62</v>
      </c>
      <c r="G48" s="16">
        <v>4.12</v>
      </c>
      <c r="H48" s="16">
        <v>6.88</v>
      </c>
      <c r="I48" s="16">
        <v>9.4700000000000006</v>
      </c>
      <c r="J48" s="17">
        <v>7.33</v>
      </c>
    </row>
    <row r="49" spans="2:10" ht="57.75" customHeight="1" thickBot="1" x14ac:dyDescent="0.25">
      <c r="B49" s="18"/>
      <c r="C49" s="1143" t="s">
        <v>5</v>
      </c>
      <c r="D49" s="1143"/>
      <c r="E49" s="1144"/>
      <c r="F49" s="19">
        <v>3.9</v>
      </c>
      <c r="G49" s="20" t="s">
        <v>561</v>
      </c>
      <c r="H49" s="20">
        <v>5.26</v>
      </c>
      <c r="I49" s="20">
        <v>2.62</v>
      </c>
      <c r="J49" s="21" t="s">
        <v>562</v>
      </c>
    </row>
    <row r="50" spans="2:10" ht="13.2" x14ac:dyDescent="0.2"/>
  </sheetData>
  <sheetProtection algorithmName="SHA-512" hashValue="EPg5xQghf50129E6Jt8J5XRROey3Lvm7RlQiFhhEPlyCKQaHflr/v1MCHWoxWMYt7fOGftkRMXNs0wK42hqt6w==" saltValue="4VON/UIMpTVxfTPWrcxU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2024-03-12T06:27:06Z</cp:lastPrinted>
  <dcterms:created xsi:type="dcterms:W3CDTF">2024-02-05T00:52:32Z</dcterms:created>
  <dcterms:modified xsi:type="dcterms:W3CDTF">2024-03-15T10:58:13Z</dcterms:modified>
  <cp:category/>
</cp:coreProperties>
</file>